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2" autoFilterDateGrouping="1"/>
  </bookViews>
  <sheets>
    <sheet name="final" sheetId="1" state="visible" r:id="rId1"/>
    <sheet name="final2" sheetId="2" state="visible" r:id="rId2"/>
    <sheet name="Previsioni" sheetId="3" state="visible" r:id="rId3"/>
    <sheet name="snow" sheetId="4" state="visible" r:id="rId4"/>
  </sheets>
  <definedNames/>
  <calcPr calcId="191029" fullCalcOnLoad="1" iterateDelta="0.0001"/>
  <pivotCaches>
    <pivotCache cacheId="9" r:id="rId5"/>
    <pivotCache cacheId="1" r:id="rId6"/>
  </pivotCaches>
</workbook>
</file>

<file path=xl/styles.xml><?xml version="1.0" encoding="utf-8"?>
<styleSheet xmlns="http://schemas.openxmlformats.org/spreadsheetml/2006/main">
  <numFmts count="7">
    <numFmt numFmtId="164" formatCode="m/d/yyyy"/>
    <numFmt numFmtId="165" formatCode="m/d/yyyy\ h:mm"/>
    <numFmt numFmtId="166" formatCode="dd/mm/yy;@"/>
    <numFmt numFmtId="167" formatCode="[$-F800]ddd&quot;, &quot;mm\ dd&quot;, &quot;yyyy"/>
    <numFmt numFmtId="168" formatCode="0.000"/>
    <numFmt numFmtId="169" formatCode="0.0"/>
    <numFmt numFmtId="170" formatCode="0.0000"/>
  </numFmts>
  <fonts count="5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8718222602009"/>
        <bgColor rgb="FFFFC7CE"/>
      </patternFill>
    </fill>
    <fill>
      <patternFill patternType="solid">
        <fgColor theme="9" tint="0.5998718222602009"/>
        <bgColor rgb="FFD9D9D9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77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1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165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5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165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11" fontId="0" fillId="0" borderId="18" pivotButton="0" quotePrefix="0" xfId="0"/>
    <xf numFmtId="0" fontId="0" fillId="0" borderId="19" pivotButton="0" quotePrefix="0" xfId="0"/>
    <xf numFmtId="166" fontId="0" fillId="0" borderId="0" pivotButton="0" quotePrefix="0" xfId="0"/>
    <xf numFmtId="166" fontId="1" fillId="2" borderId="20" applyAlignment="1" pivotButton="0" quotePrefix="0" xfId="0">
      <alignment horizontal="center" vertical="center"/>
    </xf>
    <xf numFmtId="0" fontId="1" fillId="2" borderId="20" applyAlignment="1" pivotButton="0" quotePrefix="0" xfId="0">
      <alignment horizontal="center" vertical="center"/>
    </xf>
    <xf numFmtId="0" fontId="1" fillId="2" borderId="2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7" fontId="2" fillId="0" borderId="22" applyAlignment="1" pivotButton="0" quotePrefix="0" xfId="0">
      <alignment vertical="center"/>
    </xf>
    <xf numFmtId="1" fontId="3" fillId="0" borderId="21" applyAlignment="1" pivotButton="0" quotePrefix="0" xfId="0">
      <alignment horizontal="center" vertical="center"/>
    </xf>
    <xf numFmtId="1" fontId="3" fillId="0" borderId="23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168" fontId="3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169" fontId="3" fillId="0" borderId="20" applyAlignment="1" pivotButton="0" quotePrefix="0" xfId="0">
      <alignment horizontal="center" vertical="center"/>
    </xf>
    <xf numFmtId="169" fontId="3" fillId="0" borderId="22" applyAlignment="1" pivotButton="0" quotePrefix="0" xfId="0">
      <alignment horizontal="center" vertical="center"/>
    </xf>
    <xf numFmtId="2" fontId="3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9" fontId="3" fillId="0" borderId="21" applyAlignment="1" pivotButton="0" quotePrefix="0" xfId="0">
      <alignment horizontal="center"/>
    </xf>
    <xf numFmtId="167" fontId="2" fillId="0" borderId="6" applyAlignment="1" pivotButton="0" quotePrefix="0" xfId="0">
      <alignment vertical="center"/>
    </xf>
    <xf numFmtId="1" fontId="3" fillId="0" borderId="20" applyAlignment="1" pivotButton="0" quotePrefix="0" xfId="0">
      <alignment horizontal="center" vertical="center"/>
    </xf>
    <xf numFmtId="1" fontId="3" fillId="0" borderId="0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168" fontId="3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2" fontId="3" fillId="0" borderId="20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/>
    </xf>
    <xf numFmtId="169" fontId="3" fillId="0" borderId="20" applyAlignment="1" pivotButton="0" quotePrefix="0" xfId="0">
      <alignment horizontal="center"/>
    </xf>
    <xf numFmtId="1" fontId="3" fillId="0" borderId="2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8" fontId="3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9" fontId="3" fillId="0" borderId="24" applyAlignment="1" pivotButton="0" quotePrefix="0" xfId="0">
      <alignment horizontal="center" vertical="center"/>
    </xf>
    <xf numFmtId="2" fontId="3" fillId="0" borderId="2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/>
    </xf>
    <xf numFmtId="169" fontId="3" fillId="0" borderId="24" applyAlignment="1" pivotButton="0" quotePrefix="0" xfId="0">
      <alignment horizontal="center"/>
    </xf>
    <xf numFmtId="1" fontId="3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168" fontId="3" fillId="0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9" fontId="3" fillId="0" borderId="25" applyAlignment="1" pivotButton="0" quotePrefix="0" xfId="0">
      <alignment horizontal="center" vertical="center"/>
    </xf>
    <xf numFmtId="2" fontId="3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/>
    </xf>
    <xf numFmtId="169" fontId="3" fillId="0" borderId="25" applyAlignment="1" pivotButton="0" quotePrefix="0" xfId="0">
      <alignment horizontal="center"/>
    </xf>
    <xf numFmtId="0" fontId="3" fillId="0" borderId="21" pivotButton="0" quotePrefix="0" xfId="0"/>
    <xf numFmtId="2" fontId="0" fillId="0" borderId="21" pivotButton="0" quotePrefix="0" xfId="0"/>
    <xf numFmtId="2" fontId="0" fillId="0" borderId="0" pivotButton="0" quotePrefix="0" xfId="0"/>
    <xf numFmtId="0" fontId="3" fillId="0" borderId="0" pivotButton="0" quotePrefix="0" xfId="0"/>
    <xf numFmtId="0" fontId="0" fillId="0" borderId="21" pivotButton="0" quotePrefix="0" xfId="0"/>
    <xf numFmtId="0" fontId="0" fillId="0" borderId="21" applyAlignment="1" pivotButton="0" quotePrefix="0" xfId="0">
      <alignment horizontal="center"/>
    </xf>
    <xf numFmtId="170" fontId="0" fillId="0" borderId="21" pivotButton="0" quotePrefix="0" xfId="0"/>
    <xf numFmtId="170" fontId="0" fillId="0" borderId="0" pivotButton="0" quotePrefix="0" xfId="0"/>
    <xf numFmtId="0" fontId="3" fillId="3" borderId="21" applyAlignment="1" pivotButton="0" quotePrefix="0" xfId="0">
      <alignment horizontal="center"/>
    </xf>
    <xf numFmtId="0" fontId="3" fillId="4" borderId="21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1" quotePrefix="0" xfId="0"/>
  </cellXfs>
  <cellStyles count="7">
    <cellStyle name="Normale" xfId="0" builtinId="0"/>
    <cellStyle name="Angolo tabella pivot" xfId="1"/>
    <cellStyle name="Campo tabella pivot" xfId="2"/>
    <cellStyle name="Categoria tabella pivot" xfId="3"/>
    <cellStyle name="Risultato tabella pivot" xfId="4"/>
    <cellStyle name="Titolo tabella pivot" xfId="5"/>
    <cellStyle name="Valore tabella pivot" xfId="6"/>
  </cellStyles>
  <dxfs count="60"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ill>
        <patternFill>
          <bgColor theme="9" tint="0.5998718222602009"/>
        </patternFill>
      </fill>
    </dxf>
    <dxf>
      <fill>
        <patternFill>
          <bgColor theme="8" tint="0.3998840296639912"/>
        </patternFill>
      </fill>
    </dxf>
    <dxf>
      <fill>
        <patternFill>
          <bgColor theme="5" tint="0.5998718222602009"/>
        </patternFill>
      </fill>
    </dxf>
    <dxf>
      <fill>
        <patternFill>
          <bgColor theme="5" tint="-0.249977111117893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theme="0" tint="-0.049989318521683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876400036622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4997711111789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49998474074526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1" tint="0.349894711142307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BF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E75B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1F4E79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4997711111789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1" tint="0.349894711142307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49998474074526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876400036622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049989318521683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6A6A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6000"/>
      <rgbColor rgb="FF800080"/>
      <rgbColor rgb="FF1F4E79"/>
      <rgbColor rgb="FFBFBFBF"/>
      <rgbColor rgb="FF808080"/>
      <rgbColor rgb="FF9999FF"/>
      <rgbColor rgb="FF993366"/>
      <rgbColor rgb="FFF2F2F2"/>
      <rgbColor rgb="FFDEEBF7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2F5395"/>
      <rgbColor rgb="FF0000FF"/>
      <rgbColor rgb="FF00CCFF"/>
      <rgbColor rgb="FFD9D9D9"/>
      <rgbColor rgb="FFE2F0D9"/>
      <rgbColor rgb="FFC5E0B4"/>
      <rgbColor rgb="FF9DC3E6"/>
      <rgbColor rgb="FFFFC7CE"/>
      <rgbColor rgb="FFCC99FF"/>
      <rgbColor rgb="FFF8CBAD"/>
      <rgbColor rgb="FF2E75B6"/>
      <rgbColor rgb="FF33CCCC"/>
      <rgbColor rgb="FFA9D18E"/>
      <rgbColor rgb="FFFFC000"/>
      <rgbColor rgb="FFFF9900"/>
      <rgbColor rgb="FFC55A11"/>
      <rgbColor rgb="FF595959"/>
      <rgbColor rgb="FFA6A6A6"/>
      <rgbColor rgb="FF002060"/>
      <rgbColor rgb="FF548235"/>
      <rgbColor rgb="FF003300"/>
      <rgbColor rgb="FF385724"/>
      <rgbColor rgb="FF993300"/>
      <rgbColor rgb="FF993366"/>
      <rgbColor rgb="FF203864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pivotCacheDefinition" Target="/xl/pivotCache/pivotCacheDefinition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ka" refreshedDate="45806.89633842593" createdVersion="3" refreshedVersion="8" recordCount="44" r:id="rId1">
  <cacheSource type="worksheet">
    <worksheetSource ref="A1:EI45" sheet="final"/>
  </cacheSource>
  <cacheFields count="140">
    <cacheField name="TE -" uniqueList="1" numFmtId="165" sqlType="0" hierarchy="0" level="0" databaseField="1">
      <sharedItems count="44" containsDate="1" containsNonDate="0" containsSemiMixedTypes="0" containsString="0" minDate="2025-05-29T15:00:00" maxDate="2025-06-05T00:00:00">
        <d v="2025-05-29T15:00:00"/>
        <d v="2025-05-29T18:00:00"/>
        <d v="2025-05-29T21:00:00"/>
        <d v="2025-05-30T00:00:00"/>
        <d v="2025-05-30T03:00:00"/>
        <d v="2025-05-30T06:00:00"/>
        <d v="2025-05-30T09:00:00"/>
        <d v="2025-05-30T12:00:00"/>
        <d v="2025-05-30T15:00:00"/>
        <d v="2025-05-30T18:00:00"/>
        <d v="2025-05-30T21:00:00"/>
        <d v="2025-05-31T00:00:00"/>
        <d v="2025-05-31T03:00:00"/>
        <d v="2025-05-31T06:00:00"/>
        <d v="2025-05-31T09:00:00"/>
        <d v="2025-05-31T12:00:00"/>
        <d v="2025-05-31T15:00:00"/>
        <d v="2025-05-31T18:00:00"/>
        <d v="2025-05-31T21:00:00"/>
        <d v="2025-06-01T00:00:00"/>
        <d v="2025-06-01T03:00:00"/>
        <d v="2025-06-01T06:00:00"/>
        <d v="2025-06-01T09:00:00"/>
        <d v="2025-06-01T12:00:00"/>
        <d v="2025-06-01T15:00:00"/>
        <d v="2025-06-01T18:00:00"/>
        <d v="2025-06-01T21:00:00"/>
        <d v="2025-06-02T00:00:00"/>
        <d v="2025-06-02T03:00:00"/>
        <d v="2025-06-02T06:00:00"/>
        <d v="2025-06-02T09:00:00"/>
        <d v="2025-06-02T12:00:00"/>
        <d v="2025-06-02T15:00:00"/>
        <d v="2025-06-02T18:00:00"/>
        <d v="2025-06-02T21:00:00"/>
        <d v="2025-06-03T00:00:00"/>
        <d v="2025-06-03T03:00:00"/>
        <d v="2025-06-03T06:00:00"/>
        <d v="2025-06-03T09:00:00"/>
        <d v="2025-06-03T12:00:00"/>
        <d v="2025-06-03T15:00:00"/>
        <d v="2025-06-03T18:00:00"/>
        <d v="2025-06-03T21:00:00"/>
        <d v="2025-06-04T00:00:00"/>
      </sharedItems>
      <fieldGroup par="139" base="0">
        <rangePr autoStart="1" autoEnd="1" groupBy="days" startDate="2025-05-29T15:00:00" endDate="2025-06-05T00:00:00" groupInterval="1"/>
        <groupItems count="368">
          <s v="&lt;29/05/2025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5/06/2025"/>
        </groupItems>
      </fieldGroup>
    </cacheField>
    <cacheField name="PRMSL - mean_sea_level" uniqueList="1" numFmtId="0" sqlType="0" hierarchy="0" level="0" databaseField="1">
      <sharedItems count="0" containsInteger="1" containsNumber="1" containsSemiMixedTypes="0" containsString="0" minValue="101259" maxValue="102043"/>
    </cacheField>
    <cacheField name="VIS - surface" uniqueList="1" numFmtId="0" sqlType="0" hierarchy="0" level="0" databaseField="1">
      <sharedItems count="0" containsNumber="1" containsSemiMixedTypes="0" containsString="0" minValue="23743.1" maxValue="24135.4"/>
    </cacheField>
    <cacheField name="GUST - surface" uniqueList="1" numFmtId="0" sqlType="0" hierarchy="0" level="0" databaseField="1">
      <sharedItems count="0" containsNumber="1" containsSemiMixedTypes="0" containsString="0" minValue="1.41653" maxValue="13.9004"/>
    </cacheField>
    <cacheField name="HGT - 200_mb" uniqueList="1" numFmtId="0" sqlType="0" hierarchy="0" level="0" databaseField="1">
      <sharedItems count="0" containsNumber="1" containsSemiMixedTypes="0" containsString="0" minValue="11910.6" maxValue="12231.7"/>
    </cacheField>
    <cacheField name="TMP - 200_mb" uniqueList="1" numFmtId="0" sqlType="0" hierarchy="0" level="0" databaseField="1">
      <sharedItems count="0" containsNumber="1" containsSemiMixedTypes="0" containsString="0" minValue="210.91" maxValue="223.463"/>
    </cacheField>
    <cacheField name="RH - 200_mb" uniqueList="1" numFmtId="0" sqlType="0" hierarchy="0" level="0" databaseField="1">
      <sharedItems count="0" containsNumber="1" containsSemiMixedTypes="0" containsString="0" minValue="3.3" maxValue="73.3"/>
    </cacheField>
    <cacheField name="TCDC - 200_mb" uniqueList="1" numFmtId="0" sqlType="0" hierarchy="0" level="0" databaseField="1">
      <sharedItems count="0" containsNumber="1" containsSemiMixedTypes="0" containsString="0" minValue="0" maxValue="1.5"/>
    </cacheField>
    <cacheField name="VVEL - 200_mb" uniqueList="1" numFmtId="0" sqlType="0" hierarchy="0" level="0" databaseField="1">
      <sharedItems count="0" containsNumber="1" containsSemiMixedTypes="0" containsString="0" minValue="-0.295921" maxValue="0.243396"/>
    </cacheField>
    <cacheField name="UGRD - 200_mb" uniqueList="1" numFmtId="0" sqlType="0" hierarchy="0" level="0" databaseField="1">
      <sharedItems count="0" containsNumber="1" containsSemiMixedTypes="0" containsString="0" minValue="-12.9704" maxValue="8.356009999999999"/>
    </cacheField>
    <cacheField name="VGRD - 200_mb" uniqueList="1" numFmtId="0" sqlType="0" hierarchy="0" level="0" databaseField="1">
      <sharedItems count="0" containsNumber="1" containsSemiMixedTypes="0" containsString="0" minValue="-35.3021" maxValue="3.07903"/>
    </cacheField>
    <cacheField name="ABSV - 200_mb" uniqueList="1" numFmtId="0" sqlType="0" hierarchy="0" level="0" databaseField="1">
      <sharedItems count="0" containsNumber="1" containsSemiMixedTypes="0" containsString="0" minValue="2.35134e-05" maxValue="0.000234712"/>
    </cacheField>
    <cacheField name="HGT - 300_mb" uniqueList="1" numFmtId="0" sqlType="0" hierarchy="0" level="0" databaseField="1">
      <sharedItems count="0" containsNumber="1" containsSemiMixedTypes="0" containsString="0" minValue="9259.49" maxValue="9594.209999999999"/>
    </cacheField>
    <cacheField name="TMP - 300_mb" uniqueList="1" numFmtId="0" sqlType="0" hierarchy="0" level="0" databaseField="1">
      <sharedItems count="0" containsNumber="1" containsSemiMixedTypes="0" containsString="0" minValue="226.947" maxValue="233.618"/>
    </cacheField>
    <cacheField name="RH - 300_mb" uniqueList="1" numFmtId="0" sqlType="0" hierarchy="0" level="0" databaseField="1">
      <sharedItems count="0" containsNumber="1" containsSemiMixedTypes="0" containsString="0" minValue="17.6" maxValue="96.8"/>
    </cacheField>
    <cacheField name="TCDC - 300_mb" uniqueList="1" numFmtId="0" sqlType="0" hierarchy="0" level="0" databaseField="1">
      <sharedItems count="0" containsNumber="1" containsSemiMixedTypes="0" containsString="0" minValue="0" maxValue="73.5"/>
    </cacheField>
    <cacheField name="VVEL - 300_mb" uniqueList="1" numFmtId="0" sqlType="0" hierarchy="0" level="0" databaseField="1">
      <sharedItems count="0" containsNumber="1" containsSemiMixedTypes="0" containsString="0" minValue="-0.382115" maxValue="0.889746"/>
    </cacheField>
    <cacheField name="UGRD - 300_mb" uniqueList="1" numFmtId="0" sqlType="0" hierarchy="0" level="0" databaseField="1">
      <sharedItems count="0" containsNumber="1" containsSemiMixedTypes="0" containsString="0" minValue="-16.3618" maxValue="4.44015"/>
    </cacheField>
    <cacheField name="VGRD - 300_mb" uniqueList="1" numFmtId="0" sqlType="0" hierarchy="0" level="0" databaseField="1">
      <sharedItems count="0" containsNumber="1" containsSemiMixedTypes="0" containsString="0" minValue="-43.8432" maxValue="8.767469999999999"/>
    </cacheField>
    <cacheField name="ABSV - 300_mb" uniqueList="1" numFmtId="0" sqlType="0" hierarchy="0" level="0" databaseField="1">
      <sharedItems count="0" containsNumber="1" containsSemiMixedTypes="0" containsString="0" minValue="-1.8035e-05" maxValue="0.000656291"/>
    </cacheField>
    <cacheField name="HGT - 400_mb" uniqueList="1" numFmtId="0" sqlType="0" hierarchy="0" level="0" databaseField="1">
      <sharedItems count="0" containsNumber="1" containsSemiMixedTypes="0" containsString="0" minValue="7278.15" maxValue="7556.03"/>
    </cacheField>
    <cacheField name="TMP - 400_mb" uniqueList="1" numFmtId="0" sqlType="0" hierarchy="0" level="0" databaseField="1">
      <sharedItems count="0" containsNumber="1" containsSemiMixedTypes="0" containsString="0" minValue="242.199" maxValue="250.705"/>
    </cacheField>
    <cacheField name="RH - 400_mb" uniqueList="1" numFmtId="0" sqlType="0" hierarchy="0" level="0" databaseField="1">
      <sharedItems count="0" containsNumber="1" containsSemiMixedTypes="0" containsString="0" minValue="6" maxValue="100"/>
    </cacheField>
    <cacheField name="TCDC - 400_mb" uniqueList="1" numFmtId="0" sqlType="0" hierarchy="0" level="0" databaseField="1">
      <sharedItems count="0" containsNumber="1" containsSemiMixedTypes="0" containsString="0" minValue="0" maxValue="97.3"/>
    </cacheField>
    <cacheField name="VVEL - 400_mb" uniqueList="1" numFmtId="0" sqlType="0" hierarchy="0" level="0" databaseField="1">
      <sharedItems count="0" containsNumber="1" containsSemiMixedTypes="0" containsString="0" minValue="-0.248131" maxValue="0.459023"/>
    </cacheField>
    <cacheField name="UGRD - 400_mb" uniqueList="1" numFmtId="0" sqlType="0" hierarchy="0" level="0" databaseField="1">
      <sharedItems count="0" containsNumber="1" containsSemiMixedTypes="0" containsString="0" minValue="-11.2965" maxValue="4.45632"/>
    </cacheField>
    <cacheField name="VGRD - 400_mb" uniqueList="1" numFmtId="0" sqlType="0" hierarchy="0" level="0" databaseField="1">
      <sharedItems count="0" containsNumber="1" containsSemiMixedTypes="0" containsString="0" minValue="-30.3366" maxValue="2.31962"/>
    </cacheField>
    <cacheField name="ABSV - 400_mb" uniqueList="1" numFmtId="0" sqlType="0" hierarchy="0" level="0" databaseField="1">
      <sharedItems count="0" containsNumber="1" containsSemiMixedTypes="0" containsString="0" minValue="-4.28212e-05" maxValue="0.000540461"/>
    </cacheField>
    <cacheField name="HGT - 500_mb" uniqueList="1" numFmtId="0" sqlType="0" hierarchy="0" level="0" databaseField="1">
      <sharedItems count="0" containsNumber="1" containsSemiMixedTypes="0" containsString="0" minValue="5646.14" maxValue="5874.16"/>
    </cacheField>
    <cacheField name="TMP - 500_mb" uniqueList="1" numFmtId="0" sqlType="0" hierarchy="0" level="0" databaseField="1">
      <sharedItems count="0" containsNumber="1" containsSemiMixedTypes="0" containsString="0" minValue="254.232" maxValue="264.341"/>
    </cacheField>
    <cacheField name="RH - 500_mb" uniqueList="1" numFmtId="0" sqlType="0" hierarchy="0" level="0" databaseField="1">
      <sharedItems count="0" containsNumber="1" containsSemiMixedTypes="0" containsString="0" minValue="3.9" maxValue="97.40000000000001"/>
    </cacheField>
    <cacheField name="TCDC - 500_mb" uniqueList="1" numFmtId="0" sqlType="0" hierarchy="0" level="0" databaseField="1">
      <sharedItems count="0" containsNumber="1" containsSemiMixedTypes="0" containsString="0" minValue="0" maxValue="18.9"/>
    </cacheField>
    <cacheField name="VVEL - 500_mb" uniqueList="1" numFmtId="0" sqlType="0" hierarchy="0" level="0" databaseField="1">
      <sharedItems count="0" containsNumber="1" containsSemiMixedTypes="0" containsString="0" minValue="-0.558648" maxValue="0.396682"/>
    </cacheField>
    <cacheField name="UGRD - 500_mb" uniqueList="1" numFmtId="0" sqlType="0" hierarchy="0" level="0" databaseField="1">
      <sharedItems count="0" containsNumber="1" containsSemiMixedTypes="0" containsString="0" minValue="-11.2287" maxValue="5.03116"/>
    </cacheField>
    <cacheField name="VGRD - 500_mb" uniqueList="1" numFmtId="0" sqlType="0" hierarchy="0" level="0" databaseField="1">
      <sharedItems count="0" containsNumber="1" containsSemiMixedTypes="0" containsString="0" minValue="-20.6906" maxValue="-0.402366"/>
    </cacheField>
    <cacheField name="ABSV - 500_mb" uniqueList="1" numFmtId="0" sqlType="0" hierarchy="0" level="0" databaseField="1">
      <sharedItems count="0" containsNumber="1" containsSemiMixedTypes="0" containsString="0" minValue="4.69666e-06" maxValue="0.000268826"/>
    </cacheField>
    <cacheField name="HGT - 600_mb" uniqueList="1" numFmtId="0" sqlType="0" hierarchy="0" level="0" databaseField="1">
      <sharedItems count="0" containsNumber="1" containsSemiMixedTypes="0" containsString="0" minValue="4259.3" maxValue="4437.2"/>
    </cacheField>
    <cacheField name="TMP - 600_mb" uniqueList="1" numFmtId="0" sqlType="0" hierarchy="0" level="0" databaseField="1">
      <sharedItems count="0" containsNumber="1" containsSemiMixedTypes="0" containsString="0" minValue="264.194" maxValue="273.925"/>
    </cacheField>
    <cacheField name="RH - 600_mb" uniqueList="1" numFmtId="0" sqlType="0" hierarchy="0" level="0" databaseField="1">
      <sharedItems count="0" containsNumber="1" containsSemiMixedTypes="0" containsString="0" minValue="3.9" maxValue="87.8"/>
    </cacheField>
    <cacheField name="TCDC - 600_mb" uniqueList="1" numFmtId="0" sqlType="0" hierarchy="0" level="0" databaseField="1">
      <sharedItems count="0" containsNumber="1" containsSemiMixedTypes="0" containsString="0" minValue="0" maxValue="5.8"/>
    </cacheField>
    <cacheField name="VVEL - 600_mb" uniqueList="1" numFmtId="0" sqlType="0" hierarchy="0" level="0" databaseField="1">
      <sharedItems count="0" containsNumber="1" containsSemiMixedTypes="0" containsString="0" minValue="-0.855219" maxValue="0.749467"/>
    </cacheField>
    <cacheField name="UGRD - 600_mb" uniqueList="1" numFmtId="0" sqlType="0" hierarchy="0" level="0" databaseField="1">
      <sharedItems count="0" containsNumber="1" containsSemiMixedTypes="0" containsString="0" minValue="-8.24339" maxValue="4.1011"/>
    </cacheField>
    <cacheField name="VGRD - 600_mb" uniqueList="1" numFmtId="0" sqlType="0" hierarchy="0" level="0" databaseField="1">
      <sharedItems count="0" containsNumber="1" containsSemiMixedTypes="0" containsString="0" minValue="-17.0913" maxValue="-1.01861"/>
    </cacheField>
    <cacheField name="ABSV - 600_mb" uniqueList="1" numFmtId="0" sqlType="0" hierarchy="0" level="0" databaseField="1">
      <sharedItems count="0" containsNumber="1" containsSemiMixedTypes="0" containsString="0" minValue="3.99902e-05" maxValue="0.000244414"/>
    </cacheField>
    <cacheField name="HGT - 700_mb" uniqueList="1" numFmtId="0" sqlType="0" hierarchy="0" level="0" databaseField="1">
      <sharedItems count="0" containsNumber="1" containsSemiMixedTypes="0" containsString="0" minValue="3047.37" maxValue="3183.93"/>
    </cacheField>
    <cacheField name="TMP - 700_mb" uniqueList="1" numFmtId="0" sqlType="0" hierarchy="0" level="0" databaseField="1">
      <sharedItems count="0" containsNumber="1" containsSemiMixedTypes="0" containsString="0" minValue="270.678" maxValue="281.115"/>
    </cacheField>
    <cacheField name="RH - 700_mb" uniqueList="1" numFmtId="0" sqlType="0" hierarchy="0" level="0" databaseField="1">
      <sharedItems count="0" containsNumber="1" containsSemiMixedTypes="0" containsString="0" minValue="11.8" maxValue="91.3"/>
    </cacheField>
    <cacheField name="TCDC - 700_mb" uniqueList="1" numFmtId="0" sqlType="0" hierarchy="0" level="0" databaseField="1">
      <sharedItems count="0" containsNumber="1" containsSemiMixedTypes="0" containsString="0" minValue="0" maxValue="5.2"/>
    </cacheField>
    <cacheField name="VVEL - 700_mb" uniqueList="1" numFmtId="0" sqlType="0" hierarchy="0" level="0" databaseField="1">
      <sharedItems count="0" containsNumber="1" containsSemiMixedTypes="0" containsString="0" minValue="-0.247564" maxValue="0.838848"/>
    </cacheField>
    <cacheField name="UGRD - 700_mb" uniqueList="1" numFmtId="0" sqlType="0" hierarchy="0" level="0" databaseField="1">
      <sharedItems count="0" containsNumber="1" containsSemiMixedTypes="0" containsString="0" minValue="-6.65919" maxValue="4.37198"/>
    </cacheField>
    <cacheField name="VGRD - 700_mb" uniqueList="1" numFmtId="0" sqlType="0" hierarchy="0" level="0" databaseField="1">
      <sharedItems count="0" containsNumber="1" containsSemiMixedTypes="0" containsString="0" minValue="-18.1597" maxValue="-0.07772950000000001"/>
    </cacheField>
    <cacheField name="ABSV - 700_mb" uniqueList="1" numFmtId="0" sqlType="0" hierarchy="0" level="0" databaseField="1">
      <sharedItems count="0" containsNumber="1" containsSemiMixedTypes="0" containsString="0" minValue="4.21057e-05" maxValue="0.000257364"/>
    </cacheField>
    <cacheField name="HGT - 850_mb" uniqueList="1" numFmtId="0" sqlType="0" hierarchy="0" level="0" databaseField="1">
      <sharedItems count="0" containsNumber="1" containsSemiMixedTypes="0" containsString="0" minValue="1471.89" maxValue="1565.41"/>
    </cacheField>
    <cacheField name="TMP - 850_mb" uniqueList="1" numFmtId="0" sqlType="0" hierarchy="0" level="0" databaseField="1">
      <sharedItems count="0" containsNumber="1" containsSemiMixedTypes="0" containsString="0" minValue="280.591" maxValue="290.478"/>
    </cacheField>
    <cacheField name="RH - 850_mb" uniqueList="1" numFmtId="0" sqlType="0" hierarchy="0" level="0" databaseField="1">
      <sharedItems count="0" containsNumber="1" containsSemiMixedTypes="0" containsString="0" minValue="19.8" maxValue="83.5"/>
    </cacheField>
    <cacheField name="TCDC - 850_mb" uniqueList="1" numFmtId="0" sqlType="0" hierarchy="0" level="0" databaseField="1">
      <sharedItems count="0" containsInteger="1" containsNumber="1" containsSemiMixedTypes="0" containsString="0" minValue="0" maxValue="0"/>
    </cacheField>
    <cacheField name="VVEL - 850_mb" uniqueList="1" numFmtId="0" sqlType="0" hierarchy="0" level="0" databaseField="1">
      <sharedItems count="0" containsNumber="1" containsSemiMixedTypes="0" containsString="0" minValue="-1.88483" maxValue="0.840591"/>
    </cacheField>
    <cacheField name="UGRD - 850_mb" uniqueList="1" numFmtId="0" sqlType="0" hierarchy="0" level="0" databaseField="1">
      <sharedItems count="0" containsNumber="1" containsSemiMixedTypes="0" containsString="0" minValue="-6.63341" maxValue="2.19435"/>
    </cacheField>
    <cacheField name="VGRD - 850_mb" uniqueList="1" numFmtId="0" sqlType="0" hierarchy="0" level="0" databaseField="1">
      <sharedItems count="0" containsNumber="1" containsSemiMixedTypes="0" containsString="0" minValue="-16.5642" maxValue="0.545688"/>
    </cacheField>
    <cacheField name="ABSV - 850_mb" uniqueList="1" numFmtId="0" sqlType="0" hierarchy="0" level="0" databaseField="1">
      <sharedItems count="0" containsNumber="1" containsSemiMixedTypes="0" containsString="0" minValue="-0.000101528" maxValue="0.000295101"/>
    </cacheField>
    <cacheField name="HGT - 925_mb" uniqueList="1" numFmtId="0" sqlType="0" hierarchy="0" level="0" databaseField="1">
      <sharedItems count="0" containsNumber="1" containsSemiMixedTypes="0" containsString="0" minValue="768.437" maxValue="849.415"/>
    </cacheField>
    <cacheField name="TMP - 925_mb" uniqueList="1" numFmtId="0" sqlType="0" hierarchy="0" level="0" databaseField="1">
      <sharedItems count="0" containsNumber="1" containsSemiMixedTypes="0" containsString="0" minValue="285.402" maxValue="294.458"/>
    </cacheField>
    <cacheField name="RH - 925_mb" uniqueList="1" numFmtId="0" sqlType="0" hierarchy="0" level="0" databaseField="1">
      <sharedItems count="0" containsNumber="1" containsSemiMixedTypes="0" containsString="0" minValue="39.2" maxValue="82.8"/>
    </cacheField>
    <cacheField name="TCDC - 925_mb" uniqueList="1" numFmtId="0" sqlType="0" hierarchy="0" level="0" databaseField="1">
      <sharedItems count="0" containsInteger="1" containsNumber="1" containsSemiMixedTypes="0" containsString="0" minValue="0" maxValue="0"/>
    </cacheField>
    <cacheField name="VVEL - 925_mb" uniqueList="1" numFmtId="0" sqlType="0" hierarchy="0" level="0" databaseField="1">
      <sharedItems count="0" containsNumber="1" containsSemiMixedTypes="0" containsString="0" minValue="-3.04187" maxValue="0.408621"/>
    </cacheField>
    <cacheField name="UGRD - 925_mb" uniqueList="1" numFmtId="0" sqlType="0" hierarchy="0" level="0" databaseField="1">
      <sharedItems count="0" containsNumber="1" containsSemiMixedTypes="0" containsString="0" minValue="-3.18866" maxValue="3.44166"/>
    </cacheField>
    <cacheField name="VGRD - 925_mb" uniqueList="1" numFmtId="0" sqlType="0" hierarchy="0" level="0" databaseField="1">
      <sharedItems count="0" containsNumber="1" containsSemiMixedTypes="0" containsString="0" minValue="-15.8897" maxValue="2.96498"/>
    </cacheField>
    <cacheField name="ABSV - 925_mb" uniqueList="1" numFmtId="0" sqlType="0" hierarchy="0" level="0" databaseField="1">
      <sharedItems count="0" containsNumber="1" containsSemiMixedTypes="0" containsString="0" minValue="-2.82056e-05" maxValue="0.000368378"/>
    </cacheField>
    <cacheField name="HGT - 950_mb" uniqueList="1" numFmtId="0" sqlType="0" hierarchy="0" level="0" databaseField="1">
      <sharedItems count="0" containsNumber="1" containsSemiMixedTypes="0" containsString="0" minValue="543.829" maxValue="620.197"/>
    </cacheField>
    <cacheField name="TMP - 950_mb" uniqueList="1" numFmtId="0" sqlType="0" hierarchy="0" level="0" databaseField="1">
      <sharedItems count="0" containsNumber="1" containsSemiMixedTypes="0" containsString="0" minValue="286.711" maxValue="296.507"/>
    </cacheField>
    <cacheField name="RH - 950_mb" uniqueList="1" numFmtId="0" sqlType="0" hierarchy="0" level="0" databaseField="1">
      <sharedItems count="0" containsNumber="1" containsSemiMixedTypes="0" containsString="0" minValue="38.4" maxValue="80"/>
    </cacheField>
    <cacheField name="TCDC - 950_mb" uniqueList="1" numFmtId="0" sqlType="0" hierarchy="0" level="0" databaseField="1">
      <sharedItems count="0" containsInteger="1" containsNumber="1" containsSemiMixedTypes="0" containsString="0" minValue="0" maxValue="0"/>
    </cacheField>
    <cacheField name="VVEL - 950_mb" uniqueList="1" numFmtId="0" sqlType="0" hierarchy="0" level="0" databaseField="1">
      <sharedItems count="0" containsNumber="1" containsSemiMixedTypes="0" containsString="0" minValue="-2.66742" maxValue="0.29972"/>
    </cacheField>
    <cacheField name="UGRD - 950_mb" uniqueList="1" numFmtId="0" sqlType="0" hierarchy="0" level="0" databaseField="1">
      <sharedItems count="0" containsNumber="1" containsSemiMixedTypes="0" containsString="0" minValue="-3.17443" maxValue="4.09858"/>
    </cacheField>
    <cacheField name="VGRD - 950_mb" uniqueList="1" numFmtId="0" sqlType="0" hierarchy="0" level="0" databaseField="1">
      <sharedItems count="0" containsNumber="1" containsSemiMixedTypes="0" containsString="0" minValue="-15.9766" maxValue="4.00718"/>
    </cacheField>
    <cacheField name="ABSV - 950_mb" uniqueList="1" numFmtId="0" sqlType="0" hierarchy="0" level="0" databaseField="1">
      <sharedItems count="0" containsNumber="1" containsSemiMixedTypes="0" containsString="0" minValue="-1.7332e-05" maxValue="0.000305632"/>
    </cacheField>
    <cacheField name="var2_4_2 - surface" uniqueList="1" numFmtId="0" sqlType="0" hierarchy="0" level="0" databaseField="1">
      <sharedItems count="0" containsInteger="1" containsNumber="1" containsSemiMixedTypes="0" containsString="0" minValue="3" maxValue="6"/>
    </cacheField>
    <cacheField name="HGT - 975_mb" uniqueList="1" numFmtId="0" sqlType="0" hierarchy="0" level="0" databaseField="1">
      <sharedItems count="0" containsNumber="1" containsSemiMixedTypes="0" containsString="0" minValue="323.545" maxValue="395.204"/>
    </cacheField>
    <cacheField name="TMP - 975_mb" uniqueList="1" numFmtId="0" sqlType="0" hierarchy="0" level="0" databaseField="1">
      <sharedItems count="0" containsNumber="1" containsSemiMixedTypes="0" containsString="0" minValue="288.091" maxValue="298.585"/>
    </cacheField>
    <cacheField name="RH - 975_mb" uniqueList="1" numFmtId="0" sqlType="0" hierarchy="0" level="0" databaseField="1">
      <sharedItems count="0" containsNumber="1" containsSemiMixedTypes="0" containsString="0" minValue="39" maxValue="83.09999999999999"/>
    </cacheField>
    <cacheField name="TCDC - 975_mb" uniqueList="1" numFmtId="0" sqlType="0" hierarchy="0" level="0" databaseField="1">
      <sharedItems count="0" containsInteger="1" containsNumber="1" containsSemiMixedTypes="0" containsString="0" minValue="0" maxValue="0"/>
    </cacheField>
    <cacheField name="VVEL - 975_mb" uniqueList="1" numFmtId="0" sqlType="0" hierarchy="0" level="0" databaseField="1">
      <sharedItems count="0" containsNumber="1" containsSemiMixedTypes="0" containsString="0" minValue="-1.87164" maxValue="0.236265"/>
    </cacheField>
    <cacheField name="UGRD - 975_mb" uniqueList="1" numFmtId="0" sqlType="0" hierarchy="0" level="0" databaseField="1">
      <sharedItems count="0" containsNumber="1" containsSemiMixedTypes="0" containsString="0" minValue="-3.43782" maxValue="6.0807"/>
    </cacheField>
    <cacheField name="VGRD - 975_mb" uniqueList="1" numFmtId="0" sqlType="0" hierarchy="0" level="0" databaseField="1">
      <sharedItems count="0" containsNumber="1" containsSemiMixedTypes="0" containsString="0" minValue="-14.8463" maxValue="4.66"/>
    </cacheField>
    <cacheField name="ABSV - 975_mb" uniqueList="1" numFmtId="0" sqlType="0" hierarchy="0" level="0" databaseField="1">
      <sharedItems count="0" containsNumber="1" containsSemiMixedTypes="0" containsString="0" minValue="-3.26637e-05" maxValue="0.000342691"/>
    </cacheField>
    <cacheField name="TMP - 1000_mb" uniqueList="1" numFmtId="0" sqlType="0" hierarchy="0" level="0" databaseField="1">
      <sharedItems count="0" containsNumber="1" containsSemiMixedTypes="0" containsString="0" minValue="289.891" maxValue="300.775"/>
    </cacheField>
    <cacheField name="RH - 1000_mb" uniqueList="1" numFmtId="0" sqlType="0" hierarchy="0" level="0" databaseField="1">
      <sharedItems count="0" containsNumber="1" containsSemiMixedTypes="0" containsString="0" minValue="35.5" maxValue="78.3"/>
    </cacheField>
    <cacheField name="TCDC - 1000_mb" uniqueList="1" numFmtId="0" sqlType="0" hierarchy="0" level="0" databaseField="1">
      <sharedItems count="0" containsInteger="1" containsNumber="1" containsSemiMixedTypes="0" containsString="0" minValue="0" maxValue="0"/>
    </cacheField>
    <cacheField name="VVEL - 1000_mb" uniqueList="1" numFmtId="0" sqlType="0" hierarchy="0" level="0" databaseField="1">
      <sharedItems count="0" containsNumber="1" containsSemiMixedTypes="0" containsString="0" minValue="-0.687154" maxValue="0.178279"/>
    </cacheField>
    <cacheField name="UGRD - 1000_mb" uniqueList="1" numFmtId="0" sqlType="0" hierarchy="0" level="0" databaseField="1">
      <sharedItems count="0" containsNumber="1" containsSemiMixedTypes="0" containsString="0" minValue="-2.02292" maxValue="5.80197"/>
    </cacheField>
    <cacheField name="VGRD - 1000_mb" uniqueList="1" numFmtId="0" sqlType="0" hierarchy="0" level="0" databaseField="1">
      <sharedItems count="0" containsNumber="1" containsSemiMixedTypes="0" containsString="0" minValue="-12.7306" maxValue="4.68148"/>
    </cacheField>
    <cacheField name="ABSV - 1000_mb" uniqueList="1" numFmtId="0" sqlType="0" hierarchy="0" level="0" databaseField="1">
      <sharedItems count="0" containsNumber="1" containsSemiMixedTypes="0" containsString="0" minValue="-8.11643e-05" maxValue="0.000414691"/>
    </cacheField>
    <cacheField name="HGT - 1000_mb" uniqueList="1" numFmtId="0" sqlType="0" hierarchy="0" level="0" databaseField="1">
      <sharedItems count="0" containsNumber="1" containsSemiMixedTypes="0" containsString="0" minValue="107.224" maxValue="174.901"/>
    </cacheField>
    <cacheField name="HGT - surface" uniqueList="1" numFmtId="0" sqlType="0" hierarchy="0" level="0" databaseField="1">
      <sharedItems count="0" containsNumber="1" containsSemiMixedTypes="0" containsString="0" minValue="55.5794" maxValue="55.5794"/>
    </cacheField>
    <cacheField name="TMP - surface" uniqueList="1" numFmtId="0" sqlType="0" hierarchy="0" level="0" databaseField="1">
      <sharedItems count="0" containsNumber="1" containsSemiMixedTypes="0" containsString="0" minValue="287.8" maxValue="315.624"/>
    </cacheField>
    <cacheField name="SNOD - surface" uniqueList="1" numFmtId="0" sqlType="0" hierarchy="0" level="0" databaseField="1">
      <sharedItems count="0" containsInteger="1" containsNumber="1" containsSemiMixedTypes="0" containsString="0" minValue="0" maxValue="0"/>
    </cacheField>
    <cacheField name="PEVPR - surface" uniqueList="1" numFmtId="0" sqlType="0" hierarchy="0" level="0" databaseField="1">
      <sharedItems count="0" containsNumber="1" containsSemiMixedTypes="0" containsString="0" minValue="19.9519" maxValue="756.389"/>
    </cacheField>
    <cacheField name="TMP - 2_m_above_ground" uniqueList="1" numFmtId="0" sqlType="0" hierarchy="0" level="0" databaseField="1">
      <sharedItems count="0" containsNumber="1" containsSemiMixedTypes="0" containsString="0" minValue="289.5" maxValue="302.828"/>
    </cacheField>
    <cacheField name="DPT - 2_m_above_ground" uniqueList="1" numFmtId="0" sqlType="0" hierarchy="0" level="0" databaseField="1">
      <sharedItems count="0" containsNumber="1" containsSemiMixedTypes="0" containsString="0" minValue="282.128" maxValue="287.511"/>
    </cacheField>
    <cacheField name="RH - 2_m_above_ground" uniqueList="1" numFmtId="0" sqlType="0" hierarchy="0" level="0" databaseField="1">
      <sharedItems count="0" containsNumber="1" containsSemiMixedTypes="0" containsString="0" minValue="33.2" maxValue="83.59999999999999"/>
    </cacheField>
    <cacheField name="UGRD - 10_m_above_ground" uniqueList="1" numFmtId="0" sqlType="0" hierarchy="0" level="0" databaseField="1">
      <sharedItems count="0" containsNumber="1" containsSemiMixedTypes="0" containsString="0" minValue="-2.15458" maxValue="4.1902"/>
    </cacheField>
    <cacheField name="VGRD - 10_m_above_ground" uniqueList="1" numFmtId="0" sqlType="0" hierarchy="0" level="0" databaseField="1">
      <sharedItems count="0" containsNumber="1" containsSemiMixedTypes="0" containsString="0" minValue="-10.1439" maxValue="3.39913"/>
    </cacheField>
    <cacheField name="CPOFP - surface" uniqueList="1" numFmtId="0" sqlType="0" hierarchy="0" level="0" databaseField="1">
      <sharedItems count="0" containsNumber="1" containsSemiMixedTypes="0" containsString="0" minValue="-50" maxValue="-47.1"/>
    </cacheField>
    <cacheField name="CPRAT - surface" uniqueList="1" numFmtId="0" sqlType="0" hierarchy="0" level="0" databaseField="1">
      <sharedItems count="0" containsNumber="1" containsSemiMixedTypes="0" containsString="0" minValue="0" maxValue="1.936e-05"/>
    </cacheField>
    <cacheField name="PRATE - surface" uniqueList="1" numFmtId="0" sqlType="0" hierarchy="0" level="0" databaseField="1">
      <sharedItems count="0" containsNumber="1" containsSemiMixedTypes="0" containsString="0" minValue="0" maxValue="1.92e-05"/>
    </cacheField>
    <cacheField name="CPRAT - surface2" uniqueList="1" numFmtId="0" sqlType="0" hierarchy="0" level="0" databaseField="1">
      <sharedItems count="0" containsNumber="1" containsSemiMixedTypes="0" containsString="0" minValue="0" maxValue="0.0001688"/>
    </cacheField>
    <cacheField name="PRATE - surface2" uniqueList="1" numFmtId="0" sqlType="0" hierarchy="0" level="0" databaseField="1">
      <sharedItems count="0" containsNumber="1" containsSemiMixedTypes="0" containsString="0" minValue="0" maxValue="0.0001688"/>
    </cacheField>
    <cacheField name="APCP - surface" uniqueList="1" numFmtId="0" sqlType="0" hierarchy="0" level="0" databaseField="1">
      <sharedItems count="0" containsNumber="1" containsSemiMixedTypes="0" containsString="0" minValue="0" maxValue="2"/>
    </cacheField>
    <cacheField name="APCP - surface2" uniqueList="1" numFmtId="0" sqlType="0" hierarchy="0" level="0" databaseField="1">
      <sharedItems count="0" containsNumber="1" containsSemiMixedTypes="0" containsString="0" minValue="1.8125" maxValue="2.1875"/>
    </cacheField>
    <cacheField name="ACPCP - surface" uniqueList="1" numFmtId="0" sqlType="0" hierarchy="0" level="0" databaseField="1">
      <sharedItems count="0" containsNumber="1" containsSemiMixedTypes="0" containsString="0" minValue="0" maxValue="2"/>
    </cacheField>
    <cacheField name="ACPCP - surface2" uniqueList="1" numFmtId="0" sqlType="0" hierarchy="0" level="0" databaseField="1">
      <sharedItems count="0" containsNumber="1" containsSemiMixedTypes="0" containsString="0" minValue="1.8125" maxValue="2.1875"/>
    </cacheField>
    <cacheField name="CSNOW - surface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" uniqueList="1" numFmtId="0" sqlType="0" hierarchy="0" level="0" databaseField="1">
      <sharedItems count="0" containsInteger="1" containsNumber="1" containsSemiMixedTypes="0" containsString="0" minValue="0" maxValue="0"/>
    </cacheField>
    <cacheField name="CSNOW - surface2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2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2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2" uniqueList="1" numFmtId="0" sqlType="0" hierarchy="0" level="0" databaseField="1">
      <sharedItems count="0" containsInteger="1" containsNumber="1" containsSemiMixedTypes="0" containsString="0" minValue="0" maxValue="1"/>
    </cacheField>
    <cacheField name="SUNSD - surface" uniqueList="1" numFmtId="0" sqlType="0" hierarchy="0" level="0" databaseField="1">
      <sharedItems count="0" containsInteger="1" containsNumber="1" containsSemiMixedTypes="0" containsString="0" minValue="0" maxValue="21600"/>
    </cacheField>
    <cacheField name="LFTX - surface" uniqueList="1" numFmtId="0" sqlType="0" hierarchy="0" level="0" databaseField="1">
      <sharedItems count="0" containsNumber="1" containsSemiMixedTypes="0" containsString="0" minValue="-0.699689" maxValue="7.4108"/>
    </cacheField>
    <cacheField name="CAPE - surface" uniqueList="1" numFmtId="0" sqlType="0" hierarchy="0" level="0" databaseField="1">
      <sharedItems count="0" containsInteger="1" containsNumber="1" containsSemiMixedTypes="0" containsString="0" minValue="0" maxValue="206"/>
    </cacheField>
    <cacheField name="CIN - surface" uniqueList="1" numFmtId="0" sqlType="0" hierarchy="0" level="0" databaseField="1">
      <sharedItems count="0" containsNumber="1" containsSemiMixedTypes="0" containsString="0" minValue="-47.1" maxValue="0.492798"/>
    </cacheField>
    <cacheField name="LCDC - low_cloud_layer" uniqueList="1" numFmtId="0" sqlType="0" hierarchy="0" level="0" databaseField="1">
      <sharedItems count="0" containsNumber="1" containsSemiMixedTypes="0" containsString="0" minValue="0" maxValue="15"/>
    </cacheField>
    <cacheField name="LCDC - low_cloud_layer2" uniqueList="1" numFmtId="0" sqlType="0" hierarchy="0" level="0" databaseField="1">
      <sharedItems count="0" containsNumber="1" containsSemiMixedTypes="0" containsString="0" minValue="0" maxValue="46"/>
    </cacheField>
    <cacheField name="MCDC - middle_cloud_layer" uniqueList="1" numFmtId="0" sqlType="0" hierarchy="0" level="0" databaseField="1">
      <sharedItems count="0" containsNumber="1" containsSemiMixedTypes="0" containsString="0" minValue="0" maxValue="98.59999999999999"/>
    </cacheField>
    <cacheField name="MCDC - middle_cloud_layer2" uniqueList="1" numFmtId="0" sqlType="0" hierarchy="0" level="0" databaseField="1">
      <sharedItems count="0" containsNumber="1" containsSemiMixedTypes="0" containsString="0" minValue="0" maxValue="72.7"/>
    </cacheField>
    <cacheField name="HCDC - high_cloud_layer" uniqueList="1" numFmtId="0" sqlType="0" hierarchy="0" level="0" databaseField="1">
      <sharedItems count="0" containsNumber="1" containsSemiMixedTypes="0" containsString="0" minValue="0" maxValue="100"/>
    </cacheField>
    <cacheField name="HCDC - high_cloud_layer2" uniqueList="1" numFmtId="0" sqlType="0" hierarchy="0" level="0" databaseField="1">
      <sharedItems count="0" containsNumber="1" containsSemiMixedTypes="0" containsString="0" minValue="0" maxValue="100"/>
    </cacheField>
    <cacheField name="HLCY - 3000-0_m_above_ground" uniqueList="1" numFmtId="0" sqlType="0" hierarchy="0" level="0" databaseField="1">
      <sharedItems count="0" containsNumber="1" containsSemiMixedTypes="0" containsString="0" minValue="-42.6744" maxValue="123.695"/>
    </cacheField>
    <cacheField name="HGT - tropopause" uniqueList="1" numFmtId="0" sqlType="0" hierarchy="0" level="0" databaseField="1">
      <sharedItems count="0" containsNumber="1" containsSemiMixedTypes="0" containsString="0" minValue="9947.709999999999" maxValue="12997.4"/>
    </cacheField>
    <cacheField name="TMP - tropopause" uniqueList="1" numFmtId="0" sqlType="0" hierarchy="0" level="0" databaseField="1">
      <sharedItems count="0" containsNumber="1" containsSemiMixedTypes="0" containsString="0" minValue="208.458" maxValue="224.248"/>
    </cacheField>
    <cacheField name="UGRD - tropopause" uniqueList="1" numFmtId="0" sqlType="0" hierarchy="0" level="0" databaseField="1">
      <sharedItems count="0" containsNumber="1" containsSemiMixedTypes="0" containsString="0" minValue="-20.8185" maxValue="4.44459"/>
    </cacheField>
    <cacheField name="VGRD - tropopause" uniqueList="1" numFmtId="0" sqlType="0" hierarchy="0" level="0" databaseField="1">
      <sharedItems count="0" containsNumber="1" containsSemiMixedTypes="0" containsString="0" minValue="-43.4554" maxValue="2.90277"/>
    </cacheField>
    <cacheField name="VWSH - tropopause" uniqueList="1" numFmtId="0" sqlType="0" hierarchy="0" level="0" databaseField="1">
      <sharedItems count="0" containsNumber="1" containsSemiMixedTypes="0" containsString="0" minValue="-0.0249707" maxValue="0.0153402"/>
    </cacheField>
    <cacheField name="HGT - 0C_isotherm" uniqueList="1" numFmtId="0" sqlType="0" hierarchy="0" level="0" databaseField="1">
      <sharedItems count="0" containsNumber="1" containsSemiMixedTypes="0" containsString="0" minValue="2742.56" maxValue="4566.88"/>
    </cacheField>
    <cacheField name="RH - 0C_isotherm" uniqueList="1" numFmtId="0" sqlType="0" hierarchy="0" level="0" databaseField="1">
      <sharedItems count="0" containsNumber="1" containsSemiMixedTypes="0" containsString="0" minValue="5.8" maxValue="90.8"/>
    </cacheField>
    <cacheField name="ICEC - surface" uniqueList="1" numFmtId="0" sqlType="0" hierarchy="0" level="0" databaseField="1">
      <sharedItems count="0" containsInteger="1" containsNumber="1" containsSemiMixedTypes="0" containsString="0" minValue="0" maxValue="0"/>
    </cacheField>
    <cacheField name=" 1" uniqueList="1" numFmtId="0" sqlType="0" hierarchy="0" level="0" databaseField="1">
      <sharedItems count="0" containsInteger="1" containsNumber="1" containsSemiMixedTypes="0" containsString="0" minValue="2" maxValue="45"/>
    </cacheField>
    <cacheField name="Mesi" uniqueList="1" numFmtId="0" sqlType="0" hierarchy="0" level="0" databaseField="0">
      <fieldGroup base="0">
        <rangePr autoStart="1" autoEnd="1" groupBy="months" startDate="2025-05-29T15:00:00" endDate="2025-06-05T00:00:00" groupInterval="1"/>
        <groupItems count="14">
          <s v="&lt;29/05/2025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5/06/2025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Date="0" createdVersion="3" recordCount="44" r:id="rId1">
  <cacheSource type="worksheet">
    <worksheetSource ref="A1:ED45" sheet="final"/>
  </cacheSource>
  <cacheFields count="134">
    <cacheField name="TE -" uniqueList="1" numFmtId="0" sqlType="0" hierarchy="0" level="0" databaseField="1">
      <sharedItems count="44" containsDate="1" containsNonDate="0" containsSemiMixedTypes="0" containsString="0" minDate="2025-01-24T21:00:00" maxDate="2025-01-30T06:00:00">
        <d v="2025-01-24T21:00:00"/>
        <d v="2025-01-25T00:00:00"/>
        <d v="2025-01-25T03:00:00"/>
        <d v="2025-01-25T06:00:00"/>
        <d v="2025-01-25T09:00:00"/>
        <d v="2025-01-25T12:00:00"/>
        <d v="2025-01-25T15:00:00"/>
        <d v="2025-01-25T18:00:00"/>
        <d v="2025-01-25T21:00:00"/>
        <d v="2025-01-26T00:00:00"/>
        <d v="2025-01-26T03:00:00"/>
        <d v="2025-01-26T06:00:00"/>
        <d v="2025-01-26T09:00:00"/>
        <d v="2025-01-26T12:00:00"/>
        <d v="2025-01-26T15:00:00"/>
        <d v="2025-01-26T18:00:00"/>
        <d v="2025-01-26T21:00:00"/>
        <d v="2025-01-27T00:00:00"/>
        <d v="2025-01-27T03:00:00"/>
        <d v="2025-01-27T06:00:00"/>
        <d v="2025-01-27T09:00:00"/>
        <d v="2025-01-27T12:00:00"/>
        <d v="2025-01-27T15:00:00"/>
        <d v="2025-01-27T18:00:00"/>
        <d v="2025-01-27T21:00:00"/>
        <d v="2025-01-28T00:00:00"/>
        <d v="2025-01-28T03:00:00"/>
        <d v="2025-01-28T06:00:00"/>
        <d v="2025-01-28T09:00:00"/>
        <d v="2025-01-28T12:00:00"/>
        <d v="2025-01-28T15:00:00"/>
        <d v="2025-01-28T18:00:00"/>
        <d v="2025-01-28T21:00:00"/>
        <d v="2025-01-29T00:00:00"/>
        <d v="2025-01-29T03:00:00"/>
        <d v="2025-01-29T06:00:00"/>
        <d v="2025-01-29T09:00:00"/>
        <d v="2025-01-29T12:00:00"/>
        <d v="2025-01-29T15:00:00"/>
        <d v="2025-01-29T18:00:00"/>
        <d v="2025-01-29T21:00:00"/>
        <d v="2025-01-30T00:00:00"/>
        <d v="2025-01-30T03:00:00"/>
        <d v="2025-01-30T06:00:00"/>
      </sharedItems>
      <fieldGroup base="0">
        <rangePr autoStart="1" autoEnd="1" groupBy="days" startDate="2025-01-24T00:00:00" endDate="2025-01-31T00:00:00" groupInterval="1"/>
        <groupItems count="368">
          <s v="&lt;01/24/2025"/>
          <s v="Jan 01"/>
          <s v="Jan 02"/>
          <s v="Jan 03"/>
          <s v="Jan 04"/>
          <s v="Jan 05"/>
          <s v="Jan 06"/>
          <s v="Jan 07"/>
          <s v="Jan 08"/>
          <s v="Jan 09"/>
          <s v="Jan 10"/>
          <s v="Jan 11"/>
          <s v="Jan 12"/>
          <s v="Jan 13"/>
          <s v="Jan 14"/>
          <s v="Jan 15"/>
          <s v="Jan 16"/>
          <s v="Jan 17"/>
          <s v="Jan 18"/>
          <s v="Jan 19"/>
          <s v="Jan 20"/>
          <s v="Jan 21"/>
          <s v="Jan 22"/>
          <s v="Jan 23"/>
          <s v="Jan 24"/>
          <s v="Jan 25"/>
          <s v="Jan 26"/>
          <s v="Jan 27"/>
          <s v="Jan 28"/>
          <s v="Jan 29"/>
          <s v="Jan 30"/>
          <s v="Jan 31"/>
          <s v="Feb 01"/>
          <s v="Feb 02"/>
          <s v="Feb 03"/>
          <s v="Feb 04"/>
          <s v="Feb 05"/>
          <s v="Feb 06"/>
          <s v="Feb 07"/>
          <s v="Feb 08"/>
          <s v="Feb 09"/>
          <s v="Feb 10"/>
          <s v="Feb 11"/>
          <s v="Feb 12"/>
          <s v="Feb 13"/>
          <s v="Feb 14"/>
          <s v="Feb 15"/>
          <s v="Feb 16"/>
          <s v="Feb 17"/>
          <s v="Feb 18"/>
          <s v="Feb 19"/>
          <s v="Feb 20"/>
          <s v="Feb 21"/>
          <s v="Feb 22"/>
          <s v="Feb 23"/>
          <s v="Feb 24"/>
          <s v="Feb 25"/>
          <s v="Feb 26"/>
          <s v="Feb 27"/>
          <s v="Feb 28"/>
          <s v="Feb 29"/>
          <s v="Mar 01"/>
          <s v="Mar 02"/>
          <s v="Mar 03"/>
          <s v="Mar 04"/>
          <s v="Mar 05"/>
          <s v="Mar 06"/>
          <s v="Mar 07"/>
          <s v="Mar 08"/>
          <s v="Mar 09"/>
          <s v="Mar 10"/>
          <s v="Mar 11"/>
          <s v="Mar 12"/>
          <s v="Mar 13"/>
          <s v="Mar 14"/>
          <s v="Mar 15"/>
          <s v="Mar 16"/>
          <s v="Mar 17"/>
          <s v="Mar 18"/>
          <s v="Mar 19"/>
          <s v="Mar 20"/>
          <s v="Mar 21"/>
          <s v="Mar 22"/>
          <s v="Mar 23"/>
          <s v="Mar 24"/>
          <s v="Mar 25"/>
          <s v="Mar 26"/>
          <s v="Mar 27"/>
          <s v="Mar 28"/>
          <s v="Mar 29"/>
          <s v="Mar 30"/>
          <s v="Mar 31"/>
          <s v="Apr 01"/>
          <s v="Apr 02"/>
          <s v="Apr 03"/>
          <s v="Apr 04"/>
          <s v="Apr 05"/>
          <s v="Apr 06"/>
          <s v="Apr 07"/>
          <s v="Apr 08"/>
          <s v="Apr 09"/>
          <s v="Apr 10"/>
          <s v="Apr 11"/>
          <s v="Apr 12"/>
          <s v="Apr 13"/>
          <s v="Apr 14"/>
          <s v="Apr 15"/>
          <s v="Apr 16"/>
          <s v="Apr 17"/>
          <s v="Apr 18"/>
          <s v="Apr 19"/>
          <s v="Apr 20"/>
          <s v="Apr 21"/>
          <s v="Apr 22"/>
          <s v="Apr 23"/>
          <s v="Apr 24"/>
          <s v="Apr 25"/>
          <s v="Apr 26"/>
          <s v="Apr 27"/>
          <s v="Apr 28"/>
          <s v="Apr 29"/>
          <s v="Apr 30"/>
          <s v="May 01"/>
          <s v="May 02"/>
          <s v="May 03"/>
          <s v="May 04"/>
          <s v="May 05"/>
          <s v="May 06"/>
          <s v="May 07"/>
          <s v="May 08"/>
          <s v="May 09"/>
          <s v="May 10"/>
          <s v="May 11"/>
          <s v="May 12"/>
          <s v="May 13"/>
          <s v="May 14"/>
          <s v="May 15"/>
          <s v="May 16"/>
          <s v="May 17"/>
          <s v="May 18"/>
          <s v="May 19"/>
          <s v="May 20"/>
          <s v="May 21"/>
          <s v="May 22"/>
          <s v="May 23"/>
          <s v="May 24"/>
          <s v="May 25"/>
          <s v="May 26"/>
          <s v="May 27"/>
          <s v="May 28"/>
          <s v="May 29"/>
          <s v="May 30"/>
          <s v="May 31"/>
          <s v="Jun 01"/>
          <s v="Jun 02"/>
          <s v="Jun 03"/>
          <s v="Jun 04"/>
          <s v="Jun 05"/>
          <s v="Jun 06"/>
          <s v="Jun 07"/>
          <s v="Jun 08"/>
          <s v="Jun 09"/>
          <s v="Jun 10"/>
          <s v="Jun 11"/>
          <s v="Jun 12"/>
          <s v="Jun 13"/>
          <s v="Jun 14"/>
          <s v="Jun 15"/>
          <s v="Jun 16"/>
          <s v="Jun 17"/>
          <s v="Jun 18"/>
          <s v="Jun 19"/>
          <s v="Jun 20"/>
          <s v="Jun 21"/>
          <s v="Jun 22"/>
          <s v="Jun 23"/>
          <s v="Jun 24"/>
          <s v="Jun 25"/>
          <s v="Jun 26"/>
          <s v="Jun 27"/>
          <s v="Jun 28"/>
          <s v="Jun 29"/>
          <s v="Jun 30"/>
          <s v="Jul 01"/>
          <s v="Jul 02"/>
          <s v="Jul 03"/>
          <s v="Jul 04"/>
          <s v="Jul 05"/>
          <s v="Jul 06"/>
          <s v="Jul 07"/>
          <s v="Jul 08"/>
          <s v="Jul 09"/>
          <s v="Jul 10"/>
          <s v="Jul 11"/>
          <s v="Jul 12"/>
          <s v="Jul 13"/>
          <s v="Jul 14"/>
          <s v="Jul 15"/>
          <s v="Jul 16"/>
          <s v="Jul 17"/>
          <s v="Jul 18"/>
          <s v="Jul 19"/>
          <s v="Jul 20"/>
          <s v="Jul 21"/>
          <s v="Jul 22"/>
          <s v="Jul 23"/>
          <s v="Jul 24"/>
          <s v="Jul 25"/>
          <s v="Jul 26"/>
          <s v="Jul 27"/>
          <s v="Jul 28"/>
          <s v="Jul 29"/>
          <s v="Jul 30"/>
          <s v="Jul 31"/>
          <s v="Aug 01"/>
          <s v="Aug 02"/>
          <s v="Aug 03"/>
          <s v="Aug 04"/>
          <s v="Aug 05"/>
          <s v="Aug 06"/>
          <s v="Aug 07"/>
          <s v="Aug 08"/>
          <s v="Aug 09"/>
          <s v="Aug 10"/>
          <s v="Aug 11"/>
          <s v="Aug 12"/>
          <s v="Aug 13"/>
          <s v="Aug 14"/>
          <s v="Aug 15"/>
          <s v="Aug 16"/>
          <s v="Aug 17"/>
          <s v="Aug 18"/>
          <s v="Aug 19"/>
          <s v="Aug 20"/>
          <s v="Aug 21"/>
          <s v="Aug 22"/>
          <s v="Aug 23"/>
          <s v="Aug 24"/>
          <s v="Aug 25"/>
          <s v="Aug 26"/>
          <s v="Aug 27"/>
          <s v="Aug 28"/>
          <s v="Aug 29"/>
          <s v="Aug 30"/>
          <s v="Aug 31"/>
          <s v="Sep 01"/>
          <s v="Sep 02"/>
          <s v="Sep 03"/>
          <s v="Sep 04"/>
          <s v="Sep 05"/>
          <s v="Sep 06"/>
          <s v="Sep 07"/>
          <s v="Sep 08"/>
          <s v="Sep 09"/>
          <s v="Sep 10"/>
          <s v="Sep 11"/>
          <s v="Sep 12"/>
          <s v="Sep 13"/>
          <s v="Sep 14"/>
          <s v="Sep 15"/>
          <s v="Sep 16"/>
          <s v="Sep 17"/>
          <s v="Sep 18"/>
          <s v="Sep 19"/>
          <s v="Sep 20"/>
          <s v="Sep 21"/>
          <s v="Sep 22"/>
          <s v="Sep 23"/>
          <s v="Sep 24"/>
          <s v="Sep 25"/>
          <s v="Sep 26"/>
          <s v="Sep 27"/>
          <s v="Sep 28"/>
          <s v="Sep 29"/>
          <s v="Sep 30"/>
          <s v="Oct 01"/>
          <s v="Oct 02"/>
          <s v="Oct 03"/>
          <s v="Oct 04"/>
          <s v="Oct 05"/>
          <s v="Oct 06"/>
          <s v="Oct 07"/>
          <s v="Oct 08"/>
          <s v="Oct 09"/>
          <s v="Oct 10"/>
          <s v="Oct 11"/>
          <s v="Oct 12"/>
          <s v="Oct 13"/>
          <s v="Oct 14"/>
          <s v="Oct 15"/>
          <s v="Oct 16"/>
          <s v="Oct 17"/>
          <s v="Oct 18"/>
          <s v="Oct 19"/>
          <s v="Oct 20"/>
          <s v="Oct 21"/>
          <s v="Oct 22"/>
          <s v="Oct 23"/>
          <s v="Oct 24"/>
          <s v="Oct 25"/>
          <s v="Oct 26"/>
          <s v="Oct 27"/>
          <s v="Oct 28"/>
          <s v="Oct 29"/>
          <s v="Oct 30"/>
          <s v="Oct 31"/>
          <s v="Nov 01"/>
          <s v="Nov 02"/>
          <s v="Nov 03"/>
          <s v="Nov 04"/>
          <s v="Nov 05"/>
          <s v="Nov 06"/>
          <s v="Nov 07"/>
          <s v="Nov 08"/>
          <s v="Nov 09"/>
          <s v="Nov 10"/>
          <s v="Nov 11"/>
          <s v="Nov 12"/>
          <s v="Nov 13"/>
          <s v="Nov 14"/>
          <s v="Nov 15"/>
          <s v="Nov 16"/>
          <s v="Nov 17"/>
          <s v="Nov 18"/>
          <s v="Nov 19"/>
          <s v="Nov 20"/>
          <s v="Nov 21"/>
          <s v="Nov 22"/>
          <s v="Nov 23"/>
          <s v="Nov 24"/>
          <s v="Nov 25"/>
          <s v="Nov 26"/>
          <s v="Nov 27"/>
          <s v="Nov 28"/>
          <s v="Nov 29"/>
          <s v="Nov 30"/>
          <s v="Dec 01"/>
          <s v="Dec 02"/>
          <s v="Dec 03"/>
          <s v="Dec 04"/>
          <s v="Dec 05"/>
          <s v="Dec 06"/>
          <s v="Dec 07"/>
          <s v="Dec 08"/>
          <s v="Dec 09"/>
          <s v="Dec 10"/>
          <s v="Dec 11"/>
          <s v="Dec 12"/>
          <s v="Dec 13"/>
          <s v="Dec 14"/>
          <s v="Dec 15"/>
          <s v="Dec 16"/>
          <s v="Dec 17"/>
          <s v="Dec 18"/>
          <s v="Dec 19"/>
          <s v="Dec 20"/>
          <s v="Dec 21"/>
          <s v="Dec 22"/>
          <s v="Dec 23"/>
          <s v="Dec 24"/>
          <s v="Dec 25"/>
          <s v="Dec 26"/>
          <s v="Dec 27"/>
          <s v="Dec 28"/>
          <s v="Dec 29"/>
          <s v="Dec 30"/>
          <s v="Dec 31"/>
          <s v="&gt;01/31/2025"/>
        </groupItems>
      </fieldGroup>
    </cacheField>
    <cacheField name="PRMSL - mean_sea_level" uniqueList="1" numFmtId="0" sqlType="0" hierarchy="0" level="0" databaseField="1">
      <sharedItems count="42" containsInteger="1" containsNumber="1" containsSemiMixedTypes="0" containsString="0" minValue="101361" maxValue="102248">
        <n v="101361"/>
        <n v="101439"/>
        <n v="101447"/>
        <n v="101487"/>
        <n v="101500"/>
        <n v="101539"/>
        <n v="101562"/>
        <n v="101574"/>
        <n v="101600"/>
        <n v="101608"/>
        <n v="101622"/>
        <n v="101625"/>
        <n v="101690"/>
        <n v="101704"/>
        <n v="101707"/>
        <n v="101722"/>
        <n v="101733"/>
        <n v="101734"/>
        <n v="101744"/>
        <n v="101779"/>
        <n v="101781"/>
        <n v="101801"/>
        <n v="101847"/>
        <n v="101906"/>
        <n v="101965"/>
        <n v="101981"/>
        <n v="101982"/>
        <n v="102021"/>
        <n v="102022"/>
        <n v="102033"/>
        <n v="102044"/>
        <n v="102046"/>
        <n v="102060"/>
        <n v="102062"/>
        <n v="102076"/>
        <n v="102088"/>
        <n v="102094"/>
        <n v="102118"/>
        <n v="102119"/>
        <n v="102125"/>
        <n v="102177"/>
        <n v="102248"/>
      </sharedItems>
    </cacheField>
    <cacheField name="VIS - surface" uniqueList="1" numFmtId="0" sqlType="0" hierarchy="0" level="0" databaseField="1">
      <sharedItems count="13" containsNumber="1" containsSemiMixedTypes="0" containsString="0" minValue="8395.57" maxValue="24135.4">
        <n v="8395.57"/>
        <n v="8822.459999999999"/>
        <n v="10483.5"/>
        <n v="12666.8"/>
        <n v="19869.8"/>
        <n v="24063.2"/>
        <n v="24134.7"/>
        <n v="24134.8"/>
        <n v="24134.9"/>
        <n v="24135"/>
        <n v="24135.1"/>
        <n v="24135.2"/>
        <n v="24135.4"/>
      </sharedItems>
    </cacheField>
    <cacheField name="GUST - surface" uniqueList="1" numFmtId="0" sqlType="0" hierarchy="0" level="0" databaseField="1">
      <sharedItems count="44" containsNumber="1" containsSemiMixedTypes="0" containsString="0" minValue="1.32377" maxValue="14.1066">
        <n v="1.32377"/>
        <n v="1.6116"/>
        <n v="1.63187"/>
        <n v="2.20655"/>
        <n v="2.50141"/>
        <n v="2.60548"/>
        <n v="2.61573"/>
        <n v="2.62087"/>
        <n v="2.80936"/>
        <n v="2.90005"/>
        <n v="2.9088"/>
        <n v="3.60141"/>
        <n v="4.00179"/>
        <n v="4.01153"/>
        <n v="4.50274"/>
        <n v="4.50762"/>
        <n v="4.9"/>
        <n v="4.90557"/>
        <n v="5.10563"/>
        <n v="6"/>
        <n v="6.10378"/>
        <n v="6.81315"/>
        <n v="6.8217"/>
        <n v="7.40228"/>
        <n v="7.40665"/>
        <n v="7.80305"/>
        <n v="7.90615"/>
        <n v="8.9"/>
        <n v="9.00874"/>
        <n v="9.4"/>
        <n v="10.1059"/>
        <n v="10.4009"/>
        <n v="10.6156"/>
        <n v="10.7132"/>
        <n v="11.2001"/>
        <n v="11.3031"/>
        <n v="11.6005"/>
        <n v="11.6105"/>
        <n v="11.8161"/>
        <n v="11.9219"/>
        <n v="12.4083"/>
        <n v="12.5023"/>
        <n v="12.7194"/>
        <n v="14.1066"/>
      </sharedItems>
    </cacheField>
    <cacheField name="HGT - 200_mb" uniqueList="1" numFmtId="0" sqlType="0" hierarchy="0" level="0" databaseField="1">
      <sharedItems count="44" containsNumber="1" containsSemiMixedTypes="0" containsString="0" minValue="11650.9" maxValue="11960.8">
        <n v="11650.9"/>
        <n v="11655"/>
        <n v="11673.2"/>
        <n v="11690.4"/>
        <n v="11700.5"/>
        <n v="11717.5"/>
        <n v="11737.1"/>
        <n v="11744.9"/>
        <n v="11747.8"/>
        <n v="11761.5"/>
        <n v="11783.4"/>
        <n v="11805.9"/>
        <n v="11815.3"/>
        <n v="11816.4"/>
        <n v="11817.1"/>
        <n v="11826.2"/>
        <n v="11830.5"/>
        <n v="11831.2"/>
        <n v="11839.8"/>
        <n v="11843"/>
        <n v="11846"/>
        <n v="11846.2"/>
        <n v="11846.8"/>
        <n v="11847.9"/>
        <n v="11851.5"/>
        <n v="11856"/>
        <n v="11856.1"/>
        <n v="11858.7"/>
        <n v="11863.8"/>
        <n v="11865"/>
        <n v="11868.5"/>
        <n v="11868.8"/>
        <n v="11869.5"/>
        <n v="11884.1"/>
        <n v="11892.4"/>
        <n v="11895.2"/>
        <n v="11906.8"/>
        <n v="11923.6"/>
        <n v="11927.2"/>
        <n v="11946"/>
        <n v="11947.3"/>
        <n v="11955.4"/>
        <n v="11957.3"/>
        <n v="11960.8"/>
      </sharedItems>
    </cacheField>
    <cacheField name="TMP - 200_mb" uniqueList="1" numFmtId="0" sqlType="0" hierarchy="0" level="0" databaseField="1">
      <sharedItems count="44" containsNumber="1" containsSemiMixedTypes="0" containsString="0" minValue="207.501" maxValue="223.099">
        <n v="207.501"/>
        <n v="207.859"/>
        <n v="208.448"/>
        <n v="209.343"/>
        <n v="209.557"/>
        <n v="209.743"/>
        <n v="209.827"/>
        <n v="210.427"/>
        <n v="210.771"/>
        <n v="211.108"/>
        <n v="211.167"/>
        <n v="211.204"/>
        <n v="211.653"/>
        <n v="211.716"/>
        <n v="211.759"/>
        <n v="211.761"/>
        <n v="211.997"/>
        <n v="212.199"/>
        <n v="212.576"/>
        <n v="212.757"/>
        <n v="212.881"/>
        <n v="213.019"/>
        <n v="213.115"/>
        <n v="213.253"/>
        <n v="214.008"/>
        <n v="214.456"/>
        <n v="214.702"/>
        <n v="215.792"/>
        <n v="216.354"/>
        <n v="216.519"/>
        <n v="217.525"/>
        <n v="218.53"/>
        <n v="219.029"/>
        <n v="219.202"/>
        <n v="219.461"/>
        <n v="219.502"/>
        <n v="220.198"/>
        <n v="221.951"/>
        <n v="222.227"/>
        <n v="222.261"/>
        <n v="222.459"/>
        <n v="222.618"/>
        <n v="222.959"/>
        <n v="223.099"/>
      </sharedItems>
    </cacheField>
    <cacheField name="RH - 200_mb" uniqueList="1" numFmtId="0" sqlType="0" hierarchy="0" level="0" databaseField="1">
      <sharedItems count="42" containsNumber="1" containsSemiMixedTypes="0" containsString="0" minValue="2.6" maxValue="98.5">
        <n v="2.6"/>
        <n v="2.7"/>
        <n v="3.4"/>
        <n v="4"/>
        <n v="4.5"/>
        <n v="4.6"/>
        <n v="7.1"/>
        <n v="9.300000000000001"/>
        <n v="9.5"/>
        <n v="10.2"/>
        <n v="10.4"/>
        <n v="10.6"/>
        <n v="11.2"/>
        <n v="12"/>
        <n v="12.5"/>
        <n v="17.7"/>
        <n v="18.1"/>
        <n v="20.9"/>
        <n v="30.2"/>
        <n v="33"/>
        <n v="36.9"/>
        <n v="41.8"/>
        <n v="43.6"/>
        <n v="45.7"/>
        <n v="46"/>
        <n v="46.2"/>
        <n v="46.8"/>
        <n v="47.4"/>
        <n v="47.5"/>
        <n v="48"/>
        <n v="48.3"/>
        <n v="50.6"/>
        <n v="51"/>
        <n v="51.4"/>
        <n v="51.5"/>
        <n v="51.6"/>
        <n v="51.9"/>
        <n v="58.6"/>
        <n v="59.3"/>
        <n v="60.9"/>
        <n v="92.5"/>
        <n v="98.5"/>
      </sharedItems>
    </cacheField>
    <cacheField name="TCDC - 200_mb" uniqueList="1" numFmtId="0" sqlType="0" hierarchy="0" level="0" databaseField="1">
      <sharedItems count="5" containsNumber="1" containsSemiMixedTypes="0" containsString="0" minValue="0" maxValue="35.1">
        <n v="0"/>
        <n v="0.1"/>
        <n v="0.9"/>
        <n v="32.4"/>
        <n v="35.1"/>
      </sharedItems>
    </cacheField>
    <cacheField name="VVEL - 200_mb" uniqueList="1" numFmtId="0" sqlType="0" hierarchy="0" level="0" databaseField="1">
      <sharedItems count="44" containsNumber="1" containsSemiMixedTypes="0" containsString="0" minValue="-0.260523" maxValue="0.254754">
        <n v="-0.260523"/>
        <n v="-0.245454"/>
        <n v="-0.20973"/>
        <n v="-0.180728"/>
        <n v="-0.160543"/>
        <n v="-0.156791"/>
        <n v="-0.148063"/>
        <n v="-0.145889"/>
        <n v="-0.100836"/>
        <n v="-0.099375"/>
        <n v="-0.0834746"/>
        <n v="-0.0800273"/>
        <n v="-0.0758945"/>
        <n v="-0.0724287"/>
        <n v="-0.0699219"/>
        <n v="-0.0643799"/>
        <n v="-0.0508848"/>
        <n v="-0.0483027"/>
        <n v="-0.0454287"/>
        <n v="-0.0386855"/>
        <n v="-0.0385078"/>
        <n v="-0.0373105"/>
        <n v="-0.0240371"/>
        <n v="-0.0127871"/>
        <n v="-0.0121738"/>
        <n v="-0.00641309"/>
        <n v="-0.00568359"/>
        <n v="0.00123242"/>
        <n v="0.00554102"/>
        <n v="0.00809375"/>
        <n v="0.0105488"/>
        <n v="0.0231221"/>
        <n v="0.0305264"/>
        <n v="0.0391123"/>
        <n v="0.0441074"/>
        <n v="0.046124"/>
        <n v="0.0735547"/>
        <n v="0.0828613"/>
        <n v="0.0858418"/>
        <n v="0.0947793"/>
        <n v="0.128795"/>
        <n v="0.162904"/>
        <n v="0.191226"/>
        <n v="0.254754"/>
      </sharedItems>
    </cacheField>
    <cacheField name="UGRD - 200_mb" uniqueList="1" numFmtId="0" sqlType="0" hierarchy="0" level="0" databaseField="1">
      <sharedItems count="44" containsNumber="1" containsSemiMixedTypes="0" containsString="0" minValue="-0.720172" maxValue="34.6823">
        <n v="-0.720172"/>
        <n v="-0.148996"/>
        <n v="1.75304"/>
        <n v="2.48025"/>
        <n v="2.55911"/>
        <n v="5.55373"/>
        <n v="7.01207"/>
        <n v="7.32135"/>
        <n v="7.55395"/>
        <n v="8.00306"/>
        <n v="8.62181"/>
        <n v="8.87665"/>
        <n v="9.837910000000001"/>
        <n v="10.5079"/>
        <n v="11.2424"/>
        <n v="11.4224"/>
        <n v="12.1127"/>
        <n v="12.8286"/>
        <n v="13.5811"/>
        <n v="13.7035"/>
        <n v="13.8747"/>
        <n v="14.4564"/>
        <n v="15.1463"/>
        <n v="15.6"/>
        <n v="15.9"/>
        <n v="17.0088"/>
        <n v="17.9482"/>
        <n v="18.3311"/>
        <n v="18.3776"/>
        <n v="18.6019"/>
        <n v="18.9268"/>
        <n v="19.2858"/>
        <n v="20.3229"/>
        <n v="20.3347"/>
        <n v="21.741"/>
        <n v="22.1812"/>
        <n v="22.5731"/>
        <n v="23.1146"/>
        <n v="24.2989"/>
        <n v="25.8587"/>
        <n v="26.3"/>
        <n v="29.5964"/>
        <n v="31.041"/>
        <n v="34.6823"/>
      </sharedItems>
    </cacheField>
    <cacheField name="VGRD - 200_mb" uniqueList="1" numFmtId="0" sqlType="0" hierarchy="0" level="0" databaseField="1">
      <sharedItems count="44" containsNumber="1" containsSemiMixedTypes="0" containsString="0" minValue="-25.7134" maxValue="24.0322">
        <n v="-25.7134"/>
        <n v="-25.5426"/>
        <n v="-22.0709"/>
        <n v="-18.4282"/>
        <n v="-18.0325"/>
        <n v="-12.953"/>
        <n v="-11.8954"/>
        <n v="-11.6569"/>
        <n v="-10.654"/>
        <n v="-9.787599999999999"/>
        <n v="-8.798349999999999"/>
        <n v="-7.85908"/>
        <n v="-5.88916"/>
        <n v="-5.86565"/>
        <n v="-5.69764"/>
        <n v="-5.10094"/>
        <n v="-3.39995"/>
        <n v="-0.454785"/>
        <n v="0.0551331"/>
        <n v="0.600024"/>
        <n v="2.54733"/>
        <n v="4.23989"/>
        <n v="4.46705"/>
        <n v="6.75728"/>
        <n v="7.01959"/>
        <n v="8.414619999999999"/>
        <n v="9.107290000000001"/>
        <n v="9.713229999999999"/>
        <n v="9.922610000000001"/>
        <n v="10.671"/>
        <n v="12.1696"/>
        <n v="12.2676"/>
        <n v="12.441"/>
        <n v="13.4535"/>
        <n v="15.8468"/>
        <n v="17.4201"/>
        <n v="17.4678"/>
        <n v="18.2491"/>
        <n v="20.3369"/>
        <n v="22.3165"/>
        <n v="23.3899"/>
        <n v="23.4364"/>
        <n v="23.7085"/>
        <n v="24.0322"/>
      </sharedItems>
    </cacheField>
    <cacheField name="ABSV - 200_mb" uniqueList="1" numFmtId="0" sqlType="0" hierarchy="0" level="0" databaseField="1">
      <sharedItems count="44" containsNumber="1" containsSemiMixedTypes="0" containsString="0" minValue="-2.32727e-05" maxValue="0.000247676">
        <n v="-2.32727e-05"/>
        <n v="-4.29352e-06"/>
        <n v="7.06091e-06"/>
        <n v="1.38857e-05"/>
        <n v="1.52178e-05"/>
        <n v="2.31213e-05"/>
        <n v="4.58211e-05"/>
        <n v="4.75062e-05"/>
        <n v="4.89557e-05"/>
        <n v="5.65769e-05"/>
        <n v="6.31893e-05"/>
        <n v="6.414890000000001e-05"/>
        <n v="6.56702e-05"/>
        <n v="6.592719999999999e-05"/>
        <n v="7.19272e-05"/>
        <n v="8.38234e-05"/>
        <n v="8.426809999999999e-05"/>
        <n v="8.44238e-05"/>
        <n v="8.53728e-05"/>
        <n v="8.81033e-05"/>
        <n v="9.67185e-05"/>
        <n v="9.99581e-05"/>
        <n v="0.000100718"/>
        <n v="0.000102013"/>
        <n v="0.000104152"/>
        <n v="0.000105909"/>
        <n v="0.000107514"/>
        <n v="0.000109032"/>
        <n v="0.000115474"/>
        <n v="0.000122219"/>
        <n v="0.000122604"/>
        <n v="0.000139176"/>
        <n v="0.000143238"/>
        <n v="0.000147742"/>
        <n v="0.000148113"/>
        <n v="0.000150398"/>
        <n v="0.000163681"/>
        <n v="0.000180703"/>
        <n v="0.000180821"/>
        <n v="0.000182688"/>
        <n v="0.000186133"/>
        <n v="0.0001999"/>
        <n v="0.000209291"/>
        <n v="0.000247676"/>
      </sharedItems>
    </cacheField>
    <cacheField name="HGT - 300_mb" uniqueList="1" numFmtId="0" sqlType="0" hierarchy="0" level="0" databaseField="1">
      <sharedItems count="44" containsNumber="1" containsSemiMixedTypes="0" containsString="0" minValue="9018.33" maxValue="9367.9">
        <n v="9018.33"/>
        <n v="9025.68"/>
        <n v="9037.27"/>
        <n v="9058.73"/>
        <n v="9074.440000000001"/>
        <n v="9091.790000000001"/>
        <n v="9113.07"/>
        <n v="9133.959999999999"/>
        <n v="9135.790000000001"/>
        <n v="9156.879999999999"/>
        <n v="9181.280000000001"/>
        <n v="9200.610000000001"/>
        <n v="9211.91"/>
        <n v="9224.83"/>
        <n v="9244.59"/>
        <n v="9247.01"/>
        <n v="9247.74"/>
        <n v="9256.09"/>
        <n v="9257.83"/>
        <n v="9258.42"/>
        <n v="9261.450000000001"/>
        <n v="9262.549999999999"/>
        <n v="9263.309999999999"/>
        <n v="9269.09"/>
        <n v="9270.49"/>
        <n v="9271.190000000001"/>
        <n v="9274.059999999999"/>
        <n v="9278.43"/>
        <n v="9282.639999999999"/>
        <n v="9285.66"/>
        <n v="9292.42"/>
        <n v="9293.280000000001"/>
        <n v="9293.790000000001"/>
        <n v="9294"/>
        <n v="9307.24"/>
        <n v="9313.18"/>
        <n v="9325.18"/>
        <n v="9336.82"/>
        <n v="9347.969999999999"/>
        <n v="9358.309999999999"/>
        <n v="9363.08"/>
        <n v="9365"/>
        <n v="9366.16"/>
        <n v="9367.9"/>
      </sharedItems>
    </cacheField>
    <cacheField name="TMP - 300_mb" uniqueList="1" numFmtId="0" sqlType="0" hierarchy="0" level="0" databaseField="1">
      <sharedItems count="44" containsNumber="1" containsSemiMixedTypes="0" containsString="0" minValue="221.222" maxValue="229.523">
        <n v="221.222"/>
        <n v="221.764"/>
        <n v="221.852"/>
        <n v="221.957"/>
        <n v="221.966"/>
        <n v="222.116"/>
        <n v="222.27"/>
        <n v="222.71"/>
        <n v="223.449"/>
        <n v="223.537"/>
        <n v="224.242"/>
        <n v="224.505"/>
        <n v="224.721"/>
        <n v="224.752"/>
        <n v="224.754"/>
        <n v="224.907"/>
        <n v="225.162"/>
        <n v="225.21"/>
        <n v="225.224"/>
        <n v="225.31"/>
        <n v="225.51"/>
        <n v="225.575"/>
        <n v="225.658"/>
        <n v="225.77"/>
        <n v="226.062"/>
        <n v="226.168"/>
        <n v="226.184"/>
        <n v="226.46"/>
        <n v="226.504"/>
        <n v="226.516"/>
        <n v="226.617"/>
        <n v="226.685"/>
        <n v="226.741"/>
        <n v="227.034"/>
        <n v="227.235"/>
        <n v="227.279"/>
        <n v="227.709"/>
        <n v="228.041"/>
        <n v="228.37"/>
        <n v="228.853"/>
        <n v="228.954"/>
        <n v="229.064"/>
        <n v="229.134"/>
        <n v="229.523"/>
      </sharedItems>
    </cacheField>
    <cacheField name="RH - 300_mb" uniqueList="1" numFmtId="0" sqlType="0" hierarchy="0" level="0" databaseField="1">
      <sharedItems count="41" containsNumber="1" containsSemiMixedTypes="0" containsString="0" minValue="15.1" maxValue="100">
        <n v="15.1"/>
        <n v="20.2"/>
        <n v="21.1"/>
        <n v="24.7"/>
        <n v="25.7"/>
        <n v="26.2"/>
        <n v="27.6"/>
        <n v="32.9"/>
        <n v="33.9"/>
        <n v="38.4"/>
        <n v="39.5"/>
        <n v="39.7"/>
        <n v="40.6"/>
        <n v="45.9"/>
        <n v="49.8"/>
        <n v="49.9"/>
        <n v="55.5"/>
        <n v="59.1"/>
        <n v="59.9"/>
        <n v="60"/>
        <n v="60.1"/>
        <n v="64"/>
        <n v="66.7"/>
        <n v="69.40000000000001"/>
        <n v="77.40000000000001"/>
        <n v="77.7"/>
        <n v="78.2"/>
        <n v="79.3"/>
        <n v="82"/>
        <n v="86.59999999999999"/>
        <n v="87.2"/>
        <n v="88.2"/>
        <n v="89.8"/>
        <n v="92.3"/>
        <n v="92.59999999999999"/>
        <n v="94.09999999999999"/>
        <n v="96.40000000000001"/>
        <n v="99.09999999999999"/>
        <n v="99.8"/>
        <n v="99.90000000000001"/>
        <n v="100"/>
      </sharedItems>
    </cacheField>
    <cacheField name="TCDC - 300_mb" uniqueList="1" numFmtId="0" sqlType="0" hierarchy="0" level="0" databaseField="1">
      <sharedItems count="21" containsNumber="1" containsSemiMixedTypes="0" containsString="0" minValue="0" maxValue="100">
        <n v="0"/>
        <n v="0.2"/>
        <n v="0.3"/>
        <n v="1.5"/>
        <n v="2"/>
        <n v="3.8"/>
        <n v="4.9"/>
        <n v="5"/>
        <n v="5.1"/>
        <n v="5.2"/>
        <n v="5.8"/>
        <n v="8.1"/>
        <n v="23.2"/>
        <n v="28.8"/>
        <n v="55.3"/>
        <n v="63.4"/>
        <n v="71.7"/>
        <n v="86.3"/>
        <n v="86.8"/>
        <n v="96.5"/>
        <n v="100"/>
      </sharedItems>
    </cacheField>
    <cacheField name="VVEL - 300_mb" uniqueList="1" numFmtId="0" sqlType="0" hierarchy="0" level="0" databaseField="1">
      <sharedItems count="44" containsNumber="1" containsSemiMixedTypes="0" containsString="0" minValue="-0.498607" maxValue="0.473">
        <n v="-0.498607"/>
        <n v="-0.384512"/>
        <n v="-0.367641"/>
        <n v="-0.337764"/>
        <n v="-0.311318"/>
        <n v="-0.307166"/>
        <n v="-0.267916"/>
        <n v="-0.251176"/>
        <n v="-0.240047"/>
        <n v="-0.224322"/>
        <n v="-0.196869"/>
        <n v="-0.18359"/>
        <n v="-0.183443"/>
        <n v="-0.16799"/>
        <n v="-0.16073"/>
        <n v="-0.141357"/>
        <n v="-0.137502"/>
        <n v="-0.131863"/>
        <n v="-0.0870547"/>
        <n v="-0.0705098"/>
        <n v="-0.0292695"/>
        <n v="-0.0267129"/>
        <n v="-0.00808594"/>
        <n v="0.00766797"/>
        <n v="0.0524609"/>
        <n v="0.0663691"/>
        <n v="0.08404490000000001"/>
        <n v="0.104932"/>
        <n v="0.106479"/>
        <n v="0.130141"/>
        <n v="0.148408"/>
        <n v="0.150092"/>
        <n v="0.159344"/>
        <n v="0.177063"/>
        <n v="0.184453"/>
        <n v="0.189607"/>
        <n v="0.255033"/>
        <n v="0.27572"/>
        <n v="0.289527"/>
        <n v="0.295768"/>
        <n v="0.298451"/>
        <n v="0.356059"/>
        <n v="0.452102"/>
        <n v="0.473"/>
      </sharedItems>
    </cacheField>
    <cacheField name="UGRD - 300_mb" uniqueList="1" numFmtId="0" sqlType="0" hierarchy="0" level="0" databaseField="1">
      <sharedItems count="44" containsNumber="1" containsSemiMixedTypes="0" containsString="0" minValue="-9.56907" maxValue="31.7518">
        <n v="-9.56907"/>
        <n v="-6.12002"/>
        <n v="-5.64712"/>
        <n v="-0.844763"/>
        <n v="0.886389"/>
        <n v="1.22885"/>
        <n v="1.37957"/>
        <n v="4.95173"/>
        <n v="4.95822"/>
        <n v="5.4555"/>
        <n v="5.86487"/>
        <n v="6.7155"/>
        <n v="7.10428"/>
        <n v="7.75302"/>
        <n v="8.006460000000001"/>
        <n v="8.252940000000001"/>
        <n v="8.35568"/>
        <n v="8.509169999999999"/>
        <n v="8.69009"/>
        <n v="9.73352"/>
        <n v="9.75074"/>
        <n v="10.033"/>
        <n v="10.0374"/>
        <n v="10.8943"/>
        <n v="11.3497"/>
        <n v="11.3983"/>
        <n v="11.4663"/>
        <n v="11.7365"/>
        <n v="12.7393"/>
        <n v="12.9966"/>
        <n v="13.0187"/>
        <n v="13.6446"/>
        <n v="13.8579"/>
        <n v="14.3786"/>
        <n v="16.0466"/>
        <n v="20.9358"/>
        <n v="22.2828"/>
        <n v="22.7048"/>
        <n v="23.2832"/>
        <n v="24.4994"/>
        <n v="26.7246"/>
        <n v="27.6568"/>
        <n v="29.2449"/>
        <n v="31.7518"/>
      </sharedItems>
    </cacheField>
    <cacheField name="VGRD - 300_mb" uniqueList="1" numFmtId="0" sqlType="0" hierarchy="0" level="0" databaseField="1">
      <sharedItems count="44" containsNumber="1" containsSemiMixedTypes="0" containsString="0" minValue="-28.4454" maxValue="33.3473">
        <n v="-28.4454"/>
        <n v="-25.7153"/>
        <n v="-25.3417"/>
        <n v="-22.8089"/>
        <n v="-15.9291"/>
        <n v="-14.245"/>
        <n v="-14.208"/>
        <n v="-13.2111"/>
        <n v="-9.99194"/>
        <n v="-8.497299999999999"/>
        <n v="-8.30443"/>
        <n v="-7.38192"/>
        <n v="-6.23336"/>
        <n v="-4.62762"/>
        <n v="-4.08027"/>
        <n v="0.009307859999999999"/>
        <n v="0.376593"/>
        <n v="0.38493"/>
        <n v="0.923444"/>
        <n v="2.85093"/>
        <n v="3.9015"/>
        <n v="3.98641"/>
        <n v="4.0212"/>
        <n v="7.00002"/>
        <n v="8.48254"/>
        <n v="8.81113"/>
        <n v="10.5612"/>
        <n v="12.4527"/>
        <n v="12.8504"/>
        <n v="13.3339"/>
        <n v="13.3812"/>
        <n v="13.527"/>
        <n v="14.2825"/>
        <n v="14.9955"/>
        <n v="15.4183"/>
        <n v="15.5504"/>
        <n v="17.751"/>
        <n v="18.7921"/>
        <n v="24.7744"/>
        <n v="26.0168"/>
        <n v="28.7862"/>
        <n v="31.1672"/>
        <n v="32.1213"/>
        <n v="33.3473"/>
      </sharedItems>
    </cacheField>
    <cacheField name="ABSV - 300_mb" uniqueList="1" numFmtId="0" sqlType="0" hierarchy="0" level="0" databaseField="1">
      <sharedItems count="44" containsNumber="1" containsSemiMixedTypes="0" containsString="0" minValue="-6.918320000000001e-05" maxValue="0.000357868">
        <n v="-6.918320000000001e-05"/>
        <n v="-2.80283e-05"/>
        <n v="-2.15275e-05"/>
        <n v="-5.76758e-06"/>
        <n v="-5.51013e-06"/>
        <n v="-1.85022e-06"/>
        <n v="2.58643e-06"/>
        <n v="1.27665e-05"/>
        <n v="1.30895e-05"/>
        <n v="1.57031e-05"/>
        <n v="2.04396e-05"/>
        <n v="2.76554e-05"/>
        <n v="2.85286e-05"/>
        <n v="3.96267e-05"/>
        <n v="4.09501e-05"/>
        <n v="4.14421e-05"/>
        <n v="4.2161e-05"/>
        <n v="4.47692e-05"/>
        <n v="5.26044e-05"/>
        <n v="5.56703e-05"/>
        <n v="5.7095e-05"/>
        <n v="6.89535e-05"/>
        <n v="7.55751e-05"/>
        <n v="7.59805e-05"/>
        <n v="7.96897e-05"/>
        <n v="8.465400000000001e-05"/>
        <n v="8.57093e-05"/>
        <n v="8.84586e-05"/>
        <n v="9.473110000000001e-05"/>
        <n v="0.000100971"/>
        <n v="0.000102018"/>
        <n v="0.000112097"/>
        <n v="0.000127484"/>
        <n v="0.000131843"/>
        <n v="0.000147605"/>
        <n v="0.000171964"/>
        <n v="0.00017432"/>
        <n v="0.00017563"/>
        <n v="0.000176941"/>
        <n v="0.000179129"/>
        <n v="0.00019026"/>
        <n v="0.0002417"/>
        <n v="0.000257801"/>
        <n v="0.000357868"/>
      </sharedItems>
    </cacheField>
    <cacheField name="HGT - 400_mb" uniqueList="1" numFmtId="0" sqlType="0" hierarchy="0" level="0" databaseField="1">
      <sharedItems count="44" containsNumber="1" containsSemiMixedTypes="0" containsString="0" minValue="7112.34" maxValue="7373.2">
        <n v="7112.34"/>
        <n v="7118.22"/>
        <n v="7126.74"/>
        <n v="7142.69"/>
        <n v="7154.32"/>
        <n v="7164.63"/>
        <n v="7179.84"/>
        <n v="7198.08"/>
        <n v="7201.22"/>
        <n v="7207.83"/>
        <n v="7228.97"/>
        <n v="7243.81"/>
        <n v="7251.36"/>
        <n v="7257.47"/>
        <n v="7268.43"/>
        <n v="7283.82"/>
        <n v="7288.5"/>
        <n v="7292.99"/>
        <n v="7293.11"/>
        <n v="7293.89"/>
        <n v="7294.93"/>
        <n v="7296.02"/>
        <n v="7296.2"/>
        <n v="7297.29"/>
        <n v="7299.35"/>
        <n v="7301.54"/>
        <n v="7310.31"/>
        <n v="7311.2"/>
        <n v="7312.59"/>
        <n v="7313.42"/>
        <n v="7313.7"/>
        <n v="7314.3"/>
        <n v="7317.45"/>
        <n v="7318.2"/>
        <n v="7321.63"/>
        <n v="7332.98"/>
        <n v="7333.71"/>
        <n v="7351.59"/>
        <n v="7357.39"/>
        <n v="7367.97"/>
        <n v="7368.72"/>
        <n v="7371.09"/>
        <n v="7371.31"/>
        <n v="7373.2"/>
      </sharedItems>
    </cacheField>
    <cacheField name="TMP - 400_mb" uniqueList="1" numFmtId="0" sqlType="0" hierarchy="0" level="0" databaseField="1">
      <sharedItems count="44" containsNumber="1" containsSemiMixedTypes="0" containsString="0" minValue="234.43" maxValue="245.921">
        <n v="234.43"/>
        <n v="234.51"/>
        <n v="234.897"/>
        <n v="235.634"/>
        <n v="236.51"/>
        <n v="237.293"/>
        <n v="237.755"/>
        <n v="238.335"/>
        <n v="238.468"/>
        <n v="239.125"/>
        <n v="239.738"/>
        <n v="240.002"/>
        <n v="240.296"/>
        <n v="240.639"/>
        <n v="240.702"/>
        <n v="240.908"/>
        <n v="240.999"/>
        <n v="241.17"/>
        <n v="241.295"/>
        <n v="241.89"/>
        <n v="242.02"/>
        <n v="242.066"/>
        <n v="242.088"/>
        <n v="242.336"/>
        <n v="242.467"/>
        <n v="242.489"/>
        <n v="242.519"/>
        <n v="242.568"/>
        <n v="242.616"/>
        <n v="242.692"/>
        <n v="242.828"/>
        <n v="242.892"/>
        <n v="243.08"/>
        <n v="243.244"/>
        <n v="243.341"/>
        <n v="243.517"/>
        <n v="243.822"/>
        <n v="243.943"/>
        <n v="243.974"/>
        <n v="244.255"/>
        <n v="244.398"/>
        <n v="245.171"/>
        <n v="245.41"/>
        <n v="245.921"/>
      </sharedItems>
    </cacheField>
    <cacheField name="RH - 400_mb" uniqueList="1" numFmtId="0" sqlType="0" hierarchy="0" level="0" databaseField="1">
      <sharedItems count="34" containsNumber="1" containsSemiMixedTypes="0" containsString="0" minValue="7.8" maxValue="100">
        <n v="7.8"/>
        <n v="9.6"/>
        <n v="13"/>
        <n v="16.3"/>
        <n v="17.3"/>
        <n v="21.7"/>
        <n v="23.1"/>
        <n v="25.4"/>
        <n v="26.1"/>
        <n v="26.9"/>
        <n v="27"/>
        <n v="27.7"/>
        <n v="30.4"/>
        <n v="39.4"/>
        <n v="39.5"/>
        <n v="43.8"/>
        <n v="46.1"/>
        <n v="55.3"/>
        <n v="61.4"/>
        <n v="67.40000000000001"/>
        <n v="71.59999999999999"/>
        <n v="75.7"/>
        <n v="76.09999999999999"/>
        <n v="77.40000000000001"/>
        <n v="79.90000000000001"/>
        <n v="80"/>
        <n v="84"/>
        <n v="84.40000000000001"/>
        <n v="85"/>
        <n v="88.7"/>
        <n v="91.8"/>
        <n v="96.8"/>
        <n v="99.40000000000001"/>
        <n v="100"/>
      </sharedItems>
    </cacheField>
    <cacheField name="TCDC - 400_mb" uniqueList="1" numFmtId="0" sqlType="0" hierarchy="0" level="0" databaseField="1">
      <sharedItems count="20" containsNumber="1" containsSemiMixedTypes="0" containsString="0" minValue="0" maxValue="100">
        <n v="0"/>
        <n v="1"/>
        <n v="1.8"/>
        <n v="2.9"/>
        <n v="3.4"/>
        <n v="4.3"/>
        <n v="10.1"/>
        <n v="12"/>
        <n v="12.9"/>
        <n v="16.2"/>
        <n v="35.1"/>
        <n v="36.4"/>
        <n v="81.09999999999999"/>
        <n v="85.2"/>
        <n v="88.09999999999999"/>
        <n v="92.2"/>
        <n v="97.8"/>
        <n v="99.7"/>
        <n v="99.90000000000001"/>
        <n v="100"/>
      </sharedItems>
    </cacheField>
    <cacheField name="VVEL - 400_mb" uniqueList="1" numFmtId="0" sqlType="0" hierarchy="0" level="0" databaseField="1">
      <sharedItems count="44" containsNumber="1" containsSemiMixedTypes="0" containsString="0" minValue="-1.48067" maxValue="0.835293">
        <n v="-1.48067"/>
        <n v="-0.578281"/>
        <n v="-0.550772"/>
        <n v="-0.48299"/>
        <n v="-0.346609"/>
        <n v="-0.323916"/>
        <n v="-0.314783"/>
        <n v="-0.286648"/>
        <n v="-0.217529"/>
        <n v="-0.211893"/>
        <n v="-0.135853"/>
        <n v="-0.107502"/>
        <n v="-0.101605"/>
        <n v="-0.0823887"/>
        <n v="-0.067541"/>
        <n v="-0.0598828"/>
        <n v="-0.0475664"/>
        <n v="-0.0264648"/>
        <n v="-0.0261406"/>
        <n v="0.00194531"/>
        <n v="0.0208867"/>
        <n v="0.049041"/>
        <n v="0.0747559"/>
        <n v="0.110483"/>
        <n v="0.110834"/>
        <n v="0.123223"/>
        <n v="0.126297"/>
        <n v="0.134689"/>
        <n v="0.148451"/>
        <n v="0.152004"/>
        <n v="0.15708"/>
        <n v="0.160582"/>
        <n v="0.161225"/>
        <n v="0.173973"/>
        <n v="0.194664"/>
        <n v="0.240354"/>
        <n v="0.24174"/>
        <n v="0.251301"/>
        <n v="0.289426"/>
        <n v="0.333059"/>
        <n v="0.383334"/>
        <n v="0.399821"/>
        <n v="0.456314"/>
        <n v="0.835293"/>
      </sharedItems>
    </cacheField>
    <cacheField name="UGRD - 400_mb" uniqueList="1" numFmtId="0" sqlType="0" hierarchy="0" level="0" databaseField="1">
      <sharedItems count="44" containsNumber="1" containsSemiMixedTypes="0" containsString="0" minValue="-7.01012" maxValue="17.1243">
        <n v="-7.01012"/>
        <n v="-4.96218"/>
        <n v="-3.38412"/>
        <n v="-2.62422"/>
        <n v="-0.6329900000000001"/>
        <n v="-0.492929"/>
        <n v="0.457361"/>
        <n v="1.71923"/>
        <n v="2.30519"/>
        <n v="2.62553"/>
        <n v="3.27877"/>
        <n v="4.03264"/>
        <n v="5.14268"/>
        <n v="5.61583"/>
        <n v="5.68623"/>
        <n v="5.78841"/>
        <n v="6.11889"/>
        <n v="7.55366"/>
        <n v="7.6199"/>
        <n v="8.29936"/>
        <n v="8.74493"/>
        <n v="8.80481"/>
        <n v="8.893969999999999"/>
        <n v="9.06047"/>
        <n v="9.50914"/>
        <n v="9.568899999999999"/>
        <n v="9.725960000000001"/>
        <n v="9.93572"/>
        <n v="10.3037"/>
        <n v="10.4042"/>
        <n v="11.0071"/>
        <n v="11.9928"/>
        <n v="12.5779"/>
        <n v="12.7"/>
        <n v="13.0198"/>
        <n v="13.6878"/>
        <n v="14.0272"/>
        <n v="14.4959"/>
        <n v="14.8773"/>
        <n v="15.3743"/>
        <n v="15.4"/>
        <n v="15.5381"/>
        <n v="15.6053"/>
        <n v="17.1243"/>
      </sharedItems>
    </cacheField>
    <cacheField name="VGRD - 400_mb" uniqueList="1" numFmtId="0" sqlType="0" hierarchy="0" level="0" databaseField="1">
      <sharedItems count="44" containsNumber="1" containsSemiMixedTypes="0" containsString="0" minValue="-19.7994" maxValue="34.171">
        <n v="-19.7994"/>
        <n v="-16.4336"/>
        <n v="-15.4604"/>
        <n v="-14.6114"/>
        <n v="-11.9549"/>
        <n v="-11.732"/>
        <n v="-9.497640000000001"/>
        <n v="-8.843209999999999"/>
        <n v="-7.63396"/>
        <n v="-6.5339"/>
        <n v="-6.34565"/>
        <n v="-6.22901"/>
        <n v="-4.76364"/>
        <n v="-3.02434"/>
        <n v="-2.8193"/>
        <n v="-2.3443"/>
        <n v="0.958228"/>
        <n v="1.73317"/>
        <n v="3.38114"/>
        <n v="3.54202"/>
        <n v="4.1433"/>
        <n v="4.16155"/>
        <n v="4.67291"/>
        <n v="5.02444"/>
        <n v="5.34145"/>
        <n v="6.55341"/>
        <n v="7.34722"/>
        <n v="10.1222"/>
        <n v="10.3026"/>
        <n v="10.7197"/>
        <n v="12.305"/>
        <n v="13.3169"/>
        <n v="13.5432"/>
        <n v="14.7277"/>
        <n v="17.5985"/>
        <n v="19.8655"/>
        <n v="21.5271"/>
        <n v="23.1103"/>
        <n v="23.4862"/>
        <n v="23.7218"/>
        <n v="25.1854"/>
        <n v="27.3995"/>
        <n v="31.0511"/>
        <n v="34.171"/>
      </sharedItems>
    </cacheField>
    <cacheField name="ABSV - 400_mb" uniqueList="1" numFmtId="0" sqlType="0" hierarchy="0" level="0" databaseField="1">
      <sharedItems count="44" containsNumber="1" containsSemiMixedTypes="0" containsString="0" minValue="-7.103219999999999e-05" maxValue="0.000415143">
        <n v="-7.103219999999999e-05"/>
        <n v="-3.78873e-05"/>
        <n v="-1.8377e-05"/>
        <n v="-5.58801e-06"/>
        <n v="-2.69202e-06"/>
        <n v="1.14661e-06"/>
        <n v="4.88379e-06"/>
        <n v="1.26456e-05"/>
        <n v="2.55103e-05"/>
        <n v="2.75691e-05"/>
        <n v="2.82534e-05"/>
        <n v="3.04125e-05"/>
        <n v="3.34725e-05"/>
        <n v="4.19106e-05"/>
        <n v="4.36791e-05"/>
        <n v="4.53441e-05"/>
        <n v="4.53966e-05"/>
        <n v="4.66271e-05"/>
        <n v="4.69741e-05"/>
        <n v="5.07653e-05"/>
        <n v="5.46536e-05"/>
        <n v="5.62137e-05"/>
        <n v="5.90651e-05"/>
        <n v="6.518519999999999e-05"/>
        <n v="6.980160000000001e-05"/>
        <n v="7.16706e-05"/>
        <n v="7.32329e-05"/>
        <n v="7.48926e-05"/>
        <n v="8.41791e-05"/>
        <n v="8.706479999999999e-05"/>
        <n v="8.97112e-05"/>
        <n v="0.000105052"/>
        <n v="0.000106836"/>
        <n v="0.000108846"/>
        <n v="0.000124358"/>
        <n v="0.000124595"/>
        <n v="0.000141516"/>
        <n v="0.000146002"/>
        <n v="0.000162224"/>
        <n v="0.000168307"/>
        <n v="0.000217031"/>
        <n v="0.000253389"/>
        <n v="0.000283381"/>
        <n v="0.000415143"/>
      </sharedItems>
    </cacheField>
    <cacheField name="HGT - 500_mb" uniqueList="1" numFmtId="0" sqlType="0" hierarchy="0" level="0" databaseField="1">
      <sharedItems count="44" containsNumber="1" containsSemiMixedTypes="0" containsString="0" minValue="5539.26" maxValue="5733.98">
        <n v="5539.26"/>
        <n v="5541.23"/>
        <n v="5549.25"/>
        <n v="5559.93"/>
        <n v="5565.76"/>
        <n v="5566.12"/>
        <n v="5585.36"/>
        <n v="5596.64"/>
        <n v="5596.91"/>
        <n v="5605.09"/>
        <n v="5620.4"/>
        <n v="5631.23"/>
        <n v="5634.48"/>
        <n v="5634.77"/>
        <n v="5647.23"/>
        <n v="5660.21"/>
        <n v="5661.75"/>
        <n v="5667.34"/>
        <n v="5672.54"/>
        <n v="5675.88"/>
        <n v="5678.41"/>
        <n v="5678.66"/>
        <n v="5680.98"/>
        <n v="5681.34"/>
        <n v="5681.7"/>
        <n v="5683.63"/>
        <n v="5683.87"/>
        <n v="5683.91"/>
        <n v="5684.3"/>
        <n v="5686.15"/>
        <n v="5687.02"/>
        <n v="5689.38"/>
        <n v="5692.5"/>
        <n v="5695.56"/>
        <n v="5697.85"/>
        <n v="5697.95"/>
        <n v="5706.02"/>
        <n v="5717.9"/>
        <n v="5720.47"/>
        <n v="5726.12"/>
        <n v="5728.18"/>
        <n v="5731.58"/>
        <n v="5733.16"/>
        <n v="5733.98"/>
      </sharedItems>
    </cacheField>
    <cacheField name="TMP - 500_mb" uniqueList="1" numFmtId="0" sqlType="0" hierarchy="0" level="0" databaseField="1">
      <sharedItems count="44" containsNumber="1" containsSemiMixedTypes="0" containsString="0" minValue="247.274" maxValue="258.252">
        <n v="247.274"/>
        <n v="247.685"/>
        <n v="248.145"/>
        <n v="248.685"/>
        <n v="249.54"/>
        <n v="250.697"/>
        <n v="250.77"/>
        <n v="251.395"/>
        <n v="251.66"/>
        <n v="251.96"/>
        <n v="251.995"/>
        <n v="252.226"/>
        <n v="252.393"/>
        <n v="252.398"/>
        <n v="252.901"/>
        <n v="253.173"/>
        <n v="253.233"/>
        <n v="253.239"/>
        <n v="253.526"/>
        <n v="253.763"/>
        <n v="253.769"/>
        <n v="254.082"/>
        <n v="254.146"/>
        <n v="254.249"/>
        <n v="254.293"/>
        <n v="254.449"/>
        <n v="254.674"/>
        <n v="254.931"/>
        <n v="255.08"/>
        <n v="255.27"/>
        <n v="255.32"/>
        <n v="255.335"/>
        <n v="255.498"/>
        <n v="255.551"/>
        <n v="255.91"/>
        <n v="256.026"/>
        <n v="256.526"/>
        <n v="256.563"/>
        <n v="256.581"/>
        <n v="256.925"/>
        <n v="257.106"/>
        <n v="257.235"/>
        <n v="258.139"/>
        <n v="258.252"/>
      </sharedItems>
    </cacheField>
    <cacheField name="RH - 500_mb" uniqueList="1" numFmtId="0" sqlType="0" hierarchy="0" level="0" databaseField="1">
      <sharedItems count="37" containsNumber="1" containsSemiMixedTypes="0" containsString="0" minValue="10.8" maxValue="100">
        <n v="10.8"/>
        <n v="13.9"/>
        <n v="14.9"/>
        <n v="16.8"/>
        <n v="17.2"/>
        <n v="20.4"/>
        <n v="21.1"/>
        <n v="24.2"/>
        <n v="26.4"/>
        <n v="29.4"/>
        <n v="30.5"/>
        <n v="34.3"/>
        <n v="36.3"/>
        <n v="36.8"/>
        <n v="45"/>
        <n v="45.6"/>
        <n v="49.8"/>
        <n v="51.1"/>
        <n v="55.2"/>
        <n v="60.3"/>
        <n v="60.7"/>
        <n v="63.2"/>
        <n v="67.2"/>
        <n v="68"/>
        <n v="68.8"/>
        <n v="71.09999999999999"/>
        <n v="72.59999999999999"/>
        <n v="74.59999999999999"/>
        <n v="82.59999999999999"/>
        <n v="89.3"/>
        <n v="94.09999999999999"/>
        <n v="97.8"/>
        <n v="98.40000000000001"/>
        <n v="98.59999999999999"/>
        <n v="98.8"/>
        <n v="99.5"/>
        <n v="100"/>
      </sharedItems>
    </cacheField>
    <cacheField name="TCDC - 500_mb" uniqueList="1" numFmtId="0" sqlType="0" hierarchy="0" level="0" databaseField="1">
      <sharedItems count="16" containsNumber="1" containsSemiMixedTypes="0" containsString="0" minValue="0" maxValue="100">
        <n v="0"/>
        <n v="0.1"/>
        <n v="3.7"/>
        <n v="5"/>
        <n v="29.9"/>
        <n v="30.2"/>
        <n v="48.9"/>
        <n v="61.8"/>
        <n v="67.09999999999999"/>
        <n v="74.59999999999999"/>
        <n v="80.59999999999999"/>
        <n v="85.8"/>
        <n v="97.90000000000001"/>
        <n v="99.7"/>
        <n v="99.90000000000001"/>
        <n v="100"/>
      </sharedItems>
    </cacheField>
    <cacheField name="VVEL - 500_mb" uniqueList="1" numFmtId="0" sqlType="0" hierarchy="0" level="0" databaseField="1">
      <sharedItems count="44" containsNumber="1" containsSemiMixedTypes="0" containsString="0" minValue="-1.08233" maxValue="0.737982">
        <n v="-1.08233"/>
        <n v="-0.783963"/>
        <n v="-0.6411019999999999"/>
        <n v="-0.39942"/>
        <n v="-0.379445"/>
        <n v="-0.339436"/>
        <n v="-0.335414"/>
        <n v="-0.262156"/>
        <n v="-0.235723"/>
        <n v="-0.216234"/>
        <n v="-0.153568"/>
        <n v="-0.14285"/>
        <n v="-0.122633"/>
        <n v="-0.117832"/>
        <n v="-0.102779"/>
        <n v="-0.0916211"/>
        <n v="-0.0720254"/>
        <n v="-0.054832"/>
        <n v="-0.0426406"/>
        <n v="-0.0366914"/>
        <n v="-0.0293027"/>
        <n v="-0.0221016"/>
        <n v="-0.0150605"/>
        <n v="-0.007990229999999999"/>
        <n v="0.00778906"/>
        <n v="0.0183398"/>
        <n v="0.0585273"/>
        <n v="0.06302339999999999"/>
        <n v="0.0776816"/>
        <n v="0.0858008"/>
        <n v="0.0907969"/>
        <n v="0.102982"/>
        <n v="0.111984"/>
        <n v="0.128443"/>
        <n v="0.207367"/>
        <n v="0.222988"/>
        <n v="0.229891"/>
        <n v="0.251781"/>
        <n v="0.273031"/>
        <n v="0.321016"/>
        <n v="0.358145"/>
        <n v="0.402744"/>
        <n v="0.671332"/>
        <n v="0.737982"/>
      </sharedItems>
    </cacheField>
    <cacheField name="UGRD - 500_mb" uniqueList="1" numFmtId="0" sqlType="0" hierarchy="0" level="0" databaseField="1">
      <sharedItems count="44" containsNumber="1" containsSemiMixedTypes="0" containsString="0" minValue="0.168823" maxValue="15.0863">
        <n v="0.168823"/>
        <n v="1.42486"/>
        <n v="2.67586"/>
        <n v="3.14478"/>
        <n v="3.39282"/>
        <n v="4.01945"/>
        <n v="4.15239"/>
        <n v="4.51922"/>
        <n v="4.67487"/>
        <n v="4.77933"/>
        <n v="5.1207"/>
        <n v="5.49914"/>
        <n v="5.60105"/>
        <n v="5.94786"/>
        <n v="6.15941"/>
        <n v="6.54089"/>
        <n v="6.59845"/>
        <n v="6.82446"/>
        <n v="6.86656"/>
        <n v="6.93614"/>
        <n v="6.93922"/>
        <n v="7.29699"/>
        <n v="7.33209"/>
        <n v="7.48365"/>
        <n v="8.293049999999999"/>
        <n v="8.45331"/>
        <n v="8.5526"/>
        <n v="8.907629999999999"/>
        <n v="9.036619999999999"/>
        <n v="9.57741"/>
        <n v="9.84384"/>
        <n v="9.85136"/>
        <n v="10.1443"/>
        <n v="11.269"/>
        <n v="11.4084"/>
        <n v="11.642"/>
        <n v="12.0447"/>
        <n v="12.2667"/>
        <n v="12.6004"/>
        <n v="13.2956"/>
        <n v="13.5799"/>
        <n v="14.3265"/>
        <n v="14.6098"/>
        <n v="15.0863"/>
      </sharedItems>
    </cacheField>
    <cacheField name="VGRD - 500_mb" uniqueList="1" numFmtId="0" sqlType="0" hierarchy="0" level="0" databaseField="1">
      <sharedItems count="44" containsNumber="1" containsSemiMixedTypes="0" containsString="0" minValue="-15.3403" maxValue="24.9668">
        <n v="-15.3403"/>
        <n v="-14.1599"/>
        <n v="-10.7452"/>
        <n v="-10.6913"/>
        <n v="-8.28806"/>
        <n v="-7.22449"/>
        <n v="-6.07154"/>
        <n v="-5.66505"/>
        <n v="-5.51907"/>
        <n v="-5.18475"/>
        <n v="-4.27314"/>
        <n v="-4.04617"/>
        <n v="-4.00869"/>
        <n v="-3.88773"/>
        <n v="-2.29384"/>
        <n v="-1.91901"/>
        <n v="-1.57502"/>
        <n v="-0.75165"/>
        <n v="0.28028"/>
        <n v="2.18018"/>
        <n v="2.25086"/>
        <n v="2.70724"/>
        <n v="2.9652"/>
        <n v="4.39007"/>
        <n v="5.50822"/>
        <n v="5.97075"/>
        <n v="6.77756"/>
        <n v="7.0336"/>
        <n v="8.20505"/>
        <n v="8.31884"/>
        <n v="8.779870000000001"/>
        <n v="10.2122"/>
        <n v="10.874"/>
        <n v="12.0545"/>
        <n v="16.008"/>
        <n v="18.0189"/>
        <n v="18.0488"/>
        <n v="18.3508"/>
        <n v="20.262"/>
        <n v="21.0376"/>
        <n v="21.1181"/>
        <n v="21.7439"/>
        <n v="22.4667"/>
        <n v="24.9668"/>
      </sharedItems>
    </cacheField>
    <cacheField name="ABSV - 500_mb" uniqueList="1" numFmtId="0" sqlType="0" hierarchy="0" level="0" databaseField="1">
      <sharedItems count="44" containsNumber="1" containsSemiMixedTypes="0" containsString="0" minValue="-6.601959999999999e-05" maxValue="0.000334831">
        <n v="-6.601959999999999e-05"/>
        <n v="7.899349999999999e-06"/>
        <n v="1.13619e-05"/>
        <n v="1.21844e-05"/>
        <n v="1.89934e-05"/>
        <n v="2.4914e-05"/>
        <n v="2.69169e-05"/>
        <n v="4.20016e-05"/>
        <n v="4.32103e-05"/>
        <n v="4.42417e-05"/>
        <n v="4.44154e-05"/>
        <n v="4.91249e-05"/>
        <n v="4.93433e-05"/>
        <n v="5.0078e-05"/>
        <n v="5.40918e-05"/>
        <n v="5.76799e-05"/>
        <n v="6.02191e-05"/>
        <n v="6.18834e-05"/>
        <n v="6.43741e-05"/>
        <n v="6.48903e-05"/>
        <n v="6.504939999999999e-05"/>
        <n v="6.643940000000001e-05"/>
        <n v="6.65182e-05"/>
        <n v="6.70808e-05"/>
        <n v="6.81537e-05"/>
        <n v="7.56791e-05"/>
        <n v="7.97056e-05"/>
        <n v="8.06644e-05"/>
        <n v="8.19178e-05"/>
        <n v="8.517570000000001e-05"/>
        <n v="9.26999e-05"/>
        <n v="0.000103122"/>
        <n v="0.000103833"/>
        <n v="0.000108104"/>
        <n v="0.000108746"/>
        <n v="0.000113521"/>
        <n v="0.000118192"/>
        <n v="0.000120352"/>
        <n v="0.000126289"/>
        <n v="0.000151634"/>
        <n v="0.000162423"/>
        <n v="0.00031794"/>
        <n v="0.00032844"/>
        <n v="0.000334831"/>
      </sharedItems>
    </cacheField>
    <cacheField name="HGT - 600_mb" uniqueList="1" numFmtId="0" sqlType="0" hierarchy="0" level="0" databaseField="1">
      <sharedItems count="44" containsNumber="1" containsSemiMixedTypes="0" containsString="0" minValue="4191.54" maxValue="4339.45">
        <n v="4191.54"/>
        <n v="4191.65"/>
        <n v="4197.83"/>
        <n v="4205.93"/>
        <n v="4206.93"/>
        <n v="4207.01"/>
        <n v="4217.74"/>
        <n v="4226.98"/>
        <n v="4228.32"/>
        <n v="4236.56"/>
        <n v="4247.69"/>
        <n v="4250.82"/>
        <n v="4253.93"/>
        <n v="4255.26"/>
        <n v="4264.17"/>
        <n v="4274.17"/>
        <n v="4277.37"/>
        <n v="4277.6"/>
        <n v="4288.54"/>
        <n v="4289.58"/>
        <n v="4290.79"/>
        <n v="4293.1"/>
        <n v="4293.17"/>
        <n v="4297.17"/>
        <n v="4297.29"/>
        <n v="4298.85"/>
        <n v="4299.9"/>
        <n v="4303.68"/>
        <n v="4303.94"/>
        <n v="4305.19"/>
        <n v="4307.99"/>
        <n v="4309.2"/>
        <n v="4309.35"/>
        <n v="4312.97"/>
        <n v="4315.91"/>
        <n v="4317.32"/>
        <n v="4319.59"/>
        <n v="4320.08"/>
        <n v="4328.76"/>
        <n v="4329.18"/>
        <n v="4331.04"/>
        <n v="4332.76"/>
        <n v="4337.26"/>
        <n v="4339.45"/>
      </sharedItems>
    </cacheField>
    <cacheField name="TMP - 600_mb" uniqueList="1" numFmtId="0" sqlType="0" hierarchy="0" level="0" databaseField="1">
      <sharedItems count="44" containsNumber="1" containsSemiMixedTypes="0" containsString="0" minValue="257.046" maxValue="266.4">
        <n v="257.046"/>
        <n v="257.096"/>
        <n v="257.289"/>
        <n v="257.88"/>
        <n v="259.328"/>
        <n v="260.08"/>
        <n v="260.313"/>
        <n v="260.861"/>
        <n v="261.499"/>
        <n v="261.605"/>
        <n v="261.761"/>
        <n v="262.005"/>
        <n v="262.139"/>
        <n v="262.185"/>
        <n v="262.295"/>
        <n v="262.373"/>
        <n v="262.63"/>
        <n v="262.767"/>
        <n v="263.2"/>
        <n v="263.244"/>
        <n v="263.254"/>
        <n v="263.292"/>
        <n v="263.315"/>
        <n v="263.714"/>
        <n v="263.72"/>
        <n v="263.901"/>
        <n v="263.93"/>
        <n v="263.962"/>
        <n v="263.976"/>
        <n v="264.006"/>
        <n v="264.084"/>
        <n v="264.225"/>
        <n v="264.412"/>
        <n v="264.587"/>
        <n v="264.597"/>
        <n v="264.825"/>
        <n v="264.917"/>
        <n v="265.375"/>
        <n v="265.677"/>
        <n v="265.742"/>
        <n v="265.98"/>
        <n v="266.292"/>
        <n v="266.38"/>
        <n v="266.4"/>
      </sharedItems>
    </cacheField>
    <cacheField name="RH - 600_mb" uniqueList="1" numFmtId="0" sqlType="0" hierarchy="0" level="0" databaseField="1">
      <sharedItems count="43" containsNumber="1" containsSemiMixedTypes="0" containsString="0" minValue="8.9" maxValue="98.40000000000001">
        <n v="8.9"/>
        <n v="9.199999999999999"/>
        <n v="14.8"/>
        <n v="15"/>
        <n v="15.2"/>
        <n v="15.7"/>
        <n v="18.2"/>
        <n v="19.1"/>
        <n v="20.4"/>
        <n v="21.2"/>
        <n v="24.1"/>
        <n v="26.4"/>
        <n v="31.2"/>
        <n v="32.1"/>
        <n v="33.1"/>
        <n v="38"/>
        <n v="38.2"/>
        <n v="39.1"/>
        <n v="42.4"/>
        <n v="42.5"/>
        <n v="44.5"/>
        <n v="45.1"/>
        <n v="45.5"/>
        <n v="45.7"/>
        <n v="46.1"/>
        <n v="50.3"/>
        <n v="51.7"/>
        <n v="58"/>
        <n v="58.6"/>
        <n v="61.9"/>
        <n v="66.8"/>
        <n v="78.40000000000001"/>
        <n v="78.59999999999999"/>
        <n v="80.09999999999999"/>
        <n v="80.59999999999999"/>
        <n v="85.59999999999999"/>
        <n v="94.09999999999999"/>
        <n v="94.40000000000001"/>
        <n v="95.2"/>
        <n v="96.09999999999999"/>
        <n v="97.09999999999999"/>
        <n v="98.2"/>
        <n v="98.40000000000001"/>
      </sharedItems>
    </cacheField>
    <cacheField name="TCDC - 600_mb" uniqueList="1" numFmtId="0" sqlType="0" hierarchy="0" level="0" databaseField="1">
      <sharedItems count="14" containsNumber="1" containsSemiMixedTypes="0" containsString="0" minValue="0" maxValue="100">
        <n v="0"/>
        <n v="0.1"/>
        <n v="0.7"/>
        <n v="2.4"/>
        <n v="3.3"/>
        <n v="4.2"/>
        <n v="5"/>
        <n v="9.800000000000001"/>
        <n v="38"/>
        <n v="72.5"/>
        <n v="81.8"/>
        <n v="86.90000000000001"/>
        <n v="98.5"/>
        <n v="100"/>
      </sharedItems>
    </cacheField>
    <cacheField name="VVEL - 600_mb" uniqueList="1" numFmtId="0" sqlType="0" hierarchy="0" level="0" databaseField="1">
      <sharedItems count="44" containsNumber="1" containsSemiMixedTypes="0" containsString="0" minValue="-2.02712" maxValue="0.588537">
        <n v="-2.02712"/>
        <n v="-1.56052"/>
        <n v="-0.805945"/>
        <n v="-0.528918"/>
        <n v="-0.515648"/>
        <n v="-0.352738"/>
        <n v="-0.275268"/>
        <n v="-0.260008"/>
        <n v="-0.252914"/>
        <n v="-0.223408"/>
        <n v="-0.201059"/>
        <n v="-0.200127"/>
        <n v="-0.198508"/>
        <n v="-0.160191"/>
        <n v="-0.0745918"/>
        <n v="-0.07216409999999999"/>
        <n v="-0.0608301"/>
        <n v="-0.0564355"/>
        <n v="-0.0405488"/>
        <n v="-0.0136377"/>
        <n v="-0.000753906"/>
        <n v="0.00628516"/>
        <n v="0.00868848"/>
        <n v="0.0103223"/>
        <n v="0.0150615"/>
        <n v="0.048291"/>
        <n v="0.0518105"/>
        <n v="0.0596973"/>
        <n v="0.09514259999999999"/>
        <n v="0.108025"/>
        <n v="0.118814"/>
        <n v="0.119816"/>
        <n v="0.137121"/>
        <n v="0.195996"/>
        <n v="0.269961"/>
        <n v="0.27782"/>
        <n v="0.278324"/>
        <n v="0.296705"/>
        <n v="0.341877"/>
        <n v="0.347154"/>
        <n v="0.397375"/>
        <n v="0.494869"/>
        <n v="0.500514"/>
        <n v="0.588537"/>
      </sharedItems>
    </cacheField>
    <cacheField name="UGRD - 600_mb" uniqueList="1" numFmtId="0" sqlType="0" hierarchy="0" level="0" databaseField="1">
      <sharedItems count="44" containsNumber="1" containsSemiMixedTypes="0" containsString="0" minValue="0.401118" maxValue="13.6137">
        <n v="0.401118"/>
        <n v="1.89156"/>
        <n v="2.01459"/>
        <n v="2.25607"/>
        <n v="2.54479"/>
        <n v="2.87206"/>
        <n v="3.23603"/>
        <n v="3.42999"/>
        <n v="4.02731"/>
        <n v="4.0622"/>
        <n v="4.09011"/>
        <n v="4.9817"/>
        <n v="5.19043"/>
        <n v="5.70453"/>
        <n v="5.85057"/>
        <n v="6.4966"/>
        <n v="6.51813"/>
        <n v="7.06315"/>
        <n v="7.21603"/>
        <n v="7.37188"/>
        <n v="7.38591"/>
        <n v="7.38898"/>
        <n v="7.6554"/>
        <n v="7.77966"/>
        <n v="8.104150000000001"/>
        <n v="8.238"/>
        <n v="8.238490000000001"/>
        <n v="8.64429"/>
        <n v="8.71162"/>
        <n v="8.95984"/>
        <n v="9.120100000000001"/>
        <n v="9.85392"/>
        <n v="9.998200000000001"/>
        <n v="10.1632"/>
        <n v="10.6865"/>
        <n v="10.845"/>
        <n v="11.0925"/>
        <n v="11.2039"/>
        <n v="11.4373"/>
        <n v="11.534"/>
        <n v="12.4144"/>
        <n v="12.8107"/>
        <n v="13.555"/>
        <n v="13.6137"/>
      </sharedItems>
    </cacheField>
    <cacheField name="VGRD - 600_mb" uniqueList="1" numFmtId="0" sqlType="0" hierarchy="0" level="0" databaseField="1">
      <sharedItems count="44" containsNumber="1" containsSemiMixedTypes="0" containsString="0" minValue="-14.3241" maxValue="18.1747">
        <n v="-14.3241"/>
        <n v="-13.16"/>
        <n v="-12.4576"/>
        <n v="-12.4097"/>
        <n v="-12.0919"/>
        <n v="-11.1484"/>
        <n v="-9.59413"/>
        <n v="-5.97153"/>
        <n v="-2.60201"/>
        <n v="-2.5293"/>
        <n v="-2.33512"/>
        <n v="-2.13105"/>
        <n v="-1.98465"/>
        <n v="-1.86731"/>
        <n v="-1.64681"/>
        <n v="-1.31205"/>
        <n v="-1.16664"/>
        <n v="-1.08862"/>
        <n v="-0.866934"/>
        <n v="-0.53373"/>
        <n v="1.05755"/>
        <n v="1.19265"/>
        <n v="1.80004"/>
        <n v="2.22757"/>
        <n v="2.28958"/>
        <n v="3.19197"/>
        <n v="4.26161"/>
        <n v="4.41679"/>
        <n v="4.53526"/>
        <n v="4.58211"/>
        <n v="5.65052"/>
        <n v="5.74473"/>
        <n v="8.08703"/>
        <n v="8.943709999999999"/>
        <n v="9.68141"/>
        <n v="10.179"/>
        <n v="10.4277"/>
        <n v="11.1575"/>
        <n v="11.8981"/>
        <n v="13.0493"/>
        <n v="14.0366"/>
        <n v="15.4404"/>
        <n v="17.9621"/>
        <n v="18.1747"/>
      </sharedItems>
    </cacheField>
    <cacheField name="ABSV - 600_mb" uniqueList="1" numFmtId="0" sqlType="0" hierarchy="0" level="0" databaseField="1">
      <sharedItems count="44" containsNumber="1" containsSemiMixedTypes="0" containsString="0" minValue="-6.58124e-06" maxValue="0.000387409">
        <n v="-6.58124e-06"/>
        <n v="9.74695e-06"/>
        <n v="1.19556e-05"/>
        <n v="1.51075e-05"/>
        <n v="2.23065e-05"/>
        <n v="3.63467e-05"/>
        <n v="3.77532e-05"/>
        <n v="4.49471e-05"/>
        <n v="4.68434e-05"/>
        <n v="4.69279e-05"/>
        <n v="4.87203e-05"/>
        <n v="4.90164e-05"/>
        <n v="4.9743e-05"/>
        <n v="5.00535e-05"/>
        <n v="5.13906e-05"/>
        <n v="5.8674e-05"/>
        <n v="6.55437e-05"/>
        <n v="7.48163e-05"/>
        <n v="7.72334e-05"/>
        <n v="8.20842e-05"/>
        <n v="8.34596e-05"/>
        <n v="8.56296e-05"/>
        <n v="8.63188e-05"/>
        <n v="8.78663e-05"/>
        <n v="8.908579999999999e-05"/>
        <n v="9.01177e-05"/>
        <n v="9.048939999999999e-05"/>
        <n v="9.109130000000001e-05"/>
        <n v="9.205009999999999e-05"/>
        <n v="9.23726e-05"/>
        <n v="9.288429999999999e-05"/>
        <n v="0.000113332"/>
        <n v="0.000114498"/>
        <n v="0.00012364"/>
        <n v="0.00013433"/>
        <n v="0.000137975"/>
        <n v="0.000139557"/>
        <n v="0.000147537"/>
        <n v="0.000180945"/>
        <n v="0.00018246"/>
        <n v="0.000282613"/>
        <n v="0.0003323"/>
        <n v="0.000371014"/>
        <n v="0.000387409"/>
      </sharedItems>
    </cacheField>
    <cacheField name="HGT - 700_mb" uniqueList="1" numFmtId="0" sqlType="0" hierarchy="0" level="0" databaseField="1">
      <sharedItems count="44" containsNumber="1" containsSemiMixedTypes="0" containsString="0" minValue="3011.8" maxValue="3119.69">
        <n v="3011.8"/>
        <n v="3011.93"/>
        <n v="3016.54"/>
        <n v="3017.89"/>
        <n v="3018.02"/>
        <n v="3023.68"/>
        <n v="3025.39"/>
        <n v="3027.98"/>
        <n v="3033.16"/>
        <n v="3036.57"/>
        <n v="3046.96"/>
        <n v="3047.69"/>
        <n v="3050.67"/>
        <n v="3050.86"/>
        <n v="3057.02"/>
        <n v="3066.23"/>
        <n v="3067.39"/>
        <n v="3068.62"/>
        <n v="3076.01"/>
        <n v="3081.21"/>
        <n v="3084.63"/>
        <n v="3085.41"/>
        <n v="3086.03"/>
        <n v="3089.96"/>
        <n v="3092.51"/>
        <n v="3092.6"/>
        <n v="3093.76"/>
        <n v="3096.78"/>
        <n v="3097.54"/>
        <n v="3098.45"/>
        <n v="3101.46"/>
        <n v="3101.54"/>
        <n v="3105.11"/>
        <n v="3105.98"/>
        <n v="3106.78"/>
        <n v="3106.92"/>
        <n v="3107.31"/>
        <n v="3110.42"/>
        <n v="3113.89"/>
        <n v="3114.01"/>
        <n v="3114.88"/>
        <n v="3119.15"/>
        <n v="3119.62"/>
        <n v="3119.69"/>
      </sharedItems>
    </cacheField>
    <cacheField name="TMP - 700_mb" uniqueList="1" numFmtId="0" sqlType="0" hierarchy="0" level="0" databaseField="1">
      <sharedItems count="43" containsNumber="1" containsSemiMixedTypes="0" containsString="0" minValue="265.202" maxValue="273.818">
        <n v="265.202"/>
        <n v="265.32"/>
        <n v="265.636"/>
        <n v="265.951"/>
        <n v="266.589"/>
        <n v="266.787"/>
        <n v="267.01"/>
        <n v="268.247"/>
        <n v="269"/>
        <n v="269.122"/>
        <n v="269.799"/>
        <n v="269.823"/>
        <n v="269.826"/>
        <n v="269.886"/>
        <n v="270.511"/>
        <n v="270.693"/>
        <n v="270.778"/>
        <n v="270.901"/>
        <n v="270.954"/>
        <n v="270.983"/>
        <n v="271.15"/>
        <n v="271.19"/>
        <n v="271.276"/>
        <n v="271.373"/>
        <n v="271.399"/>
        <n v="271.434"/>
        <n v="271.435"/>
        <n v="271.504"/>
        <n v="271.581"/>
        <n v="271.588"/>
        <n v="271.728"/>
        <n v="271.775"/>
        <n v="272.298"/>
        <n v="272.384"/>
        <n v="272.394"/>
        <n v="272.527"/>
        <n v="272.583"/>
        <n v="272.614"/>
        <n v="272.647"/>
        <n v="273.117"/>
        <n v="273.203"/>
        <n v="273.662"/>
        <n v="273.818"/>
      </sharedItems>
    </cacheField>
    <cacheField name="RH - 700_mb" uniqueList="1" numFmtId="0" sqlType="0" hierarchy="0" level="0" databaseField="1">
      <sharedItems count="44" containsNumber="1" containsSemiMixedTypes="0" containsString="0" minValue="8.5" maxValue="99.8">
        <n v="8.5"/>
        <n v="9.199999999999999"/>
        <n v="9.699999999999999"/>
        <n v="10.1"/>
        <n v="10.3"/>
        <n v="10.4"/>
        <n v="10.8"/>
        <n v="10.9"/>
        <n v="11"/>
        <n v="11.3"/>
        <n v="11.8"/>
        <n v="13.5"/>
        <n v="13.8"/>
        <n v="14.3"/>
        <n v="14.8"/>
        <n v="15.1"/>
        <n v="16.3"/>
        <n v="17.1"/>
        <n v="17.8"/>
        <n v="19.4"/>
        <n v="22.2"/>
        <n v="22.6"/>
        <n v="25.8"/>
        <n v="27.2"/>
        <n v="34.3"/>
        <n v="38.3"/>
        <n v="50.1"/>
        <n v="54.8"/>
        <n v="68.2"/>
        <n v="80.3"/>
        <n v="87.2"/>
        <n v="88.09999999999999"/>
        <n v="88.90000000000001"/>
        <n v="91.40000000000001"/>
        <n v="94.90000000000001"/>
        <n v="95"/>
        <n v="95.7"/>
        <n v="97.2"/>
        <n v="97.3"/>
        <n v="97.59999999999999"/>
        <n v="97.8"/>
        <n v="98.40000000000001"/>
        <n v="98.59999999999999"/>
        <n v="99.8"/>
      </sharedItems>
    </cacheField>
    <cacheField name="TCDC - 700_mb" uniqueList="1" numFmtId="0" sqlType="0" hierarchy="0" level="0" databaseField="1">
      <sharedItems count="16" containsNumber="1" containsSemiMixedTypes="0" containsString="0" minValue="0" maxValue="100">
        <n v="0"/>
        <n v="0.5"/>
        <n v="0.8"/>
        <n v="3.4"/>
        <n v="4.7"/>
        <n v="5"/>
        <n v="8.199999999999999"/>
        <n v="16.1"/>
        <n v="22.1"/>
        <n v="28.9"/>
        <n v="35.3"/>
        <n v="38.9"/>
        <n v="69.59999999999999"/>
        <n v="98.7"/>
        <n v="99.59999999999999"/>
        <n v="100"/>
      </sharedItems>
    </cacheField>
    <cacheField name="VVEL - 700_mb" uniqueList="1" numFmtId="0" sqlType="0" hierarchy="0" level="0" databaseField="1">
      <sharedItems count="44" containsNumber="1" containsSemiMixedTypes="0" containsString="0" minValue="-2.44459" maxValue="0.882481">
        <n v="-2.44459"/>
        <n v="-2.38026"/>
        <n v="-0.990295"/>
        <n v="-0.708074"/>
        <n v="-0.443338"/>
        <n v="-0.3466"/>
        <n v="-0.329"/>
        <n v="-0.228291"/>
        <n v="-0.201588"/>
        <n v="-0.180671"/>
        <n v="-0.17282"/>
        <n v="-0.135154"/>
        <n v="-0.125111"/>
        <n v="-0.118982"/>
        <n v="-0.113611"/>
        <n v="-0.112631"/>
        <n v="-0.0906074"/>
        <n v="-0.0751211"/>
        <n v="-0.0625918"/>
        <n v="-0.053377"/>
        <n v="-0.0397246"/>
        <n v="-0.0119551"/>
        <n v="0.00726172"/>
        <n v="0.00987012"/>
        <n v="0.0152559"/>
        <n v="0.06298049999999999"/>
        <n v="0.06799810000000001"/>
        <n v="0.0955723"/>
        <n v="0.103176"/>
        <n v="0.107568"/>
        <n v="0.114268"/>
        <n v="0.121906"/>
        <n v="0.141447"/>
        <n v="0.195578"/>
        <n v="0.212402"/>
        <n v="0.326901"/>
        <n v="0.381383"/>
        <n v="0.390443"/>
        <n v="0.461668"/>
        <n v="0.529684"/>
        <n v="0.540404"/>
        <n v="0.585496"/>
        <n v="0.791291"/>
        <n v="0.882481"/>
      </sharedItems>
    </cacheField>
    <cacheField name="UGRD - 700_mb" uniqueList="1" numFmtId="0" sqlType="0" hierarchy="0" level="0" databaseField="1">
      <sharedItems count="44" containsNumber="1" containsSemiMixedTypes="0" containsString="0" minValue="-0.96446" maxValue="11.2748">
        <n v="-0.96446"/>
        <n v="-0.815657"/>
        <n v="0.838503"/>
        <n v="2.2966"/>
        <n v="2.78169"/>
        <n v="2.78661"/>
        <n v="3.3602"/>
        <n v="3.53348"/>
        <n v="4.76602"/>
        <n v="4.82322"/>
        <n v="5.0488"/>
        <n v="5.0942"/>
        <n v="5.11562"/>
        <n v="5.56292"/>
        <n v="5.73849"/>
        <n v="5.78964"/>
        <n v="5.91145"/>
        <n v="6.15978"/>
        <n v="6.23859"/>
        <n v="6.28036"/>
        <n v="6.40822"/>
        <n v="6.60174"/>
        <n v="6.63416"/>
        <n v="6.75394"/>
        <n v="6.77422"/>
        <n v="6.81505"/>
        <n v="7.26536"/>
        <n v="7.31462"/>
        <n v="7.34714"/>
        <n v="7.39371"/>
        <n v="7.55714"/>
        <n v="7.90113"/>
        <n v="7.94477"/>
        <n v="8.2193"/>
        <n v="8.253690000000001"/>
        <n v="8.298109999999999"/>
        <n v="8.449619999999999"/>
        <n v="8.93641"/>
        <n v="9.16511"/>
        <n v="9.75633"/>
        <n v="9.942880000000001"/>
        <n v="9.96527"/>
        <n v="10.112"/>
        <n v="11.2748"/>
      </sharedItems>
    </cacheField>
    <cacheField name="VGRD - 700_mb" uniqueList="1" numFmtId="0" sqlType="0" hierarchy="0" level="0" databaseField="1">
      <sharedItems count="44" containsNumber="1" containsSemiMixedTypes="0" containsString="0" minValue="-12.3182" maxValue="16.6412">
        <n v="-12.3182"/>
        <n v="-11.6383"/>
        <n v="-11.4254"/>
        <n v="-10.9172"/>
        <n v="-9.69054"/>
        <n v="-7.68833"/>
        <n v="-7.22705"/>
        <n v="-6.94917"/>
        <n v="-6.87039"/>
        <n v="-6.29364"/>
        <n v="-3.4171"/>
        <n v="-3.07719"/>
        <n v="-2.68907"/>
        <n v="-2.01435"/>
        <n v="-1.96573"/>
        <n v="-1.87596"/>
        <n v="-0.814548"/>
        <n v="-0.805073"/>
        <n v="0.537988"/>
        <n v="0.872686"/>
        <n v="0.92748"/>
        <n v="1.29049"/>
        <n v="1.6812"/>
        <n v="1.79312"/>
        <n v="2.68788"/>
        <n v="2.69898"/>
        <n v="2.84716"/>
        <n v="3.19169"/>
        <n v="3.2677"/>
        <n v="3.73363"/>
        <n v="5.13461"/>
        <n v="6.58659"/>
        <n v="6.68655"/>
        <n v="7.03554"/>
        <n v="8.24479"/>
        <n v="8.49896"/>
        <n v="9.14067"/>
        <n v="9.27374"/>
        <n v="9.45956"/>
        <n v="9.61271"/>
        <n v="12.2029"/>
        <n v="13.9362"/>
        <n v="14.228"/>
        <n v="16.6412"/>
      </sharedItems>
    </cacheField>
    <cacheField name="ABSV - 700_mb" uniqueList="1" numFmtId="0" sqlType="0" hierarchy="0" level="0" databaseField="1">
      <sharedItems count="44" containsNumber="1" containsSemiMixedTypes="0" containsString="0" minValue="-7.933299999999999e-05" maxValue="0.000534692">
        <n v="-7.933299999999999e-05"/>
        <n v="-6.52113e-05"/>
        <n v="-4.46938e-05"/>
        <n v="-1.08866e-05"/>
        <n v="-9.91211e-08"/>
        <n v="1.22777e-05"/>
        <n v="2.0834e-05"/>
        <n v="2.52413e-05"/>
        <n v="2.64723e-05"/>
        <n v="2.92456e-05"/>
        <n v="2.96056e-05"/>
        <n v="3.17526e-05"/>
        <n v="3.66036e-05"/>
        <n v="4.11096e-05"/>
        <n v="4.53959e-05"/>
        <n v="4.73099e-05"/>
        <n v="4.76478e-05"/>
        <n v="4.9423e-05"/>
        <n v="5.02689e-05"/>
        <n v="5.31235e-05"/>
        <n v="5.69819e-05"/>
        <n v="5.85704e-05"/>
        <n v="5.9728e-05"/>
        <n v="6.380369999999999e-05"/>
        <n v="7.00754e-05"/>
        <n v="7.188849999999999e-05"/>
        <n v="8.08097e-05"/>
        <n v="8.60852e-05"/>
        <n v="9.641059999999999e-05"/>
        <n v="0.000104693"/>
        <n v="0.000105617"/>
        <n v="0.000107903"/>
        <n v="0.0001097"/>
        <n v="0.00010975"/>
        <n v="0.000115302"/>
        <n v="0.000117713"/>
        <n v="0.000119336"/>
        <n v="0.000133206"/>
        <n v="0.000134733"/>
        <n v="0.00015184"/>
        <n v="0.000152529"/>
        <n v="0.000160488"/>
        <n v="0.000377679"/>
        <n v="0.000534692"/>
      </sharedItems>
    </cacheField>
    <cacheField name="HGT - 850_mb" uniqueList="1" numFmtId="0" sqlType="0" hierarchy="0" level="0" databaseField="1">
      <sharedItems count="44" containsNumber="1" containsSemiMixedTypes="0" containsString="0" minValue="1472.56" maxValue="1541.58">
        <n v="1472.56"/>
        <n v="1474.46"/>
        <n v="1475.34"/>
        <n v="1475.41"/>
        <n v="1475.59"/>
        <n v="1475.96"/>
        <n v="1477.39"/>
        <n v="1479.18"/>
        <n v="1480.66"/>
        <n v="1481.18"/>
        <n v="1481.41"/>
        <n v="1482.52"/>
        <n v="1483.15"/>
        <n v="1484.46"/>
        <n v="1484.84"/>
        <n v="1490.98"/>
        <n v="1491.21"/>
        <n v="1493.47"/>
        <n v="1500.52"/>
        <n v="1507.02"/>
        <n v="1507.53"/>
        <n v="1508.79"/>
        <n v="1513.21"/>
        <n v="1517.96"/>
        <n v="1518.03"/>
        <n v="1519.24"/>
        <n v="1521.63"/>
        <n v="1522.41"/>
        <n v="1523.3"/>
        <n v="1524.43"/>
        <n v="1524.95"/>
        <n v="1525.29"/>
        <n v="1526.76"/>
        <n v="1527"/>
        <n v="1528.05"/>
        <n v="1528.28"/>
        <n v="1530.03"/>
        <n v="1530.43"/>
        <n v="1531.63"/>
        <n v="1532.36"/>
        <n v="1533.07"/>
        <n v="1535.71"/>
        <n v="1536.28"/>
        <n v="1541.58"/>
      </sharedItems>
    </cacheField>
    <cacheField name="TMP - 850_mb" uniqueList="1" numFmtId="0" sqlType="0" hierarchy="0" level="0" databaseField="1">
      <sharedItems count="44" containsNumber="1" containsSemiMixedTypes="0" containsString="0" minValue="274.884" maxValue="283.716">
        <n v="274.884"/>
        <n v="275.031"/>
        <n v="275.097"/>
        <n v="275.264"/>
        <n v="275.465"/>
        <n v="275.758"/>
        <n v="276.292"/>
        <n v="276.363"/>
        <n v="276.626"/>
        <n v="278.176"/>
        <n v="279.365"/>
        <n v="279.622"/>
        <n v="279.881"/>
        <n v="280.117"/>
        <n v="280.762"/>
        <n v="280.844"/>
        <n v="281.166"/>
        <n v="281.51"/>
        <n v="281.68"/>
        <n v="281.837"/>
        <n v="282.222"/>
        <n v="282.232"/>
        <n v="282.251"/>
        <n v="282.278"/>
        <n v="282.283"/>
        <n v="282.348"/>
        <n v="282.449"/>
        <n v="282.486"/>
        <n v="282.487"/>
        <n v="282.585"/>
        <n v="282.593"/>
        <n v="282.611"/>
        <n v="282.687"/>
        <n v="282.734"/>
        <n v="282.806"/>
        <n v="282.836"/>
        <n v="282.898"/>
        <n v="282.949"/>
        <n v="283.235"/>
        <n v="283.237"/>
        <n v="283.335"/>
        <n v="283.502"/>
        <n v="283.566"/>
        <n v="283.716"/>
      </sharedItems>
    </cacheField>
    <cacheField name="RH - 850_mb" uniqueList="1" numFmtId="0" sqlType="0" hierarchy="0" level="0" databaseField="1">
      <sharedItems count="42" containsNumber="1" containsSemiMixedTypes="0" containsString="0" minValue="11.9" maxValue="98.8">
        <n v="11.9"/>
        <n v="12.3"/>
        <n v="12.5"/>
        <n v="13.7"/>
        <n v="14.5"/>
        <n v="14.6"/>
        <n v="14.8"/>
        <n v="15.5"/>
        <n v="15.9"/>
        <n v="17.3"/>
        <n v="17.7"/>
        <n v="18.4"/>
        <n v="20"/>
        <n v="20.7"/>
        <n v="21.4"/>
        <n v="22"/>
        <n v="22.3"/>
        <n v="25.7"/>
        <n v="30.3"/>
        <n v="31.9"/>
        <n v="35.6"/>
        <n v="36.3"/>
        <n v="37.8"/>
        <n v="42.5"/>
        <n v="42.9"/>
        <n v="45.7"/>
        <n v="46.1"/>
        <n v="49.9"/>
        <n v="54"/>
        <n v="54.7"/>
        <n v="56.5"/>
        <n v="57.9"/>
        <n v="58.9"/>
        <n v="60.4"/>
        <n v="65.09999999999999"/>
        <n v="72.40000000000001"/>
        <n v="84.2"/>
        <n v="84.7"/>
        <n v="90"/>
        <n v="92"/>
        <n v="96.09999999999999"/>
        <n v="98.8"/>
      </sharedItems>
    </cacheField>
    <cacheField name="TCDC - 850_mb" uniqueList="1" numFmtId="0" sqlType="0" hierarchy="0" level="0" databaseField="1">
      <sharedItems count="7" containsNumber="1" containsSemiMixedTypes="0" containsString="0" minValue="0" maxValue="59">
        <n v="0"/>
        <n v="0.2"/>
        <n v="1.6"/>
        <n v="1.8"/>
        <n v="5"/>
        <n v="15.1"/>
        <n v="59"/>
      </sharedItems>
    </cacheField>
    <cacheField name="VVEL - 850_mb" uniqueList="1" numFmtId="0" sqlType="0" hierarchy="0" level="0" databaseField="1">
      <sharedItems count="44" containsNumber="1" containsSemiMixedTypes="0" containsString="0" minValue="-1.19494" maxValue="0.748897">
        <n v="-1.19494"/>
        <n v="-0.998752"/>
        <n v="-0.899176"/>
        <n v="-0.821756"/>
        <n v="-0.5126309999999999"/>
        <n v="-0.469898"/>
        <n v="-0.439635"/>
        <n v="-0.377857"/>
        <n v="-0.351219"/>
        <n v="-0.318655"/>
        <n v="-0.266473"/>
        <n v="-0.257075"/>
        <n v="-0.243769"/>
        <n v="-0.16288"/>
        <n v="-0.153529"/>
        <n v="-0.138625"/>
        <n v="-0.129239"/>
        <n v="-0.113194"/>
        <n v="-0.113026"/>
        <n v="-0.10048"/>
        <n v="-0.072127"/>
        <n v="-0.06463969999999999"/>
        <n v="-0.0624727"/>
        <n v="-0.0532236"/>
        <n v="-0.0418369"/>
        <n v="0.00651367"/>
        <n v="0.0477998"/>
        <n v="0.064752"/>
        <n v="0.0682178"/>
        <n v="0.0751221"/>
        <n v="0.0827686"/>
        <n v="0.08841019999999999"/>
        <n v="0.0999707"/>
        <n v="0.14411"/>
        <n v="0.155437"/>
        <n v="0.157239"/>
        <n v="0.166619"/>
        <n v="0.222689"/>
        <n v="0.228136"/>
        <n v="0.293164"/>
        <n v="0.321043"/>
        <n v="0.362232"/>
        <n v="0.474615"/>
        <n v="0.748897"/>
      </sharedItems>
    </cacheField>
    <cacheField name="UGRD - 850_mb" uniqueList="1" numFmtId="0" sqlType="0" hierarchy="0" level="0" databaseField="1">
      <sharedItems count="44" containsNumber="1" containsSemiMixedTypes="0" containsString="0" minValue="0.638303" maxValue="8.39842">
        <n v="0.638303"/>
        <n v="0.939853"/>
        <n v="1.07324"/>
        <n v="1.35726"/>
        <n v="1.43172"/>
        <n v="1.59363"/>
        <n v="1.71977"/>
        <n v="2.06196"/>
        <n v="2.15087"/>
        <n v="2.34977"/>
        <n v="2.40798"/>
        <n v="2.46642"/>
        <n v="2.67881"/>
        <n v="2.80089"/>
        <n v="2.94659"/>
        <n v="2.95143"/>
        <n v="3.0883"/>
        <n v="3.11692"/>
        <n v="3.22288"/>
        <n v="3.2634"/>
        <n v="3.31576"/>
        <n v="3.55379"/>
        <n v="3.61717"/>
        <n v="3.66216"/>
        <n v="3.95621"/>
        <n v="4.07414"/>
        <n v="4.17488"/>
        <n v="4.19308"/>
        <n v="4.19399"/>
        <n v="4.45327"/>
        <n v="4.47548"/>
        <n v="4.50082"/>
        <n v="4.53947"/>
        <n v="4.55005"/>
        <n v="4.59593"/>
        <n v="4.74343"/>
        <n v="4.80515"/>
        <n v="4.94468"/>
        <n v="5.18302"/>
        <n v="5.1966"/>
        <n v="5.24365"/>
        <n v="5.44899"/>
        <n v="6.68557"/>
        <n v="8.39842"/>
      </sharedItems>
    </cacheField>
    <cacheField name="VGRD - 850_mb" uniqueList="1" numFmtId="0" sqlType="0" hierarchy="0" level="0" databaseField="1">
      <sharedItems count="44" containsNumber="1" containsSemiMixedTypes="0" containsString="0" minValue="-6.48593" maxValue="8.578390000000001">
        <n v="-6.48593"/>
        <n v="-6.05879"/>
        <n v="-5.73972"/>
        <n v="-5.45785"/>
        <n v="-4.80049"/>
        <n v="-4.11958"/>
        <n v="-2.91154"/>
        <n v="-2.04268"/>
        <n v="-1.99422"/>
        <n v="-1.8172"/>
        <n v="-1.02284"/>
        <n v="-0.834656"/>
        <n v="0.624153"/>
        <n v="0.9027539999999999"/>
        <n v="1.00158"/>
        <n v="1.18744"/>
        <n v="1.21996"/>
        <n v="1.33145"/>
        <n v="1.36225"/>
        <n v="1.92603"/>
        <n v="2.03263"/>
        <n v="2.11638"/>
        <n v="2.17225"/>
        <n v="2.27115"/>
        <n v="2.35117"/>
        <n v="2.38185"/>
        <n v="2.42007"/>
        <n v="2.69497"/>
        <n v="4.06915"/>
        <n v="4.21029"/>
        <n v="4.33253"/>
        <n v="4.45807"/>
        <n v="4.575"/>
        <n v="4.82333"/>
        <n v="4.91633"/>
        <n v="4.98141"/>
        <n v="5.19081"/>
        <n v="5.40653"/>
        <n v="5.45856"/>
        <n v="6.81192"/>
        <n v="6.8455"/>
        <n v="7.37355"/>
        <n v="7.39714"/>
        <n v="8.578390000000001"/>
      </sharedItems>
    </cacheField>
    <cacheField name="ABSV - 850_mb" uniqueList="1" numFmtId="0" sqlType="0" hierarchy="0" level="0" databaseField="1">
      <sharedItems count="44" containsNumber="1" containsSemiMixedTypes="0" containsString="0" minValue="-0.000129147" maxValue="0.000313287">
        <n v="-0.000129147"/>
        <n v="-0.000115345"/>
        <n v="-3.08365e-05"/>
        <n v="-2.18751e-05"/>
        <n v="2.07189e-05"/>
        <n v="2.50426e-05"/>
        <n v="3.08157e-05"/>
        <n v="3.16698e-05"/>
        <n v="3.4969e-05"/>
        <n v="5.04004e-05"/>
        <n v="5.09885e-05"/>
        <n v="5.40894e-05"/>
        <n v="6.25707e-05"/>
        <n v="6.46433e-05"/>
        <n v="6.79874e-05"/>
        <n v="7.15457e-05"/>
        <n v="7.17173e-05"/>
        <n v="7.354430000000001e-05"/>
        <n v="8.00414e-05"/>
        <n v="8.37546e-05"/>
        <n v="8.38683e-05"/>
        <n v="8.57218e-05"/>
        <n v="8.580630000000001e-05"/>
        <n v="8.98943e-05"/>
        <n v="0.000100521"/>
        <n v="0.000108257"/>
        <n v="0.000108456"/>
        <n v="0.000109995"/>
        <n v="0.0001112"/>
        <n v="0.000112283"/>
        <n v="0.00011597"/>
        <n v="0.000128736"/>
        <n v="0.000142373"/>
        <n v="0.000161726"/>
        <n v="0.000162825"/>
        <n v="0.00016406"/>
        <n v="0.000166105"/>
        <n v="0.000166804"/>
        <n v="0.000179837"/>
        <n v="0.000180476"/>
        <n v="0.000183011"/>
        <n v="0.000237602"/>
        <n v="0.000269579"/>
        <n v="0.000313287"/>
      </sharedItems>
    </cacheField>
    <cacheField name="HGT - 925_mb" uniqueList="1" numFmtId="0" sqlType="0" hierarchy="0" level="0" databaseField="1">
      <sharedItems count="44" containsNumber="1" containsSemiMixedTypes="0" containsString="0" minValue="769.689" maxValue="839.707">
        <n v="769.689"/>
        <n v="775.832"/>
        <n v="777.67"/>
        <n v="781.38"/>
        <n v="781.936"/>
        <n v="782.235"/>
        <n v="782.965"/>
        <n v="783.546"/>
        <n v="784.119"/>
        <n v="785.824"/>
        <n v="785.831"/>
        <n v="786.499"/>
        <n v="787.639"/>
        <n v="789.004"/>
        <n v="789.333"/>
        <n v="789.64"/>
        <n v="791.321"/>
        <n v="792.647"/>
        <n v="795.73"/>
        <n v="802.838"/>
        <n v="804.099"/>
        <n v="805.554"/>
        <n v="811.039"/>
        <n v="814.1180000000001"/>
        <n v="817.914"/>
        <n v="818.21"/>
        <n v="819.678"/>
        <n v="821.5650000000001"/>
        <n v="822.077"/>
        <n v="823.813"/>
        <n v="823.831"/>
        <n v="823.848"/>
        <n v="823.876"/>
        <n v="824.595"/>
        <n v="825.282"/>
        <n v="825.975"/>
        <n v="826.886"/>
        <n v="827.202"/>
        <n v="828.1319999999999"/>
        <n v="829.569"/>
        <n v="830.984"/>
        <n v="831.026"/>
        <n v="831.287"/>
        <n v="839.707"/>
      </sharedItems>
    </cacheField>
    <cacheField name="TMP - 925_mb" uniqueList="1" numFmtId="0" sqlType="0" hierarchy="0" level="0" databaseField="1">
      <sharedItems count="44" containsNumber="1" containsSemiMixedTypes="0" containsString="0" minValue="279.753" maxValue="285.77">
        <n v="279.753"/>
        <n v="279.87"/>
        <n v="280.053"/>
        <n v="280.509"/>
        <n v="280.754"/>
        <n v="280.785"/>
        <n v="280.796"/>
        <n v="281.272"/>
        <n v="281.341"/>
        <n v="282.966"/>
        <n v="283.006"/>
        <n v="283.037"/>
        <n v="283.211"/>
        <n v="283.38"/>
        <n v="283.392"/>
        <n v="283.458"/>
        <n v="283.612"/>
        <n v="283.624"/>
        <n v="283.732"/>
        <n v="283.836"/>
        <n v="283.924"/>
        <n v="283.942"/>
        <n v="283.982"/>
        <n v="284.1"/>
        <n v="284.257"/>
        <n v="284.29"/>
        <n v="284.499"/>
        <n v="284.556"/>
        <n v="284.575"/>
        <n v="284.675"/>
        <n v="284.77"/>
        <n v="284.876"/>
        <n v="284.965"/>
        <n v="284.979"/>
        <n v="284.995"/>
        <n v="285.091"/>
        <n v="285.11"/>
        <n v="285.123"/>
        <n v="285.194"/>
        <n v="285.211"/>
        <n v="285.334"/>
        <n v="285.404"/>
        <n v="285.498"/>
        <n v="285.77"/>
      </sharedItems>
    </cacheField>
    <cacheField name="RH - 925_mb" uniqueList="1" numFmtId="0" sqlType="0" hierarchy="0" level="0" databaseField="1">
      <sharedItems count="42" containsNumber="1" containsSemiMixedTypes="0" containsString="0" minValue="30.5" maxValue="91.59999999999999">
        <n v="30.5"/>
        <n v="33.7"/>
        <n v="36.6"/>
        <n v="37"/>
        <n v="38"/>
        <n v="38.4"/>
        <n v="41.3"/>
        <n v="42.4"/>
        <n v="42.5"/>
        <n v="43.5"/>
        <n v="43.6"/>
        <n v="44.2"/>
        <n v="46.9"/>
        <n v="50"/>
        <n v="50.6"/>
        <n v="51.5"/>
        <n v="53.3"/>
        <n v="54.2"/>
        <n v="55.9"/>
        <n v="56"/>
        <n v="57.3"/>
        <n v="58.5"/>
        <n v="59.5"/>
        <n v="61"/>
        <n v="62.7"/>
        <n v="63.9"/>
        <n v="65.3"/>
        <n v="65.5"/>
        <n v="66.8"/>
        <n v="67.5"/>
        <n v="68"/>
        <n v="68.5"/>
        <n v="71.59999999999999"/>
        <n v="72"/>
        <n v="74.5"/>
        <n v="79.5"/>
        <n v="80.59999999999999"/>
        <n v="80.90000000000001"/>
        <n v="84.5"/>
        <n v="88.3"/>
        <n v="91.3"/>
        <n v="91.59999999999999"/>
      </sharedItems>
    </cacheField>
    <cacheField name="TCDC - 925_mb" uniqueList="1" numFmtId="0" sqlType="0" hierarchy="0" level="0" databaseField="1">
      <sharedItems count="5" containsNumber="1" containsSemiMixedTypes="0" containsString="0" minValue="0" maxValue="5">
        <n v="0"/>
        <n v="1"/>
        <n v="1.3"/>
        <n v="4"/>
        <n v="5"/>
      </sharedItems>
    </cacheField>
    <cacheField name="VVEL - 925_mb" uniqueList="1" numFmtId="0" sqlType="0" hierarchy="0" level="0" databaseField="1">
      <sharedItems count="44" containsNumber="1" containsSemiMixedTypes="0" containsString="0" minValue="-0.807209" maxValue="0.697723">
        <n v="-0.807209"/>
        <n v="-0.465978"/>
        <n v="-0.31722"/>
        <n v="-0.2958"/>
        <n v="-0.273576"/>
        <n v="-0.246011"/>
        <n v="-0.233005"/>
        <n v="-0.222586"/>
        <n v="-0.214642"/>
        <n v="-0.204775"/>
        <n v="-0.202314"/>
        <n v="-0.184713"/>
        <n v="-0.169155"/>
        <n v="-0.0752598"/>
        <n v="-0.0715039"/>
        <n v="-0.0712354"/>
        <n v="-0.0651484"/>
        <n v="-0.0597427"/>
        <n v="-0.0301226"/>
        <n v="-0.0196846"/>
        <n v="-0.0101074"/>
        <n v="-0.009686520000000001"/>
        <n v="-0.00443262"/>
        <n v="0.00514404"/>
        <n v="0.008131350000000001"/>
        <n v="0.0215083"/>
        <n v="0.0249385"/>
        <n v="0.0281602"/>
        <n v="0.08114209999999999"/>
        <n v="0.0829746"/>
        <n v="0.118513"/>
        <n v="0.147396"/>
        <n v="0.169679"/>
        <n v="0.177143"/>
        <n v="0.179828"/>
        <n v="0.204528"/>
        <n v="0.233485"/>
        <n v="0.23431"/>
        <n v="0.266488"/>
        <n v="0.279632"/>
        <n v="0.305187"/>
        <n v="0.359153"/>
        <n v="0.397206"/>
        <n v="0.697723"/>
      </sharedItems>
    </cacheField>
    <cacheField name="UGRD - 925_mb" uniqueList="1" numFmtId="0" sqlType="0" hierarchy="0" level="0" databaseField="1">
      <sharedItems count="44" containsNumber="1" containsSemiMixedTypes="0" containsString="0" minValue="-2.14015" maxValue="6.13678">
        <n v="-2.14015"/>
        <n v="-1.17484"/>
        <n v="-0.536533"/>
        <n v="-0.458508"/>
        <n v="-0.293513"/>
        <n v="-0.254956"/>
        <n v="-0.19822"/>
        <n v="0.0286865"/>
        <n v="0.0308887"/>
        <n v="0.325112"/>
        <n v="0.345779"/>
        <n v="0.346111"/>
        <n v="0.485312"/>
        <n v="0.5059940000000001"/>
        <n v="0.638022"/>
        <n v="0.674758"/>
        <n v="0.6977370000000001"/>
        <n v="0.736465"/>
        <n v="0.764114"/>
        <n v="0.8870170000000001"/>
        <n v="1.01973"/>
        <n v="1.2482"/>
        <n v="1.39299"/>
        <n v="1.50231"/>
        <n v="1.52631"/>
        <n v="1.54461"/>
        <n v="1.5618"/>
        <n v="1.59928"/>
        <n v="1.61039"/>
        <n v="1.62391"/>
        <n v="1.82333"/>
        <n v="1.88437"/>
        <n v="2.10602"/>
        <n v="2.43278"/>
        <n v="2.51975"/>
        <n v="2.54776"/>
        <n v="2.7146"/>
        <n v="2.75528"/>
        <n v="2.85395"/>
        <n v="2.98928"/>
        <n v="3.01338"/>
        <n v="3.24793"/>
        <n v="4.69841"/>
        <n v="6.13678"/>
      </sharedItems>
    </cacheField>
    <cacheField name="VGRD - 925_mb" uniqueList="1" numFmtId="0" sqlType="0" hierarchy="0" level="0" databaseField="1">
      <sharedItems count="44" containsNumber="1" containsSemiMixedTypes="0" containsString="0" minValue="-6.08087" maxValue="14.9521">
        <n v="-6.08087"/>
        <n v="-5.42466"/>
        <n v="-5.09549"/>
        <n v="-4.70598"/>
        <n v="-3.61915"/>
        <n v="-3.53198"/>
        <n v="-3.4601"/>
        <n v="-3.38245"/>
        <n v="-2.56694"/>
        <n v="-2.17671"/>
        <n v="-1.33405"/>
        <n v="-0.770715"/>
        <n v="-0.323318"/>
        <n v="-0.161912"/>
        <n v="1.12036"/>
        <n v="1.36585"/>
        <n v="2.80923"/>
        <n v="2.99126"/>
        <n v="3.21193"/>
        <n v="3.2542"/>
        <n v="3.39684"/>
        <n v="4.30188"/>
        <n v="4.50976"/>
        <n v="4.82199"/>
        <n v="4.88571"/>
        <n v="5.06949"/>
        <n v="5.52678"/>
        <n v="6.18162"/>
        <n v="6.36843"/>
        <n v="7.32812"/>
        <n v="7.51371"/>
        <n v="7.70024"/>
        <n v="8.507960000000001"/>
        <n v="8.682930000000001"/>
        <n v="8.818619999999999"/>
        <n v="9.689500000000001"/>
        <n v="10.2262"/>
        <n v="10.6207"/>
        <n v="11.114"/>
        <n v="11.9331"/>
        <n v="12.356"/>
        <n v="12.5717"/>
        <n v="14.3922"/>
        <n v="14.9521"/>
      </sharedItems>
    </cacheField>
    <cacheField name="ABSV - 925_mb" uniqueList="1" numFmtId="0" sqlType="0" hierarchy="0" level="0" databaseField="1">
      <sharedItems count="44" containsNumber="1" containsSemiMixedTypes="0" containsString="0" minValue="-0.000165284" maxValue="0.000218216">
        <n v="-0.000165284"/>
        <n v="3.38951e-05"/>
        <n v="3.77524e-05"/>
        <n v="3.86396e-05"/>
        <n v="4.38038e-05"/>
        <n v="4.45985e-05"/>
        <n v="4.78423e-05"/>
        <n v="4.93483e-05"/>
        <n v="5.54567e-05"/>
        <n v="5.59841e-05"/>
        <n v="6.85154e-05"/>
        <n v="6.927950000000001e-05"/>
        <n v="7.04496e-05"/>
        <n v="7.4693e-05"/>
        <n v="8.44728e-05"/>
        <n v="8.91014e-05"/>
        <n v="8.93976e-05"/>
        <n v="9.24111e-05"/>
        <n v="9.90958e-05"/>
        <n v="0.000100721"/>
        <n v="0.000105224"/>
        <n v="0.00011055"/>
        <n v="0.000115"/>
        <n v="0.000115144"/>
        <n v="0.0001199"/>
        <n v="0.000135337"/>
        <n v="0.000137658"/>
        <n v="0.000139934"/>
        <n v="0.000143008"/>
        <n v="0.000143272"/>
        <n v="0.000143569"/>
        <n v="0.000147657"/>
        <n v="0.000148565"/>
        <n v="0.000152476"/>
        <n v="0.000153051"/>
        <n v="0.000156128"/>
        <n v="0.000157322"/>
        <n v="0.000158832"/>
        <n v="0.000158833"/>
        <n v="0.00018842"/>
        <n v="0.00020255"/>
        <n v="0.000206546"/>
        <n v="0.000216663"/>
        <n v="0.000218216"/>
      </sharedItems>
    </cacheField>
    <cacheField name="HGT - 950_mb" uniqueList="1" numFmtId="0" sqlType="0" hierarchy="0" level="0" databaseField="1">
      <sharedItems count="44" containsNumber="1" containsSemiMixedTypes="0" containsString="0" minValue="546.831" maxValue="617.184">
        <n v="546.831"/>
        <n v="552.681"/>
        <n v="555.029"/>
        <n v="557.534"/>
        <n v="558.46"/>
        <n v="561.244"/>
        <n v="561.301"/>
        <n v="561.992"/>
        <n v="562.4160000000001"/>
        <n v="562.665"/>
        <n v="562.943"/>
        <n v="565.926"/>
        <n v="566.659"/>
        <n v="568.202"/>
        <n v="569.078"/>
        <n v="569.447"/>
        <n v="570.379"/>
        <n v="572.278"/>
        <n v="572.643"/>
        <n v="578.973"/>
        <n v="580.97"/>
        <n v="581.7380000000001"/>
        <n v="588.4349999999999"/>
        <n v="591.741"/>
        <n v="595.42"/>
        <n v="595.605"/>
        <n v="597.447"/>
        <n v="598.593"/>
        <n v="598.938"/>
        <n v="600.6660000000001"/>
        <n v="600.957"/>
        <n v="601.732"/>
        <n v="601.836"/>
        <n v="602.008"/>
        <n v="602.34"/>
        <n v="602.671"/>
        <n v="603.78"/>
        <n v="604.3"/>
        <n v="605.875"/>
        <n v="607.135"/>
        <n v="607.689"/>
        <n v="607.698"/>
        <n v="609.138"/>
        <n v="617.184"/>
      </sharedItems>
    </cacheField>
    <cacheField name="TMP - 950_mb" uniqueList="1" numFmtId="0" sqlType="0" hierarchy="0" level="0" databaseField="1">
      <sharedItems count="44" containsNumber="1" containsSemiMixedTypes="0" containsString="0" minValue="281.115" maxValue="286.656">
        <n v="281.115"/>
        <n v="281.371"/>
        <n v="281.785"/>
        <n v="282.162"/>
        <n v="282.195"/>
        <n v="282.467"/>
        <n v="282.479"/>
        <n v="282.533"/>
        <n v="282.712"/>
        <n v="283.307"/>
        <n v="283.582"/>
        <n v="283.97"/>
        <n v="284.021"/>
        <n v="284.083"/>
        <n v="284.088"/>
        <n v="284.139"/>
        <n v="284.205"/>
        <n v="284.206"/>
        <n v="284.549"/>
        <n v="284.607"/>
        <n v="284.681"/>
        <n v="284.833"/>
        <n v="284.848"/>
        <n v="284.894"/>
        <n v="284.953"/>
        <n v="285.037"/>
        <n v="285.055"/>
        <n v="285.14"/>
        <n v="285.167"/>
        <n v="285.224"/>
        <n v="285.234"/>
        <n v="285.238"/>
        <n v="285.255"/>
        <n v="285.366"/>
        <n v="285.419"/>
        <n v="285.472"/>
        <n v="285.5"/>
        <n v="285.505"/>
        <n v="285.53"/>
        <n v="285.546"/>
        <n v="285.94"/>
        <n v="285.963"/>
        <n v="286.308"/>
        <n v="286.656"/>
      </sharedItems>
    </cacheField>
    <cacheField name="RH - 950_mb" uniqueList="1" numFmtId="0" sqlType="0" hierarchy="0" level="0" databaseField="1">
      <sharedItems count="41" containsNumber="1" containsSemiMixedTypes="0" containsString="0" minValue="40.1" maxValue="92.90000000000001">
        <n v="40.1"/>
        <n v="41.8"/>
        <n v="48.4"/>
        <n v="49.9"/>
        <n v="50.9"/>
        <n v="52.4"/>
        <n v="53.1"/>
        <n v="53.6"/>
        <n v="54"/>
        <n v="54.1"/>
        <n v="55.7"/>
        <n v="56"/>
        <n v="56.9"/>
        <n v="58"/>
        <n v="61.4"/>
        <n v="64.90000000000001"/>
        <n v="65.90000000000001"/>
        <n v="69.3"/>
        <n v="69.90000000000001"/>
        <n v="70.09999999999999"/>
        <n v="70.3"/>
        <n v="71.2"/>
        <n v="72.09999999999999"/>
        <n v="72.5"/>
        <n v="73.59999999999999"/>
        <n v="76"/>
        <n v="76.3"/>
        <n v="76.7"/>
        <n v="77"/>
        <n v="77.09999999999999"/>
        <n v="78"/>
        <n v="79.8"/>
        <n v="83.09999999999999"/>
        <n v="83.90000000000001"/>
        <n v="85.09999999999999"/>
        <n v="86"/>
        <n v="86.59999999999999"/>
        <n v="87"/>
        <n v="88.3"/>
        <n v="90.7"/>
        <n v="92.90000000000001"/>
      </sharedItems>
    </cacheField>
    <cacheField name="TCDC - 950_mb" uniqueList="1" numFmtId="0" sqlType="0" hierarchy="0" level="0" databaseField="1">
      <sharedItems count="7" containsNumber="1" containsSemiMixedTypes="0" containsString="0" minValue="0" maxValue="11">
        <n v="0"/>
        <n v="1"/>
        <n v="1.4"/>
        <n v="1.5"/>
        <n v="3.4"/>
        <n v="5"/>
        <n v="11"/>
      </sharedItems>
    </cacheField>
    <cacheField name="VVEL - 950_mb" uniqueList="1" numFmtId="0" sqlType="0" hierarchy="0" level="0" databaseField="1">
      <sharedItems count="44" containsNumber="1" containsSemiMixedTypes="0" containsString="0" minValue="-0.5620000000000001" maxValue="0.583664">
        <n v="-0.5620000000000001"/>
        <n v="-0.331469"/>
        <n v="-0.264098"/>
        <n v="-0.254911"/>
        <n v="-0.15277"/>
        <n v="-0.136835"/>
        <n v="-0.130385"/>
        <n v="-0.127181"/>
        <n v="-0.112466"/>
        <n v="-0.0874028"/>
        <n v="-0.0728833"/>
        <n v="-0.0442012"/>
        <n v="-0.0204722"/>
        <n v="-0.0141958"/>
        <n v="-0.00235693"/>
        <n v="0.000289063"/>
        <n v="0.00545606"/>
        <n v="0.0191377"/>
        <n v="0.0337119"/>
        <n v="0.0560806"/>
        <n v="0.0575415"/>
        <n v="0.0917241"/>
        <n v="0.0962427"/>
        <n v="0.096915"/>
        <n v="0.111851"/>
        <n v="0.126457"/>
        <n v="0.135249"/>
        <n v="0.138917"/>
        <n v="0.147291"/>
        <n v="0.15702"/>
        <n v="0.159282"/>
        <n v="0.160909"/>
        <n v="0.166808"/>
        <n v="0.167991"/>
        <n v="0.195782"/>
        <n v="0.233485"/>
        <n v="0.248687"/>
        <n v="0.253394"/>
        <n v="0.289104"/>
        <n v="0.293987"/>
        <n v="0.343185"/>
        <n v="0.386335"/>
        <n v="0.387684"/>
        <n v="0.583664"/>
      </sharedItems>
    </cacheField>
    <cacheField name="UGRD - 950_mb" uniqueList="1" numFmtId="0" sqlType="0" hierarchy="0" level="0" databaseField="1">
      <sharedItems count="44" containsNumber="1" containsSemiMixedTypes="0" containsString="0" minValue="-3.50696" maxValue="5.55419">
        <n v="-3.50696"/>
        <n v="-3.5036"/>
        <n v="-2.90013"/>
        <n v="-2.50155"/>
        <n v="-1.55026"/>
        <n v="-1.37292"/>
        <n v="-1.10498"/>
        <n v="-0.9685279999999999"/>
        <n v="-0.946997"/>
        <n v="-0.929236"/>
        <n v="-0.863975"/>
        <n v="-0.7543800000000001"/>
        <n v="-0.7113159999999999"/>
        <n v="-0.570034"/>
        <n v="-0.362925"/>
        <n v="-0.309841"/>
        <n v="-0.295811"/>
        <n v="-0.253818"/>
        <n v="-0.100088"/>
        <n v="-0.06700929999999999"/>
        <n v="-0.0613062"/>
        <n v="-0.0243066"/>
        <n v="0.0387549"/>
        <n v="0.406692"/>
        <n v="0.408657"/>
        <n v="0.759253"/>
        <n v="0.804253"/>
        <n v="1.15989"/>
        <n v="1.16098"/>
        <n v="1.18205"/>
        <n v="1.24943"/>
        <n v="1.42251"/>
        <n v="1.43279"/>
        <n v="1.72039"/>
        <n v="1.79783"/>
        <n v="1.80924"/>
        <n v="1.96529"/>
        <n v="2.246"/>
        <n v="2.27633"/>
        <n v="2.45133"/>
        <n v="3.20883"/>
        <n v="3.46167"/>
        <n v="4.32572"/>
        <n v="5.55419"/>
      </sharedItems>
    </cacheField>
    <cacheField name="VGRD - 950_mb" uniqueList="1" numFmtId="0" sqlType="0" hierarchy="0" level="0" databaseField="1">
      <sharedItems count="44" containsNumber="1" containsSemiMixedTypes="0" containsString="0" minValue="-6.56343" maxValue="16.3305">
        <n v="-6.56343"/>
        <n v="-6.11582"/>
        <n v="-5.53115"/>
        <n v="-4.96451"/>
        <n v="-4.79526"/>
        <n v="-4.16368"/>
        <n v="-3.65592"/>
        <n v="-2.75091"/>
        <n v="-2.28934"/>
        <n v="-2.17937"/>
        <n v="-1.66004"/>
        <n v="-0.858423"/>
        <n v="-0.643352"/>
        <n v="0.233423"/>
        <n v="1.28871"/>
        <n v="2.34059"/>
        <n v="2.76182"/>
        <n v="3.4064"/>
        <n v="3.45562"/>
        <n v="4.25282"/>
        <n v="4.58929"/>
        <n v="4.90736"/>
        <n v="5.13021"/>
        <n v="5.56519"/>
        <n v="5.6345"/>
        <n v="6.22589"/>
        <n v="7.01039"/>
        <n v="7.26609"/>
        <n v="7.43785"/>
        <n v="7.94187"/>
        <n v="9.56912"/>
        <n v="11.0594"/>
        <n v="11.078"/>
        <n v="11.1194"/>
        <n v="11.4874"/>
        <n v="11.8219"/>
        <n v="11.9889"/>
        <n v="12.0752"/>
        <n v="12.2107"/>
        <n v="12.3085"/>
        <n v="12.8888"/>
        <n v="14.2211"/>
        <n v="15.4982"/>
        <n v="16.3305"/>
      </sharedItems>
    </cacheField>
    <cacheField name="ABSV - 950_mb" uniqueList="1" numFmtId="0" sqlType="0" hierarchy="0" level="0" databaseField="1">
      <sharedItems count="44" containsNumber="1" containsSemiMixedTypes="0" containsString="0" minValue="-0.000102037" maxValue="0.00021329">
        <n v="-0.000102037"/>
        <n v="1.8661e-05"/>
        <n v="3.77357e-05"/>
        <n v="3.97729e-05"/>
        <n v="4.35117e-05"/>
        <n v="4.63119e-05"/>
        <n v="4.69966e-05"/>
        <n v="4.95449e-05"/>
        <n v="5.69692e-05"/>
        <n v="5.70071e-05"/>
        <n v="5.79296e-05"/>
        <n v="6.76749e-05"/>
        <n v="7.66929e-05"/>
        <n v="8.129800000000001e-05"/>
        <n v="8.27424e-05"/>
        <n v="9.63661e-05"/>
        <n v="0.000107522"/>
        <n v="0.00011302"/>
        <n v="0.000114226"/>
        <n v="0.000116306"/>
        <n v="0.000117021"/>
        <n v="0.000119665"/>
        <n v="0.000120937"/>
        <n v="0.000122988"/>
        <n v="0.000125198"/>
        <n v="0.000125915"/>
        <n v="0.000127543"/>
        <n v="0.000128999"/>
        <n v="0.000134352"/>
        <n v="0.000136456"/>
        <n v="0.000138631"/>
        <n v="0.000139241"/>
        <n v="0.000139616"/>
        <n v="0.000147075"/>
        <n v="0.00014948"/>
        <n v="0.000157297"/>
        <n v="0.000161218"/>
        <n v="0.000161316"/>
        <n v="0.000170628"/>
        <n v="0.000171337"/>
        <n v="0.000171518"/>
        <n v="0.000183279"/>
        <n v="0.000188125"/>
        <n v="0.00021329"/>
      </sharedItems>
    </cacheField>
    <cacheField name="HINDEX - surface" uniqueList="1" numFmtId="0" sqlType="0" hierarchy="0" level="0" databaseField="1">
      <sharedItems count="4" containsInteger="1" containsNumber="1" containsSemiMixedTypes="0" containsString="0" minValue="2" maxValue="5">
        <n v="2"/>
        <n v="3"/>
        <n v="4"/>
        <n v="5"/>
      </sharedItems>
    </cacheField>
    <cacheField name="HGT - 975_mb" uniqueList="1" numFmtId="0" sqlType="0" hierarchy="0" level="0" databaseField="1">
      <sharedItems count="44" containsNumber="1" containsSemiMixedTypes="0" containsString="0" minValue="328.789" maxValue="400.196">
        <n v="328.789"/>
        <n v="334.633"/>
        <n v="336.635"/>
        <n v="338.895"/>
        <n v="339.802"/>
        <n v="342.67"/>
        <n v="344.581"/>
        <n v="345.065"/>
        <n v="345.203"/>
        <n v="345.677"/>
        <n v="346.98"/>
        <n v="348.224"/>
        <n v="351.334"/>
        <n v="352.984"/>
        <n v="353.323"/>
        <n v="353.979"/>
        <n v="354.233"/>
        <n v="355.089"/>
        <n v="356.347"/>
        <n v="360.829"/>
        <n v="363.042"/>
        <n v="363.154"/>
        <n v="370.127"/>
        <n v="374.034"/>
        <n v="377.633"/>
        <n v="378.214"/>
        <n v="379.963"/>
        <n v="380.813"/>
        <n v="380.966"/>
        <n v="382.896"/>
        <n v="382.968"/>
        <n v="384.293"/>
        <n v="384.561"/>
        <n v="384.568"/>
        <n v="384.636"/>
        <n v="385.359"/>
        <n v="386.105"/>
        <n v="386.399"/>
        <n v="388.667"/>
        <n v="389.376"/>
        <n v="389.583"/>
        <n v="389.604"/>
        <n v="392.325"/>
        <n v="400.196"/>
      </sharedItems>
    </cacheField>
    <cacheField name="TMP - 975_mb" uniqueList="1" numFmtId="0" sqlType="0" hierarchy="0" level="0" databaseField="1">
      <sharedItems count="44" containsNumber="1" containsSemiMixedTypes="0" containsString="0" minValue="282.582" maxValue="287.117">
        <n v="282.582"/>
        <n v="282.91"/>
        <n v="283.233"/>
        <n v="283.406"/>
        <n v="283.534"/>
        <n v="283.733"/>
        <n v="283.828"/>
        <n v="283.938"/>
        <n v="284.037"/>
        <n v="284.049"/>
        <n v="284.173"/>
        <n v="284.359"/>
        <n v="284.737"/>
        <n v="284.818"/>
        <n v="285.227"/>
        <n v="285.247"/>
        <n v="285.394"/>
        <n v="285.438"/>
        <n v="285.538"/>
        <n v="285.561"/>
        <n v="285.562"/>
        <n v="285.601"/>
        <n v="285.618"/>
        <n v="285.691"/>
        <n v="285.763"/>
        <n v="285.775"/>
        <n v="285.781"/>
        <n v="285.798"/>
        <n v="285.858"/>
        <n v="285.911"/>
        <n v="285.915"/>
        <n v="285.992"/>
        <n v="286.001"/>
        <n v="286.08"/>
        <n v="286.086"/>
        <n v="286.12"/>
        <n v="286.125"/>
        <n v="286.132"/>
        <n v="286.29"/>
        <n v="286.422"/>
        <n v="286.675"/>
        <n v="286.878"/>
        <n v="287.057"/>
        <n v="287.117"/>
      </sharedItems>
    </cacheField>
    <cacheField name="RH - 975_mb" uniqueList="1" numFmtId="0" sqlType="0" hierarchy="0" level="0" databaseField="1">
      <sharedItems count="44" containsNumber="1" containsSemiMixedTypes="0" containsString="0" minValue="61" maxValue="99.3">
        <n v="61"/>
        <n v="61.2"/>
        <n v="63.7"/>
        <n v="64.7"/>
        <n v="64.8"/>
        <n v="64.90000000000001"/>
        <n v="65"/>
        <n v="65.40000000000001"/>
        <n v="67.90000000000001"/>
        <n v="68.40000000000001"/>
        <n v="69.3"/>
        <n v="70"/>
        <n v="72.09999999999999"/>
        <n v="72.7"/>
        <n v="73.5"/>
        <n v="73.90000000000001"/>
        <n v="75.7"/>
        <n v="76.09999999999999"/>
        <n v="76.90000000000001"/>
        <n v="78.90000000000001"/>
        <n v="79"/>
        <n v="79.3"/>
        <n v="79.5"/>
        <n v="79.7"/>
        <n v="79.8"/>
        <n v="79.90000000000001"/>
        <n v="80"/>
        <n v="80.40000000000001"/>
        <n v="81"/>
        <n v="81.09999999999999"/>
        <n v="81.40000000000001"/>
        <n v="82.2"/>
        <n v="83.7"/>
        <n v="84"/>
        <n v="85.09999999999999"/>
        <n v="88.40000000000001"/>
        <n v="89.7"/>
        <n v="89.90000000000001"/>
        <n v="90.8"/>
        <n v="94.8"/>
        <n v="96.59999999999999"/>
        <n v="97.09999999999999"/>
        <n v="97.3"/>
        <n v="99.3"/>
      </sharedItems>
    </cacheField>
    <cacheField name="TCDC - 975_mb" uniqueList="1" numFmtId="0" sqlType="0" hierarchy="0" level="0" databaseField="1">
      <sharedItems count="12" containsNumber="1" containsSemiMixedTypes="0" containsString="0" minValue="0" maxValue="43.6">
        <n v="0"/>
        <n v="0.2"/>
        <n v="1"/>
        <n v="1.5"/>
        <n v="2.6"/>
        <n v="5"/>
        <n v="5.4"/>
        <n v="7.3"/>
        <n v="17.1"/>
        <n v="20.4"/>
        <n v="22.5"/>
        <n v="43.6"/>
      </sharedItems>
    </cacheField>
    <cacheField name="VVEL - 975_mb" uniqueList="1" numFmtId="0" sqlType="0" hierarchy="0" level="0" databaseField="1">
      <sharedItems count="44" containsNumber="1" containsSemiMixedTypes="0" containsString="0" minValue="-0.276049" maxValue="0.38489">
        <n v="-0.276049"/>
        <n v="-0.14151"/>
        <n v="-0.119172"/>
        <n v="-0.118928"/>
        <n v="-0.0956751"/>
        <n v="-0.08506320000000001"/>
        <n v="-0.06763039999999999"/>
        <n v="-0.0399148"/>
        <n v="-0.009463869999999999"/>
        <n v="0.0107764"/>
        <n v="0.0272505"/>
        <n v="0.0313782"/>
        <n v="0.0344346"/>
        <n v="0.0347539"/>
        <n v="0.0506689"/>
        <n v="0.0633132"/>
        <n v="0.07145459999999999"/>
        <n v="0.07164230000000001"/>
        <n v="0.10172"/>
        <n v="0.101853"/>
        <n v="0.113943"/>
        <n v="0.118281"/>
        <n v="0.120043"/>
        <n v="0.120277"/>
        <n v="0.135204"/>
        <n v="0.138638"/>
        <n v="0.139235"/>
        <n v="0.142205"/>
        <n v="0.147823"/>
        <n v="0.149546"/>
        <n v="0.170289"/>
        <n v="0.176485"/>
        <n v="0.18616"/>
        <n v="0.197771"/>
        <n v="0.220131"/>
        <n v="0.221276"/>
        <n v="0.231267"/>
        <n v="0.256348"/>
        <n v="0.294802"/>
        <n v="0.350217"/>
        <n v="0.36053"/>
        <n v="0.365888"/>
        <n v="0.375647"/>
        <n v="0.38489"/>
      </sharedItems>
    </cacheField>
    <cacheField name="UGRD - 975_mb" uniqueList="1" numFmtId="0" sqlType="0" hierarchy="0" level="0" databaseField="1">
      <sharedItems count="44" containsNumber="1" containsSemiMixedTypes="0" containsString="0" minValue="-5.33201" maxValue="4.39592">
        <n v="-5.33201"/>
        <n v="-4.50554"/>
        <n v="-4.03929"/>
        <n v="-3.85157"/>
        <n v="-3.67533"/>
        <n v="-3.32207"/>
        <n v="-3.13239"/>
        <n v="-3.04999"/>
        <n v="-2.78466"/>
        <n v="-2.33306"/>
        <n v="-2.06013"/>
        <n v="-1.87525"/>
        <n v="-1.86419"/>
        <n v="-1.62498"/>
        <n v="-1.44413"/>
        <n v="-1.09413"/>
        <n v="-0.824468"/>
        <n v="-0.699993"/>
        <n v="-0.560742"/>
        <n v="-0.536714"/>
        <n v="-0.471367"/>
        <n v="-0.212212"/>
        <n v="-0.173638"/>
        <n v="-0.0829126"/>
        <n v="-0.0681152"/>
        <n v="0.06838379999999999"/>
        <n v="0.109016"/>
        <n v="0.467913"/>
        <n v="0.557427"/>
        <n v="0.7420020000000001"/>
        <n v="0.755117"/>
        <n v="0.873247"/>
        <n v="1.01848"/>
        <n v="1.07353"/>
        <n v="1.51713"/>
        <n v="1.76009"/>
        <n v="2.02216"/>
        <n v="2.06462"/>
        <n v="2.23791"/>
        <n v="3.06888"/>
        <n v="3.34281"/>
        <n v="3.64088"/>
        <n v="4.06309"/>
        <n v="4.39592"/>
      </sharedItems>
    </cacheField>
    <cacheField name="VGRD - 975_mb" uniqueList="1" numFmtId="0" sqlType="0" hierarchy="0" level="0" databaseField="1">
      <sharedItems count="44" containsNumber="1" containsSemiMixedTypes="0" containsString="0" minValue="-7.65482" maxValue="14.7928">
        <n v="-7.65482"/>
        <n v="-7.09915"/>
        <n v="-6.8681"/>
        <n v="-5.38743"/>
        <n v="-5.31394"/>
        <n v="-4.04871"/>
        <n v="-3.6033"/>
        <n v="-3.18076"/>
        <n v="-2.73022"/>
        <n v="-1.86362"/>
        <n v="-1.80594"/>
        <n v="-0.875637"/>
        <n v="-0.516611"/>
        <n v="0.811992"/>
        <n v="1.19672"/>
        <n v="2.66158"/>
        <n v="3.33227"/>
        <n v="3.42132"/>
        <n v="3.47768"/>
        <n v="4.49896"/>
        <n v="4.78296"/>
        <n v="5.38718"/>
        <n v="6.4773"/>
        <n v="7.53946"/>
        <n v="7.63174"/>
        <n v="7.82172"/>
        <n v="7.86173"/>
        <n v="8.58905"/>
        <n v="8.97331"/>
        <n v="9.32517"/>
        <n v="11.1485"/>
        <n v="11.2155"/>
        <n v="11.2829"/>
        <n v="11.805"/>
        <n v="12.0595"/>
        <n v="12.4031"/>
        <n v="12.5951"/>
        <n v="13.0183"/>
        <n v="13.2368"/>
        <n v="13.589"/>
        <n v="13.6231"/>
        <n v="13.6595"/>
        <n v="14.1361"/>
        <n v="14.7928"/>
      </sharedItems>
    </cacheField>
    <cacheField name="ABSV - 975_mb" uniqueList="1" numFmtId="0" sqlType="0" hierarchy="0" level="0" databaseField="1">
      <sharedItems count="44" containsNumber="1" containsSemiMixedTypes="0" containsString="0" minValue="-3.60986e-06" maxValue="0.000220625">
        <n v="-3.60986e-06"/>
        <n v="2.33281e-05"/>
        <n v="2.72308e-05"/>
        <n v="3.48627e-05"/>
        <n v="3.64226e-05"/>
        <n v="3.76958e-05"/>
        <n v="4.11437e-05"/>
        <n v="4.29564e-05"/>
        <n v="4.65718e-05"/>
        <n v="4.69178e-05"/>
        <n v="5.25719e-05"/>
        <n v="6.1226e-05"/>
        <n v="7.69086e-05"/>
        <n v="8.90657e-05"/>
        <n v="8.971560000000001e-05"/>
        <n v="9.26271e-05"/>
        <n v="9.85011e-05"/>
        <n v="9.97415e-05"/>
        <n v="9.99459e-05"/>
        <n v="0.000100756"/>
        <n v="0.000107943"/>
        <n v="0.000108925"/>
        <n v="0.000110733"/>
        <n v="0.000111241"/>
        <n v="0.00011148"/>
        <n v="0.00011219"/>
        <n v="0.000118961"/>
        <n v="0.000122865"/>
        <n v="0.000124349"/>
        <n v="0.000124932"/>
        <n v="0.000126556"/>
        <n v="0.000127051"/>
        <n v="0.000133478"/>
        <n v="0.000137201"/>
        <n v="0.000138933"/>
        <n v="0.000139734"/>
        <n v="0.000152149"/>
        <n v="0.000156215"/>
        <n v="0.000169453"/>
        <n v="0.000175435"/>
        <n v="0.000188413"/>
        <n v="0.000192636"/>
        <n v="0.000219729"/>
        <n v="0.000220625"/>
      </sharedItems>
    </cacheField>
    <cacheField name="TMP - 1000_mb" uniqueList="1" numFmtId="0" sqlType="0" hierarchy="0" level="0" databaseField="1">
      <sharedItems count="44" containsNumber="1" containsSemiMixedTypes="0" containsString="0" minValue="283.317" maxValue="289.147">
        <n v="283.317"/>
        <n v="283.628"/>
        <n v="284.252"/>
        <n v="284.408"/>
        <n v="284.732"/>
        <n v="284.739"/>
        <n v="284.84"/>
        <n v="284.915"/>
        <n v="285.047"/>
        <n v="285.145"/>
        <n v="285.356"/>
        <n v="285.466"/>
        <n v="285.542"/>
        <n v="285.78"/>
        <n v="285.791"/>
        <n v="285.978"/>
        <n v="286.018"/>
        <n v="286.027"/>
        <n v="286.064"/>
        <n v="286.095"/>
        <n v="286.107"/>
        <n v="286.191"/>
        <n v="286.228"/>
        <n v="286.247"/>
        <n v="286.291"/>
        <n v="286.37"/>
        <n v="286.41"/>
        <n v="286.438"/>
        <n v="286.56"/>
        <n v="286.886"/>
        <n v="286.927"/>
        <n v="287.316"/>
        <n v="287.356"/>
        <n v="287.451"/>
        <n v="287.593"/>
        <n v="287.616"/>
        <n v="287.766"/>
        <n v="287.799"/>
        <n v="287.863"/>
        <n v="288.067"/>
        <n v="288.149"/>
        <n v="288.156"/>
        <n v="288.969"/>
        <n v="289.147"/>
      </sharedItems>
    </cacheField>
    <cacheField name="RH - 1000_mb" uniqueList="1" numFmtId="0" sqlType="0" hierarchy="0" level="0" databaseField="1">
      <sharedItems count="41" containsNumber="1" containsSemiMixedTypes="0" containsString="0" minValue="58.2" maxValue="99.90000000000001">
        <n v="58.2"/>
        <n v="66.90000000000001"/>
        <n v="72.90000000000001"/>
        <n v="73.3"/>
        <n v="73.59999999999999"/>
        <n v="73.7"/>
        <n v="74.09999999999999"/>
        <n v="74.90000000000001"/>
        <n v="76.09999999999999"/>
        <n v="76.59999999999999"/>
        <n v="76.90000000000001"/>
        <n v="77"/>
        <n v="77.7"/>
        <n v="77.90000000000001"/>
        <n v="78.59999999999999"/>
        <n v="79.7"/>
        <n v="79.90000000000001"/>
        <n v="80.2"/>
        <n v="80.5"/>
        <n v="82.09999999999999"/>
        <n v="83.40000000000001"/>
        <n v="84"/>
        <n v="86.90000000000001"/>
        <n v="87.2"/>
        <n v="87.3"/>
        <n v="87.59999999999999"/>
        <n v="88.2"/>
        <n v="88.40000000000001"/>
        <n v="90.09999999999999"/>
        <n v="90.2"/>
        <n v="90.40000000000001"/>
        <n v="90.7"/>
        <n v="90.8"/>
        <n v="91.2"/>
        <n v="92.2"/>
        <n v="92.3"/>
        <n v="92.40000000000001"/>
        <n v="92.59999999999999"/>
        <n v="93.2"/>
        <n v="98.8"/>
        <n v="99.90000000000001"/>
      </sharedItems>
    </cacheField>
    <cacheField name="TCDC - 1000_mb" uniqueList="1" numFmtId="0" sqlType="0" hierarchy="0" level="0" databaseField="1">
      <sharedItems count="10" containsNumber="1" containsSemiMixedTypes="0" containsString="0" minValue="0" maxValue="52.9">
        <n v="0"/>
        <n v="0.1"/>
        <n v="0.2"/>
        <n v="1"/>
        <n v="1.5"/>
        <n v="1.6"/>
        <n v="5"/>
        <n v="5.2"/>
        <n v="37.8"/>
        <n v="52.9"/>
      </sharedItems>
    </cacheField>
    <cacheField name="VVEL - 1000_mb" uniqueList="1" numFmtId="0" sqlType="0" hierarchy="0" level="0" databaseField="1">
      <sharedItems count="44" containsNumber="1" containsSemiMixedTypes="0" containsString="0" minValue="-0.102479" maxValue="0.285327">
        <n v="-0.102479"/>
        <n v="-0.0859148"/>
        <n v="-0.0706218"/>
        <n v="-0.0525161"/>
        <n v="-0.048719"/>
        <n v="-0.0393577"/>
        <n v="-0.0333623"/>
        <n v="-0.0290801"/>
        <n v="-0.024343"/>
        <n v="0.000173828"/>
        <n v="0.0126689"/>
        <n v="0.0208125"/>
        <n v="0.0364854"/>
        <n v="0.0375811"/>
        <n v="0.0551313"/>
        <n v="0.0552871"/>
        <n v="0.0622749"/>
        <n v="0.08791210000000001"/>
        <n v="0.0952349"/>
        <n v="0.123573"/>
        <n v="0.134706"/>
        <n v="0.137426"/>
        <n v="0.138384"/>
        <n v="0.142904"/>
        <n v="0.166066"/>
        <n v="0.166804"/>
        <n v="0.169527"/>
        <n v="0.171455"/>
        <n v="0.175217"/>
        <n v="0.178759"/>
        <n v="0.198402"/>
        <n v="0.200289"/>
        <n v="0.200385"/>
        <n v="0.204121"/>
        <n v="0.204426"/>
        <n v="0.217866"/>
        <n v="0.221493"/>
        <n v="0.228582"/>
        <n v="0.233623"/>
        <n v="0.252647"/>
        <n v="0.254042"/>
        <n v="0.25616"/>
        <n v="0.260096"/>
        <n v="0.285327"/>
      </sharedItems>
    </cacheField>
    <cacheField name="UGRD - 1000_mb" uniqueList="1" numFmtId="0" sqlType="0" hierarchy="0" level="0" databaseField="1">
      <sharedItems count="44" containsNumber="1" containsSemiMixedTypes="0" containsString="0" minValue="-4.90114" maxValue="3.67751">
        <n v="-4.90114"/>
        <n v="-4.20342"/>
        <n v="-4.09652"/>
        <n v="-3.95546"/>
        <n v="-3.51901"/>
        <n v="-3.41938"/>
        <n v="-3.38424"/>
        <n v="-3.37986"/>
        <n v="-3.12737"/>
        <n v="-2.61043"/>
        <n v="-2.324"/>
        <n v="-2.29947"/>
        <n v="-2.13468"/>
        <n v="-1.97745"/>
        <n v="-1.90486"/>
        <n v="-1.904"/>
        <n v="-1.87913"/>
        <n v="-1.83215"/>
        <n v="-1.47379"/>
        <n v="-1.40153"/>
        <n v="-1.30504"/>
        <n v="-1.13263"/>
        <n v="-0.933013"/>
        <n v="-0.774417"/>
        <n v="-0.423755"/>
        <n v="-0.27072"/>
        <n v="-0.111965"/>
        <n v="-0.0853442"/>
        <n v="0.09551270000000001"/>
        <n v="0.425149"/>
        <n v="0.588875"/>
        <n v="1.43009"/>
        <n v="1.43029"/>
        <n v="1.47491"/>
        <n v="1.96086"/>
        <n v="2.03387"/>
        <n v="2.16517"/>
        <n v="2.33153"/>
        <n v="2.39559"/>
        <n v="2.98519"/>
        <n v="3.24546"/>
        <n v="3.4222"/>
        <n v="3.61928"/>
        <n v="3.67751"/>
      </sharedItems>
    </cacheField>
    <cacheField name="VGRD - 1000_mb" uniqueList="1" numFmtId="0" sqlType="0" hierarchy="0" level="0" databaseField="1">
      <sharedItems count="44" containsNumber="1" containsSemiMixedTypes="0" containsString="0" minValue="-6.85206" maxValue="11.6964">
        <n v="-6.85206"/>
        <n v="-6.71062"/>
        <n v="-6.39156"/>
        <n v="-5.19388"/>
        <n v="-3.91353"/>
        <n v="-3.81263"/>
        <n v="-3.01699"/>
        <n v="-2.87794"/>
        <n v="-2.59406"/>
        <n v="-2.48451"/>
        <n v="-1.49666"/>
        <n v="-0.8525239999999999"/>
        <n v="0.009929199999999999"/>
        <n v="0.993362"/>
        <n v="1.17817"/>
        <n v="2.38635"/>
        <n v="2.48741"/>
        <n v="3.43532"/>
        <n v="3.59446"/>
        <n v="4.22874"/>
        <n v="4.5942"/>
        <n v="5.30049"/>
        <n v="5.74527"/>
        <n v="6.89208"/>
        <n v="7.23916"/>
        <n v="7.39117"/>
        <n v="7.66116"/>
        <n v="7.66832"/>
        <n v="8.388999999999999"/>
        <n v="8.55322"/>
        <n v="8.74506"/>
        <n v="8.784459999999999"/>
        <n v="8.896800000000001"/>
        <n v="8.92686"/>
        <n v="8.948499999999999"/>
        <n v="9.632809999999999"/>
        <n v="9.98433"/>
        <n v="10.1269"/>
        <n v="10.1867"/>
        <n v="10.7162"/>
        <n v="11.1762"/>
        <n v="11.4024"/>
        <n v="11.4374"/>
        <n v="11.6964"/>
      </sharedItems>
    </cacheField>
    <cacheField name="ABSV - 1000_mb" uniqueList="1" numFmtId="0" sqlType="0" hierarchy="0" level="0" databaseField="1">
      <sharedItems count="44" containsNumber="1" containsSemiMixedTypes="0" containsString="0" minValue="-1.9929e-05" maxValue="0.000254973">
        <n v="-1.9929e-05"/>
        <n v="1.26976e-05"/>
        <n v="2.24911e-05"/>
        <n v="2.62037e-05"/>
        <n v="2.72297e-05"/>
        <n v="3.05793e-05"/>
        <n v="3.78845e-05"/>
        <n v="4.47711e-05"/>
        <n v="4.483e-05"/>
        <n v="4.866e-05"/>
        <n v="5.22577e-05"/>
        <n v="5.37897e-05"/>
        <n v="5.55208e-05"/>
        <n v="7.08164e-05"/>
        <n v="7.53226e-05"/>
        <n v="8.11526e-05"/>
        <n v="8.470729999999999e-05"/>
        <n v="9.42487e-05"/>
        <n v="9.437409999999999e-05"/>
        <n v="9.617579999999999e-05"/>
        <n v="0.000104799"/>
        <n v="0.000107862"/>
        <n v="0.000112389"/>
        <n v="0.000113214"/>
        <n v="0.000115798"/>
        <n v="0.000116785"/>
        <n v="0.000122558"/>
        <n v="0.000135679"/>
        <n v="0.000135711"/>
        <n v="0.000139085"/>
        <n v="0.000142903"/>
        <n v="0.000146994"/>
        <n v="0.000158869"/>
        <n v="0.000159615"/>
        <n v="0.000164292"/>
        <n v="0.000192768"/>
        <n v="0.00019481"/>
        <n v="0.000195365"/>
        <n v="0.000196899"/>
        <n v="0.000199339"/>
        <n v="0.000199516"/>
        <n v="0.000216133"/>
        <n v="0.000226353"/>
        <n v="0.000254973"/>
      </sharedItems>
    </cacheField>
    <cacheField name="HGT - 1000_mb" uniqueList="1" numFmtId="0" sqlType="0" hierarchy="0" level="0" databaseField="1">
      <sharedItems count="44" containsNumber="1" containsSemiMixedTypes="0" containsString="0" minValue="114.812" maxValue="187.763">
        <n v="114.812"/>
        <n v="120.995"/>
        <n v="122.27"/>
        <n v="125.106"/>
        <n v="125.983"/>
        <n v="128.678"/>
        <n v="131.572"/>
        <n v="131.699"/>
        <n v="133.437"/>
        <n v="133.864"/>
        <n v="135.424"/>
        <n v="135.453"/>
        <n v="140.264"/>
        <n v="141.399"/>
        <n v="142.411"/>
        <n v="142.9"/>
        <n v="142.978"/>
        <n v="143.13"/>
        <n v="144.789"/>
        <n v="148.057"/>
        <n v="149.515"/>
        <n v="150.235"/>
        <n v="155.811"/>
        <n v="160.346"/>
        <n v="164.773"/>
        <n v="164.926"/>
        <n v="166.518"/>
        <n v="167.965"/>
        <n v="168.053"/>
        <n v="169.904"/>
        <n v="170.035"/>
        <n v="171.41"/>
        <n v="171.509"/>
        <n v="171.63"/>
        <n v="172.352"/>
        <n v="172.92"/>
        <n v="173.225"/>
        <n v="173.467"/>
        <n v="175.637"/>
        <n v="176.366"/>
        <n v="176.486"/>
        <n v="176.567"/>
        <n v="180.313"/>
        <n v="187.763"/>
      </sharedItems>
    </cacheField>
    <cacheField name="HGT - surface" uniqueList="1" numFmtId="0" sqlType="0" hierarchy="0" level="0" databaseField="1">
      <sharedItems count="1" containsNumber="1" containsSemiMixedTypes="0" containsString="0" minValue="55.5794" maxValue="55.5794">
        <n v="55.5794"/>
      </sharedItems>
    </cacheField>
    <cacheField name="TMP - surface" uniqueList="1" numFmtId="0" sqlType="0" hierarchy="0" level="0" databaseField="1">
      <sharedItems count="43" containsNumber="1" containsSemiMixedTypes="0" containsString="0" minValue="280.444" maxValue="293.788">
        <n v="280.444"/>
        <n v="281.8"/>
        <n v="282.3"/>
        <n v="282.373"/>
        <n v="282.41"/>
        <n v="282.625"/>
        <n v="282.804"/>
        <n v="282.816"/>
        <n v="282.959"/>
        <n v="282.982"/>
        <n v="283.087"/>
        <n v="283.117"/>
        <n v="283.169"/>
        <n v="283.209"/>
        <n v="283.31"/>
        <n v="283.488"/>
        <n v="283.763"/>
        <n v="284.367"/>
        <n v="284.417"/>
        <n v="284.737"/>
        <n v="284.874"/>
        <n v="284.9"/>
        <n v="284.956"/>
        <n v="285.061"/>
        <n v="285.5"/>
        <n v="286.044"/>
        <n v="286.138"/>
        <n v="286.236"/>
        <n v="286.344"/>
        <n v="286.357"/>
        <n v="287.002"/>
        <n v="287.527"/>
        <n v="288.387"/>
        <n v="288.404"/>
        <n v="288.554"/>
        <n v="288.56"/>
        <n v="290.056"/>
        <n v="290.261"/>
        <n v="290.332"/>
        <n v="290.528"/>
        <n v="291.907"/>
        <n v="293.167"/>
        <n v="293.788"/>
      </sharedItems>
    </cacheField>
    <cacheField name="SNOD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PEVPR - surface" uniqueList="1" numFmtId="0" sqlType="0" hierarchy="0" level="0" databaseField="1">
      <sharedItems count="44" containsNumber="1" containsSemiMixedTypes="0" containsString="0" minValue="-22.034" maxValue="290.152">
        <n v="-22.034"/>
        <n v="-19.9499"/>
        <n v="-19.2246"/>
        <n v="-18.0945"/>
        <n v="-18.0907"/>
        <n v="-12.7327"/>
        <n v="-10.4981"/>
        <n v="-8.30475"/>
        <n v="-5.83846"/>
        <n v="-5.13605"/>
        <n v="-4.96335"/>
        <n v="-4.58649"/>
        <n v="-3.45629"/>
        <n v="-3.35287"/>
        <n v="-1.37799"/>
        <n v="-0.88092"/>
        <n v="-0.1075"/>
        <n v="2.20762"/>
        <n v="2.56334"/>
        <n v="4.3052"/>
        <n v="6.02946"/>
        <n v="6.85656"/>
        <n v="6.9132"/>
        <n v="9.50531"/>
        <n v="12.2539"/>
        <n v="12.9126"/>
        <n v="13.7269"/>
        <n v="14.4179"/>
        <n v="15.8854"/>
        <n v="40.5823"/>
        <n v="40.8161"/>
        <n v="43.7764"/>
        <n v="54.6034"/>
        <n v="57.9238"/>
        <n v="64.3349"/>
        <n v="75.9988"/>
        <n v="105.435"/>
        <n v="116.992"/>
        <n v="192.602"/>
        <n v="197.151"/>
        <n v="210.938"/>
        <n v="217.515"/>
        <n v="279.847"/>
        <n v="290.152"/>
      </sharedItems>
    </cacheField>
    <cacheField name="TMP - 2_m_above_ground" uniqueList="1" numFmtId="0" sqlType="0" hierarchy="0" level="0" databaseField="1">
      <sharedItems count="44" containsNumber="1" containsSemiMixedTypes="0" containsString="0" minValue="282.166" maxValue="290.731">
        <n v="282.166"/>
        <n v="282.961"/>
        <n v="283.955"/>
        <n v="284.068"/>
        <n v="284.159"/>
        <n v="284.213"/>
        <n v="284.308"/>
        <n v="284.367"/>
        <n v="284.421"/>
        <n v="284.429"/>
        <n v="284.487"/>
        <n v="284.572"/>
        <n v="284.643"/>
        <n v="284.66"/>
        <n v="284.691"/>
        <n v="284.767"/>
        <n v="285.07"/>
        <n v="285.108"/>
        <n v="285.14"/>
        <n v="285.315"/>
        <n v="285.661"/>
        <n v="285.695"/>
        <n v="285.773"/>
        <n v="285.877"/>
        <n v="286.068"/>
        <n v="286.082"/>
        <n v="286.184"/>
        <n v="286.389"/>
        <n v="286.694"/>
        <n v="287.242"/>
        <n v="287.497"/>
        <n v="287.782"/>
        <n v="287.933"/>
        <n v="288.082"/>
        <n v="288.156"/>
        <n v="288.533"/>
        <n v="288.577"/>
        <n v="288.668"/>
        <n v="289.091"/>
        <n v="289.243"/>
        <n v="289.414"/>
        <n v="290.022"/>
        <n v="290.158"/>
        <n v="290.731"/>
      </sharedItems>
    </cacheField>
    <cacheField name="DPT - 2_m_above_ground" uniqueList="1" numFmtId="0" sqlType="0" hierarchy="0" level="0" databaseField="1">
      <sharedItems count="43" containsNumber="1" containsSemiMixedTypes="0" containsString="0" minValue="278.687" maxValue="286.533">
        <n v="278.687"/>
        <n v="280.528"/>
        <n v="281.465"/>
        <n v="282.1"/>
        <n v="282.175"/>
        <n v="282.388"/>
        <n v="282.443"/>
        <n v="282.479"/>
        <n v="282.792"/>
        <n v="282.8"/>
        <n v="283.016"/>
        <n v="283.038"/>
        <n v="283.455"/>
        <n v="283.5"/>
        <n v="283.646"/>
        <n v="283.729"/>
        <n v="283.791"/>
        <n v="283.866"/>
        <n v="283.88"/>
        <n v="283.928"/>
        <n v="283.947"/>
        <n v="284.185"/>
        <n v="284.23"/>
        <n v="284.294"/>
        <n v="284.492"/>
        <n v="284.518"/>
        <n v="284.579"/>
        <n v="284.618"/>
        <n v="284.623"/>
        <n v="284.657"/>
        <n v="284.706"/>
        <n v="284.802"/>
        <n v="284.933"/>
        <n v="285.122"/>
        <n v="285.177"/>
        <n v="285.197"/>
        <n v="285.334"/>
        <n v="285.368"/>
        <n v="285.556"/>
        <n v="286.328"/>
        <n v="286.418"/>
        <n v="286.432"/>
        <n v="286.533"/>
      </sharedItems>
    </cacheField>
    <cacheField name="RH - 2_m_above_ground" uniqueList="1" numFmtId="0" sqlType="0" hierarchy="0" level="0" databaseField="1">
      <sharedItems count="41" containsNumber="1" containsSemiMixedTypes="0" containsString="0" minValue="58.2" maxValue="98.90000000000001">
        <n v="58.2"/>
        <n v="70.2"/>
        <n v="72.09999999999999"/>
        <n v="72.5"/>
        <n v="74"/>
        <n v="75.3"/>
        <n v="77.5"/>
        <n v="77.7"/>
        <n v="78.8"/>
        <n v="79.40000000000001"/>
        <n v="80.40000000000001"/>
        <n v="83.7"/>
        <n v="84.59999999999999"/>
        <n v="84.7"/>
        <n v="85.40000000000001"/>
        <n v="85.7"/>
        <n v="86.3"/>
        <n v="86.59999999999999"/>
        <n v="86.90000000000001"/>
        <n v="88"/>
        <n v="88.5"/>
        <n v="88.8"/>
        <n v="89.3"/>
        <n v="89.40000000000001"/>
        <n v="89.90000000000001"/>
        <n v="90.09999999999999"/>
        <n v="91"/>
        <n v="91.5"/>
        <n v="92.3"/>
        <n v="92.59999999999999"/>
        <n v="92.8"/>
        <n v="93"/>
        <n v="93.2"/>
        <n v="93.3"/>
        <n v="94"/>
        <n v="94.3"/>
        <n v="94.7"/>
        <n v="94.90000000000001"/>
        <n v="95.40000000000001"/>
        <n v="98.09999999999999"/>
        <n v="98.90000000000001"/>
      </sharedItems>
    </cacheField>
    <cacheField name="UGRD - 10_m_above_ground" uniqueList="1" numFmtId="0" sqlType="0" hierarchy="0" level="0" databaseField="1">
      <sharedItems count="44" containsNumber="1" containsSemiMixedTypes="0" containsString="0" minValue="-3.81671" maxValue="2.64246">
        <n v="-3.81671"/>
        <n v="-3.09131"/>
        <n v="-3.02106"/>
        <n v="-2.80714"/>
        <n v="-2.70126"/>
        <n v="-2.56648"/>
        <n v="-2.48972"/>
        <n v="-2.24417"/>
        <n v="-2.14092"/>
        <n v="-2.13774"/>
        <n v="-1.73986"/>
        <n v="-1.71786"/>
        <n v="-1.54385"/>
        <n v="-1.47503"/>
        <n v="-1.43512"/>
        <n v="-1.43299"/>
        <n v="-1.34489"/>
        <n v="-1.30162"/>
        <n v="-1.2626"/>
        <n v="-1.194"/>
        <n v="-1.14075"/>
        <n v="-0.84759"/>
        <n v="-0.741299"/>
        <n v="-0.630395"/>
        <n v="-0.600317"/>
        <n v="-0.38363"/>
        <n v="-0.294568"/>
        <n v="-0.164368"/>
        <n v="-0.110342"/>
        <n v="0.344978"/>
        <n v="0.569861"/>
        <n v="0.574736"/>
        <n v="1.05791"/>
        <n v="1.17016"/>
        <n v="1.55972"/>
        <n v="1.73842"/>
        <n v="1.79612"/>
        <n v="1.80655"/>
        <n v="1.90003"/>
        <n v="2.23894"/>
        <n v="2.27627"/>
        <n v="2.30928"/>
        <n v="2.46166"/>
        <n v="2.64246"/>
      </sharedItems>
    </cacheField>
    <cacheField name="VGRD - 10_m_above_ground" uniqueList="1" numFmtId="0" sqlType="0" hierarchy="0" level="0" databaseField="1">
      <sharedItems count="44" containsNumber="1" containsSemiMixedTypes="0" containsString="0" minValue="-3.04662" maxValue="8.973409999999999">
        <n v="-3.04662"/>
        <n v="-2.98584"/>
        <n v="-2.93649"/>
        <n v="-2.74118"/>
        <n v="-2.55111"/>
        <n v="-2.5255"/>
        <n v="-2.10971"/>
        <n v="-2.09731"/>
        <n v="-1.73688"/>
        <n v="-1.47015"/>
        <n v="-1.18061"/>
        <n v="-0.5206809999999999"/>
        <n v="0.25155"/>
        <n v="0.803481"/>
        <n v="1.10493"/>
        <n v="1.87962"/>
        <n v="1.93286"/>
        <n v="2.45163"/>
        <n v="2.58075"/>
        <n v="2.83018"/>
        <n v="3.27566"/>
        <n v="3.46843"/>
        <n v="3.50625"/>
        <n v="3.55377"/>
        <n v="3.56721"/>
        <n v="4.09995"/>
        <n v="4.11416"/>
        <n v="4.3219"/>
        <n v="4.38691"/>
        <n v="5.05219"/>
        <n v="5.54856"/>
        <n v="5.60967"/>
        <n v="5.66117"/>
        <n v="6.00679"/>
        <n v="6.20019"/>
        <n v="6.39324"/>
        <n v="6.57035"/>
        <n v="6.79556"/>
        <n v="7.15211"/>
        <n v="7.74645"/>
        <n v="8.14325"/>
        <n v="8.316660000000001"/>
        <n v="8.369020000000001"/>
        <n v="8.973409999999999"/>
      </sharedItems>
    </cacheField>
    <cacheField name="CPOFP - surface" uniqueList="1" numFmtId="0" sqlType="0" hierarchy="0" level="0" databaseField="1">
      <sharedItems count="4" containsNumber="1" containsSemiMixedTypes="0" containsString="0" minValue="-50" maxValue="-6.10352e-06">
        <n v="-50"/>
        <n v="-37.7"/>
        <n v="-13.3"/>
        <n v="-6.10352e-06"/>
      </sharedItems>
    </cacheField>
    <cacheField name="CPRAT - surface" uniqueList="1" numFmtId="0" sqlType="0" hierarchy="0" level="0" databaseField="1">
      <sharedItems count="13" containsNumber="1" containsSemiMixedTypes="0" containsString="0" minValue="0" maxValue="0.00022656">
        <n v="0"/>
        <n v="1.6e-07"/>
        <n v="3.2e-07"/>
        <n v="4.8e-07"/>
        <n v="7.2e-07"/>
        <n v="1.04e-06"/>
        <n v="4.32e-06"/>
        <n v="6.48e-06"/>
        <n v="1.104e-05"/>
        <n v="3.072e-05"/>
        <n v="6.160000000000001e-05"/>
        <n v="8.135999999999999e-05"/>
        <n v="0.00022656"/>
      </sharedItems>
    </cacheField>
    <cacheField name="PRATE - surface" uniqueList="1" numFmtId="0" sqlType="0" hierarchy="0" level="0" databaseField="1">
      <sharedItems count="10" containsNumber="1" containsSemiMixedTypes="0" containsString="0" minValue="0" maxValue="0.0004132">
        <n v="0"/>
        <n v="8e-07"/>
        <n v="7.2e-06"/>
        <n v="2.56e-05"/>
        <n v="3.08e-05"/>
        <n v="3.28e-05"/>
        <n v="6.160000000000001e-05"/>
        <n v="8.16e-05"/>
        <n v="0.0002264"/>
        <n v="0.0004132"/>
      </sharedItems>
    </cacheField>
    <cacheField name="CPRAT - surface2" uniqueList="1" numFmtId="0" sqlType="0" hierarchy="0" level="0" databaseField="1">
      <sharedItems count="18" containsNumber="1" containsSemiMixedTypes="0" containsString="0" minValue="0" maxValue="9.272000000000001e-05">
        <n v="0"/>
        <n v="4e-08"/>
        <n v="5.999999999999999e-08"/>
        <n v="8e-08"/>
        <n v="5.2e-07"/>
        <n v="8.8e-07"/>
        <n v="1.24e-06"/>
        <n v="2.12e-06"/>
        <n v="3.36e-06"/>
        <n v="1.744e-05"/>
        <n v="1.772e-05"/>
        <n v="2.052e-05"/>
        <n v="2.388e-05"/>
        <n v="2.886e-05"/>
        <n v="3.052e-05"/>
        <n v="3.544e-05"/>
        <n v="6.548e-05"/>
        <n v="9.272000000000001e-05"/>
      </sharedItems>
    </cacheField>
    <cacheField name="PRATE - surface2" uniqueList="1" numFmtId="0" sqlType="0" hierarchy="0" level="0" databaseField="1">
      <sharedItems count="15" containsNumber="1" containsSemiMixedTypes="0" containsString="0" minValue="0" maxValue="0.0002576">
        <n v="0"/>
        <n v="8e-07"/>
        <n v="1.2e-06"/>
        <n v="2e-06"/>
        <n v="1.76e-05"/>
        <n v="2.08e-05"/>
        <n v="3.04e-05"/>
        <n v="3.12e-05"/>
        <n v="3.56e-05"/>
        <n v="7.160000000000001e-05"/>
        <n v="7.48e-05"/>
        <n v="9.280000000000001e-05"/>
        <n v="9.76e-05"/>
        <n v="0.0001612"/>
        <n v="0.0002576"/>
      </sharedItems>
    </cacheField>
    <cacheField name="APCP - surface" uniqueList="1" numFmtId="0" sqlType="0" hierarchy="0" level="0" databaseField="1">
      <sharedItems count="11" containsNumber="1" containsSemiMixedTypes="0" containsString="0" minValue="0" maxValue="3.5">
        <n v="0"/>
        <n v="0.3125"/>
        <n v="0.375"/>
        <n v="0.4375"/>
        <n v="0.6875"/>
        <n v="0.8125"/>
        <n v="1"/>
        <n v="1.5625"/>
        <n v="2.125"/>
        <n v="2.75"/>
        <n v="3.5"/>
      </sharedItems>
    </cacheField>
    <cacheField name="APCP - surface2" uniqueList="1" numFmtId="0" sqlType="0" hierarchy="0" level="0" databaseField="1">
      <sharedItems count="12" containsNumber="1" containsSemiMixedTypes="0" containsString="0" minValue="0" maxValue="8.6875">
        <n v="0"/>
        <n v="0.0625"/>
        <n v="0.6875"/>
        <n v="1.6875"/>
        <n v="2.8125"/>
        <n v="5.5625"/>
        <n v="6.3125"/>
        <n v="7.0625"/>
        <n v="7.8125"/>
        <n v="8.125"/>
        <n v="8.25"/>
        <n v="8.6875"/>
      </sharedItems>
    </cacheField>
    <cacheField name="ACPCP - surface" uniqueList="1" numFmtId="0" sqlType="0" hierarchy="0" level="0" databaseField="1">
      <sharedItems count="8" containsNumber="1" containsSemiMixedTypes="0" containsString="0" minValue="0" maxValue="1.4375">
        <n v="0"/>
        <n v="0.0625"/>
        <n v="0.25"/>
        <n v="0.375"/>
        <n v="0.625"/>
        <n v="0.6875"/>
        <n v="1"/>
        <n v="1.4375"/>
      </sharedItems>
    </cacheField>
    <cacheField name="ACPCP - surface2" uniqueList="1" numFmtId="0" sqlType="0" hierarchy="0" level="0" databaseField="1">
      <sharedItems count="11" containsNumber="1" containsSemiMixedTypes="0" containsString="0" minValue="0" maxValue="3.5625">
        <n v="0"/>
        <n v="0.0625"/>
        <n v="0.6875"/>
        <n v="1.6875"/>
        <n v="2.125"/>
        <n v="2.1875"/>
        <n v="2.375"/>
        <n v="2.8125"/>
        <n v="3.0625"/>
        <n v="3.1875"/>
        <n v="3.5625"/>
      </sharedItems>
    </cacheField>
    <cacheField name="CSNOW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CSNOW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2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SUNSD - surface" uniqueList="1" numFmtId="0" sqlType="0" hierarchy="0" level="0" databaseField="1">
      <sharedItems count="17" containsInteger="1" containsNumber="1" containsSemiMixedTypes="0" containsString="0" minValue="0" maxValue="21304">
        <n v="0"/>
        <n v="2951"/>
        <n v="9777"/>
        <n v="9974"/>
        <n v="10381"/>
        <n v="10471"/>
        <n v="10500"/>
        <n v="10504"/>
        <n v="10800"/>
        <n v="13950"/>
        <n v="13991"/>
        <n v="14100"/>
        <n v="14139"/>
        <n v="21181"/>
        <n v="21271"/>
        <n v="21300"/>
        <n v="21304"/>
      </sharedItems>
    </cacheField>
    <cacheField name="LFTX - surface" uniqueList="1" numFmtId="0" sqlType="0" hierarchy="0" level="0" databaseField="1">
      <sharedItems count="44" containsNumber="1" containsSemiMixedTypes="0" containsString="0" minValue="-0.887314" maxValue="9.82884">
        <n v="-0.887314"/>
        <n v="-0.41508"/>
        <n v="-0.199873"/>
        <n v="0.226842"/>
        <n v="0.756121"/>
        <n v="0.780882"/>
        <n v="0.948315"/>
        <n v="0.955634"/>
        <n v="0.990253"/>
        <n v="1.00538"/>
        <n v="1.26725"/>
        <n v="1.52303"/>
        <n v="1.66475"/>
        <n v="1.70013"/>
        <n v="1.9094"/>
        <n v="2.38714"/>
        <n v="2.40909"/>
        <n v="2.50442"/>
        <n v="3.29939"/>
        <n v="3.71859"/>
        <n v="4.04344"/>
        <n v="4.26939"/>
        <n v="4.47841"/>
        <n v="4.5666"/>
        <n v="4.70794"/>
        <n v="4.77013"/>
        <n v="4.88784"/>
        <n v="5.17128"/>
        <n v="5.27598"/>
        <n v="5.42234"/>
        <n v="5.5354"/>
        <n v="5.87638"/>
        <n v="5.91765"/>
        <n v="6.40804"/>
        <n v="6.75264"/>
        <n v="6.75525"/>
        <n v="6.8134"/>
        <n v="6.93886"/>
        <n v="7.14554"/>
        <n v="7.23105"/>
        <n v="7.68499"/>
        <n v="8.104290000000001"/>
        <n v="8.761419999999999"/>
        <n v="9.82884"/>
      </sharedItems>
    </cacheField>
    <cacheField name="CAPE - surface" uniqueList="1" numFmtId="0" sqlType="0" hierarchy="0" level="0" databaseField="1">
      <sharedItems count="17" containsInteger="1" containsNumber="1" containsSemiMixedTypes="0" containsString="0" minValue="0" maxValue="275">
        <n v="0"/>
        <n v="3"/>
        <n v="6"/>
        <n v="9"/>
        <n v="14"/>
        <n v="18"/>
        <n v="21"/>
        <n v="30"/>
        <n v="39"/>
        <n v="41"/>
        <n v="44"/>
        <n v="51"/>
        <n v="100"/>
        <n v="110"/>
        <n v="140"/>
        <n v="195"/>
        <n v="275"/>
      </sharedItems>
    </cacheField>
    <cacheField name="CIN - surface" uniqueList="1" numFmtId="0" sqlType="0" hierarchy="0" level="0" databaseField="1">
      <sharedItems count="44" containsNumber="1" containsSemiMixedTypes="0" containsString="0" minValue="-284.11" maxValue="0.46582">
        <n v="-284.11"/>
        <n v="-247.09"/>
        <n v="-204.161"/>
        <n v="-64.66419999999999"/>
        <n v="-63.4338"/>
        <n v="-59.0328"/>
        <n v="-34.3053"/>
        <n v="-33.5143"/>
        <n v="-26.6258"/>
        <n v="-24.777"/>
        <n v="-21.1592"/>
        <n v="-17.9132"/>
        <n v="-12.0214"/>
        <n v="-9.80298"/>
        <n v="-8.25342"/>
        <n v="-2.31213"/>
        <n v="-1.52563"/>
        <n v="-0.401733"/>
        <n v="-0.377686"/>
        <n v="-0.165649"/>
        <n v="-0.150696"/>
        <n v="-0.139343"/>
        <n v="-0.117065"/>
        <n v="-0.08392330000000001"/>
        <n v="-0.0153198"/>
        <n v="-0.0150146"/>
        <n v="0.0270996"/>
        <n v="0.0314453"/>
        <n v="0.0366211"/>
        <n v="0.08288570000000001"/>
        <n v="0.180176"/>
        <n v="0.191162"/>
        <n v="0.19397"/>
        <n v="0.208557"/>
        <n v="0.24292"/>
        <n v="0.299561"/>
        <n v="0.30835"/>
        <n v="0.332642"/>
        <n v="0.345947"/>
        <n v="0.354614"/>
        <n v="0.366577"/>
        <n v="0.422913"/>
        <n v="0.43103"/>
        <n v="0.46582"/>
      </sharedItems>
    </cacheField>
    <cacheField name="LCDC - low_cloud_layer" uniqueList="1" numFmtId="0" sqlType="0" hierarchy="0" level="0" databaseField="1">
      <sharedItems count="19" containsNumber="1" containsSemiMixedTypes="0" containsString="0" minValue="0" maxValue="100">
        <n v="0"/>
        <n v="0.1"/>
        <n v="0.4"/>
        <n v="0.6"/>
        <n v="1"/>
        <n v="2.8"/>
        <n v="5"/>
        <n v="13.9"/>
        <n v="20.9"/>
        <n v="22.3"/>
        <n v="36.7"/>
        <n v="38.9"/>
        <n v="49.2"/>
        <n v="53.1"/>
        <n v="68.40000000000001"/>
        <n v="71.40000000000001"/>
        <n v="94.09999999999999"/>
        <n v="94.5"/>
        <n v="100"/>
      </sharedItems>
    </cacheField>
    <cacheField name="LCDC - low_cloud_layer2" uniqueList="1" numFmtId="0" sqlType="0" hierarchy="0" level="0" databaseField="1">
      <sharedItems count="23" containsNumber="1" containsSemiMixedTypes="0" containsString="0" minValue="0" maxValue="100">
        <n v="0"/>
        <n v="5.2"/>
        <n v="6.6"/>
        <n v="11.7"/>
        <n v="13.2"/>
        <n v="13.7"/>
        <n v="15.1"/>
        <n v="25.9"/>
        <n v="26.4"/>
        <n v="28.4"/>
        <n v="30"/>
        <n v="44.9"/>
        <n v="48.6"/>
        <n v="51.6"/>
        <n v="52.9"/>
        <n v="55.2"/>
        <n v="65.3"/>
        <n v="74.3"/>
        <n v="78.09999999999999"/>
        <n v="81.3"/>
        <n v="97.2"/>
        <n v="99.90000000000001"/>
        <n v="100"/>
      </sharedItems>
    </cacheField>
    <cacheField name="MCDC - middle_cloud_layer" uniqueList="1" numFmtId="0" sqlType="0" hierarchy="0" level="0" databaseField="1">
      <sharedItems count="16" containsNumber="1" containsSemiMixedTypes="0" containsString="0" minValue="0" maxValue="100">
        <n v="0"/>
        <n v="0.1"/>
        <n v="0.4"/>
        <n v="4"/>
        <n v="4.9"/>
        <n v="5"/>
        <n v="10"/>
        <n v="18.8"/>
        <n v="59.9"/>
        <n v="61.3"/>
        <n v="66.8"/>
        <n v="69.2"/>
        <n v="74.09999999999999"/>
        <n v="88.09999999999999"/>
        <n v="94"/>
        <n v="100"/>
      </sharedItems>
    </cacheField>
    <cacheField name="MCDC - middle_cloud_layer2" uniqueList="1" numFmtId="0" sqlType="0" hierarchy="0" level="0" databaseField="1">
      <sharedItems count="24" containsNumber="1" containsSemiMixedTypes="0" containsString="0" minValue="0" maxValue="100">
        <n v="0"/>
        <n v="0.5"/>
        <n v="2.4"/>
        <n v="2.7"/>
        <n v="3.6"/>
        <n v="4.3"/>
        <n v="14.6"/>
        <n v="35.1"/>
        <n v="36"/>
        <n v="39.2"/>
        <n v="60.6"/>
        <n v="66.2"/>
        <n v="67.5"/>
        <n v="70.09999999999999"/>
        <n v="71.90000000000001"/>
        <n v="80.3"/>
        <n v="83.09999999999999"/>
        <n v="87.2"/>
        <n v="87.3"/>
        <n v="96.5"/>
        <n v="98.7"/>
        <n v="99.2"/>
        <n v="99.3"/>
        <n v="100"/>
      </sharedItems>
    </cacheField>
    <cacheField name="HCDC - high_cloud_layer" uniqueList="1" numFmtId="0" sqlType="0" hierarchy="0" level="0" databaseField="1">
      <sharedItems count="25" containsNumber="1" containsSemiMixedTypes="0" containsString="0" minValue="0" maxValue="100">
        <n v="0"/>
        <n v="0.1"/>
        <n v="0.3"/>
        <n v="0.9"/>
        <n v="2.6"/>
        <n v="3.9"/>
        <n v="4.9"/>
        <n v="5"/>
        <n v="6.5"/>
        <n v="7.2"/>
        <n v="11.5"/>
        <n v="30.7"/>
        <n v="37.2"/>
        <n v="54.7"/>
        <n v="60.3"/>
        <n v="61.9"/>
        <n v="76.3"/>
        <n v="76.5"/>
        <n v="78.5"/>
        <n v="87.2"/>
        <n v="90.7"/>
        <n v="90.90000000000001"/>
        <n v="95"/>
        <n v="95.3"/>
        <n v="100"/>
      </sharedItems>
    </cacheField>
    <cacheField name="HCDC - high_cloud_layer2" uniqueList="1" numFmtId="0" sqlType="0" hierarchy="0" level="0" databaseField="1">
      <sharedItems count="35" containsNumber="1" containsSemiMixedTypes="0" containsString="0" minValue="0" maxValue="100">
        <n v="0"/>
        <n v="0.1"/>
        <n v="0.2"/>
        <n v="0.4"/>
        <n v="0.5"/>
        <n v="0.6"/>
        <n v="0.8"/>
        <n v="1.7"/>
        <n v="2.6"/>
        <n v="7.7"/>
        <n v="11"/>
        <n v="12.3"/>
        <n v="15.4"/>
        <n v="18.3"/>
        <n v="19.2"/>
        <n v="21.1"/>
        <n v="23.7"/>
        <n v="34.8"/>
        <n v="39.7"/>
        <n v="44.1"/>
        <n v="45.8"/>
        <n v="47.2"/>
        <n v="55.5"/>
        <n v="57.5"/>
        <n v="64.3"/>
        <n v="73.59999999999999"/>
        <n v="84.2"/>
        <n v="87.7"/>
        <n v="94"/>
        <n v="95.09999999999999"/>
        <n v="96.09999999999999"/>
        <n v="97"/>
        <n v="97.40000000000001"/>
        <n v="99"/>
        <n v="100"/>
      </sharedItems>
    </cacheField>
    <cacheField name="HLCY - 3000-0_m_above_ground" uniqueList="1" numFmtId="0" sqlType="0" hierarchy="0" level="0" databaseField="1">
      <sharedItems count="44" containsNumber="1" containsSemiMixedTypes="0" containsString="0" minValue="-9.026249999999999" maxValue="264.48">
        <n v="-9.026249999999999"/>
        <n v="0.426239"/>
        <n v="8.354369999999999"/>
        <n v="8.53711"/>
        <n v="29.2074"/>
        <n v="38.8008"/>
        <n v="40.1003"/>
        <n v="42.0232"/>
        <n v="43.0607"/>
        <n v="45.8746"/>
        <n v="48.5436"/>
        <n v="51.9497"/>
        <n v="56.3513"/>
        <n v="59.0631"/>
        <n v="61.2052"/>
        <n v="62.9689"/>
        <n v="66.7616"/>
        <n v="70.09480000000001"/>
        <n v="70.1559"/>
        <n v="70.8263"/>
        <n v="77.71720000000001"/>
        <n v="77.80240000000001"/>
        <n v="80.1887"/>
        <n v="80.7852"/>
        <n v="88.38809999999999"/>
        <n v="89.39230000000001"/>
        <n v="90.6185"/>
        <n v="90.78740000000001"/>
        <n v="91.7017"/>
        <n v="95.2764"/>
        <n v="95.59439999999999"/>
        <n v="98.6742"/>
        <n v="98.9144"/>
        <n v="102.99"/>
        <n v="107.355"/>
        <n v="109.692"/>
        <n v="111.834"/>
        <n v="125.518"/>
        <n v="129.967"/>
        <n v="141.701"/>
        <n v="149.501"/>
        <n v="153.859"/>
        <n v="190.07"/>
        <n v="264.48"/>
      </sharedItems>
    </cacheField>
    <cacheField name="HGT - tropopause" uniqueList="1" numFmtId="0" sqlType="0" hierarchy="0" level="0" databaseField="1">
      <sharedItems count="44" containsNumber="1" containsSemiMixedTypes="0" containsString="0" minValue="8665.83" maxValue="12376.7">
        <n v="8665.83"/>
        <n v="8774.379999999999"/>
        <n v="8778.049999999999"/>
        <n v="8958.059999999999"/>
        <n v="9141.16"/>
        <n v="9458.42"/>
        <n v="10207.8"/>
        <n v="10357.9"/>
        <n v="10388.7"/>
        <n v="10474.4"/>
        <n v="10696.5"/>
        <n v="10764.5"/>
        <n v="10808.4"/>
        <n v="10859.9"/>
        <n v="10864.5"/>
        <n v="10875.7"/>
        <n v="10927.1"/>
        <n v="10934.9"/>
        <n v="10971.8"/>
        <n v="11050.4"/>
        <n v="11286.2"/>
        <n v="11313.3"/>
        <n v="11349.2"/>
        <n v="11465.6"/>
        <n v="11495.9"/>
        <n v="11550.2"/>
        <n v="11557.3"/>
        <n v="11563.6"/>
        <n v="11594.5"/>
        <n v="11620.5"/>
        <n v="11642.3"/>
        <n v="11692.3"/>
        <n v="11703.4"/>
        <n v="11787.5"/>
        <n v="11899.7"/>
        <n v="11995"/>
        <n v="12085.6"/>
        <n v="12101.6"/>
        <n v="12133.3"/>
        <n v="12140.1"/>
        <n v="12213.9"/>
        <n v="12284.7"/>
        <n v="12299.9"/>
        <n v="12376.7"/>
      </sharedItems>
    </cacheField>
    <cacheField name="TMP - tropopause" uniqueList="1" numFmtId="0" sqlType="0" hierarchy="0" level="0" databaseField="1">
      <sharedItems count="44" containsNumber="1" containsSemiMixedTypes="0" containsString="0" minValue="207.057" maxValue="222.236">
        <n v="207.057"/>
        <n v="207.413"/>
        <n v="207.69"/>
        <n v="208.067"/>
        <n v="209.267"/>
        <n v="209.442"/>
        <n v="209.716"/>
        <n v="209.776"/>
        <n v="210.123"/>
        <n v="210.239"/>
        <n v="210.5"/>
        <n v="210.646"/>
        <n v="210.724"/>
        <n v="211.446"/>
        <n v="211.885"/>
        <n v="211.974"/>
        <n v="212.041"/>
        <n v="212.163"/>
        <n v="212.598"/>
        <n v="212.629"/>
        <n v="212.762"/>
        <n v="213.114"/>
        <n v="213.262"/>
        <n v="213.58"/>
        <n v="213.598"/>
        <n v="214.204"/>
        <n v="214.316"/>
        <n v="215.058"/>
        <n v="215.106"/>
        <n v="216.254"/>
        <n v="216.54"/>
        <n v="216.741"/>
        <n v="216.887"/>
        <n v="217.223"/>
        <n v="217.499"/>
        <n v="218.839"/>
        <n v="219.042"/>
        <n v="220.496"/>
        <n v="220.653"/>
        <n v="221.145"/>
        <n v="221.512"/>
        <n v="221.936"/>
        <n v="221.995"/>
        <n v="222.236"/>
      </sharedItems>
    </cacheField>
    <cacheField name="UGRD - tropopause" uniqueList="1" numFmtId="0" sqlType="0" hierarchy="0" level="0" databaseField="1">
      <sharedItems count="44" containsNumber="1" containsSemiMixedTypes="0" containsString="0" minValue="-0.353079" maxValue="34.4812">
        <n v="-0.353079"/>
        <n v="1.08553"/>
        <n v="1.82868"/>
        <n v="4.01901"/>
        <n v="4.92905"/>
        <n v="5.82778"/>
        <n v="6.8719"/>
        <n v="7.71937"/>
        <n v="7.74704"/>
        <n v="7.98151"/>
        <n v="8.624079999999999"/>
        <n v="8.71757"/>
        <n v="9.064"/>
        <n v="9.545339999999999"/>
        <n v="10.2719"/>
        <n v="11.206"/>
        <n v="11.5448"/>
        <n v="11.6655"/>
        <n v="12.0624"/>
        <n v="12.3254"/>
        <n v="12.3674"/>
        <n v="12.579"/>
        <n v="12.7505"/>
        <n v="13.4464"/>
        <n v="13.7257"/>
        <n v="14.2781"/>
        <n v="15.3929"/>
        <n v="15.7931"/>
        <n v="16.0612"/>
        <n v="16.0999"/>
        <n v="16.2465"/>
        <n v="16.3638"/>
        <n v="16.4454"/>
        <n v="17.1007"/>
        <n v="18.9455"/>
        <n v="21.1647"/>
        <n v="22.6156"/>
        <n v="24.2393"/>
        <n v="27.5762"/>
        <n v="30.1775"/>
        <n v="31.6123"/>
        <n v="31.7226"/>
        <n v="33.4628"/>
        <n v="34.4812"/>
      </sharedItems>
    </cacheField>
    <cacheField name="VGRD - tropopause" uniqueList="1" numFmtId="0" sqlType="0" hierarchy="0" level="0" databaseField="1">
      <sharedItems count="44" containsNumber="1" containsSemiMixedTypes="0" containsString="0" minValue="-25.769" maxValue="33.1742">
        <n v="-25.769"/>
        <n v="-23.6964"/>
        <n v="-22.1767"/>
        <n v="-20.6261"/>
        <n v="-18.3255"/>
        <n v="-15.9613"/>
        <n v="-14.6832"/>
        <n v="-11.9848"/>
        <n v="-10.6195"/>
        <n v="-8.394119999999999"/>
        <n v="-8.08273"/>
        <n v="-6.65863"/>
        <n v="-6.37288"/>
        <n v="-5.83214"/>
        <n v="-4.43084"/>
        <n v="-3.887"/>
        <n v="-3.66193"/>
        <n v="-2.49409"/>
        <n v="2.6266"/>
        <n v="3.09332"/>
        <n v="7.59683"/>
        <n v="8.05438"/>
        <n v="8.668950000000001"/>
        <n v="8.7827"/>
        <n v="8.875500000000001"/>
        <n v="9.473240000000001"/>
        <n v="9.473940000000001"/>
        <n v="12.764"/>
        <n v="13.0118"/>
        <n v="13.5895"/>
        <n v="14.1552"/>
        <n v="14.6061"/>
        <n v="18.3837"/>
        <n v="18.8281"/>
        <n v="18.9147"/>
        <n v="19.232"/>
        <n v="20.6775"/>
        <n v="23.3237"/>
        <n v="25.9131"/>
        <n v="30.308"/>
        <n v="31.8487"/>
        <n v="32.335"/>
        <n v="32.9858"/>
        <n v="33.1742"/>
      </sharedItems>
    </cacheField>
  </cacheFields>
</pivotCacheDefinition>
</file>

<file path=xl/pivotCache/pivotCacheRecords1.xml><?xml version="1.0" encoding="utf-8"?>
<pivotCacheRecords xmlns="http://schemas.openxmlformats.org/spreadsheetml/2006/main" count="44">
  <r>
    <x v="0"/>
    <n v="101259"/>
    <n v="24135.1"/>
    <n v="11.1037"/>
    <n v="11910.6"/>
    <n v="223.06"/>
    <n v="4.3"/>
    <n v="0"/>
    <n v="-0.0353838"/>
    <n v="8.356009999999999"/>
    <n v="-11.7955"/>
    <n v="0.000147753"/>
    <n v="9265.129999999999"/>
    <n v="226.947"/>
    <n v="88.3"/>
    <n v="5.9"/>
    <n v="-0.0592324"/>
    <n v="4.44015"/>
    <n v="8.767469999999999"/>
    <n v="0.000359213"/>
    <n v="7278.15"/>
    <n v="244.132"/>
    <n v="42.7"/>
    <n v="0"/>
    <n v="-0.09737700000000001"/>
    <n v="4.05959"/>
    <n v="1.27696"/>
    <n v="0.000258419"/>
    <n v="5646.14"/>
    <n v="255.618"/>
    <n v="23.1"/>
    <n v="0"/>
    <n v="-0.105025"/>
    <n v="2.56"/>
    <n v="-4.1021"/>
    <n v="0.000125614"/>
    <n v="4259.3"/>
    <n v="264.38"/>
    <n v="83.40000000000001"/>
    <n v="5.8"/>
    <n v="0.393402"/>
    <n v="2.73648"/>
    <n v="-11.2695"/>
    <n v="0.000244414"/>
    <n v="3047.37"/>
    <n v="271.919"/>
    <n v="91.3"/>
    <n v="5.2"/>
    <n v="0.431238"/>
    <n v="4.37198"/>
    <n v="-10.3442"/>
    <n v="0.00021081"/>
    <n v="1471.89"/>
    <n v="280.879"/>
    <n v="82.09999999999999"/>
    <n v="0"/>
    <n v="0.204918"/>
    <n v="1.95908"/>
    <n v="-12.2674"/>
    <n v="0.000216522"/>
    <n v="768.437"/>
    <n v="285.409"/>
    <n v="82.8"/>
    <n v="0"/>
    <n v="0.0386836"/>
    <n v="3.44166"/>
    <n v="-12.3493"/>
    <n v="0.000217869"/>
    <n v="543.829"/>
    <n v="287.349"/>
    <n v="76.5"/>
    <n v="0"/>
    <n v="-0.0189722"/>
    <n v="4.09858"/>
    <n v="-12.6085"/>
    <n v="0.000202981"/>
    <n v="3"/>
    <n v="323.545"/>
    <n v="289.363"/>
    <n v="70.90000000000001"/>
    <n v="0"/>
    <n v="-0.0746279"/>
    <n v="4.53024"/>
    <n v="-12.3427"/>
    <n v="0.000122167"/>
    <n v="291.599"/>
    <n v="65"/>
    <n v="0"/>
    <n v="-0.201628"/>
    <n v="4.08025"/>
    <n v="-10.6199"/>
    <n v="1.3728e-05"/>
    <n v="107.224"/>
    <n v="55.5794"/>
    <n v="295.525"/>
    <n v="0"/>
    <n v="351.525"/>
    <n v="292.837"/>
    <n v="285.741"/>
    <n v="63.5"/>
    <n v="3.33747"/>
    <n v="-8.54452"/>
    <n v="-50"/>
    <n v="0"/>
    <n v="0"/>
    <n v="0.0001688"/>
    <n v="0.0001688"/>
    <n v="1.8125"/>
    <n v="1.8125"/>
    <n v="1.8125"/>
    <n v="1.8125"/>
    <n v="0"/>
    <n v="0"/>
    <n v="0"/>
    <n v="0"/>
    <n v="0"/>
    <n v="0"/>
    <n v="0"/>
    <n v="1"/>
    <n v="10800"/>
    <n v="0.105328"/>
    <n v="119"/>
    <n v="0.0510254"/>
    <n v="15"/>
    <n v="46"/>
    <n v="5.8"/>
    <n v="33.2"/>
    <n v="6.2"/>
    <n v="11"/>
    <n v="4.19946"/>
    <n v="10457.4"/>
    <n v="221.365"/>
    <n v="4.44459"/>
    <n v="-8.270339999999999"/>
    <n v="0.014496"/>
    <n v="2820.96"/>
    <n v="90.8"/>
    <n v="0"/>
    <n v="2"/>
  </r>
  <r>
    <x v="1"/>
    <n v="101356"/>
    <n v="23743.1"/>
    <n v="13.2052"/>
    <n v="11912.3"/>
    <n v="223.059"/>
    <n v="3.8"/>
    <n v="0"/>
    <n v="0.0303691"/>
    <n v="5.98691"/>
    <n v="-16.534"/>
    <n v="0.000158343"/>
    <n v="9260.719999999999"/>
    <n v="227.315"/>
    <n v="67.90000000000001"/>
    <n v="0.9"/>
    <n v="0.0369102"/>
    <n v="0.809601"/>
    <n v="0.751685"/>
    <n v="0.000415303"/>
    <n v="7279.36"/>
    <n v="242.87"/>
    <n v="77.8"/>
    <n v="2"/>
    <n v="-0.199373"/>
    <n v="-1.70275"/>
    <n v="-4.36543"/>
    <n v="0.000180426"/>
    <n v="5651.62"/>
    <n v="255.131"/>
    <n v="97.40000000000001"/>
    <n v="18.9"/>
    <n v="-0.0828203"/>
    <n v="-1.59005"/>
    <n v="-12.3243"/>
    <n v="0.000191603"/>
    <n v="4262.9"/>
    <n v="264.39"/>
    <n v="87.8"/>
    <n v="5"/>
    <n v="0.235334"/>
    <n v="-3.05077"/>
    <n v="-15.5211"/>
    <n v="0.000241718"/>
    <n v="3051.21"/>
    <n v="271.722"/>
    <n v="82.8"/>
    <n v="5"/>
    <n v="0.473922"/>
    <n v="-4.60616"/>
    <n v="-18.1597"/>
    <n v="0.000257364"/>
    <n v="1477.44"/>
    <n v="280.591"/>
    <n v="83.5"/>
    <n v="0"/>
    <n v="0.271203"/>
    <n v="-2.10876"/>
    <n v="-16.5642"/>
    <n v="9.6937e-05"/>
    <n v="774.231"/>
    <n v="285.402"/>
    <n v="77.8"/>
    <n v="0"/>
    <n v="0.256681"/>
    <n v="-1.54858"/>
    <n v="-15.8897"/>
    <n v="0.000188193"/>
    <n v="549.862"/>
    <n v="286.711"/>
    <n v="80"/>
    <n v="0"/>
    <n v="0.0450889"/>
    <n v="-1.00627"/>
    <n v="-15.5422"/>
    <n v="0.000190471"/>
    <n v="3"/>
    <n v="330.241"/>
    <n v="288.091"/>
    <n v="83.09999999999999"/>
    <n v="0"/>
    <n v="-0.170543"/>
    <n v="-0.41386"/>
    <n v="-13.8826"/>
    <n v="0.000109754"/>
    <n v="289.891"/>
    <n v="77.8"/>
    <n v="0"/>
    <n v="-0.291543"/>
    <n v="-0.155618"/>
    <n v="-11.0749"/>
    <n v="4.87177e-05"/>
    <n v="114.877"/>
    <n v="55.5794"/>
    <n v="289.256"/>
    <n v="0"/>
    <n v="75.9931"/>
    <n v="290.056"/>
    <n v="286.4"/>
    <n v="78.8"/>
    <n v="-0.00262207"/>
    <n v="-8.246549999999999"/>
    <n v="-47.1"/>
    <n v="1.936e-05"/>
    <n v="1.92e-05"/>
    <n v="9.195999999999999e-05"/>
    <n v="9.2e-05"/>
    <n v="2"/>
    <n v="2"/>
    <n v="2"/>
    <n v="2"/>
    <n v="0"/>
    <n v="0"/>
    <n v="0"/>
    <n v="0"/>
    <n v="0"/>
    <n v="0"/>
    <n v="0"/>
    <n v="1"/>
    <n v="21600"/>
    <n v="0.0577751"/>
    <n v="65"/>
    <n v="-10.5559"/>
    <n v="5"/>
    <n v="31.3"/>
    <n v="31"/>
    <n v="26.1"/>
    <n v="1"/>
    <n v="6.9"/>
    <n v="-42.6744"/>
    <n v="10255.5"/>
    <n v="223.18"/>
    <n v="1.87652"/>
    <n v="-8.36342"/>
    <n v="0.015134"/>
    <n v="2817.12"/>
    <n v="82.90000000000001"/>
    <n v="0"/>
    <n v="3"/>
  </r>
  <r>
    <x v="2"/>
    <n v="101433"/>
    <n v="24135"/>
    <n v="12.6026"/>
    <n v="11920.8"/>
    <n v="223.463"/>
    <n v="3.3"/>
    <n v="0"/>
    <n v="-0.0481504"/>
    <n v="3.05502"/>
    <n v="-19.606"/>
    <n v="0.000168656"/>
    <n v="9268.719999999999"/>
    <n v="226.957"/>
    <n v="91.2"/>
    <n v="30.5"/>
    <n v="0.0823555"/>
    <n v="0.434003"/>
    <n v="5.3408"/>
    <n v="0.000358216"/>
    <n v="7289.26"/>
    <n v="242.476"/>
    <n v="100"/>
    <n v="97.3"/>
    <n v="-0.153746"/>
    <n v="0.109637"/>
    <n v="-6.38583"/>
    <n v="0.000153037"/>
    <n v="5661.98"/>
    <n v="255.202"/>
    <n v="61.7"/>
    <n v="0"/>
    <n v="-0.163852"/>
    <n v="-1.08483"/>
    <n v="-13.1582"/>
    <n v="8.24857e-05"/>
    <n v="4274.34"/>
    <n v="264.291"/>
    <n v="60.8"/>
    <n v="0"/>
    <n v="0.590021"/>
    <n v="-5.2962"/>
    <n v="-17.0303"/>
    <n v="0.000105898"/>
    <n v="3064.21"/>
    <n v="271.399"/>
    <n v="73.8"/>
    <n v="1.5"/>
    <n v="0.838848"/>
    <n v="-3.65788"/>
    <n v="-17.1623"/>
    <n v="0.000103722"/>
    <n v="1491.09"/>
    <n v="281.599"/>
    <n v="71.40000000000001"/>
    <n v="0"/>
    <n v="0.840591"/>
    <n v="-4.38816"/>
    <n v="-15.0847"/>
    <n v="7.421420000000001e-05"/>
    <n v="784.576"/>
    <n v="286.95"/>
    <n v="64.3"/>
    <n v="0"/>
    <n v="0.408621"/>
    <n v="0.4446"/>
    <n v="-15.8468"/>
    <n v="6.40979e-05"/>
    <n v="558.957"/>
    <n v="288.659"/>
    <n v="60.9"/>
    <n v="0"/>
    <n v="0.201638"/>
    <n v="0.995828"/>
    <n v="-14.8742"/>
    <n v="7.39061e-05"/>
    <n v="5"/>
    <n v="337.96"/>
    <n v="289.943"/>
    <n v="65.2"/>
    <n v="0"/>
    <n v="-0.08281760000000001"/>
    <n v="1.80739"/>
    <n v="-13.1679"/>
    <n v="6.52941e-05"/>
    <n v="290.873"/>
    <n v="71.90000000000001"/>
    <n v="0"/>
    <n v="-0.171948"/>
    <n v="1.96883"/>
    <n v="-8.856820000000001"/>
    <n v="2.13284e-05"/>
    <n v="121.608"/>
    <n v="55.5794"/>
    <n v="289.3"/>
    <n v="0"/>
    <n v="60.3487"/>
    <n v="290.583"/>
    <n v="286.241"/>
    <n v="75.40000000000001"/>
    <n v="1.50585"/>
    <n v="-6.12043"/>
    <n v="-50"/>
    <n v="0"/>
    <n v="0"/>
    <n v="1.392e-05"/>
    <n v="1.4e-05"/>
    <n v="0.125"/>
    <n v="2.125"/>
    <n v="0.125"/>
    <n v="2.125"/>
    <n v="0"/>
    <n v="0"/>
    <n v="0"/>
    <n v="0"/>
    <n v="0"/>
    <n v="0"/>
    <n v="0"/>
    <n v="0"/>
    <n v="174"/>
    <n v="-0.143573"/>
    <n v="141"/>
    <n v="-30.5627"/>
    <n v="5"/>
    <n v="5"/>
    <n v="98.59999999999999"/>
    <n v="72.7"/>
    <n v="32.4"/>
    <n v="56.2"/>
    <n v="90.495"/>
    <n v="10130.9"/>
    <n v="222.721"/>
    <n v="2.5512"/>
    <n v="-9.52389"/>
    <n v="0.0149212"/>
    <n v="2742.56"/>
    <n v="77.7"/>
    <n v="0"/>
    <n v="4"/>
  </r>
  <r>
    <x v="3"/>
    <n v="101405"/>
    <n v="24135"/>
    <n v="10.2132"/>
    <n v="11920.5"/>
    <n v="222.704"/>
    <n v="3.5"/>
    <n v="0"/>
    <n v="-0.00454395"/>
    <n v="0.658984"/>
    <n v="-20.646"/>
    <n v="0.000180068"/>
    <n v="9265.110000000001"/>
    <n v="227.064"/>
    <n v="43.3"/>
    <n v="0.9"/>
    <n v="-0.0799102"/>
    <n v="3.08746"/>
    <n v="-3.6641"/>
    <n v="0.000560813"/>
    <n v="7287.69"/>
    <n v="242.843"/>
    <n v="79.40000000000001"/>
    <n v="3.6"/>
    <n v="0.0709668"/>
    <n v="1.32078"/>
    <n v="-4.54456"/>
    <n v="6.87932e-05"/>
    <n v="5660.27"/>
    <n v="254.91"/>
    <n v="22.7"/>
    <n v="0"/>
    <n v="-0.185844"/>
    <n v="-1.16565"/>
    <n v="-13.5236"/>
    <n v="0.000163577"/>
    <n v="4274.11"/>
    <n v="264.194"/>
    <n v="49.8"/>
    <n v="0"/>
    <n v="0.749467"/>
    <n v="-5.86976"/>
    <n v="-17.0913"/>
    <n v="7.3983e-05"/>
    <n v="3064.7"/>
    <n v="271.477"/>
    <n v="70.5"/>
    <n v="0"/>
    <n v="0.355854"/>
    <n v="-3.47972"/>
    <n v="-15.8813"/>
    <n v="9.999460000000001e-05"/>
    <n v="1488.75"/>
    <n v="282.181"/>
    <n v="62.2"/>
    <n v="0"/>
    <n v="0.6005779999999999"/>
    <n v="-5.42165"/>
    <n v="-12.1484"/>
    <n v="-5.50411e-05"/>
    <n v="781.6609999999999"/>
    <n v="287.253"/>
    <n v="59.2"/>
    <n v="0"/>
    <n v="0.0994092"/>
    <n v="-3.037"/>
    <n v="-14.0229"/>
    <n v="0.000196326"/>
    <n v="555.941"/>
    <n v="288.583"/>
    <n v="61.9"/>
    <n v="0"/>
    <n v="-0.0476396"/>
    <n v="-3.17443"/>
    <n v="-12.9535"/>
    <n v="0.000147812"/>
    <n v="4"/>
    <n v="335.165"/>
    <n v="289.444"/>
    <n v="70.09999999999999"/>
    <n v="0"/>
    <n v="-0.164175"/>
    <n v="-3.43782"/>
    <n v="-10.7993"/>
    <n v="0.000143467"/>
    <n v="290.335"/>
    <n v="78.3"/>
    <n v="0"/>
    <n v="-0.224945"/>
    <n v="-2.02292"/>
    <n v="-7.18263"/>
    <n v="0.00010968"/>
    <n v="119.065"/>
    <n v="55.5794"/>
    <n v="288.2"/>
    <n v="0"/>
    <n v="19.9519"/>
    <n v="289.745"/>
    <n v="286.945"/>
    <n v="83.59999999999999"/>
    <n v="-1.07833"/>
    <n v="-4.67842"/>
    <n v="-50"/>
    <n v="0"/>
    <n v="0"/>
    <n v="7.720000000000001e-06"/>
    <n v="7.679999999999999e-06"/>
    <n v="0.1875"/>
    <n v="2.125"/>
    <n v="0.1875"/>
    <n v="2.125"/>
    <n v="0"/>
    <n v="0"/>
    <n v="0"/>
    <n v="0"/>
    <n v="0"/>
    <n v="0"/>
    <n v="0"/>
    <n v="0"/>
    <n v="174"/>
    <n v="-0.699689"/>
    <n v="206"/>
    <n v="-38.7664"/>
    <n v="0.2"/>
    <n v="3.3"/>
    <n v="39.6"/>
    <n v="53.9"/>
    <n v="1.1"/>
    <n v="69.09999999999999"/>
    <n v="23.4564"/>
    <n v="9947.709999999999"/>
    <n v="224.248"/>
    <n v="1.25361"/>
    <n v="-17.2929"/>
    <n v="0.0153402"/>
    <n v="2789.92"/>
    <n v="72.09999999999999"/>
    <n v="0"/>
    <n v="5"/>
  </r>
  <r>
    <x v="4"/>
    <n v="101448"/>
    <n v="24134.7"/>
    <n v="13.9004"/>
    <n v="11924"/>
    <n v="222.405"/>
    <n v="3.6"/>
    <n v="0"/>
    <n v="-0.0147246"/>
    <n v="0.680988"/>
    <n v="-24.5307"/>
    <n v="0.000224905"/>
    <n v="9259.49"/>
    <n v="229.177"/>
    <n v="17.6"/>
    <n v="0"/>
    <n v="0.045373"/>
    <n v="-0.740735"/>
    <n v="-27.6228"/>
    <n v="0.000656291"/>
    <n v="7278.74"/>
    <n v="242.199"/>
    <n v="17"/>
    <n v="0"/>
    <n v="0.0356484"/>
    <n v="2.95728"/>
    <n v="-4.99866"/>
    <n v="0.000330627"/>
    <n v="5658.07"/>
    <n v="254.232"/>
    <n v="20.6"/>
    <n v="0"/>
    <n v="-0.0526699"/>
    <n v="-1.32674"/>
    <n v="-10.6065"/>
    <n v="0.00016016"/>
    <n v="4272.77"/>
    <n v="264.287"/>
    <n v="38.2"/>
    <n v="0"/>
    <n v="0.470637"/>
    <n v="-3.96842"/>
    <n v="-14.2937"/>
    <n v="7.25042e-05"/>
    <n v="3063.57"/>
    <n v="271.238"/>
    <n v="67.5"/>
    <n v="0"/>
    <n v="0.419445"/>
    <n v="-1.15794"/>
    <n v="-15.1409"/>
    <n v="0.000116807"/>
    <n v="1490.01"/>
    <n v="281.232"/>
    <n v="68.5"/>
    <n v="0"/>
    <n v="-0.297696"/>
    <n v="-2.81826"/>
    <n v="-11.9649"/>
    <n v="3.37048e-06"/>
    <n v="784.871"/>
    <n v="286.532"/>
    <n v="58.8"/>
    <n v="0"/>
    <n v="-0.457647"/>
    <n v="-2.35379"/>
    <n v="-14.1427"/>
    <n v="0.00024655"/>
    <n v="559.804"/>
    <n v="287.868"/>
    <n v="64.2"/>
    <n v="0"/>
    <n v="-0.6249710000000001"/>
    <n v="-1.79022"/>
    <n v="-15.9766"/>
    <n v="0.00023949"/>
    <n v="4"/>
    <n v="339.29"/>
    <n v="289.55"/>
    <n v="66.7"/>
    <n v="0"/>
    <n v="-0.610293"/>
    <n v="-0.7821"/>
    <n v="-14.8463"/>
    <n v="8.892790000000001e-05"/>
    <n v="291.134"/>
    <n v="65.59999999999999"/>
    <n v="0"/>
    <n v="-0.392433"/>
    <n v="-0.144607"/>
    <n v="-11.6207"/>
    <n v="3.45945e-05"/>
    <n v="122.986"/>
    <n v="55.5794"/>
    <n v="288.912"/>
    <n v="0"/>
    <n v="93.2967"/>
    <n v="290.8"/>
    <n v="285.1"/>
    <n v="69.40000000000001"/>
    <n v="0.0919116"/>
    <n v="-8.242419999999999"/>
    <n v="-50"/>
    <n v="0"/>
    <n v="0"/>
    <n v="3.6e-07"/>
    <n v="4e-07"/>
    <n v="0"/>
    <n v="2.125"/>
    <n v="0"/>
    <n v="2.125"/>
    <n v="0"/>
    <n v="0"/>
    <n v="0"/>
    <n v="0"/>
    <n v="0"/>
    <n v="0"/>
    <n v="0"/>
    <n v="0"/>
    <n v="0"/>
    <n v="-0.087561"/>
    <n v="56"/>
    <n v="-28.1671"/>
    <n v="0"/>
    <n v="1.8"/>
    <n v="0"/>
    <n v="0"/>
    <n v="0"/>
    <n v="11.9"/>
    <n v="-28.4123"/>
    <n v="10773.9"/>
    <n v="223.162"/>
    <n v="-0.519058"/>
    <n v="-29.658"/>
    <n v="-0.00221387"/>
    <n v="2747.36"/>
    <n v="71.40000000000001"/>
    <n v="0"/>
    <n v="6"/>
  </r>
  <r>
    <x v="5"/>
    <n v="101542"/>
    <n v="24134.8"/>
    <n v="10.8016"/>
    <n v="11940.5"/>
    <n v="221.263"/>
    <n v="5"/>
    <n v="0"/>
    <n v="-0.0814365"/>
    <n v="-1.18444"/>
    <n v="-26.5659"/>
    <n v="0.000230963"/>
    <n v="9274.809999999999"/>
    <n v="230.04"/>
    <n v="20.6"/>
    <n v="0"/>
    <n v="0.224482"/>
    <n v="-7.14285"/>
    <n v="-33.9525"/>
    <n v="0.000561123"/>
    <n v="7286.53"/>
    <n v="242.484"/>
    <n v="7.5"/>
    <n v="0"/>
    <n v="0.161094"/>
    <n v="-1.18574"/>
    <n v="-10.5262"/>
    <n v="0.000495227"/>
    <n v="5666.66"/>
    <n v="254.305"/>
    <n v="8.5"/>
    <n v="0"/>
    <n v="-0.00691797"/>
    <n v="-3.02081"/>
    <n v="-9.40929"/>
    <n v="0.000197426"/>
    <n v="4280.44"/>
    <n v="264.888"/>
    <n v="11.4"/>
    <n v="0"/>
    <n v="0.404514"/>
    <n v="-5.61535"/>
    <n v="-12.0869"/>
    <n v="0.000146853"/>
    <n v="3070.51"/>
    <n v="270.678"/>
    <n v="67"/>
    <n v="0.1"/>
    <n v="0.227537"/>
    <n v="-3.63433"/>
    <n v="-11.845"/>
    <n v="4.21057e-05"/>
    <n v="1497.94"/>
    <n v="281.228"/>
    <n v="62.9"/>
    <n v="0"/>
    <n v="0.114225"/>
    <n v="-5.74544"/>
    <n v="-14.1675"/>
    <n v="-1.54487e-05"/>
    <n v="792.941"/>
    <n v="286.452"/>
    <n v="57.7"/>
    <n v="0"/>
    <n v="-0.192436"/>
    <n v="-1.54771"/>
    <n v="-12.783"/>
    <n v="0.000128519"/>
    <n v="568.011"/>
    <n v="287.819"/>
    <n v="62.1"/>
    <n v="0"/>
    <n v="-0.356105"/>
    <n v="-0.346587"/>
    <n v="-13.2875"/>
    <n v="0.000144527"/>
    <n v="4"/>
    <n v="347.575"/>
    <n v="289.679"/>
    <n v="59.8"/>
    <n v="0"/>
    <n v="-0.360624"/>
    <n v="0.409302"/>
    <n v="-13.3233"/>
    <n v="9.558780000000001e-05"/>
    <n v="291.692"/>
    <n v="57"/>
    <n v="0"/>
    <n v="-0.323624"/>
    <n v="0.867961"/>
    <n v="-11.9254"/>
    <n v="5.53922e-05"/>
    <n v="131.215"/>
    <n v="55.5794"/>
    <n v="294.3"/>
    <n v="0"/>
    <n v="328.685"/>
    <n v="292.81"/>
    <n v="284.255"/>
    <n v="57.4"/>
    <n v="0.8453079999999999"/>
    <n v="-8.940300000000001"/>
    <n v="-50"/>
    <n v="0"/>
    <n v="0"/>
    <n v="3.2e-07"/>
    <n v="2e-07"/>
    <n v="0"/>
    <n v="2.1875"/>
    <n v="0"/>
    <n v="2.1875"/>
    <n v="0"/>
    <n v="0"/>
    <n v="0"/>
    <n v="0"/>
    <n v="0"/>
    <n v="0"/>
    <n v="0"/>
    <n v="0"/>
    <n v="9300"/>
    <n v="0.338495"/>
    <n v="28"/>
    <n v="-24.4594"/>
    <n v="0.8"/>
    <n v="0.8"/>
    <n v="0"/>
    <n v="0"/>
    <n v="0"/>
    <n v="5.9"/>
    <n v="45.9135"/>
    <n v="11163.3"/>
    <n v="222.751"/>
    <n v="-3.17715"/>
    <n v="-29.02"/>
    <n v="-0.00390212"/>
    <n v="2762.08"/>
    <n v="67.59999999999999"/>
    <n v="0"/>
    <n v="7"/>
  </r>
  <r>
    <x v="6"/>
    <n v="101607"/>
    <n v="24134.9"/>
    <n v="10.5161"/>
    <n v="11956.6"/>
    <n v="220.71"/>
    <n v="6.4"/>
    <n v="0"/>
    <n v="-0.295921"/>
    <n v="-5.48304"/>
    <n v="-25.1807"/>
    <n v="0.000234712"/>
    <n v="9304.379999999999"/>
    <n v="229.436"/>
    <n v="39.4"/>
    <n v="0"/>
    <n v="0.889746"/>
    <n v="-12.1681"/>
    <n v="-36.7016"/>
    <n v="0.0004888959999999999"/>
    <n v="7312.36"/>
    <n v="242.946"/>
    <n v="10.7"/>
    <n v="0"/>
    <n v="0.40034"/>
    <n v="-4.42703"/>
    <n v="-16.4116"/>
    <n v="0.000540461"/>
    <n v="5685.95"/>
    <n v="255.16"/>
    <n v="9.300000000000001"/>
    <n v="0"/>
    <n v="-0.0705977"/>
    <n v="-4.67667"/>
    <n v="-11.5516"/>
    <n v="0.000268826"/>
    <n v="4296.51"/>
    <n v="265.694"/>
    <n v="24.7"/>
    <n v="0"/>
    <n v="-0.251365"/>
    <n v="-7.49032"/>
    <n v="-7.80984"/>
    <n v="0.000110179"/>
    <n v="3079.43"/>
    <n v="272.31"/>
    <n v="43.2"/>
    <n v="0"/>
    <n v="0.5962460000000001"/>
    <n v="-6.65919"/>
    <n v="-10.205"/>
    <n v="4.59657e-05"/>
    <n v="1505.15"/>
    <n v="281.08"/>
    <n v="68"/>
    <n v="0"/>
    <n v="0.271484"/>
    <n v="-1.57569"/>
    <n v="-10.6491"/>
    <n v="-2.95001e-05"/>
    <n v="800.342"/>
    <n v="286.77"/>
    <n v="54.8"/>
    <n v="0"/>
    <n v="0.179782"/>
    <n v="-1.78158"/>
    <n v="-12.5645"/>
    <n v="8.82982e-05"/>
    <n v="575.0309999999999"/>
    <n v="288.62"/>
    <n v="52.3"/>
    <n v="0"/>
    <n v="0.137664"/>
    <n v="-1.25808"/>
    <n v="-12.7463"/>
    <n v="9.244140000000001e-05"/>
    <n v="6"/>
    <n v="354.079"/>
    <n v="290.58"/>
    <n v="50.1"/>
    <n v="0"/>
    <n v="0.00666357"/>
    <n v="-0.43887"/>
    <n v="-12.7797"/>
    <n v="5.81787e-07"/>
    <n v="292.83"/>
    <n v="46.9"/>
    <n v="0"/>
    <n v="-0.232336"/>
    <n v="-0.00382812"/>
    <n v="-11.9437"/>
    <n v="-1.18391e-05"/>
    <n v="137.146"/>
    <n v="55.5794"/>
    <n v="301.622"/>
    <n v="0"/>
    <n v="666.004"/>
    <n v="295.2"/>
    <n v="282.8"/>
    <n v="45.1"/>
    <n v="0.121067"/>
    <n v="-9.51411000000000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1.71984"/>
    <n v="1"/>
    <n v="-0.130005"/>
    <n v="0"/>
    <n v="1.4"/>
    <n v="0"/>
    <n v="0"/>
    <n v="0.1"/>
    <n v="0"/>
    <n v="58.536"/>
    <n v="10913.1"/>
    <n v="221.788"/>
    <n v="-5.25651"/>
    <n v="-32.5946"/>
    <n v="-0.00330401"/>
    <n v="2859.36"/>
    <n v="56.8"/>
    <n v="0"/>
    <n v="8"/>
  </r>
  <r>
    <x v="7"/>
    <n v="101618"/>
    <n v="24134.8"/>
    <n v="11.1236"/>
    <n v="11967.3"/>
    <n v="220.392"/>
    <n v="9.199999999999999"/>
    <n v="0"/>
    <n v="0.180297"/>
    <n v="-3.48488"/>
    <n v="-29.7227"/>
    <n v="0.000123495"/>
    <n v="9327.93"/>
    <n v="230.358"/>
    <n v="57.2"/>
    <n v="0"/>
    <n v="0.493676"/>
    <n v="-14.3457"/>
    <n v="-36.9339"/>
    <n v="0.000199637"/>
    <n v="7330.34"/>
    <n v="244.131"/>
    <n v="13.4"/>
    <n v="0"/>
    <n v="0.241281"/>
    <n v="-7.78205"/>
    <n v="-24.3444"/>
    <n v="0.000184503"/>
    <n v="5701.15"/>
    <n v="255.79"/>
    <n v="18.5"/>
    <n v="0"/>
    <n v="-0.558648"/>
    <n v="-5.38288"/>
    <n v="-15.0493"/>
    <n v="0.000107851"/>
    <n v="4308.63"/>
    <n v="266.143"/>
    <n v="15.2"/>
    <n v="0"/>
    <n v="-0.855219"/>
    <n v="-5.30807"/>
    <n v="-8.408390000000001"/>
    <n v="0.000130104"/>
    <n v="3087.94"/>
    <n v="274.098"/>
    <n v="26.3"/>
    <n v="0"/>
    <n v="0.449023"/>
    <n v="-4.5588"/>
    <n v="-6.24134"/>
    <n v="7.54011e-05"/>
    <n v="1507.04"/>
    <n v="281.224"/>
    <n v="64.5"/>
    <n v="0"/>
    <n v="0.371936"/>
    <n v="-1.38567"/>
    <n v="-11.8605"/>
    <n v="-3.22679e-05"/>
    <n v="801.852"/>
    <n v="286.917"/>
    <n v="54.6"/>
    <n v="0"/>
    <n v="0.259643"/>
    <n v="-0.443464"/>
    <n v="-13.4277"/>
    <n v="5.65125e-05"/>
    <n v="576.433"/>
    <n v="288.818"/>
    <n v="51.5"/>
    <n v="0"/>
    <n v="0.212729"/>
    <n v="0.138589"/>
    <n v="-13.6112"/>
    <n v="1.95752e-05"/>
    <n v="6"/>
    <n v="355.308"/>
    <n v="290.87"/>
    <n v="47.8"/>
    <n v="0"/>
    <n v="0.0117412"/>
    <n v="0.819431"/>
    <n v="-13.5935"/>
    <n v="-3.26637e-05"/>
    <n v="293.18"/>
    <n v="44.1"/>
    <n v="0"/>
    <n v="-0.229259"/>
    <n v="1.24373"/>
    <n v="-12.7306"/>
    <n v="-6.04696e-05"/>
    <n v="138.186"/>
    <n v="55.5794"/>
    <n v="302.8"/>
    <n v="0"/>
    <n v="756.389"/>
    <n v="295.738"/>
    <n v="282.128"/>
    <n v="41.9"/>
    <n v="1.03234"/>
    <n v="-10.143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5279"/>
    <n v="0"/>
    <n v="-0.381104"/>
    <n v="0"/>
    <n v="0.7"/>
    <n v="0"/>
    <n v="0"/>
    <n v="0.1"/>
    <n v="0.8"/>
    <n v="55.9506"/>
    <n v="11152"/>
    <n v="219.448"/>
    <n v="-7.24848"/>
    <n v="-35.081"/>
    <n v="-0.00674421"/>
    <n v="3260.8"/>
    <n v="24"/>
    <n v="0"/>
    <n v="9"/>
  </r>
  <r>
    <x v="8"/>
    <n v="101595"/>
    <n v="24134.8"/>
    <n v="10.1"/>
    <n v="11976.8"/>
    <n v="219.399"/>
    <n v="14.1"/>
    <n v="0"/>
    <n v="0.0235137"/>
    <n v="-6.02868"/>
    <n v="-31.5696"/>
    <n v="0.000160192"/>
    <n v="9347.18"/>
    <n v="230.455"/>
    <n v="72.3"/>
    <n v="2.4"/>
    <n v="0.0445117"/>
    <n v="-16.2227"/>
    <n v="-43.8432"/>
    <n v="8.097170000000001e-06"/>
    <n v="7344.44"/>
    <n v="244.525"/>
    <n v="53.8"/>
    <n v="0"/>
    <n v="0.454022"/>
    <n v="-9.36861"/>
    <n v="-24.1269"/>
    <n v="0.000220316"/>
    <n v="5710.34"/>
    <n v="256.405"/>
    <n v="19.2"/>
    <n v="0"/>
    <n v="0.396682"/>
    <n v="-3.86903"/>
    <n v="-15.4191"/>
    <n v="4.71613e-05"/>
    <n v="4314.16"/>
    <n v="266.682"/>
    <n v="21.2"/>
    <n v="0"/>
    <n v="0.336648"/>
    <n v="-2.60198"/>
    <n v="-8.26308"/>
    <n v="0.000156632"/>
    <n v="3093.1"/>
    <n v="274.057"/>
    <n v="20.2"/>
    <n v="0"/>
    <n v="0.06334380000000001"/>
    <n v="0.00578125"/>
    <n v="-5.52128"/>
    <n v="0.000166233"/>
    <n v="1507.33"/>
    <n v="282.303"/>
    <n v="53.5"/>
    <n v="0"/>
    <n v="-0.0199922"/>
    <n v="-2.03954"/>
    <n v="-9.513870000000001"/>
    <n v="0.000143495"/>
    <n v="800.183"/>
    <n v="287.066"/>
    <n v="57.9"/>
    <n v="0"/>
    <n v="0.009621090000000001"/>
    <n v="0.377417"/>
    <n v="-10.6982"/>
    <n v="-2.82056e-05"/>
    <n v="574.547"/>
    <n v="288.929"/>
    <n v="55"/>
    <n v="0"/>
    <n v="-0.080874"/>
    <n v="1.66069"/>
    <n v="-11.0146"/>
    <n v="-1.7332e-05"/>
    <n v="4"/>
    <n v="353.304"/>
    <n v="290.859"/>
    <n v="51.4"/>
    <n v="0"/>
    <n v="-0.158596"/>
    <n v="2.27432"/>
    <n v="-11.7747"/>
    <n v="-4.5238e-06"/>
    <n v="293"/>
    <n v="47.9"/>
    <n v="0"/>
    <n v="-0.2374"/>
    <n v="2.30432"/>
    <n v="-11.4069"/>
    <n v="-2.85969e-05"/>
    <n v="136.165"/>
    <n v="55.5794"/>
    <n v="298.451"/>
    <n v="0"/>
    <n v="496.371"/>
    <n v="294.868"/>
    <n v="282.847"/>
    <n v="46.5"/>
    <n v="1.82352"/>
    <n v="-9.030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69379"/>
    <n v="0"/>
    <n v="-0.442627"/>
    <n v="0"/>
    <n v="0"/>
    <n v="1.1"/>
    <n v="0"/>
    <n v="5"/>
    <n v="3.9"/>
    <n v="15.6289"/>
    <n v="11126.7"/>
    <n v="217.635"/>
    <n v="-14.718"/>
    <n v="-41.8689"/>
    <n v="-0.0148898"/>
    <n v="3253.92"/>
    <n v="18.2"/>
    <n v="0"/>
    <n v="10"/>
  </r>
  <r>
    <x v="9"/>
    <n v="101636"/>
    <n v="24134.9"/>
    <n v="12.6304"/>
    <n v="11994.2"/>
    <n v="216.633"/>
    <n v="27.8"/>
    <n v="0"/>
    <n v="0.13747"/>
    <n v="-11.2261"/>
    <n v="-34.0849"/>
    <n v="0.000168088"/>
    <n v="9372.389999999999"/>
    <n v="231.114"/>
    <n v="96.8"/>
    <n v="73.5"/>
    <n v="0.127154"/>
    <n v="-16.3618"/>
    <n v="-40.9237"/>
    <n v="3.94559e-05"/>
    <n v="7362.73"/>
    <n v="245.266"/>
    <n v="56"/>
    <n v="0"/>
    <n v="0.171123"/>
    <n v="-8.69139"/>
    <n v="-24.4549"/>
    <n v="0.000276737"/>
    <n v="5721.94"/>
    <n v="256.881"/>
    <n v="12.4"/>
    <n v="0"/>
    <n v="-0.0211699"/>
    <n v="-0.0184143"/>
    <n v="-13.4323"/>
    <n v="8.85973e-05"/>
    <n v="4321.97"/>
    <n v="267.46"/>
    <n v="21"/>
    <n v="0"/>
    <n v="0.301033"/>
    <n v="-2.06187"/>
    <n v="-7.67303"/>
    <n v="0.000102234"/>
    <n v="3096.25"/>
    <n v="274.902"/>
    <n v="21.4"/>
    <n v="0"/>
    <n v="0.216246"/>
    <n v="-1.53664"/>
    <n v="-7.96794"/>
    <n v="0.00021946"/>
    <n v="1510.82"/>
    <n v="282.674"/>
    <n v="57.1"/>
    <n v="0"/>
    <n v="-0.273159"/>
    <n v="-6.63341"/>
    <n v="-11.4858"/>
    <n v="-0.000101528"/>
    <n v="802.567"/>
    <n v="287.859"/>
    <n v="47.4"/>
    <n v="0"/>
    <n v="-0.116524"/>
    <n v="-0.571426"/>
    <n v="-12.9096"/>
    <n v="0.000143495"/>
    <n v="576.487"/>
    <n v="289.43"/>
    <n v="43"/>
    <n v="0"/>
    <n v="-0.189404"/>
    <n v="1.11592"/>
    <n v="-13.8246"/>
    <n v="0.000137474"/>
    <n v="5"/>
    <n v="355.417"/>
    <n v="289.894"/>
    <n v="57.4"/>
    <n v="0"/>
    <n v="-0.136092"/>
    <n v="3.91034"/>
    <n v="-13.1604"/>
    <n v="1.12784e-05"/>
    <n v="291.485"/>
    <n v="59"/>
    <n v="0"/>
    <n v="-0.175206"/>
    <n v="3.73034"/>
    <n v="-10.2679"/>
    <n v="-1.88003e-05"/>
    <n v="139.042"/>
    <n v="55.5794"/>
    <n v="290.9"/>
    <n v="0"/>
    <n v="143.068"/>
    <n v="291.757"/>
    <n v="283.898"/>
    <n v="60.1"/>
    <n v="2.7261"/>
    <n v="-7.07607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304"/>
    <n v="0"/>
    <n v="0.485718"/>
    <n v="0"/>
    <n v="0"/>
    <n v="0"/>
    <n v="0"/>
    <n v="100"/>
    <n v="36.3"/>
    <n v="120.367"/>
    <n v="11415.4"/>
    <n v="214.339"/>
    <n v="-20.8185"/>
    <n v="-43.4554"/>
    <n v="-0.0249707"/>
    <n v="3453.76"/>
    <n v="19.5"/>
    <n v="0"/>
    <n v="11"/>
  </r>
  <r>
    <x v="10"/>
    <n v="101692"/>
    <n v="24134.8"/>
    <n v="13.0059"/>
    <n v="12017"/>
    <n v="214.495"/>
    <n v="46.2"/>
    <n v="1.5"/>
    <n v="0.08541600000000001"/>
    <n v="-12.7924"/>
    <n v="-35.06"/>
    <n v="9.38751e-05"/>
    <n v="9394.33"/>
    <n v="231.145"/>
    <n v="90.5"/>
    <n v="12.2"/>
    <n v="0.197318"/>
    <n v="-12.3651"/>
    <n v="-36.2586"/>
    <n v="8.71811e-05"/>
    <n v="7380.46"/>
    <n v="246.887"/>
    <n v="50.4"/>
    <n v="0"/>
    <n v="0.322518"/>
    <n v="-11.2965"/>
    <n v="-30.3366"/>
    <n v="0.000163368"/>
    <n v="5732.72"/>
    <n v="258.097"/>
    <n v="20.5"/>
    <n v="0"/>
    <n v="0.199109"/>
    <n v="-4.34187"/>
    <n v="-15.2395"/>
    <n v="0.000175113"/>
    <n v="4330.69"/>
    <n v="267.553"/>
    <n v="11.2"/>
    <n v="0"/>
    <n v="0.0356582"/>
    <n v="-0.861433"/>
    <n v="-8.184810000000001"/>
    <n v="0.000127009"/>
    <n v="3103.08"/>
    <n v="275.509"/>
    <n v="23.2"/>
    <n v="0"/>
    <n v="-0.0367578"/>
    <n v="-2.7162"/>
    <n v="-8.43731"/>
    <n v="9.85923e-05"/>
    <n v="1516.78"/>
    <n v="282.81"/>
    <n v="60.3"/>
    <n v="0"/>
    <n v="0.0387939"/>
    <n v="-3.95865"/>
    <n v="-10.2482"/>
    <n v="0.00013638"/>
    <n v="807.755"/>
    <n v="288.462"/>
    <n v="47.2"/>
    <n v="0"/>
    <n v="0.107075"/>
    <n v="0.76186"/>
    <n v="-12.2488"/>
    <n v="0.000123065"/>
    <n v="581.236"/>
    <n v="289.736"/>
    <n v="47.4"/>
    <n v="0"/>
    <n v="-0.0300835"/>
    <n v="2.29438"/>
    <n v="-13.2136"/>
    <n v="0.000148184"/>
    <n v="5"/>
    <n v="359.998"/>
    <n v="289.556"/>
    <n v="73.40000000000001"/>
    <n v="0"/>
    <n v="-0.0612451"/>
    <n v="6.0807"/>
    <n v="-12.9587"/>
    <n v="8.39382e-05"/>
    <n v="291.087"/>
    <n v="73.09999999999999"/>
    <n v="0"/>
    <n v="-0.134197"/>
    <n v="5.80197"/>
    <n v="-9.866619999999999"/>
    <n v="2.03351e-05"/>
    <n v="143.675"/>
    <n v="55.5794"/>
    <n v="290.38"/>
    <n v="0"/>
    <n v="83.33069999999999"/>
    <n v="291.29"/>
    <n v="286.59"/>
    <n v="73.8"/>
    <n v="4.1902"/>
    <n v="-6.5615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69"/>
    <n v="2.19342"/>
    <n v="1"/>
    <n v="-3.68652"/>
    <n v="0"/>
    <n v="0"/>
    <n v="5"/>
    <n v="0"/>
    <n v="99.8"/>
    <n v="100"/>
    <n v="123.695"/>
    <n v="11671.5"/>
    <n v="213.942"/>
    <n v="-14.396"/>
    <n v="-40.1802"/>
    <n v="-0.00335407"/>
    <n v="3559.52"/>
    <n v="18.4"/>
    <n v="0"/>
    <n v="12"/>
  </r>
  <r>
    <x v="11"/>
    <n v="101626"/>
    <n v="24134.8"/>
    <n v="12.2124"/>
    <n v="12022.8"/>
    <n v="213.535"/>
    <n v="57.4"/>
    <n v="1.5"/>
    <n v="0.07154389999999999"/>
    <n v="-12.0253"/>
    <n v="-35.3021"/>
    <n v="8.76818e-05"/>
    <n v="9393.68"/>
    <n v="232.22"/>
    <n v="64.2"/>
    <n v="0"/>
    <n v="0.384477"/>
    <n v="-10.7976"/>
    <n v="-35.3654"/>
    <n v="5.48641e-05"/>
    <n v="7377.92"/>
    <n v="246.904"/>
    <n v="91.3"/>
    <n v="5"/>
    <n v="0.18157"/>
    <n v="-7.22451"/>
    <n v="-27.6465"/>
    <n v="4.73298e-05"/>
    <n v="5726.85"/>
    <n v="258.381"/>
    <n v="29.9"/>
    <n v="0"/>
    <n v="0.113486"/>
    <n v="-5.38089"/>
    <n v="-17.2511"/>
    <n v="0.000133468"/>
    <n v="4322.59"/>
    <n v="267.41"/>
    <n v="3.9"/>
    <n v="0"/>
    <n v="-0.146426"/>
    <n v="-2.75312"/>
    <n v="-9.591559999999999"/>
    <n v="0.000215757"/>
    <n v="3098.63"/>
    <n v="274.496"/>
    <n v="22.9"/>
    <n v="0"/>
    <n v="-0.0140527"/>
    <n v="-4.38258"/>
    <n v="-6.86995"/>
    <n v="7.79032e-05"/>
    <n v="1513.5"/>
    <n v="283.083"/>
    <n v="63"/>
    <n v="0"/>
    <n v="0.46452"/>
    <n v="-3.18373"/>
    <n v="-10.8235"/>
    <n v="0.000262638"/>
    <n v="803.495"/>
    <n v="288.873"/>
    <n v="46.5"/>
    <n v="0"/>
    <n v="0.310407"/>
    <n v="-1.67391"/>
    <n v="-14.5518"/>
    <n v="0.000251409"/>
    <n v="576.621"/>
    <n v="290.086"/>
    <n v="48.7"/>
    <n v="0"/>
    <n v="-0.0261631"/>
    <n v="-0.783201"/>
    <n v="-13.8261"/>
    <n v="0.000245312"/>
    <n v="5"/>
    <n v="355.048"/>
    <n v="290.333"/>
    <n v="67.8"/>
    <n v="0"/>
    <n v="-0.267017"/>
    <n v="2.75975"/>
    <n v="-12.8808"/>
    <n v="0.000277953"/>
    <n v="291.573"/>
    <n v="69.7"/>
    <n v="0"/>
    <n v="-0.226156"/>
    <n v="4.11063"/>
    <n v="-9.76008"/>
    <n v="0.000151055"/>
    <n v="138.242"/>
    <n v="55.5794"/>
    <n v="290.079"/>
    <n v="0"/>
    <n v="72.3171"/>
    <n v="291.407"/>
    <n v="286.468"/>
    <n v="72.7"/>
    <n v="3.28858"/>
    <n v="-6.4533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69"/>
    <n v="2.38637"/>
    <n v="1"/>
    <n v="-4.31409"/>
    <n v="0"/>
    <n v="0"/>
    <n v="5"/>
    <n v="0.8"/>
    <n v="5"/>
    <n v="79.90000000000001"/>
    <n v="103.551"/>
    <n v="11854.2"/>
    <n v="213.635"/>
    <n v="-13.442"/>
    <n v="-37.0872"/>
    <n v="-0.0131342"/>
    <n v="3401.44"/>
    <n v="11.9"/>
    <n v="0"/>
    <n v="13"/>
  </r>
  <r>
    <x v="12"/>
    <n v="101637"/>
    <n v="24135.2"/>
    <n v="10.7006"/>
    <n v="12027.8"/>
    <n v="213.208"/>
    <n v="60.8"/>
    <n v="0"/>
    <n v="0.0541856"/>
    <n v="-9.538880000000001"/>
    <n v="-34.3504"/>
    <n v="7.18685e-05"/>
    <n v="9395.059999999999"/>
    <n v="232.359"/>
    <n v="75.59999999999999"/>
    <n v="3.5"/>
    <n v="0.536049"/>
    <n v="-6.61199"/>
    <n v="-34.4671"/>
    <n v="6.04972e-05"/>
    <n v="7374.56"/>
    <n v="247.146"/>
    <n v="79.2"/>
    <n v="0"/>
    <n v="0.411199"/>
    <n v="-6.3382"/>
    <n v="-26.6549"/>
    <n v="0.000107038"/>
    <n v="5721.7"/>
    <n v="258.546"/>
    <n v="33.2"/>
    <n v="0"/>
    <n v="0.206781"/>
    <n v="-4.57829"/>
    <n v="-18.9135"/>
    <n v="9.78687e-05"/>
    <n v="4316.96"/>
    <n v="267.369"/>
    <n v="8.699999999999999"/>
    <n v="0"/>
    <n v="0.0527266"/>
    <n v="-3.86542"/>
    <n v="-10.5855"/>
    <n v="0.000182883"/>
    <n v="3093.56"/>
    <n v="274.385"/>
    <n v="17.4"/>
    <n v="0"/>
    <n v="0.130905"/>
    <n v="-1.8724"/>
    <n v="-5.51212"/>
    <n v="0.000141761"/>
    <n v="1512.4"/>
    <n v="282.434"/>
    <n v="58.6"/>
    <n v="0"/>
    <n v="-0.42667"/>
    <n v="-3.48487"/>
    <n v="-9.932169999999999"/>
    <n v="6.52241e-05"/>
    <n v="803.651"/>
    <n v="288.605"/>
    <n v="43.9"/>
    <n v="0"/>
    <n v="-0.645274"/>
    <n v="-2.87808"/>
    <n v="-11.7349"/>
    <n v="0.00015496"/>
    <n v="576.92"/>
    <n v="290.379"/>
    <n v="41.4"/>
    <n v="0"/>
    <n v="-0.745913"/>
    <n v="-2.48668"/>
    <n v="-12.0202"/>
    <n v="0.000186388"/>
    <n v="6"/>
    <n v="355.243"/>
    <n v="290.22"/>
    <n v="59.1"/>
    <n v="0"/>
    <n v="-0.690649"/>
    <n v="-1.15478"/>
    <n v="-11.6164"/>
    <n v="0.000206834"/>
    <n v="290.939"/>
    <n v="70.40000000000001"/>
    <n v="0"/>
    <n v="-0.362649"/>
    <n v="0.473469"/>
    <n v="-8.931509999999999"/>
    <n v="0.000170714"/>
    <n v="138.902"/>
    <n v="55.5794"/>
    <n v="289.113"/>
    <n v="0"/>
    <n v="55.3231"/>
    <n v="290.7"/>
    <n v="285.958"/>
    <n v="73.8"/>
    <n v="0.777136"/>
    <n v="-5.8563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3.52775"/>
    <n v="3"/>
    <n v="-47.1"/>
    <n v="0"/>
    <n v="0"/>
    <n v="0.1"/>
    <n v="1.7"/>
    <n v="6.4"/>
    <n v="10.8"/>
    <n v="37.0955"/>
    <n v="12000.6"/>
    <n v="213.289"/>
    <n v="-9.537750000000001"/>
    <n v="-34.569"/>
    <n v="-0.007990860000000001"/>
    <n v="3363.2"/>
    <n v="9.1"/>
    <n v="0"/>
    <n v="14"/>
  </r>
  <r>
    <x v="13"/>
    <n v="101787"/>
    <n v="24135.2"/>
    <n v="11.1"/>
    <n v="12043.3"/>
    <n v="213.093"/>
    <n v="61"/>
    <n v="0"/>
    <n v="0.243396"/>
    <n v="-7.08043"/>
    <n v="-33.1069"/>
    <n v="6.28696e-05"/>
    <n v="9403.209999999999"/>
    <n v="233.033"/>
    <n v="21.5"/>
    <n v="0"/>
    <n v="0.510547"/>
    <n v="-8.659879999999999"/>
    <n v="-34.7799"/>
    <n v="7.60552e-05"/>
    <n v="7380.18"/>
    <n v="247.28"/>
    <n v="73.3"/>
    <n v="0"/>
    <n v="0.0165762"/>
    <n v="-7.81186"/>
    <n v="-27.0927"/>
    <n v="7.75081e-05"/>
    <n v="5728.46"/>
    <n v="257.942"/>
    <n v="44.1"/>
    <n v="0"/>
    <n v="-0.263781"/>
    <n v="-5.37271"/>
    <n v="-19.1761"/>
    <n v="9.88629e-05"/>
    <n v="4326.72"/>
    <n v="267.139"/>
    <n v="15.5"/>
    <n v="0"/>
    <n v="-0.262607"/>
    <n v="-3.78646"/>
    <n v="-11.2681"/>
    <n v="0.000153697"/>
    <n v="3104.04"/>
    <n v="274.328"/>
    <n v="16.8"/>
    <n v="0"/>
    <n v="-0.112543"/>
    <n v="-0.695371"/>
    <n v="-6.44517"/>
    <n v="0.000165397"/>
    <n v="1521.1"/>
    <n v="282.839"/>
    <n v="48.7"/>
    <n v="0"/>
    <n v="0.337175"/>
    <n v="-4.09173"/>
    <n v="-11.0673"/>
    <n v="0.000202769"/>
    <n v="813.287"/>
    <n v="286.393"/>
    <n v="57.3"/>
    <n v="0"/>
    <n v="0.0143945"/>
    <n v="-2.401"/>
    <n v="-12.1769"/>
    <n v="0.000368378"/>
    <n v="588.47"/>
    <n v="287.613"/>
    <n v="63.5"/>
    <n v="0"/>
    <n v="-0.0400732"/>
    <n v="-1.64533"/>
    <n v="-12.8154"/>
    <n v="0.000305632"/>
    <n v="4"/>
    <n v="368.164"/>
    <n v="289.534"/>
    <n v="59.9"/>
    <n v="0"/>
    <n v="-0.154154"/>
    <n v="-1.41674"/>
    <n v="-13.0781"/>
    <n v="0.000227656"/>
    <n v="291.584"/>
    <n v="56"/>
    <n v="0"/>
    <n v="-0.271154"/>
    <n v="-1.21805"/>
    <n v="-12.1417"/>
    <n v="0.000157177"/>
    <n v="151.929"/>
    <n v="55.5794"/>
    <n v="294.926"/>
    <n v="0"/>
    <n v="354.15"/>
    <n v="293.148"/>
    <n v="283.812"/>
    <n v="55"/>
    <n v="-0.786765"/>
    <n v="-8.9660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0"/>
    <n v="4.36035"/>
    <n v="0"/>
    <n v="0.137695"/>
    <n v="0"/>
    <n v="0"/>
    <n v="0"/>
    <n v="0.8"/>
    <n v="0"/>
    <n v="6.4"/>
    <n v="12.1575"/>
    <n v="12263.1"/>
    <n v="212.282"/>
    <n v="-7.02373"/>
    <n v="-31.3844"/>
    <n v="-0.00935066"/>
    <n v="3352.32"/>
    <n v="9.6"/>
    <n v="0"/>
    <n v="15"/>
  </r>
  <r>
    <x v="14"/>
    <n v="101821"/>
    <n v="24135.3"/>
    <n v="8.699999999999999"/>
    <n v="12055.3"/>
    <n v="213.951"/>
    <n v="52.2"/>
    <n v="0"/>
    <n v="-0.0249658"/>
    <n v="-3.5748"/>
    <n v="-28.283"/>
    <n v="7.03864e-05"/>
    <n v="9411.440000000001"/>
    <n v="232.965"/>
    <n v="21.8"/>
    <n v="0"/>
    <n v="0.507342"/>
    <n v="-5.91473"/>
    <n v="-28.756"/>
    <n v="3.44847e-05"/>
    <n v="7387.61"/>
    <n v="247.701"/>
    <n v="63.5"/>
    <n v="0"/>
    <n v="0.328232"/>
    <n v="-9.481669999999999"/>
    <n v="-25.3268"/>
    <n v="9.21404e-05"/>
    <n v="5733.7"/>
    <n v="258.26"/>
    <n v="23.5"/>
    <n v="0"/>
    <n v="0.329127"/>
    <n v="-6.73402"/>
    <n v="-20.6906"/>
    <n v="0.000116954"/>
    <n v="4332.98"/>
    <n v="266.816"/>
    <n v="6.7"/>
    <n v="0"/>
    <n v="0.120424"/>
    <n v="-6.10497"/>
    <n v="-9.72306"/>
    <n v="0.000182888"/>
    <n v="3111.18"/>
    <n v="274.359"/>
    <n v="18.9"/>
    <n v="0"/>
    <n v="-0.247564"/>
    <n v="-2.88962"/>
    <n v="-5.45467"/>
    <n v="0.000145499"/>
    <n v="1527.63"/>
    <n v="282.691"/>
    <n v="45.7"/>
    <n v="0"/>
    <n v="0.317495"/>
    <n v="-2.77634"/>
    <n v="-8.1229"/>
    <n v="2.44008e-05"/>
    <n v="819.509"/>
    <n v="287.404"/>
    <n v="51"/>
    <n v="0"/>
    <n v="0.337088"/>
    <n v="-0.634346"/>
    <n v="-9.620100000000001"/>
    <n v="0.000175222"/>
    <n v="593.7670000000001"/>
    <n v="289.046"/>
    <n v="51.7"/>
    <n v="0"/>
    <n v="0.276028"/>
    <n v="0.136223"/>
    <n v="-9.377319999999999"/>
    <n v="0.000194989"/>
    <n v="5"/>
    <n v="372.553"/>
    <n v="290.834"/>
    <n v="50.9"/>
    <n v="0"/>
    <n v="0.08364530000000001"/>
    <n v="0.559871"/>
    <n v="-9.489330000000001"/>
    <n v="0.000177338"/>
    <n v="293.009"/>
    <n v="47.9"/>
    <n v="0"/>
    <n v="-0.151355"/>
    <n v="0.607058"/>
    <n v="-9.240769999999999"/>
    <n v="0.000146743"/>
    <n v="155.472"/>
    <n v="55.5794"/>
    <n v="303.152"/>
    <n v="0"/>
    <n v="644.42"/>
    <n v="295.65"/>
    <n v="283.1"/>
    <n v="44.7"/>
    <n v="0.411563"/>
    <n v="-7.5832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23421"/>
    <n v="0"/>
    <n v="-0.393311"/>
    <n v="0"/>
    <n v="0"/>
    <n v="0"/>
    <n v="0"/>
    <n v="0"/>
    <n v="0"/>
    <n v="11.5876"/>
    <n v="12545.9"/>
    <n v="211.205"/>
    <n v="-4.55502"/>
    <n v="-27.5457"/>
    <n v="-0.00782967"/>
    <n v="3355.84"/>
    <n v="12.2"/>
    <n v="0"/>
    <n v="16"/>
  </r>
  <r>
    <x v="15"/>
    <n v="101828"/>
    <n v="24135.3"/>
    <n v="6.02742"/>
    <n v="12065.5"/>
    <n v="214.518"/>
    <n v="48.8"/>
    <n v="0"/>
    <n v="-0.176345"/>
    <n v="-2.43842"/>
    <n v="-23.4182"/>
    <n v="2.35134e-05"/>
    <n v="9418.25"/>
    <n v="232.81"/>
    <n v="21.3"/>
    <n v="0"/>
    <n v="0.311873"/>
    <n v="-6.30576"/>
    <n v="-24.5384"/>
    <n v="6.625499999999999e-05"/>
    <n v="7395.1"/>
    <n v="247.609"/>
    <n v="67.3"/>
    <n v="0"/>
    <n v="0.357371"/>
    <n v="-9.752140000000001"/>
    <n v="-23.0419"/>
    <n v="8.23746e-05"/>
    <n v="5739.33"/>
    <n v="258.681"/>
    <n v="10.8"/>
    <n v="0"/>
    <n v="0.379162"/>
    <n v="-9.15673"/>
    <n v="-19.9037"/>
    <n v="0.000159898"/>
    <n v="4337.94"/>
    <n v="266.69"/>
    <n v="25.6"/>
    <n v="0"/>
    <n v="0.252916"/>
    <n v="-8.0428"/>
    <n v="-10.0203"/>
    <n v="0.000117208"/>
    <n v="3117.09"/>
    <n v="274.178"/>
    <n v="29.4"/>
    <n v="0"/>
    <n v="-0.121771"/>
    <n v="-3.74824"/>
    <n v="-7.02148"/>
    <n v="0.00016498"/>
    <n v="1530.3"/>
    <n v="283.768"/>
    <n v="43"/>
    <n v="0"/>
    <n v="0.217244"/>
    <n v="-2.37511"/>
    <n v="-2.01104"/>
    <n v="0.000295101"/>
    <n v="821.208"/>
    <n v="287.458"/>
    <n v="59.6"/>
    <n v="0"/>
    <n v="0.0994717"/>
    <n v="-1.98224"/>
    <n v="-5.13775"/>
    <n v="0.000266347"/>
    <n v="595.273"/>
    <n v="289.258"/>
    <n v="57"/>
    <n v="0"/>
    <n v="0.0365581"/>
    <n v="-1.31496"/>
    <n v="-6.15638"/>
    <n v="0.000230698"/>
    <n v="4"/>
    <n v="373.743"/>
    <n v="291.258"/>
    <n v="53.1"/>
    <n v="0"/>
    <n v="-0.0822224"/>
    <n v="-1.07146"/>
    <n v="-7.03134"/>
    <n v="0.000199398"/>
    <n v="293.499"/>
    <n v="48.8"/>
    <n v="0"/>
    <n v="-0.181977"/>
    <n v="-1.02257"/>
    <n v="-7.45907"/>
    <n v="0.000149513"/>
    <n v="156.262"/>
    <n v="55.5794"/>
    <n v="305.46"/>
    <n v="0"/>
    <n v="675.162"/>
    <n v="296.293"/>
    <n v="283.793"/>
    <n v="44.7"/>
    <n v="-0.960962"/>
    <n v="-6.5671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84469"/>
    <n v="0"/>
    <n v="-0.353149"/>
    <n v="0"/>
    <n v="0"/>
    <n v="0"/>
    <n v="0"/>
    <n v="0"/>
    <n v="0"/>
    <n v="3.79712"/>
    <n v="12757.7"/>
    <n v="211.347"/>
    <n v="-5.36948"/>
    <n v="-23.4095"/>
    <n v="-0.00296273"/>
    <n v="3286.56"/>
    <n v="30.4"/>
    <n v="0"/>
    <n v="17"/>
  </r>
  <r>
    <x v="16"/>
    <n v="101848"/>
    <n v="24135"/>
    <n v="6.43873"/>
    <n v="12070.9"/>
    <n v="214.386"/>
    <n v="47.5"/>
    <n v="0"/>
    <n v="-0.262387"/>
    <n v="-3.88252"/>
    <n v="-21.4688"/>
    <n v="6.22037e-05"/>
    <n v="9425.5"/>
    <n v="232.775"/>
    <n v="21.2"/>
    <n v="0"/>
    <n v="0.207242"/>
    <n v="-7.5401"/>
    <n v="-22.9305"/>
    <n v="5.57021e-05"/>
    <n v="7405.01"/>
    <n v="247.316"/>
    <n v="73.59999999999999"/>
    <n v="0"/>
    <n v="0.459023"/>
    <n v="-10.0384"/>
    <n v="-21.8001"/>
    <n v="0.000100568"/>
    <n v="5754.23"/>
    <n v="258.55"/>
    <n v="7.1"/>
    <n v="0"/>
    <n v="0.210066"/>
    <n v="-11.2287"/>
    <n v="-11.6241"/>
    <n v="7.035879999999999e-05"/>
    <n v="4348.68"/>
    <n v="267.431"/>
    <n v="20.1"/>
    <n v="0"/>
    <n v="0.0334512"/>
    <n v="-8.24339"/>
    <n v="-6.99114"/>
    <n v="0.000166205"/>
    <n v="3125.06"/>
    <n v="274.459"/>
    <n v="35.8"/>
    <n v="0"/>
    <n v="0.0443965"/>
    <n v="-3.17829"/>
    <n v="-5.9055"/>
    <n v="0.000117185"/>
    <n v="1534.51"/>
    <n v="284.579"/>
    <n v="44.2"/>
    <n v="0"/>
    <n v="0.171793"/>
    <n v="-2.71552"/>
    <n v="-1.03039"/>
    <n v="0.000237413"/>
    <n v="823.463"/>
    <n v="287.862"/>
    <n v="56.7"/>
    <n v="0"/>
    <n v="-0.165283"/>
    <n v="-2.53361"/>
    <n v="-5.73456"/>
    <n v="0.000183768"/>
    <n v="597.296"/>
    <n v="289.532"/>
    <n v="54.5"/>
    <n v="0"/>
    <n v="-0.118348"/>
    <n v="-1.79203"/>
    <n v="-6.87855"/>
    <n v="7.99658e-05"/>
    <n v="4"/>
    <n v="375.573"/>
    <n v="291.492"/>
    <n v="50.3"/>
    <n v="0"/>
    <n v="-0.07992870000000001"/>
    <n v="-1.54375"/>
    <n v="-7.63851"/>
    <n v="-2.48096e-06"/>
    <n v="293.632"/>
    <n v="46.2"/>
    <n v="0"/>
    <n v="-0.146563"/>
    <n v="-1.31685"/>
    <n v="-7.68688"/>
    <n v="-8.11643e-05"/>
    <n v="157.949"/>
    <n v="55.5794"/>
    <n v="300.6"/>
    <n v="0"/>
    <n v="464.191"/>
    <n v="295.802"/>
    <n v="282.9"/>
    <n v="43.9"/>
    <n v="-1.05644"/>
    <n v="-6.2367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42653"/>
    <n v="0"/>
    <n v="-0.329956"/>
    <n v="0"/>
    <n v="0"/>
    <n v="0"/>
    <n v="0"/>
    <n v="0"/>
    <n v="0"/>
    <n v="10.1323"/>
    <n v="12753.9"/>
    <n v="210.874"/>
    <n v="-6.05551"/>
    <n v="-21.8929"/>
    <n v="0.00054763"/>
    <n v="3354.08"/>
    <n v="34.4"/>
    <n v="0"/>
    <n v="18"/>
  </r>
  <r>
    <x v="17"/>
    <n v="101906"/>
    <n v="24134.9"/>
    <n v="6.60707"/>
    <n v="12077.6"/>
    <n v="214.629"/>
    <n v="39.9"/>
    <n v="0"/>
    <n v="0.0137617"/>
    <n v="-3.38555"/>
    <n v="-21.5316"/>
    <n v="7.925879999999999e-05"/>
    <n v="9436.780000000001"/>
    <n v="232.193"/>
    <n v="35"/>
    <n v="0"/>
    <n v="0.0824492"/>
    <n v="-8.68379"/>
    <n v="-20.6654"/>
    <n v="4.7532e-05"/>
    <n v="7419.66"/>
    <n v="246.866"/>
    <n v="63.3"/>
    <n v="0"/>
    <n v="0.0929922"/>
    <n v="-10.4334"/>
    <n v="-19.0087"/>
    <n v="6.49669e-05"/>
    <n v="5770.24"/>
    <n v="258.79"/>
    <n v="9.699999999999999"/>
    <n v="0"/>
    <n v="0.0346484"/>
    <n v="-5.67471"/>
    <n v="-9.16957"/>
    <n v="5.11627e-05"/>
    <n v="4361.68"/>
    <n v="268.745"/>
    <n v="10.5"/>
    <n v="0"/>
    <n v="0.119664"/>
    <n v="-4.89162"/>
    <n v="-6.7725"/>
    <n v="0.000114596"/>
    <n v="3132.37"/>
    <n v="275.157"/>
    <n v="31.3"/>
    <n v="0"/>
    <n v="0.131557"/>
    <n v="-3.95989"/>
    <n v="-5.50057"/>
    <n v="0.000108721"/>
    <n v="1541.32"/>
    <n v="284.653"/>
    <n v="50.9"/>
    <n v="0"/>
    <n v="0.127687"/>
    <n v="-4.25501"/>
    <n v="-0.0251636"/>
    <n v="0.000153514"/>
    <n v="828.8819999999999"/>
    <n v="289.335"/>
    <n v="47.8"/>
    <n v="0"/>
    <n v="-0.0241499"/>
    <n v="-3.18866"/>
    <n v="-4.35138"/>
    <n v="9.07556e-05"/>
    <n v="601.6369999999999"/>
    <n v="290.673"/>
    <n v="45.5"/>
    <n v="0"/>
    <n v="-0.0161382"/>
    <n v="-1.98425"/>
    <n v="-5.84979"/>
    <n v="6.79529e-05"/>
    <n v="5"/>
    <n v="379.5"/>
    <n v="291.533"/>
    <n v="45.1"/>
    <n v="0"/>
    <n v="0.06490799999999999"/>
    <n v="0.202417"/>
    <n v="-6.6526"/>
    <n v="2.55492e-05"/>
    <n v="292.525"/>
    <n v="50.5"/>
    <n v="0"/>
    <n v="-0.016092"/>
    <n v="1.55708"/>
    <n v="-6.21347"/>
    <n v="-3.1889e-05"/>
    <n v="162.268"/>
    <n v="55.5794"/>
    <n v="291.462"/>
    <n v="0"/>
    <n v="93.5106"/>
    <n v="292.661"/>
    <n v="283.2"/>
    <n v="54.1"/>
    <n v="0.983259"/>
    <n v="-3.8755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5.46035"/>
    <n v="0"/>
    <n v="-0.174805"/>
    <n v="0"/>
    <n v="0"/>
    <n v="3.8"/>
    <n v="0.6"/>
    <n v="2.5"/>
    <n v="0.6"/>
    <n v="49.1107"/>
    <n v="12609.4"/>
    <n v="212.498"/>
    <n v="-5.51969"/>
    <n v="-20.2379"/>
    <n v="-0.00456991"/>
    <n v="3615.2"/>
    <n v="20.2"/>
    <n v="0"/>
    <n v="19"/>
  </r>
  <r>
    <x v="18"/>
    <n v="102002"/>
    <n v="24135"/>
    <n v="5.93173"/>
    <n v="12083.5"/>
    <n v="214.62"/>
    <n v="40.2"/>
    <n v="0"/>
    <n v="0.043832"/>
    <n v="-4.46689"/>
    <n v="-19.2834"/>
    <n v="5.32109e-05"/>
    <n v="9446.59"/>
    <n v="232.176"/>
    <n v="35.5"/>
    <n v="0"/>
    <n v="-0.107458"/>
    <n v="-6.20135"/>
    <n v="-17.7508"/>
    <n v="6.85562e-05"/>
    <n v="7429.37"/>
    <n v="246.979"/>
    <n v="56.5"/>
    <n v="0"/>
    <n v="0.09825490000000001"/>
    <n v="-7.88331"/>
    <n v="-17.1"/>
    <n v="5.96718e-05"/>
    <n v="5777.06"/>
    <n v="258.957"/>
    <n v="25.9"/>
    <n v="0"/>
    <n v="0.303711"/>
    <n v="-6.95364"/>
    <n v="-13.1551"/>
    <n v="0.000130528"/>
    <n v="4368.23"/>
    <n v="268.597"/>
    <n v="16"/>
    <n v="0"/>
    <n v="0.204793"/>
    <n v="-3.75911"/>
    <n v="-9.062530000000001"/>
    <n v="0.000155468"/>
    <n v="3139.43"/>
    <n v="275.073"/>
    <n v="30.9"/>
    <n v="0"/>
    <n v="-0.10167"/>
    <n v="-3.89441"/>
    <n v="-4.80382"/>
    <n v="0.000130025"/>
    <n v="1550.38"/>
    <n v="284.453"/>
    <n v="63.3"/>
    <n v="0"/>
    <n v="0.0393535"/>
    <n v="-2.48923"/>
    <n v="0.545688"/>
    <n v="7.1096e-05"/>
    <n v="836.938"/>
    <n v="289.823"/>
    <n v="45.5"/>
    <n v="0"/>
    <n v="-0.00792969"/>
    <n v="-3.0334"/>
    <n v="-4.21736"/>
    <n v="1.69658e-05"/>
    <n v="609.352"/>
    <n v="291.086"/>
    <n v="44.9"/>
    <n v="0"/>
    <n v="-0.0221978"/>
    <n v="-2.53358"/>
    <n v="-5.64332"/>
    <n v="2.15854e-05"/>
    <n v="5"/>
    <n v="386.94"/>
    <n v="291.651"/>
    <n v="44.8"/>
    <n v="0"/>
    <n v="-0.0320732"/>
    <n v="-1.19708"/>
    <n v="-6.65731"/>
    <n v="2.15719e-05"/>
    <n v="291.822"/>
    <n v="56.5"/>
    <n v="0"/>
    <n v="-0.0933325"/>
    <n v="0.115496"/>
    <n v="-6.26412"/>
    <n v="-6.62463e-06"/>
    <n v="169.873"/>
    <n v="55.5794"/>
    <n v="289.7"/>
    <n v="0"/>
    <n v="48.9112"/>
    <n v="291.135"/>
    <n v="284.209"/>
    <n v="64"/>
    <n v="0.46446"/>
    <n v="-3.20442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0"/>
    <n v="5.52665"/>
    <n v="0"/>
    <n v="-0.0532837"/>
    <n v="0"/>
    <n v="0"/>
    <n v="0"/>
    <n v="0"/>
    <n v="0"/>
    <n v="2.8"/>
    <n v="44.4232"/>
    <n v="12237.1"/>
    <n v="214.285"/>
    <n v="-4.52425"/>
    <n v="-18.8944"/>
    <n v="-0.00190215"/>
    <n v="3603.04"/>
    <n v="19.8"/>
    <n v="0"/>
    <n v="20"/>
  </r>
  <r>
    <x v="19"/>
    <n v="101974"/>
    <n v="24135.2"/>
    <n v="4.51793"/>
    <n v="12070.1"/>
    <n v="214.701"/>
    <n v="40.9"/>
    <n v="0"/>
    <n v="0.12128"/>
    <n v="-4.38255"/>
    <n v="-18.1112"/>
    <n v="6.65586e-05"/>
    <n v="9441.040000000001"/>
    <n v="231.712"/>
    <n v="36.5"/>
    <n v="0"/>
    <n v="-0.382115"/>
    <n v="-3.83591"/>
    <n v="-14.4646"/>
    <n v="0.000108379"/>
    <n v="7424.68"/>
    <n v="247.117"/>
    <n v="42.7"/>
    <n v="0"/>
    <n v="-0.0547578"/>
    <n v="-3.67196"/>
    <n v="-13.9769"/>
    <n v="4.33867e-05"/>
    <n v="5771.15"/>
    <n v="259.242"/>
    <n v="22.6"/>
    <n v="0"/>
    <n v="0.180602"/>
    <n v="-5.62647"/>
    <n v="-14.6739"/>
    <n v="6.520030000000001e-05"/>
    <n v="4360.23"/>
    <n v="268.936"/>
    <n v="23.7"/>
    <n v="0"/>
    <n v="0.247219"/>
    <n v="-5.60964"/>
    <n v="-10.875"/>
    <n v="0.000130931"/>
    <n v="3132.6"/>
    <n v="274.354"/>
    <n v="35.6"/>
    <n v="0"/>
    <n v="0.0878057"/>
    <n v="-3.11452"/>
    <n v="-4.83356"/>
    <n v="0.000125567"/>
    <n v="1546"/>
    <n v="284.2"/>
    <n v="65.8"/>
    <n v="0"/>
    <n v="-0.216238"/>
    <n v="0.371289"/>
    <n v="-1.47502"/>
    <n v="6.94298e-05"/>
    <n v="833.211"/>
    <n v="289.357"/>
    <n v="48.5"/>
    <n v="0"/>
    <n v="-0.106961"/>
    <n v="-1.11116"/>
    <n v="-4.74544"/>
    <n v="3.79907e-05"/>
    <n v="606.047"/>
    <n v="290.573"/>
    <n v="43.4"/>
    <n v="0"/>
    <n v="-0.0585244"/>
    <n v="-0.894473"/>
    <n v="-5.66967"/>
    <n v="3.71503e-05"/>
    <n v="5"/>
    <n v="384.046"/>
    <n v="291.183"/>
    <n v="46.4"/>
    <n v="0"/>
    <n v="-0.0427085"/>
    <n v="0.201069"/>
    <n v="-6.17255"/>
    <n v="4.07012e-05"/>
    <n v="291.364"/>
    <n v="61.6"/>
    <n v="0"/>
    <n v="-0.0742144"/>
    <n v="1.3274"/>
    <n v="-5.54819"/>
    <n v="1.31975e-05"/>
    <n v="167.265"/>
    <n v="55.5794"/>
    <n v="288.758"/>
    <n v="0"/>
    <n v="29.8667"/>
    <n v="290.319"/>
    <n v="285"/>
    <n v="70.5"/>
    <n v="1.34896"/>
    <n v="-2.80437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0"/>
    <n v="5.54985"/>
    <n v="0"/>
    <n v="-0.398071"/>
    <n v="0"/>
    <n v="0"/>
    <n v="0"/>
    <n v="0"/>
    <n v="0"/>
    <n v="1.4"/>
    <n v="24.5262"/>
    <n v="11822.8"/>
    <n v="214.756"/>
    <n v="-5.00746"/>
    <n v="-17.9514"/>
    <n v="0.0019978"/>
    <n v="3454.72"/>
    <n v="25.3"/>
    <n v="0"/>
    <n v="21"/>
  </r>
  <r>
    <x v="20"/>
    <n v="101934"/>
    <n v="24135.1"/>
    <n v="3.71593"/>
    <n v="12062.6"/>
    <n v="214.757"/>
    <n v="43.8"/>
    <n v="0"/>
    <n v="0.0341484"/>
    <n v="-6.03042"/>
    <n v="-15.5469"/>
    <n v="6.27454e-05"/>
    <n v="9430.33"/>
    <n v="231.31"/>
    <n v="36.5"/>
    <n v="0"/>
    <n v="0.0957061"/>
    <n v="-3.71067"/>
    <n v="-12.4732"/>
    <n v="9.67613e-05"/>
    <n v="7418.49"/>
    <n v="246.773"/>
    <n v="25.6"/>
    <n v="0"/>
    <n v="0.08359179999999999"/>
    <n v="-2.4863"/>
    <n v="-14.4923"/>
    <n v="0.000192977"/>
    <n v="5765.61"/>
    <n v="259.105"/>
    <n v="18.4"/>
    <n v="0"/>
    <n v="-0.122938"/>
    <n v="-5.52934"/>
    <n v="-14.1052"/>
    <n v="0.000105566"/>
    <n v="4356.92"/>
    <n v="268.569"/>
    <n v="20.8"/>
    <n v="0"/>
    <n v="-0.220477"/>
    <n v="-3.48583"/>
    <n v="-11.4953"/>
    <n v="9.41736e-05"/>
    <n v="3129.38"/>
    <n v="274.386"/>
    <n v="35.2"/>
    <n v="0"/>
    <n v="0.0406084"/>
    <n v="-1.67437"/>
    <n v="-5.38926"/>
    <n v="0.000134567"/>
    <n v="1541.84"/>
    <n v="284.128"/>
    <n v="56.4"/>
    <n v="0"/>
    <n v="0.184302"/>
    <n v="1.14922"/>
    <n v="-4.06521"/>
    <n v="8.76167e-05"/>
    <n v="829.704"/>
    <n v="289.304"/>
    <n v="48.9"/>
    <n v="0"/>
    <n v="0.0885586"/>
    <n v="-0.334626"/>
    <n v="-5.00072"/>
    <n v="7.27336e-05"/>
    <n v="602.485"/>
    <n v="290.736"/>
    <n v="41.8"/>
    <n v="0"/>
    <n v="0.0935356"/>
    <n v="0.135376"/>
    <n v="-5.2414"/>
    <n v="5.72179e-05"/>
    <n v="5"/>
    <n v="380.351"/>
    <n v="291.435"/>
    <n v="43.5"/>
    <n v="0"/>
    <n v="0.08149339999999999"/>
    <n v="1.24031"/>
    <n v="-5.40591"/>
    <n v="4.89249e-05"/>
    <n v="291.14"/>
    <n v="56.6"/>
    <n v="0"/>
    <n v="0.00849341"/>
    <n v="2.40792"/>
    <n v="-4.61004"/>
    <n v="2.97155e-05"/>
    <n v="163.543"/>
    <n v="55.5794"/>
    <n v="287.8"/>
    <n v="0"/>
    <n v="29.9944"/>
    <n v="289.5"/>
    <n v="283.294"/>
    <n v="66.7"/>
    <n v="1.99862"/>
    <n v="-2.3324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7.2659"/>
    <n v="0"/>
    <n v="0.111938"/>
    <n v="0"/>
    <n v="0"/>
    <n v="0"/>
    <n v="0"/>
    <n v="0"/>
    <n v="0"/>
    <n v="31.2977"/>
    <n v="12038.2"/>
    <n v="214.789"/>
    <n v="-6.12437"/>
    <n v="-15.5827"/>
    <n v="-0.00177112"/>
    <n v="3448.16"/>
    <n v="32.6"/>
    <n v="0"/>
    <n v="22"/>
  </r>
  <r>
    <x v="21"/>
    <n v="101981"/>
    <n v="24135.1"/>
    <n v="4.20606"/>
    <n v="12076"/>
    <n v="215.193"/>
    <n v="42.9"/>
    <n v="0"/>
    <n v="-0.0230137"/>
    <n v="-5.11154"/>
    <n v="-12.6256"/>
    <n v="6.834940000000001e-05"/>
    <n v="9438.75"/>
    <n v="231.43"/>
    <n v="49.6"/>
    <n v="0"/>
    <n v="0.185967"/>
    <n v="-5.2147"/>
    <n v="-11.3065"/>
    <n v="4.01218e-05"/>
    <n v="7426.01"/>
    <n v="246.541"/>
    <n v="33.3"/>
    <n v="0"/>
    <n v="0.0465371"/>
    <n v="-2.56088"/>
    <n v="-15.2884"/>
    <n v="0.00017351"/>
    <n v="5773.04"/>
    <n v="259.48"/>
    <n v="27.2"/>
    <n v="0"/>
    <n v="0.0185391"/>
    <n v="-4.86829"/>
    <n v="-12.8032"/>
    <n v="5.7489e-05"/>
    <n v="4363.74"/>
    <n v="268.29"/>
    <n v="20.7"/>
    <n v="0"/>
    <n v="-0.12968"/>
    <n v="-4.10154"/>
    <n v="-11.4343"/>
    <n v="8.21003e-05"/>
    <n v="3136.12"/>
    <n v="274.949"/>
    <n v="37.8"/>
    <n v="0"/>
    <n v="-0.0344346"/>
    <n v="-2.61766"/>
    <n v="-6.76397"/>
    <n v="0.00018761"/>
    <n v="1547"/>
    <n v="284.161"/>
    <n v="56.5"/>
    <n v="0"/>
    <n v="0.0151113"/>
    <n v="-1.11088"/>
    <n v="-4.63415"/>
    <n v="7.2463e-05"/>
    <n v="834.751"/>
    <n v="289.365"/>
    <n v="44.8"/>
    <n v="0"/>
    <n v="0.0502959"/>
    <n v="0.647004"/>
    <n v="-4.35975"/>
    <n v="4.1916e-05"/>
    <n v="607.609"/>
    <n v="290.635"/>
    <n v="41.8"/>
    <n v="0"/>
    <n v="0.0601006"/>
    <n v="0.9897629999999999"/>
    <n v="-4.61451"/>
    <n v="5.26798e-05"/>
    <n v="5"/>
    <n v="385.541"/>
    <n v="291.078"/>
    <n v="48.4"/>
    <n v="0"/>
    <n v="0.0558682"/>
    <n v="1.46399"/>
    <n v="-4.38433"/>
    <n v="4.70283e-05"/>
    <n v="292.435"/>
    <n v="48.9"/>
    <n v="0"/>
    <n v="-0.00413184"/>
    <n v="1.7694"/>
    <n v="-3.62716"/>
    <n v="2.58956e-05"/>
    <n v="168.624"/>
    <n v="55.5794"/>
    <n v="297.151"/>
    <n v="0"/>
    <n v="267.552"/>
    <n v="294.119"/>
    <n v="282.4"/>
    <n v="47.1"/>
    <n v="1.52519"/>
    <n v="-2.8706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0"/>
    <n v="6.56547"/>
    <n v="0"/>
    <n v="-0.328613"/>
    <n v="0"/>
    <n v="0"/>
    <n v="0"/>
    <n v="0"/>
    <n v="0"/>
    <n v="0"/>
    <n v="37.8788"/>
    <n v="12134.9"/>
    <n v="215.033"/>
    <n v="-4.77044"/>
    <n v="-12.7133"/>
    <n v="-0.00119199"/>
    <n v="3525.6"/>
    <n v="31.5"/>
    <n v="0"/>
    <n v="23"/>
  </r>
  <r>
    <x v="22"/>
    <n v="101984"/>
    <n v="24135"/>
    <n v="3.32964"/>
    <n v="12088.4"/>
    <n v="214.236"/>
    <n v="53.8"/>
    <n v="0"/>
    <n v="-0.0960303"/>
    <n v="-4.1659"/>
    <n v="-11.6842"/>
    <n v="4.90983e-05"/>
    <n v="9451.92"/>
    <n v="231.574"/>
    <n v="37.8"/>
    <n v="0"/>
    <n v="0.0906816"/>
    <n v="-9.17206"/>
    <n v="-10.4863"/>
    <n v="8.33367e-05"/>
    <n v="7435.41"/>
    <n v="247.189"/>
    <n v="42.1"/>
    <n v="0"/>
    <n v="0.06954879999999999"/>
    <n v="-6.19387"/>
    <n v="-10.9702"/>
    <n v="6.82323e-05"/>
    <n v="5780.72"/>
    <n v="259.662"/>
    <n v="23.6"/>
    <n v="0"/>
    <n v="0.0236641"/>
    <n v="-5.03622"/>
    <n v="-13.3481"/>
    <n v="4.31061e-05"/>
    <n v="4370.45"/>
    <n v="268.395"/>
    <n v="18.9"/>
    <n v="0"/>
    <n v="0.0526836"/>
    <n v="-4.06632"/>
    <n v="-11.3843"/>
    <n v="9.7006e-05"/>
    <n v="3142.9"/>
    <n v="274.958"/>
    <n v="38.7"/>
    <n v="0"/>
    <n v="0.0205996"/>
    <n v="-3.11367"/>
    <n v="-7.78732"/>
    <n v="0.000160098"/>
    <n v="1552.86"/>
    <n v="284.363"/>
    <n v="57.2"/>
    <n v="0"/>
    <n v="-0.159786"/>
    <n v="-0.336431"/>
    <n v="-3.19402"/>
    <n v="0.000160041"/>
    <n v="840.7190000000001"/>
    <n v="289.407"/>
    <n v="53.6"/>
    <n v="0"/>
    <n v="-0.119951"/>
    <n v="0.8092240000000001"/>
    <n v="-2.85204"/>
    <n v="6.91678e-05"/>
    <n v="613.146"/>
    <n v="291.462"/>
    <n v="49.7"/>
    <n v="0"/>
    <n v="-0.17747"/>
    <n v="0.659961"/>
    <n v="-3.03979"/>
    <n v="5.6829e-05"/>
    <n v="6"/>
    <n v="389.836"/>
    <n v="293.623"/>
    <n v="45.2"/>
    <n v="0"/>
    <n v="-0.231874"/>
    <n v="0.315823"/>
    <n v="-3.32658"/>
    <n v="4.64519e-05"/>
    <n v="295.861"/>
    <n v="40.8"/>
    <n v="0"/>
    <n v="-0.193874"/>
    <n v="-0.164429"/>
    <n v="-3.61594"/>
    <n v="4.13489e-05"/>
    <n v="170.567"/>
    <n v="55.5794"/>
    <n v="307.99"/>
    <n v="0"/>
    <n v="601.329"/>
    <n v="298.414"/>
    <n v="283.1"/>
    <n v="37.9"/>
    <n v="-0.640142"/>
    <n v="-3.61312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94179"/>
    <n v="0"/>
    <n v="0.382446"/>
    <n v="0"/>
    <n v="0"/>
    <n v="0"/>
    <n v="0"/>
    <n v="0"/>
    <n v="0"/>
    <n v="28.1414"/>
    <n v="12325.3"/>
    <n v="213.525"/>
    <n v="-3.77193"/>
    <n v="-12.3053"/>
    <n v="0.00299974"/>
    <n v="3523.36"/>
    <n v="31.3"/>
    <n v="0"/>
    <n v="24"/>
  </r>
  <r>
    <x v="23"/>
    <n v="101931"/>
    <n v="24134.8"/>
    <n v="3.42568"/>
    <n v="12096.2"/>
    <n v="214.052"/>
    <n v="57.3"/>
    <n v="0"/>
    <n v="0.0448486"/>
    <n v="-2.22792"/>
    <n v="-11.515"/>
    <n v="2.95961e-05"/>
    <n v="9461.77"/>
    <n v="231.327"/>
    <n v="28.9"/>
    <n v="0"/>
    <n v="-0.0165488"/>
    <n v="-8.137409999999999"/>
    <n v="-7.52531"/>
    <n v="6.22319e-05"/>
    <n v="7444.54"/>
    <n v="247.752"/>
    <n v="33"/>
    <n v="0"/>
    <n v="-0.105211"/>
    <n v="-7.57871"/>
    <n v="-8.30261"/>
    <n v="6.93245e-05"/>
    <n v="5786.2"/>
    <n v="259.79"/>
    <n v="26.8"/>
    <n v="0"/>
    <n v="-0.00402344"/>
    <n v="-3.805"/>
    <n v="-11.3684"/>
    <n v="8.64277e-05"/>
    <n v="4374.98"/>
    <n v="268.724"/>
    <n v="21.1"/>
    <n v="0"/>
    <n v="0.290449"/>
    <n v="-4.6648"/>
    <n v="-10.2325"/>
    <n v="0.000104382"/>
    <n v="3146.05"/>
    <n v="275.298"/>
    <n v="35"/>
    <n v="0"/>
    <n v="0.117604"/>
    <n v="-3.08768"/>
    <n v="-7.98257"/>
    <n v="0.000123859"/>
    <n v="1554.45"/>
    <n v="284.426"/>
    <n v="65.59999999999999"/>
    <n v="0"/>
    <n v="-0.145408"/>
    <n v="1.66793"/>
    <n v="-2.01332"/>
    <n v="4.35608e-05"/>
    <n v="839.933"/>
    <n v="290.718"/>
    <n v="52.4"/>
    <n v="0"/>
    <n v="-0.7239910000000001"/>
    <n v="0.993115"/>
    <n v="-2.17033"/>
    <n v="4.24509e-05"/>
    <n v="611.23"/>
    <n v="292.789"/>
    <n v="48.2"/>
    <n v="0"/>
    <n v="-0.809494"/>
    <n v="0.194175"/>
    <n v="-2.65643"/>
    <n v="6.5532e-05"/>
    <n v="6"/>
    <n v="386.894"/>
    <n v="294.919"/>
    <n v="44"/>
    <n v="0"/>
    <n v="-0.707357"/>
    <n v="-0.571653"/>
    <n v="-3.16497"/>
    <n v="6.9454e-05"/>
    <n v="297.144"/>
    <n v="40"/>
    <n v="0"/>
    <n v="-0.393034"/>
    <n v="-1.31281"/>
    <n v="-3.60854"/>
    <n v="6.89717e-05"/>
    <n v="166.634"/>
    <n v="55.5794"/>
    <n v="309.988"/>
    <n v="0"/>
    <n v="698.271"/>
    <n v="299.8"/>
    <n v="284.019"/>
    <n v="36.9"/>
    <n v="-1.78791"/>
    <n v="-3.5999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52245"/>
    <n v="0"/>
    <n v="-0.160034"/>
    <n v="0"/>
    <n v="0"/>
    <n v="0"/>
    <n v="0"/>
    <n v="0"/>
    <n v="0"/>
    <n v="42.155"/>
    <n v="12285.9"/>
    <n v="213.503"/>
    <n v="-2.48925"/>
    <n v="-11.6494"/>
    <n v="0.00235572"/>
    <n v="3586.56"/>
    <n v="27.7"/>
    <n v="0"/>
    <n v="25"/>
  </r>
  <r>
    <x v="24"/>
    <n v="101876"/>
    <n v="24135"/>
    <n v="2.11943"/>
    <n v="12104.7"/>
    <n v="213.995"/>
    <n v="56.3"/>
    <n v="0"/>
    <n v="-0.0315361"/>
    <n v="-2.59684"/>
    <n v="-13.5014"/>
    <n v="5.17877e-05"/>
    <n v="9471.41"/>
    <n v="231.484"/>
    <n v="33.1"/>
    <n v="0"/>
    <n v="0.288652"/>
    <n v="-6.71089"/>
    <n v="-7.9671"/>
    <n v="2.9873e-05"/>
    <n v="7453.07"/>
    <n v="247.947"/>
    <n v="26.6"/>
    <n v="0"/>
    <n v="-0.0225273"/>
    <n v="-7.35691"/>
    <n v="-7.79359"/>
    <n v="4.78405e-05"/>
    <n v="5792.64"/>
    <n v="260.243"/>
    <n v="33.1"/>
    <n v="0"/>
    <n v="-0.345647"/>
    <n v="-5.25865"/>
    <n v="-8.51599"/>
    <n v="6.49359e-05"/>
    <n v="4378.19"/>
    <n v="269.45"/>
    <n v="21.4"/>
    <n v="0"/>
    <n v="0.0402207"/>
    <n v="-4.91801"/>
    <n v="-8.27514"/>
    <n v="9.83463e-05"/>
    <n v="3146.21"/>
    <n v="275.887"/>
    <n v="30.7"/>
    <n v="0"/>
    <n v="0.439064"/>
    <n v="-2.52309"/>
    <n v="-8.10319"/>
    <n v="0.000109663"/>
    <n v="1551.91"/>
    <n v="284.698"/>
    <n v="73.90000000000001"/>
    <n v="0"/>
    <n v="-0.476102"/>
    <n v="1.76418"/>
    <n v="-2.21585"/>
    <n v="-5.36533e-05"/>
    <n v="836.367"/>
    <n v="291.042"/>
    <n v="55.7"/>
    <n v="0"/>
    <n v="-1.33174"/>
    <n v="0.755532"/>
    <n v="-0.306919"/>
    <n v="4.02992e-05"/>
    <n v="607.296"/>
    <n v="293.142"/>
    <n v="50.5"/>
    <n v="0"/>
    <n v="-1.30226"/>
    <n v="0.00808594"/>
    <n v="-0.278582"/>
    <n v="9.135050000000001e-05"/>
    <n v="6"/>
    <n v="382.583"/>
    <n v="295.242"/>
    <n v="45.8"/>
    <n v="0"/>
    <n v="-0.9981409999999999"/>
    <n v="-0.689651"/>
    <n v="-0.361477"/>
    <n v="0.000139041"/>
    <n v="297.391"/>
    <n v="41.6"/>
    <n v="0"/>
    <n v="-0.433434"/>
    <n v="-1.38928"/>
    <n v="-0.490803"/>
    <n v="0.000162368"/>
    <n v="162.023"/>
    <n v="55.5794"/>
    <n v="305.2"/>
    <n v="0"/>
    <n v="434.93"/>
    <n v="299.2"/>
    <n v="284.419"/>
    <n v="39.4"/>
    <n v="-1.86943"/>
    <n v="-0.61362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37346"/>
    <n v="0"/>
    <n v="0.483643"/>
    <n v="0"/>
    <n v="0"/>
    <n v="0"/>
    <n v="0"/>
    <n v="0"/>
    <n v="0"/>
    <n v="99.94370000000001"/>
    <n v="12387.1"/>
    <n v="213.197"/>
    <n v="-3.70859"/>
    <n v="-13.065"/>
    <n v="-0.000586945"/>
    <n v="3715.52"/>
    <n v="23.5"/>
    <n v="0"/>
    <n v="26"/>
  </r>
  <r>
    <x v="25"/>
    <n v="101866"/>
    <n v="24135.1"/>
    <n v="1.91336"/>
    <n v="12114.4"/>
    <n v="214.648"/>
    <n v="40.4"/>
    <n v="0"/>
    <n v="-0.14085"/>
    <n v="-1.66117"/>
    <n v="-13.3425"/>
    <n v="5.57333e-05"/>
    <n v="9484.68"/>
    <n v="231.209"/>
    <n v="49.6"/>
    <n v="0"/>
    <n v="0.294439"/>
    <n v="-7.60399"/>
    <n v="-12.7403"/>
    <n v="6.846330000000001e-05"/>
    <n v="7464.38"/>
    <n v="248.502"/>
    <n v="23.8"/>
    <n v="0"/>
    <n v="0.431535"/>
    <n v="-7.28669"/>
    <n v="-10.7116"/>
    <n v="3.38002e-05"/>
    <n v="5799.33"/>
    <n v="261.051"/>
    <n v="32.1"/>
    <n v="0"/>
    <n v="0.267314"/>
    <n v="-5.74869"/>
    <n v="-8.413959999999999"/>
    <n v="5.69781e-05"/>
    <n v="4382.53"/>
    <n v="269.328"/>
    <n v="17.4"/>
    <n v="0"/>
    <n v="-0.232828"/>
    <n v="-2.23148"/>
    <n v="-5.85793"/>
    <n v="0.000142752"/>
    <n v="3150.52"/>
    <n v="276.413"/>
    <n v="27.9"/>
    <n v="0"/>
    <n v="-0.12724"/>
    <n v="-1.52337"/>
    <n v="-7.37559"/>
    <n v="0.000136912"/>
    <n v="1549.7"/>
    <n v="285.963"/>
    <n v="63.4"/>
    <n v="0"/>
    <n v="0.555819"/>
    <n v="1.36119"/>
    <n v="-7.05497"/>
    <n v="3.4928e-06"/>
    <n v="832.778"/>
    <n v="290.923"/>
    <n v="54.5"/>
    <n v="0"/>
    <n v="0.129071"/>
    <n v="0.859753"/>
    <n v="0.444341"/>
    <n v="8.48079e-05"/>
    <n v="603.997"/>
    <n v="292.643"/>
    <n v="50.1"/>
    <n v="0"/>
    <n v="-0.122878"/>
    <n v="0.96373"/>
    <n v="1.4349"/>
    <n v="0.0001264"/>
    <n v="5"/>
    <n v="379.814"/>
    <n v="294.313"/>
    <n v="46.9"/>
    <n v="0"/>
    <n v="-0.264779"/>
    <n v="0.900127"/>
    <n v="2.03399"/>
    <n v="0.000169741"/>
    <n v="295.548"/>
    <n v="47"/>
    <n v="0"/>
    <n v="-0.133316"/>
    <n v="0.257446"/>
    <n v="2.18783"/>
    <n v="0.000196741"/>
    <n v="160.193"/>
    <n v="55.5794"/>
    <n v="294.025"/>
    <n v="0"/>
    <n v="58.0431"/>
    <n v="295.336"/>
    <n v="285.119"/>
    <n v="52.2"/>
    <n v="-0.367773"/>
    <n v="1.5154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13382"/>
    <n v="0"/>
    <n v="-0.288208"/>
    <n v="0"/>
    <n v="0"/>
    <n v="0"/>
    <n v="0"/>
    <n v="0"/>
    <n v="0"/>
    <n v="100.919"/>
    <n v="12273.8"/>
    <n v="214.295"/>
    <n v="-1.64605"/>
    <n v="-13.4557"/>
    <n v="0.000203262"/>
    <n v="3709.6"/>
    <n v="24.8"/>
    <n v="0"/>
    <n v="27"/>
  </r>
  <r>
    <x v="26"/>
    <n v="101989"/>
    <n v="24135.1"/>
    <n v="4.10259"/>
    <n v="12123.4"/>
    <n v="214.304"/>
    <n v="45.1"/>
    <n v="0"/>
    <n v="-0.0312246"/>
    <n v="-8.46063"/>
    <n v="-16.7706"/>
    <n v="0.000125234"/>
    <n v="9497.91"/>
    <n v="231.185"/>
    <n v="31.1"/>
    <n v="0"/>
    <n v="0.0498359"/>
    <n v="-12.9214"/>
    <n v="-9.45787"/>
    <n v="5.07435e-05"/>
    <n v="7477.58"/>
    <n v="248.49"/>
    <n v="24.7"/>
    <n v="0"/>
    <n v="0.262953"/>
    <n v="-8.322419999999999"/>
    <n v="-10.4474"/>
    <n v="5.75978e-05"/>
    <n v="5810.67"/>
    <n v="261.582"/>
    <n v="24.5"/>
    <n v="0"/>
    <n v="0.207217"/>
    <n v="-5.64973"/>
    <n v="-8.22917"/>
    <n v="6.52967e-05"/>
    <n v="4390.56"/>
    <n v="269.877"/>
    <n v="11.8"/>
    <n v="0"/>
    <n v="0.261648"/>
    <n v="-2.34997"/>
    <n v="-7.59296"/>
    <n v="0.000116305"/>
    <n v="3158.64"/>
    <n v="276.172"/>
    <n v="31.4"/>
    <n v="0"/>
    <n v="-0.117455"/>
    <n v="-1.06522"/>
    <n v="-7.19157"/>
    <n v="0.000147733"/>
    <n v="1557.19"/>
    <n v="286.043"/>
    <n v="60.9"/>
    <n v="0"/>
    <n v="-0.0685742"/>
    <n v="-0.0834888"/>
    <n v="-4.47119"/>
    <n v="0.00010293"/>
    <n v="840.121"/>
    <n v="291.043"/>
    <n v="51.5"/>
    <n v="0"/>
    <n v="-0.229228"/>
    <n v="1.14795"/>
    <n v="0.388418"/>
    <n v="5.48007e-05"/>
    <n v="611.468"/>
    <n v="292.384"/>
    <n v="43.8"/>
    <n v="0"/>
    <n v="-0.186023"/>
    <n v="2.11445"/>
    <n v="1.3245"/>
    <n v="4.50353e-05"/>
    <n v="5"/>
    <n v="387.89"/>
    <n v="293.324"/>
    <n v="42.3"/>
    <n v="0"/>
    <n v="-0.0399658"/>
    <n v="3.17681"/>
    <n v="2.36672"/>
    <n v="3.14142e-05"/>
    <n v="293.409"/>
    <n v="52.8"/>
    <n v="0"/>
    <n v="0.116034"/>
    <n v="3.60692"/>
    <n v="3.04754"/>
    <n v="3.21749e-05"/>
    <n v="169.48"/>
    <n v="55.5794"/>
    <n v="291.512"/>
    <n v="0"/>
    <n v="55.5358"/>
    <n v="292.619"/>
    <n v="284.617"/>
    <n v="59.8"/>
    <n v="2.15959"/>
    <n v="2.0037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2"/>
    <n v="6.74762"/>
    <n v="0"/>
    <n v="0.489502"/>
    <n v="0"/>
    <n v="0"/>
    <n v="0"/>
    <n v="0"/>
    <n v="0"/>
    <n v="0"/>
    <n v="69.2697"/>
    <n v="12315.8"/>
    <n v="213.783"/>
    <n v="-8.45717"/>
    <n v="-16.3808"/>
    <n v="-0.00920062"/>
    <n v="3674.88"/>
    <n v="29.7"/>
    <n v="0"/>
    <n v="28"/>
  </r>
  <r>
    <x v="27"/>
    <n v="101989"/>
    <n v="24135.1"/>
    <n v="2.30263"/>
    <n v="12117.6"/>
    <n v="212.951"/>
    <n v="56.7"/>
    <n v="0"/>
    <n v="0.0371406"/>
    <n v="-9.45173"/>
    <n v="-13.9545"/>
    <n v="0.000120329"/>
    <n v="9495.85"/>
    <n v="231.151"/>
    <n v="61.6"/>
    <n v="0.1"/>
    <n v="-0.0841875"/>
    <n v="-9.80987"/>
    <n v="-9.86689"/>
    <n v="1.31328e-05"/>
    <n v="7476.51"/>
    <n v="248.497"/>
    <n v="21.2"/>
    <n v="0"/>
    <n v="-0.143307"/>
    <n v="-8.43247"/>
    <n v="-8.66404"/>
    <n v="-4.28212e-05"/>
    <n v="5810.83"/>
    <n v="261.482"/>
    <n v="29"/>
    <n v="0"/>
    <n v="-0.00223828"/>
    <n v="-5.27502"/>
    <n v="-7.73686"/>
    <n v="4.24772e-05"/>
    <n v="4388.88"/>
    <n v="270.376"/>
    <n v="13.4"/>
    <n v="0"/>
    <n v="0.231508"/>
    <n v="-3.57177"/>
    <n v="-7.60061"/>
    <n v="0.00010524"/>
    <n v="3155.23"/>
    <n v="276.23"/>
    <n v="27.6"/>
    <n v="0"/>
    <n v="0.186553"/>
    <n v="-2.1501"/>
    <n v="-6.58372"/>
    <n v="0.000175276"/>
    <n v="1556.24"/>
    <n v="285.451"/>
    <n v="63.8"/>
    <n v="0"/>
    <n v="0.00370996"/>
    <n v="0.038623"/>
    <n v="-1.94617"/>
    <n v="0.000102759"/>
    <n v="840.2329999999999"/>
    <n v="290.822"/>
    <n v="49.7"/>
    <n v="0"/>
    <n v="0.105232"/>
    <n v="1.58844"/>
    <n v="0.735615"/>
    <n v="8.60383e-05"/>
    <n v="611.679"/>
    <n v="292.414"/>
    <n v="42.1"/>
    <n v="0"/>
    <n v="0.138908"/>
    <n v="1.83214"/>
    <n v="1.32509"/>
    <n v="8.9198e-05"/>
    <n v="5"/>
    <n v="388.017"/>
    <n v="293.652"/>
    <n v="39"/>
    <n v="0"/>
    <n v="0.173925"/>
    <n v="1.89635"/>
    <n v="1.92845"/>
    <n v="8.28751e-05"/>
    <n v="293.573"/>
    <n v="49.3"/>
    <n v="0"/>
    <n v="0.153555"/>
    <n v="1.4419"/>
    <n v="2.45976"/>
    <n v="5.34977e-05"/>
    <n v="169.423"/>
    <n v="55.5794"/>
    <n v="290.322"/>
    <n v="0"/>
    <n v="32.9469"/>
    <n v="292.086"/>
    <n v="284.315"/>
    <n v="60.6"/>
    <n v="0.815044"/>
    <n v="2.0471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2"/>
    <n v="7.12663"/>
    <n v="0"/>
    <n v="-0.417969"/>
    <n v="0"/>
    <n v="0"/>
    <n v="0"/>
    <n v="0"/>
    <n v="4.1"/>
    <n v="0"/>
    <n v="73.5615"/>
    <n v="12251.9"/>
    <n v="212.44"/>
    <n v="-8.846439999999999"/>
    <n v="-13.2664"/>
    <n v="-0.00679207"/>
    <n v="3750.24"/>
    <n v="30.3"/>
    <n v="0"/>
    <n v="29"/>
  </r>
  <r>
    <x v="28"/>
    <n v="101961"/>
    <n v="24134.9"/>
    <n v="2.00701"/>
    <n v="12112"/>
    <n v="213.745"/>
    <n v="45.6"/>
    <n v="0"/>
    <n v="0.0616982"/>
    <n v="-12.9704"/>
    <n v="-13.4502"/>
    <n v="9.27773e-05"/>
    <n v="9490.65"/>
    <n v="230.987"/>
    <n v="26.4"/>
    <n v="0"/>
    <n v="0.130146"/>
    <n v="-9.88302"/>
    <n v="-10.0572"/>
    <n v="0.000212392"/>
    <n v="7473.96"/>
    <n v="248.107"/>
    <n v="34"/>
    <n v="0"/>
    <n v="-0.06252539999999999"/>
    <n v="-7.48641"/>
    <n v="-10.9615"/>
    <n v="9.578850000000001e-05"/>
    <n v="5812.01"/>
    <n v="260.801"/>
    <n v="34.1"/>
    <n v="0"/>
    <n v="0.29843"/>
    <n v="-4.05423"/>
    <n v="-9.05921"/>
    <n v="3.81157e-05"/>
    <n v="4390.48"/>
    <n v="271.313"/>
    <n v="16.5"/>
    <n v="0"/>
    <n v="0.229125"/>
    <n v="-5.0765"/>
    <n v="-7.22114"/>
    <n v="0.000104864"/>
    <n v="3152.97"/>
    <n v="276.5"/>
    <n v="44.8"/>
    <n v="0"/>
    <n v="0.166605"/>
    <n v="-3.70625"/>
    <n v="-6.40805"/>
    <n v="0.000124006"/>
    <n v="1553.88"/>
    <n v="285.038"/>
    <n v="68.5"/>
    <n v="0"/>
    <n v="-0.1011"/>
    <n v="1.80104"/>
    <n v="-2.12659"/>
    <n v="0.000104099"/>
    <n v="837.968"/>
    <n v="290.936"/>
    <n v="49.3"/>
    <n v="0"/>
    <n v="0.00400049"/>
    <n v="1.08145"/>
    <n v="-0.0255542"/>
    <n v="9.226319999999999e-05"/>
    <n v="609.314"/>
    <n v="292.568"/>
    <n v="42.4"/>
    <n v="0"/>
    <n v="0.0182964"/>
    <n v="0.483496"/>
    <n v="0.767158"/>
    <n v="9.921039999999999e-05"/>
    <n v="6"/>
    <n v="385.541"/>
    <n v="293.646"/>
    <n v="41.5"/>
    <n v="0"/>
    <n v="0.0357561"/>
    <n v="0.0487109"/>
    <n v="1.47564"/>
    <n v="9.329770000000001e-05"/>
    <n v="293.317"/>
    <n v="53.3"/>
    <n v="0"/>
    <n v="0.07775609999999999"/>
    <n v="0.0433423"/>
    <n v="2.26078"/>
    <n v="7.236759999999999e-05"/>
    <n v="166.994"/>
    <n v="55.5794"/>
    <n v="289.412"/>
    <n v="0"/>
    <n v="21.9044"/>
    <n v="291.419"/>
    <n v="284.684"/>
    <n v="64.8"/>
    <n v="0.0804443"/>
    <n v="2.012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6.21079"/>
    <n v="0"/>
    <n v="-0.306152"/>
    <n v="0"/>
    <n v="0"/>
    <n v="0"/>
    <n v="0"/>
    <n v="0"/>
    <n v="4.9"/>
    <n v="86.7732"/>
    <n v="11980.8"/>
    <n v="214.038"/>
    <n v="-14.0402"/>
    <n v="-14.1743"/>
    <n v="-0.0103612"/>
    <n v="4021.76"/>
    <n v="12.5"/>
    <n v="0"/>
    <n v="30"/>
  </r>
  <r>
    <x v="29"/>
    <n v="102043"/>
    <n v="24135.2"/>
    <n v="2.31372"/>
    <n v="12128.7"/>
    <n v="214.076"/>
    <n v="45"/>
    <n v="0"/>
    <n v="0.0440361"/>
    <n v="-10.2873"/>
    <n v="-12.7301"/>
    <n v="0.000114421"/>
    <n v="9505.129999999999"/>
    <n v="231.072"/>
    <n v="47.9"/>
    <n v="0"/>
    <n v="0.21766"/>
    <n v="-12.4703"/>
    <n v="-7.77651"/>
    <n v="0.000161436"/>
    <n v="7486.58"/>
    <n v="248.316"/>
    <n v="40.3"/>
    <n v="0"/>
    <n v="0.447746"/>
    <n v="-8.85698"/>
    <n v="-9.15335"/>
    <n v="6.40366e-05"/>
    <n v="5821.13"/>
    <n v="261.225"/>
    <n v="29.7"/>
    <n v="0"/>
    <n v="0.117656"/>
    <n v="-4.39558"/>
    <n v="-9.650729999999999"/>
    <n v="5.6262e-05"/>
    <n v="4399.71"/>
    <n v="271.198"/>
    <n v="22.1"/>
    <n v="0"/>
    <n v="0.00192188"/>
    <n v="-5.70421"/>
    <n v="-5.545"/>
    <n v="5.47598e-05"/>
    <n v="3161.52"/>
    <n v="276.53"/>
    <n v="35"/>
    <n v="0"/>
    <n v="0.150848"/>
    <n v="-3.36527"/>
    <n v="-4.94074"/>
    <n v="0.000143298"/>
    <n v="1561.53"/>
    <n v="285.43"/>
    <n v="61.4"/>
    <n v="0"/>
    <n v="0.22321"/>
    <n v="2.19435"/>
    <n v="-2.45773"/>
    <n v="9.875009999999999e-05"/>
    <n v="845.342"/>
    <n v="290.841"/>
    <n v="49.4"/>
    <n v="0"/>
    <n v="-0.023876"/>
    <n v="0.279163"/>
    <n v="0.344399"/>
    <n v="6.06637e-05"/>
    <n v="616.8"/>
    <n v="292.321"/>
    <n v="43.8"/>
    <n v="0"/>
    <n v="-0.054523"/>
    <n v="-0.283938"/>
    <n v="1.423"/>
    <n v="7.922080000000001e-05"/>
    <n v="5"/>
    <n v="393.33"/>
    <n v="292.69"/>
    <n v="51"/>
    <n v="0"/>
    <n v="-0.0477393"/>
    <n v="-0.598235"/>
    <n v="2.11407"/>
    <n v="0.00010429"/>
    <n v="294.352"/>
    <n v="50.6"/>
    <n v="0"/>
    <n v="0.00379785"/>
    <n v="-0.6711819999999999"/>
    <n v="2.1974"/>
    <n v="0.000117665"/>
    <n v="174.901"/>
    <n v="55.5794"/>
    <n v="299.8"/>
    <n v="0"/>
    <n v="250.694"/>
    <n v="295.971"/>
    <n v="284.626"/>
    <n v="48.4"/>
    <n v="-0.6717919999999999"/>
    <n v="1.9844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3"/>
    <n v="5.07644"/>
    <n v="0"/>
    <n v="0.155273"/>
    <n v="0"/>
    <n v="0"/>
    <n v="0"/>
    <n v="0"/>
    <n v="0"/>
    <n v="2.4"/>
    <n v="80.4136"/>
    <n v="12367.6"/>
    <n v="213.524"/>
    <n v="-6.32271"/>
    <n v="-12.6761"/>
    <n v="-0.00689893"/>
    <n v="4053.6"/>
    <n v="18.3"/>
    <n v="0"/>
    <n v="31"/>
  </r>
  <r>
    <x v="30"/>
    <n v="102015"/>
    <n v="24135.1"/>
    <n v="1.41653"/>
    <n v="12147.1"/>
    <n v="213.027"/>
    <n v="53"/>
    <n v="0"/>
    <n v="-0.0587041"/>
    <n v="-10.5801"/>
    <n v="-8.374180000000001"/>
    <n v="0.000131319"/>
    <n v="9526.68"/>
    <n v="231.719"/>
    <n v="48.6"/>
    <n v="0"/>
    <n v="0.126039"/>
    <n v="-11.0861"/>
    <n v="-9.82287"/>
    <n v="2.81547e-05"/>
    <n v="7501.66"/>
    <n v="249.063"/>
    <n v="16.2"/>
    <n v="0"/>
    <n v="0.179418"/>
    <n v="-9.348649999999999"/>
    <n v="-7.97875"/>
    <n v="6.02699e-05"/>
    <n v="5833.31"/>
    <n v="261.456"/>
    <n v="24.9"/>
    <n v="0"/>
    <n v="0.0615371"/>
    <n v="-5.17664"/>
    <n v="-8.05199"/>
    <n v="4.55562e-05"/>
    <n v="4411.41"/>
    <n v="271.271"/>
    <n v="25.2"/>
    <n v="0"/>
    <n v="0.00898438"/>
    <n v="-3.48962"/>
    <n v="-5.04219"/>
    <n v="5.14354e-05"/>
    <n v="3170.15"/>
    <n v="277.817"/>
    <n v="19"/>
    <n v="0"/>
    <n v="0.0994473"/>
    <n v="-3.50391"/>
    <n v="-4.65244"/>
    <n v="8.403659999999999e-05"/>
    <n v="1565.41"/>
    <n v="285.418"/>
    <n v="59.4"/>
    <n v="0"/>
    <n v="-0.209162"/>
    <n v="0.143169"/>
    <n v="-1.39176"/>
    <n v="4.80846e-05"/>
    <n v="849.415"/>
    <n v="291.258"/>
    <n v="53.9"/>
    <n v="0"/>
    <n v="-0.5945510000000001"/>
    <n v="0.0444336"/>
    <n v="1.33527"/>
    <n v="0.000105549"/>
    <n v="620.197"/>
    <n v="293.478"/>
    <n v="48.5"/>
    <n v="0"/>
    <n v="-0.700033"/>
    <n v="-0.274241"/>
    <n v="1.39289"/>
    <n v="0.000131082"/>
    <n v="6"/>
    <n v="395.204"/>
    <n v="295.69"/>
    <n v="43.7"/>
    <n v="0"/>
    <n v="-0.626174"/>
    <n v="-0.695149"/>
    <n v="1.36365"/>
    <n v="0.00015936"/>
    <n v="297.929"/>
    <n v="39.5"/>
    <n v="0"/>
    <n v="-0.306914"/>
    <n v="-1.15653"/>
    <n v="1.22068"/>
    <n v="0.000193394"/>
    <n v="174.29"/>
    <n v="55.5794"/>
    <n v="311.974"/>
    <n v="0"/>
    <n v="578.522"/>
    <n v="299.91"/>
    <n v="284.015"/>
    <n v="36.8"/>
    <n v="-1.78416"/>
    <n v="1.0411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52016"/>
    <n v="0"/>
    <n v="-0.134888"/>
    <n v="0"/>
    <n v="0"/>
    <n v="0"/>
    <n v="0"/>
    <n v="0.3"/>
    <n v="0"/>
    <n v="65.723"/>
    <n v="12277.4"/>
    <n v="212.915"/>
    <n v="-7.31881"/>
    <n v="-8.54509"/>
    <n v="-0.0170729"/>
    <n v="4122.72"/>
    <n v="22.6"/>
    <n v="0"/>
    <n v="32"/>
  </r>
  <r>
    <x v="31"/>
    <n v="101889"/>
    <n v="24135.4"/>
    <n v="2.02059"/>
    <n v="12157.4"/>
    <n v="212.195"/>
    <n v="61.1"/>
    <n v="0"/>
    <n v="0.116813"/>
    <n v="-9.703519999999999"/>
    <n v="-9.88508"/>
    <n v="4.39094e-05"/>
    <n v="9535.709999999999"/>
    <n v="232.031"/>
    <n v="42.1"/>
    <n v="0"/>
    <n v="0.140195"/>
    <n v="-9.139559999999999"/>
    <n v="-7.2005"/>
    <n v="1.24023e-06"/>
    <n v="7508.75"/>
    <n v="249.311"/>
    <n v="19.1"/>
    <n v="0"/>
    <n v="-0.06771480000000001"/>
    <n v="-5.51008"/>
    <n v="-5.96293"/>
    <n v="6.26685e-06"/>
    <n v="5839.45"/>
    <n v="261.82"/>
    <n v="20.5"/>
    <n v="0"/>
    <n v="0.183018"/>
    <n v="-3.94615"/>
    <n v="-7.32561"/>
    <n v="5.37719e-05"/>
    <n v="4415.15"/>
    <n v="271.579"/>
    <n v="24"/>
    <n v="0"/>
    <n v="0.0561973"/>
    <n v="-2.12228"/>
    <n v="-5.02825"/>
    <n v="6.54984e-05"/>
    <n v="3171.03"/>
    <n v="278.884"/>
    <n v="19.1"/>
    <n v="0"/>
    <n v="0.348184"/>
    <n v="-4.01433"/>
    <n v="-4.1207"/>
    <n v="7.19678e-05"/>
    <n v="1565.26"/>
    <n v="286.742"/>
    <n v="64.90000000000001"/>
    <n v="0"/>
    <n v="-1.88483"/>
    <n v="0.651377"/>
    <n v="0.140208"/>
    <n v="9.90575e-05"/>
    <n v="844.189"/>
    <n v="293.375"/>
    <n v="48"/>
    <n v="0"/>
    <n v="-3.04187"/>
    <n v="1.55826"/>
    <n v="1.34271"/>
    <n v="0.000191439"/>
    <n v="613.309"/>
    <n v="295.547"/>
    <n v="43.4"/>
    <n v="0"/>
    <n v="-2.66742"/>
    <n v="1.56933"/>
    <n v="1.68036"/>
    <n v="0.000267093"/>
    <n v="6"/>
    <n v="386.76"/>
    <n v="297.738"/>
    <n v="39.2"/>
    <n v="0"/>
    <n v="-1.87164"/>
    <n v="1.46185"/>
    <n v="1.937"/>
    <n v="0.000342691"/>
    <n v="299.983"/>
    <n v="35.5"/>
    <n v="0"/>
    <n v="-0.687154"/>
    <n v="1.10848"/>
    <n v="2.02677"/>
    <n v="0.000414691"/>
    <n v="164.329"/>
    <n v="55.5794"/>
    <n v="315.624"/>
    <n v="0"/>
    <n v="654.928"/>
    <n v="302.123"/>
    <n v="284.397"/>
    <n v="33.2"/>
    <n v="0.782798"/>
    <n v="1.7941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18644"/>
    <n v="0"/>
    <n v="0.250488"/>
    <n v="0"/>
    <n v="0"/>
    <n v="0"/>
    <n v="0"/>
    <n v="0"/>
    <n v="1.1"/>
    <n v="70.6259"/>
    <n v="12195.7"/>
    <n v="212.176"/>
    <n v="-9.263529999999999"/>
    <n v="-9.73821"/>
    <n v="-0.0107151"/>
    <n v="4180"/>
    <n v="22.8"/>
    <n v="0"/>
    <n v="33"/>
  </r>
  <r>
    <x v="32"/>
    <n v="101886"/>
    <n v="24134.9"/>
    <n v="3.20085"/>
    <n v="12166.9"/>
    <n v="211.89"/>
    <n v="60.3"/>
    <n v="0.1"/>
    <n v="0.0951934"/>
    <n v="-8.76521"/>
    <n v="-11.3361"/>
    <n v="3.76415e-05"/>
    <n v="9542.940000000001"/>
    <n v="231.984"/>
    <n v="37"/>
    <n v="0"/>
    <n v="0.06750589999999999"/>
    <n v="-5.00179"/>
    <n v="-5.587"/>
    <n v="8.02836e-05"/>
    <n v="7514.42"/>
    <n v="249.495"/>
    <n v="18.3"/>
    <n v="0"/>
    <n v="-0.120619"/>
    <n v="-2.9153"/>
    <n v="-6.5766"/>
    <n v="4.73567e-05"/>
    <n v="5841.15"/>
    <n v="262.473"/>
    <n v="15.8"/>
    <n v="0"/>
    <n v="0.137428"/>
    <n v="-1.97749"/>
    <n v="-6.43757"/>
    <n v="7.45199e-05"/>
    <n v="4414.75"/>
    <n v="271.572"/>
    <n v="23.9"/>
    <n v="0"/>
    <n v="0.212545"/>
    <n v="-1.57089"/>
    <n v="-4.89378"/>
    <n v="6.111219999999999e-05"/>
    <n v="3171.16"/>
    <n v="279.267"/>
    <n v="19.5"/>
    <n v="0"/>
    <n v="-0.0329824"/>
    <n v="-0.968655"/>
    <n v="-2.9744"/>
    <n v="6.195200000000001e-05"/>
    <n v="1559.27"/>
    <n v="286.227"/>
    <n v="70"/>
    <n v="0"/>
    <n v="0.456457"/>
    <n v="-0.443149"/>
    <n v="-0.853418"/>
    <n v="0.000118652"/>
    <n v="840.6180000000001"/>
    <n v="292.147"/>
    <n v="53.9"/>
    <n v="0"/>
    <n v="-0.417596"/>
    <n v="1.83302"/>
    <n v="1.80251"/>
    <n v="6.68262e-05"/>
    <n v="610.6609999999999"/>
    <n v="294.297"/>
    <n v="48.3"/>
    <n v="0"/>
    <n v="-0.520269"/>
    <n v="2.65385"/>
    <n v="2.58591"/>
    <n v="8.63634e-05"/>
    <n v="6"/>
    <n v="385.033"/>
    <n v="296.467"/>
    <n v="43.5"/>
    <n v="0"/>
    <n v="-0.439605"/>
    <n v="3.55603"/>
    <n v="3.30656"/>
    <n v="0.000106091"/>
    <n v="298.67"/>
    <n v="39.2"/>
    <n v="0"/>
    <n v="-0.12736"/>
    <n v="4.29316"/>
    <n v="3.81647"/>
    <n v="0.000130801"/>
    <n v="163.51"/>
    <n v="55.5794"/>
    <n v="305.348"/>
    <n v="0"/>
    <n v="520.6849999999999"/>
    <n v="300.798"/>
    <n v="284.8"/>
    <n v="36.9"/>
    <n v="4.14932"/>
    <n v="3.3991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41339"/>
    <n v="0"/>
    <n v="0.467041"/>
    <n v="0"/>
    <n v="0"/>
    <n v="0"/>
    <n v="0"/>
    <n v="1.8"/>
    <n v="1.3"/>
    <n v="50.1636"/>
    <n v="12270.6"/>
    <n v="211.648"/>
    <n v="-7.95533"/>
    <n v="-11.0579"/>
    <n v="-0.00671693"/>
    <n v="4148.96"/>
    <n v="23.3"/>
    <n v="0"/>
    <n v="34"/>
  </r>
  <r>
    <x v="33"/>
    <n v="101872"/>
    <n v="24135"/>
    <n v="5.20259"/>
    <n v="12180.8"/>
    <n v="211.656"/>
    <n v="67.40000000000001"/>
    <n v="1.5"/>
    <n v="-0.00139844"/>
    <n v="-6.34975"/>
    <n v="-9.531980000000001"/>
    <n v="3.5204e-05"/>
    <n v="9552.309999999999"/>
    <n v="232.624"/>
    <n v="44.3"/>
    <n v="0"/>
    <n v="0.289629"/>
    <n v="-2.75137"/>
    <n v="-8.66642"/>
    <n v="6.84066e-05"/>
    <n v="7521.34"/>
    <n v="249.86"/>
    <n v="21.5"/>
    <n v="0"/>
    <n v="0.096625"/>
    <n v="-4.3775"/>
    <n v="-6.87385"/>
    <n v="0.000102026"/>
    <n v="5845.57"/>
    <n v="262.799"/>
    <n v="12.2"/>
    <n v="0"/>
    <n v="-0.079457"/>
    <n v="-1.3211"/>
    <n v="-6.48413"/>
    <n v="4.54275e-05"/>
    <n v="4416.59"/>
    <n v="271.923"/>
    <n v="22.1"/>
    <n v="0"/>
    <n v="0.264037"/>
    <n v="-1.06416"/>
    <n v="-5.27"/>
    <n v="5.17051e-05"/>
    <n v="3173.18"/>
    <n v="278.79"/>
    <n v="22.2"/>
    <n v="0"/>
    <n v="-0.149459"/>
    <n v="-0.0336133"/>
    <n v="-4.04069"/>
    <n v="0.00012227"/>
    <n v="1559.4"/>
    <n v="288.39"/>
    <n v="44.4"/>
    <n v="0"/>
    <n v="0.28693"/>
    <n v="-1.19049"/>
    <n v="-3.99583"/>
    <n v="6.650199999999999e-05"/>
    <n v="836.796"/>
    <n v="293.22"/>
    <n v="44.4"/>
    <n v="0"/>
    <n v="0.353095"/>
    <n v="-0.402124"/>
    <n v="1.77397"/>
    <n v="0.000106099"/>
    <n v="606.4589999999999"/>
    <n v="294.48"/>
    <n v="41"/>
    <n v="0"/>
    <n v="0.29972"/>
    <n v="0.0851416"/>
    <n v="3.27907"/>
    <n v="9.15911e-05"/>
    <n v="5"/>
    <n v="381.257"/>
    <n v="295.16"/>
    <n v="45.5"/>
    <n v="0"/>
    <n v="0.236265"/>
    <n v="1.09153"/>
    <n v="4.05349"/>
    <n v="3.69136e-05"/>
    <n v="296.25"/>
    <n v="48"/>
    <n v="0"/>
    <n v="0.167265"/>
    <n v="2.43978"/>
    <n v="4.68148"/>
    <n v="1.44739e-05"/>
    <n v="161.076"/>
    <n v="55.5794"/>
    <n v="295.3"/>
    <n v="0"/>
    <n v="110.623"/>
    <n v="296.397"/>
    <n v="285.699"/>
    <n v="50.8"/>
    <n v="1.88209"/>
    <n v="3.130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80263"/>
    <n v="0"/>
    <n v="0.154297"/>
    <n v="0"/>
    <n v="0"/>
    <n v="0"/>
    <n v="0"/>
    <n v="100"/>
    <n v="34.7"/>
    <n v="32.0739"/>
    <n v="12273.3"/>
    <n v="211.409"/>
    <n v="-6.12282"/>
    <n v="-9.6252"/>
    <n v="-0.000970947"/>
    <n v="4188.48"/>
    <n v="23"/>
    <n v="0"/>
    <n v="35"/>
  </r>
  <r>
    <x v="34"/>
    <n v="101957"/>
    <n v="24134.7"/>
    <n v="4.8161"/>
    <n v="12192.4"/>
    <n v="211.471"/>
    <n v="61.6"/>
    <n v="0"/>
    <n v="-0.021873"/>
    <n v="-5.93614"/>
    <n v="-9.09348"/>
    <n v="4.66729e-05"/>
    <n v="9560.700000000001"/>
    <n v="232.643"/>
    <n v="64"/>
    <n v="0"/>
    <n v="-0.00399609"/>
    <n v="-3.19729"/>
    <n v="-9.063140000000001"/>
    <n v="0.000116777"/>
    <n v="7528.86"/>
    <n v="249.89"/>
    <n v="21.7"/>
    <n v="0"/>
    <n v="-0.248131"/>
    <n v="-2.19632"/>
    <n v="-3.63723"/>
    <n v="3.64847e-05"/>
    <n v="5853.69"/>
    <n v="262.925"/>
    <n v="10.6"/>
    <n v="0"/>
    <n v="0.0253867"/>
    <n v="0.5103760000000001"/>
    <n v="-5.09044"/>
    <n v="4.69666e-06"/>
    <n v="4424.01"/>
    <n v="272.285"/>
    <n v="19"/>
    <n v="0"/>
    <n v="0.129271"/>
    <n v="-0.517666"/>
    <n v="-4.49543"/>
    <n v="5.48798e-05"/>
    <n v="3178.49"/>
    <n v="279.147"/>
    <n v="21.6"/>
    <n v="0"/>
    <n v="0.0863516"/>
    <n v="-1.24614"/>
    <n v="-4.48468"/>
    <n v="6.8254e-05"/>
    <n v="1563.14"/>
    <n v="288.701"/>
    <n v="40.7"/>
    <n v="0"/>
    <n v="-0.0468848"/>
    <n v="-1.15603"/>
    <n v="-2.89598"/>
    <n v="3.68821e-05"/>
    <n v="840.965"/>
    <n v="292.787"/>
    <n v="39.2"/>
    <n v="0"/>
    <n v="-0.288233"/>
    <n v="0.162317"/>
    <n v="2.96498"/>
    <n v="1.74945e-05"/>
    <n v="611.0309999999999"/>
    <n v="294.138"/>
    <n v="38.4"/>
    <n v="0"/>
    <n v="-0.242481"/>
    <n v="0.780579"/>
    <n v="4.00718"/>
    <n v="1.58038e-05"/>
    <n v="5"/>
    <n v="386.214"/>
    <n v="294.626"/>
    <n v="41.9"/>
    <n v="0"/>
    <n v="-0.0604258"/>
    <n v="1.87455"/>
    <n v="4.66"/>
    <n v="3.01056e-05"/>
    <n v="293.928"/>
    <n v="57.7"/>
    <n v="0"/>
    <n v="0.132869"/>
    <n v="2.5159"/>
    <n v="4.63167"/>
    <n v="3.03677e-05"/>
    <n v="167.063"/>
    <n v="55.5794"/>
    <n v="292.3"/>
    <n v="0"/>
    <n v="55.0697"/>
    <n v="293.309"/>
    <n v="286.504"/>
    <n v="64.59999999999999"/>
    <n v="1.52504"/>
    <n v="2.5744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03"/>
    <n v="5.92127"/>
    <n v="0"/>
    <n v="0.44873"/>
    <n v="0"/>
    <n v="0"/>
    <n v="0"/>
    <n v="0"/>
    <n v="0.9"/>
    <n v="77"/>
    <n v="34.7487"/>
    <n v="12532.8"/>
    <n v="210.183"/>
    <n v="-5.52199"/>
    <n v="-7.27043"/>
    <n v="-0.00582314"/>
    <n v="4276.8"/>
    <n v="20.4"/>
    <n v="0"/>
    <n v="36"/>
  </r>
  <r>
    <x v="35"/>
    <n v="101937"/>
    <n v="24135"/>
    <n v="2.40608"/>
    <n v="12188"/>
    <n v="211.508"/>
    <n v="60"/>
    <n v="0"/>
    <n v="-0.0909688"/>
    <n v="-4.44697"/>
    <n v="-7.30181"/>
    <n v="0.000133614"/>
    <n v="9554.58"/>
    <n v="233.01"/>
    <n v="44.9"/>
    <n v="0"/>
    <n v="-0.0131895"/>
    <n v="-3.38765"/>
    <n v="-3.60007"/>
    <n v="5.96173e-05"/>
    <n v="7523.28"/>
    <n v="249.687"/>
    <n v="18.9"/>
    <n v="0"/>
    <n v="0.00327344"/>
    <n v="0.522046"/>
    <n v="-3.94315"/>
    <n v="4.56844e-05"/>
    <n v="5849.17"/>
    <n v="262.61"/>
    <n v="11"/>
    <n v="0"/>
    <n v="0.0815176"/>
    <n v="2.25607"/>
    <n v="-4.40307"/>
    <n v="3.73843e-05"/>
    <n v="4420.28"/>
    <n v="272.703"/>
    <n v="14.4"/>
    <n v="0"/>
    <n v="0.116967"/>
    <n v="2.03849"/>
    <n v="-4.37642"/>
    <n v="6.89512e-05"/>
    <n v="3171.95"/>
    <n v="279.163"/>
    <n v="21.7"/>
    <n v="0"/>
    <n v="0.149178"/>
    <n v="-1.44108"/>
    <n v="-2.75322"/>
    <n v="4.66805e-05"/>
    <n v="1558.98"/>
    <n v="288.088"/>
    <n v="42.4"/>
    <n v="0"/>
    <n v="-0.0255371"/>
    <n v="-0.947085"/>
    <n v="-1.29458"/>
    <n v="5.51781e-05"/>
    <n v="838.403"/>
    <n v="292.318"/>
    <n v="41"/>
    <n v="0"/>
    <n v="-0.0441699"/>
    <n v="1.51118"/>
    <n v="2.30682"/>
    <n v="9.545530000000001e-06"/>
    <n v="608.812"/>
    <n v="293.662"/>
    <n v="39.2"/>
    <n v="0"/>
    <n v="-0.0313047"/>
    <n v="1.53629"/>
    <n v="2.76095"/>
    <n v="3.08431e-05"/>
    <n v="5"/>
    <n v="384.303"/>
    <n v="294.372"/>
    <n v="42.5"/>
    <n v="0"/>
    <n v="0.0271123"/>
    <n v="1.205"/>
    <n v="3.07778"/>
    <n v="4.71351e-05"/>
    <n v="293.76"/>
    <n v="57.9"/>
    <n v="0"/>
    <n v="0.0914204"/>
    <n v="0.598511"/>
    <n v="3.20795"/>
    <n v="4.44681e-05"/>
    <n v="165.26"/>
    <n v="55.5794"/>
    <n v="291"/>
    <n v="0"/>
    <n v="30.0051"/>
    <n v="292.585"/>
    <n v="286.436"/>
    <n v="67.59999999999999"/>
    <n v="0.178447"/>
    <n v="2.3914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03"/>
    <n v="5.94185"/>
    <n v="0"/>
    <n v="-0.325439"/>
    <n v="0"/>
    <n v="0"/>
    <n v="0"/>
    <n v="0"/>
    <n v="0"/>
    <n v="38.7"/>
    <n v="40.3721"/>
    <n v="12654.4"/>
    <n v="209.038"/>
    <n v="-3.09517"/>
    <n v="-6.74928"/>
    <n v="-0.00600293"/>
    <n v="4356.64"/>
    <n v="14.7"/>
    <n v="0"/>
    <n v="37"/>
  </r>
  <r>
    <x v="36"/>
    <n v="101897"/>
    <n v="24135.1"/>
    <n v="2.7279"/>
    <n v="12185.8"/>
    <n v="211.355"/>
    <n v="61"/>
    <n v="0"/>
    <n v="-0.0686055"/>
    <n v="-5.69737"/>
    <n v="-5.65256"/>
    <n v="0.000139577"/>
    <n v="9552.98"/>
    <n v="233.129"/>
    <n v="22.9"/>
    <n v="0"/>
    <n v="0.042752"/>
    <n v="-0.891507"/>
    <n v="-3.70142"/>
    <n v="0.000127939"/>
    <n v="7520.73"/>
    <n v="249.963"/>
    <n v="10.6"/>
    <n v="0"/>
    <n v="0.226371"/>
    <n v="1.8868"/>
    <n v="-4.35171"/>
    <n v="3.60368e-05"/>
    <n v="5844.03"/>
    <n v="262.977"/>
    <n v="7.7"/>
    <n v="0"/>
    <n v="0.211088"/>
    <n v="3.5948"/>
    <n v="-5.23721"/>
    <n v="7.633849999999999e-05"/>
    <n v="4415.29"/>
    <n v="272.011"/>
    <n v="14.6"/>
    <n v="0"/>
    <n v="0.0981172"/>
    <n v="1.06309"/>
    <n v="-4.63822"/>
    <n v="5.33184e-05"/>
    <n v="3169.18"/>
    <n v="279.49"/>
    <n v="21.2"/>
    <n v="0"/>
    <n v="0.167879"/>
    <n v="-0.783625"/>
    <n v="-2.28343"/>
    <n v="7.12625e-05"/>
    <n v="1555.06"/>
    <n v="288.028"/>
    <n v="42.2"/>
    <n v="0"/>
    <n v="-0.100692"/>
    <n v="-0.179119"/>
    <n v="-2.15484"/>
    <n v="7.121799999999999e-05"/>
    <n v="834.24"/>
    <n v="292.32"/>
    <n v="40.8"/>
    <n v="0"/>
    <n v="-0.0443389"/>
    <n v="0.309248"/>
    <n v="1.20275"/>
    <n v="2.43835e-05"/>
    <n v="604.737"/>
    <n v="293.477"/>
    <n v="39.8"/>
    <n v="0"/>
    <n v="-0.0441704"/>
    <n v="-0.340667"/>
    <n v="2.11858"/>
    <n v="4.50236e-05"/>
    <n v="5"/>
    <n v="380.411"/>
    <n v="294.038"/>
    <n v="43.8"/>
    <n v="0"/>
    <n v="-0.0173936"/>
    <n v="-0.872952"/>
    <n v="2.88468"/>
    <n v="7.36519e-05"/>
    <n v="293.448"/>
    <n v="56.8"/>
    <n v="0"/>
    <n v="0.0559609"/>
    <n v="-1.08215"/>
    <n v="3.35534"/>
    <n v="9.63834e-05"/>
    <n v="161.61"/>
    <n v="55.5794"/>
    <n v="290"/>
    <n v="0"/>
    <n v="28.5094"/>
    <n v="291.857"/>
    <n v="285.536"/>
    <n v="66.5"/>
    <n v="-0.779211"/>
    <n v="2.4972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7.4108"/>
    <n v="0"/>
    <n v="-0.494141"/>
    <n v="0"/>
    <n v="0"/>
    <n v="0"/>
    <n v="0"/>
    <n v="0.3"/>
    <n v="0"/>
    <n v="41.4178"/>
    <n v="12699.3"/>
    <n v="208.458"/>
    <n v="-4.26581"/>
    <n v="-3.78932"/>
    <n v="-0.009831579999999999"/>
    <n v="4235.04"/>
    <n v="16.6"/>
    <n v="0"/>
    <n v="38"/>
  </r>
  <r>
    <x v="37"/>
    <n v="101936"/>
    <n v="24135"/>
    <n v="2.80034"/>
    <n v="12193.5"/>
    <n v="210.91"/>
    <n v="73.3"/>
    <n v="1"/>
    <n v="0.0139639"/>
    <n v="-3.45803"/>
    <n v="-1.85692"/>
    <n v="9.98099e-05"/>
    <n v="9562.57"/>
    <n v="233.308"/>
    <n v="22"/>
    <n v="0"/>
    <n v="0.06434960000000001"/>
    <n v="-1.44169"/>
    <n v="-1.15168"/>
    <n v="6.67992e-05"/>
    <n v="7529"/>
    <n v="250.279"/>
    <n v="7"/>
    <n v="0"/>
    <n v="0.0570313"/>
    <n v="1.58171"/>
    <n v="-4.52534"/>
    <n v="4.9806e-05"/>
    <n v="5850.08"/>
    <n v="263.41"/>
    <n v="5"/>
    <n v="0"/>
    <n v="-0.013625"/>
    <n v="3.28411"/>
    <n v="-5.55583"/>
    <n v="3.95474e-05"/>
    <n v="4420.7"/>
    <n v="272.511"/>
    <n v="11.3"/>
    <n v="0"/>
    <n v="0.0324688"/>
    <n v="0.413606"/>
    <n v="-3.33072"/>
    <n v="4.72746e-05"/>
    <n v="3174.12"/>
    <n v="279.71"/>
    <n v="20.7"/>
    <n v="0"/>
    <n v="-0.0421641"/>
    <n v="-0.124092"/>
    <n v="-2.1657"/>
    <n v="6.0574e-05"/>
    <n v="1559.35"/>
    <n v="287.985"/>
    <n v="42.8"/>
    <n v="0"/>
    <n v="0.109072"/>
    <n v="-0.423159"/>
    <n v="-1.62087"/>
    <n v="5.6024e-05"/>
    <n v="838.479"/>
    <n v="292.324"/>
    <n v="42.1"/>
    <n v="0"/>
    <n v="-0.00747754"/>
    <n v="-0.100903"/>
    <n v="1.20144"/>
    <n v="3.58556e-05"/>
    <n v="608.9690000000001"/>
    <n v="293.377"/>
    <n v="40.9"/>
    <n v="0"/>
    <n v="-0.0641616"/>
    <n v="-0.185632"/>
    <n v="2.1464"/>
    <n v="6.09189e-05"/>
    <n v="5"/>
    <n v="384.884"/>
    <n v="293.117"/>
    <n v="53.4"/>
    <n v="0"/>
    <n v="-0.0540071"/>
    <n v="-0.258479"/>
    <n v="2.82183"/>
    <n v="9.81461e-05"/>
    <n v="294.804"/>
    <n v="52.7"/>
    <n v="0"/>
    <n v="0.0159929"/>
    <n v="-0.307869"/>
    <n v="2.85647"/>
    <n v="0.000118748"/>
    <n v="166.044"/>
    <n v="55.5794"/>
    <n v="300.268"/>
    <n v="0"/>
    <n v="260.588"/>
    <n v="296.495"/>
    <n v="285.695"/>
    <n v="50.3"/>
    <n v="-0.320969"/>
    <n v="2.4607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40"/>
    <n v="6.04629"/>
    <n v="0"/>
    <n v="0.452881"/>
    <n v="0"/>
    <n v="0"/>
    <n v="0"/>
    <n v="0"/>
    <n v="3.5"/>
    <n v="0.1"/>
    <n v="32.2119"/>
    <n v="12434.1"/>
    <n v="210.203"/>
    <n v="-1.80358"/>
    <n v="-2.19694"/>
    <n v="-0.00302994"/>
    <n v="4316.8"/>
    <n v="11.6"/>
    <n v="0"/>
    <n v="39"/>
  </r>
  <r>
    <x v="38"/>
    <n v="101898"/>
    <n v="24135"/>
    <n v="2.1"/>
    <n v="12204.5"/>
    <n v="211.855"/>
    <n v="55.7"/>
    <n v="0"/>
    <n v="-0.0280303"/>
    <n v="-0.690021"/>
    <n v="-3.61332"/>
    <n v="8.974680000000001e-05"/>
    <n v="9571.85"/>
    <n v="233.396"/>
    <n v="23.3"/>
    <n v="0"/>
    <n v="-0.0896856"/>
    <n v="0.828497"/>
    <n v="-1.87573"/>
    <n v="2.07957e-05"/>
    <n v="7536.55"/>
    <n v="250.529"/>
    <n v="6"/>
    <n v="0"/>
    <n v="0.017916"/>
    <n v="-0.171426"/>
    <n v="-3.05189"/>
    <n v="5.40087e-05"/>
    <n v="5856.45"/>
    <n v="263.547"/>
    <n v="4.4"/>
    <n v="0"/>
    <n v="0.0205293"/>
    <n v="2.50979"/>
    <n v="-4.07134"/>
    <n v="3.66308e-05"/>
    <n v="4427.05"/>
    <n v="272.305"/>
    <n v="11.5"/>
    <n v="0"/>
    <n v="0.07951950000000001"/>
    <n v="1.44751"/>
    <n v="-1.81083"/>
    <n v="3.99902e-05"/>
    <n v="3180.58"/>
    <n v="279.716"/>
    <n v="20.4"/>
    <n v="0"/>
    <n v="0.00130469"/>
    <n v="0.0311133"/>
    <n v="-1.02023"/>
    <n v="5.64983e-05"/>
    <n v="1563.17"/>
    <n v="288.526"/>
    <n v="39.3"/>
    <n v="0"/>
    <n v="0.074459"/>
    <n v="0.0536646"/>
    <n v="-1.08593"/>
    <n v="5.61874e-05"/>
    <n v="842.577"/>
    <n v="292.443"/>
    <n v="50.6"/>
    <n v="0"/>
    <n v="-0.357248"/>
    <n v="0.429089"/>
    <n v="2.12192"/>
    <n v="6.24699e-05"/>
    <n v="612.417"/>
    <n v="294.646"/>
    <n v="45.9"/>
    <n v="0"/>
    <n v="-0.536676"/>
    <n v="0.367"/>
    <n v="2.29538"/>
    <n v="7.2692e-05"/>
    <n v="5"/>
    <n v="386.52"/>
    <n v="296.868"/>
    <n v="41.5"/>
    <n v="0"/>
    <n v="-0.5271439999999999"/>
    <n v="0.217275"/>
    <n v="2.40438"/>
    <n v="9.71285e-05"/>
    <n v="299.126"/>
    <n v="37.5"/>
    <n v="0"/>
    <n v="-0.238318"/>
    <n v="0.0343115"/>
    <n v="2.38057"/>
    <n v="0.000126509"/>
    <n v="164.717"/>
    <n v="55.5794"/>
    <n v="312.245"/>
    <n v="0"/>
    <n v="614.801"/>
    <n v="301.01"/>
    <n v="284.3"/>
    <n v="35.2"/>
    <n v="-0.17907"/>
    <n v="2.405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53139"/>
    <n v="0"/>
    <n v="0.37793"/>
    <n v="0"/>
    <n v="0"/>
    <n v="0"/>
    <n v="0"/>
    <n v="0"/>
    <n v="2"/>
    <n v="24.4733"/>
    <n v="12788.9"/>
    <n v="209.401"/>
    <n v="-0.176019"/>
    <n v="-3.92343"/>
    <n v="0.000841408"/>
    <n v="4292.8"/>
    <n v="11.8"/>
    <n v="0"/>
    <n v="40"/>
  </r>
  <r>
    <x v="39"/>
    <n v="101824"/>
    <n v="24134.7"/>
    <n v="2.51255"/>
    <n v="12210"/>
    <n v="211.709"/>
    <n v="59.5"/>
    <n v="0"/>
    <n v="0.0494619"/>
    <n v="-0.944632"/>
    <n v="-1.75915"/>
    <n v="5.79675e-05"/>
    <n v="9578.440000000001"/>
    <n v="233.341"/>
    <n v="28"/>
    <n v="0"/>
    <n v="0.0637578"/>
    <n v="1.28518"/>
    <n v="-1.4399"/>
    <n v="6.474270000000001e-05"/>
    <n v="7542.92"/>
    <n v="250.665"/>
    <n v="6.5"/>
    <n v="0"/>
    <n v="-0.0392871"/>
    <n v="1.23572"/>
    <n v="-0.724573"/>
    <n v="2.90422e-05"/>
    <n v="5861.6"/>
    <n v="263.89"/>
    <n v="4.1"/>
    <n v="0"/>
    <n v="0.07730860000000001"/>
    <n v="3.20297"/>
    <n v="-2.50363"/>
    <n v="4.04069e-05"/>
    <n v="4430.21"/>
    <n v="272.645"/>
    <n v="10.7"/>
    <n v="0"/>
    <n v="0.0747773"/>
    <n v="2.75179"/>
    <n v="-1.01861"/>
    <n v="4.42773e-05"/>
    <n v="3182.19"/>
    <n v="280.08"/>
    <n v="18.4"/>
    <n v="0"/>
    <n v="0.108398"/>
    <n v="1.19072"/>
    <n v="-0.556685"/>
    <n v="5.61641e-05"/>
    <n v="1565.29"/>
    <n v="288.088"/>
    <n v="59.7"/>
    <n v="0"/>
    <n v="-0.722834"/>
    <n v="0.943269"/>
    <n v="0.0496216"/>
    <n v="1.11494e-05"/>
    <n v="841.157"/>
    <n v="294.458"/>
    <n v="46.7"/>
    <n v="0"/>
    <n v="-2.26406"/>
    <n v="0.506667"/>
    <n v="1.27292"/>
    <n v="0.000103078"/>
    <n v="609.4"/>
    <n v="296.507"/>
    <n v="43"/>
    <n v="0"/>
    <n v="-2.20353"/>
    <n v="-0.07963870000000001"/>
    <n v="1.37832"/>
    <n v="0.000178446"/>
    <n v="6"/>
    <n v="382.093"/>
    <n v="298.585"/>
    <n v="39.2"/>
    <n v="0"/>
    <n v="-1.62951"/>
    <n v="-0.967368"/>
    <n v="1.45405"/>
    <n v="0.000281697"/>
    <n v="300.775"/>
    <n v="35.6"/>
    <n v="0"/>
    <n v="-0.612506"/>
    <n v="-1.64441"/>
    <n v="1.44251"/>
    <n v="0.000376051"/>
    <n v="159.03"/>
    <n v="55.5794"/>
    <n v="315.39"/>
    <n v="0"/>
    <n v="725.133"/>
    <n v="302.828"/>
    <n v="285.182"/>
    <n v="33.6"/>
    <n v="-2.15458"/>
    <n v="1.1544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21195"/>
    <n v="0"/>
    <n v="0.492798"/>
    <n v="0"/>
    <n v="0"/>
    <n v="0"/>
    <n v="0"/>
    <n v="0"/>
    <n v="0.9"/>
    <n v="32.0138"/>
    <n v="12725"/>
    <n v="209.633"/>
    <n v="-0.241611"/>
    <n v="-1.50328"/>
    <n v="-0.00020195"/>
    <n v="4353.28"/>
    <n v="10.9"/>
    <n v="0"/>
    <n v="41"/>
  </r>
  <r>
    <x v="40"/>
    <n v="101768"/>
    <n v="24134.9"/>
    <n v="2.2"/>
    <n v="12217.7"/>
    <n v="212.403"/>
    <n v="51.4"/>
    <n v="0"/>
    <n v="-0.0225732"/>
    <n v="-0.905457"/>
    <n v="-2.01014"/>
    <n v="0.000101745"/>
    <n v="9581.610000000001"/>
    <n v="233.618"/>
    <n v="25.1"/>
    <n v="0"/>
    <n v="0.036748"/>
    <n v="1.14142"/>
    <n v="0.0481323"/>
    <n v="4.51625e-05"/>
    <n v="7544.09"/>
    <n v="250.638"/>
    <n v="6.5"/>
    <n v="0"/>
    <n v="0.11017"/>
    <n v="2.00087"/>
    <n v="0.202041"/>
    <n v="4.49519e-05"/>
    <n v="5863.38"/>
    <n v="263.781"/>
    <n v="4.5"/>
    <n v="0"/>
    <n v="0.025543"/>
    <n v="4.44948"/>
    <n v="-2.36634"/>
    <n v="4.2965e-05"/>
    <n v="4431.99"/>
    <n v="272.806"/>
    <n v="10.1"/>
    <n v="0"/>
    <n v="0.15092"/>
    <n v="4.1011"/>
    <n v="-1.38669"/>
    <n v="6.07346e-05"/>
    <n v="3181.31"/>
    <n v="280.83"/>
    <n v="14.6"/>
    <n v="0"/>
    <n v="0.112629"/>
    <n v="2.59744"/>
    <n v="-0.921377"/>
    <n v="5.91176e-05"/>
    <n v="1559.74"/>
    <n v="288.73"/>
    <n v="60.8"/>
    <n v="0"/>
    <n v="0.0733525"/>
    <n v="-0.171138"/>
    <n v="-0.215662"/>
    <n v="4.5541e-05"/>
    <n v="834.974"/>
    <n v="294.058"/>
    <n v="52.3"/>
    <n v="0"/>
    <n v="-1.14804"/>
    <n v="0.973562"/>
    <n v="1.5063"/>
    <n v="0.000152436"/>
    <n v="603.466"/>
    <n v="296.006"/>
    <n v="47.3"/>
    <n v="0"/>
    <n v="-1.18433"/>
    <n v="0.382197"/>
    <n v="1.74668"/>
    <n v="0.000202938"/>
    <n v="6"/>
    <n v="376.551"/>
    <n v="297.898"/>
    <n v="43.4"/>
    <n v="0"/>
    <n v="-0.899383"/>
    <n v="-0.128416"/>
    <n v="1.95566"/>
    <n v="0.000268153"/>
    <n v="300.028"/>
    <n v="39.4"/>
    <n v="0"/>
    <n v="-0.332124"/>
    <n v="-0.549153"/>
    <n v="1.98733"/>
    <n v="0.000336732"/>
    <n v="153.92"/>
    <n v="55.5794"/>
    <n v="310.053"/>
    <n v="0"/>
    <n v="425.197"/>
    <n v="301.619"/>
    <n v="285.8"/>
    <n v="37.5"/>
    <n v="-0.78217"/>
    <n v="1.7449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86733"/>
    <n v="0"/>
    <n v="-0.0325195"/>
    <n v="0"/>
    <n v="0"/>
    <n v="0"/>
    <n v="0"/>
    <n v="0"/>
    <n v="0"/>
    <n v="25.8532"/>
    <n v="12726.2"/>
    <n v="210.219"/>
    <n v="-0.150714"/>
    <n v="-2.31028"/>
    <n v="0.00180155"/>
    <n v="4384.8"/>
    <n v="10.1"/>
    <n v="0"/>
    <n v="42"/>
  </r>
  <r>
    <x v="41"/>
    <n v="101771"/>
    <n v="24135"/>
    <n v="4.20081"/>
    <n v="12226.8"/>
    <n v="212.567"/>
    <n v="53.7"/>
    <n v="0"/>
    <n v="-0.0198662"/>
    <n v="-1.73975"/>
    <n v="-1.50809"/>
    <n v="7.141249999999999e-05"/>
    <n v="9587.440000000001"/>
    <n v="233.586"/>
    <n v="23"/>
    <n v="0"/>
    <n v="0.0693555"/>
    <n v="0.72388"/>
    <n v="0.944739"/>
    <n v="8.470639999999999e-06"/>
    <n v="7548.69"/>
    <n v="250.705"/>
    <n v="6.3"/>
    <n v="0"/>
    <n v="-0.0219551"/>
    <n v="2.85898"/>
    <n v="0.258105"/>
    <n v="4.39486e-05"/>
    <n v="5867.3"/>
    <n v="263.927"/>
    <n v="4.5"/>
    <n v="0"/>
    <n v="0.193158"/>
    <n v="4.93228"/>
    <n v="-1.00493"/>
    <n v="4.01805e-05"/>
    <n v="4433.04"/>
    <n v="273.411"/>
    <n v="7.7"/>
    <n v="0"/>
    <n v="0.195533"/>
    <n v="3.70527"/>
    <n v="-2.11077"/>
    <n v="7.230460000000001e-05"/>
    <n v="3180.51"/>
    <n v="281.039"/>
    <n v="12.5"/>
    <n v="0"/>
    <n v="0.000443359"/>
    <n v="1.86884"/>
    <n v="-2.63402"/>
    <n v="6.18676e-05"/>
    <n v="1556.02"/>
    <n v="290.263"/>
    <n v="23.3"/>
    <n v="0"/>
    <n v="0.515029"/>
    <n v="-2.00997"/>
    <n v="-3.35579"/>
    <n v="9.211459999999999e-05"/>
    <n v="830.434"/>
    <n v="293.631"/>
    <n v="53.9"/>
    <n v="0"/>
    <n v="0.317676"/>
    <n v="0.09614499999999999"/>
    <n v="0.622261"/>
    <n v="5.65303e-05"/>
    <n v="599.489"/>
    <n v="294.931"/>
    <n v="49.7"/>
    <n v="0"/>
    <n v="0.0642583"/>
    <n v="1.01428"/>
    <n v="1.89175"/>
    <n v="7.26245e-06"/>
    <n v="5"/>
    <n v="373.696"/>
    <n v="295.931"/>
    <n v="46.9"/>
    <n v="0"/>
    <n v="-0.0843608"/>
    <n v="2.2051"/>
    <n v="2.98163"/>
    <n v="-3.83179e-06"/>
    <n v="297.071"/>
    <n v="48.6"/>
    <n v="0"/>
    <n v="-0.0199514"/>
    <n v="3.04706"/>
    <n v="3.11824"/>
    <n v="5.75721e-05"/>
    <n v="152.854"/>
    <n v="55.5794"/>
    <n v="296.367"/>
    <n v="0"/>
    <n v="102.229"/>
    <n v="297.254"/>
    <n v="286.614"/>
    <n v="51.3"/>
    <n v="2.01244"/>
    <n v="1.987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44243"/>
    <n v="0"/>
    <n v="0.227173"/>
    <n v="0"/>
    <n v="0"/>
    <n v="0"/>
    <n v="0"/>
    <n v="0"/>
    <n v="0"/>
    <n v="8.043519999999999"/>
    <n v="12997.4"/>
    <n v="209.25"/>
    <n v="-0.819501"/>
    <n v="-1.61638"/>
    <n v="-0.00564221"/>
    <n v="4471.52"/>
    <n v="7.5"/>
    <n v="0"/>
    <n v="43"/>
  </r>
  <r>
    <x v="42"/>
    <n v="101836"/>
    <n v="24135"/>
    <n v="4.50241"/>
    <n v="12231.7"/>
    <n v="212.215"/>
    <n v="59.1"/>
    <n v="0"/>
    <n v="0.0310166"/>
    <n v="-2.23402"/>
    <n v="0.273401"/>
    <n v="6.2804e-05"/>
    <n v="9594.209999999999"/>
    <n v="233.493"/>
    <n v="22.6"/>
    <n v="0"/>
    <n v="0.0202266"/>
    <n v="-0.776755"/>
    <n v="2.33896"/>
    <n v="-1.8035e-05"/>
    <n v="7556.03"/>
    <n v="250.561"/>
    <n v="6.6"/>
    <n v="0"/>
    <n v="-0.0352988"/>
    <n v="2.91819"/>
    <n v="1.92782"/>
    <n v="5.08255e-05"/>
    <n v="5874.16"/>
    <n v="264.15"/>
    <n v="4.3"/>
    <n v="0"/>
    <n v="0.140668"/>
    <n v="5.03116"/>
    <n v="-0.402366"/>
    <n v="4.11821e-05"/>
    <n v="4437.2"/>
    <n v="273.925"/>
    <n v="6.4"/>
    <n v="0"/>
    <n v="0.0950352"/>
    <n v="3.71565"/>
    <n v="-2.56872"/>
    <n v="4.23495e-05"/>
    <n v="3183.93"/>
    <n v="281.068"/>
    <n v="11.9"/>
    <n v="0"/>
    <n v="0.151402"/>
    <n v="-0.565623"/>
    <n v="-1.97672"/>
    <n v="7.2925e-05"/>
    <n v="1559.37"/>
    <n v="290.478"/>
    <n v="19.8"/>
    <n v="0"/>
    <n v="0.103397"/>
    <n v="-1.93221"/>
    <n v="-1.44946"/>
    <n v="9.91984e-05"/>
    <n v="833.602"/>
    <n v="293.973"/>
    <n v="45.8"/>
    <n v="0"/>
    <n v="0.0600928"/>
    <n v="-0.292446"/>
    <n v="0.904287"/>
    <n v="2.93627e-05"/>
    <n v="602.6079999999999"/>
    <n v="295.083"/>
    <n v="44.3"/>
    <n v="0"/>
    <n v="0.0436494"/>
    <n v="0.397981"/>
    <n v="2.12997"/>
    <n v="-1.38992e-05"/>
    <n v="5"/>
    <n v="376.923"/>
    <n v="295.693"/>
    <n v="40.3"/>
    <n v="0"/>
    <n v="0.110372"/>
    <n v="1.60869"/>
    <n v="3.35762"/>
    <n v="-2.75052e-05"/>
    <n v="294.552"/>
    <n v="58.5"/>
    <n v="0"/>
    <n v="0.178279"/>
    <n v="2.81369"/>
    <n v="3.93704"/>
    <n v="-8.26111e-06"/>
    <n v="157.06"/>
    <n v="55.5794"/>
    <n v="292.948"/>
    <n v="0"/>
    <n v="55.5779"/>
    <n v="293.822"/>
    <n v="287.511"/>
    <n v="66.8"/>
    <n v="2.04274"/>
    <n v="2.4652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46"/>
    <n v="5.77424"/>
    <n v="0"/>
    <n v="-0.220825"/>
    <n v="0"/>
    <n v="0"/>
    <n v="0"/>
    <n v="0"/>
    <n v="0"/>
    <n v="0"/>
    <n v="-1.80945"/>
    <n v="12842.1"/>
    <n v="209.467"/>
    <n v="-1.73734"/>
    <n v="0.679431"/>
    <n v="-0.000857735"/>
    <n v="4566.88"/>
    <n v="5.8"/>
    <n v="0"/>
    <n v="44"/>
  </r>
  <r>
    <x v="43"/>
    <n v="101811"/>
    <n v="24134.9"/>
    <n v="2.30003"/>
    <n v="12219"/>
    <n v="212.124"/>
    <n v="54"/>
    <n v="0"/>
    <n v="-0.0374141"/>
    <n v="-1.94867"/>
    <n v="3.07903"/>
    <n v="7.69175e-05"/>
    <n v="9584.219999999999"/>
    <n v="233.272"/>
    <n v="22.6"/>
    <n v="0"/>
    <n v="-0.0302695"/>
    <n v="-0.548053"/>
    <n v="4.91751"/>
    <n v="3.31207e-05"/>
    <n v="7549.71"/>
    <n v="250.265"/>
    <n v="12.2"/>
    <n v="0"/>
    <n v="-0.105859"/>
    <n v="4.45632"/>
    <n v="2.31962"/>
    <n v="8.30646e-05"/>
    <n v="5867.64"/>
    <n v="264.341"/>
    <n v="3.9"/>
    <n v="0"/>
    <n v="0.06340229999999999"/>
    <n v="4.26747"/>
    <n v="-0.508652"/>
    <n v="5.31934e-05"/>
    <n v="4431.18"/>
    <n v="273.454"/>
    <n v="7.2"/>
    <n v="0"/>
    <n v="0.00261914"/>
    <n v="3.50199"/>
    <n v="-2.26476"/>
    <n v="4.58997e-05"/>
    <n v="3179.22"/>
    <n v="281.115"/>
    <n v="11.8"/>
    <n v="0"/>
    <n v="0.00921289"/>
    <n v="0.0691821"/>
    <n v="-0.07772950000000001"/>
    <n v="7.148359999999999e-05"/>
    <n v="1555.31"/>
    <n v="290.135"/>
    <n v="20.7"/>
    <n v="0"/>
    <n v="-0.031041"/>
    <n v="-1.28678"/>
    <n v="-0.851006"/>
    <n v="9.22858e-05"/>
    <n v="830.698"/>
    <n v="293.52"/>
    <n v="45.3"/>
    <n v="0"/>
    <n v="-0.0480928"/>
    <n v="0.349888"/>
    <n v="1.1784"/>
    <n v="2.07843e-05"/>
    <n v="600.047"/>
    <n v="294.792"/>
    <n v="41.5"/>
    <n v="0"/>
    <n v="-0.038874"/>
    <n v="0.793391"/>
    <n v="1.72346"/>
    <n v="-9.524899999999999e-06"/>
    <n v="5"/>
    <n v="374.644"/>
    <n v="295.442"/>
    <n v="40.5"/>
    <n v="0"/>
    <n v="0.0359331"/>
    <n v="1.31237"/>
    <n v="2.2444"/>
    <n v="-1.98644e-05"/>
    <n v="294.444"/>
    <n v="57.6"/>
    <n v="0"/>
    <n v="0.106852"/>
    <n v="1.84022"/>
    <n v="2.36775"/>
    <n v="5.79028e-06"/>
    <n v="154.896"/>
    <n v="55.5794"/>
    <n v="291.46"/>
    <n v="0"/>
    <n v="25.9493"/>
    <n v="293.048"/>
    <n v="287.124"/>
    <n v="68.8"/>
    <n v="1.47831"/>
    <n v="1.706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46"/>
    <n v="6.48669"/>
    <n v="0"/>
    <n v="-0.395508"/>
    <n v="0"/>
    <n v="0"/>
    <n v="0"/>
    <n v="0"/>
    <n v="0"/>
    <n v="0"/>
    <n v="-5.65436"/>
    <n v="12690.4"/>
    <n v="209.959"/>
    <n v="-1.76686"/>
    <n v="2.90277"/>
    <n v="0.00273166"/>
    <n v="4485.76"/>
    <n v="6.9"/>
    <n v="0"/>
    <n v="45"/>
  </r>
</pivotCacheRecords>
</file>

<file path=xl/pivotCache/pivotCacheRecords2.xml><?xml version="1.0" encoding="utf-8"?>
<pivotCacheRecords xmlns="http://schemas.openxmlformats.org/spreadsheetml/2006/main" count="44">
  <r>
    <x v="0"/>
    <n v="101259"/>
    <n v="24135.1"/>
    <n v="11.1037"/>
    <n v="11910.6"/>
    <n v="223.06"/>
    <n v="4.3"/>
    <n v="0"/>
    <n v="-0.0353838"/>
    <n v="8.356009999999999"/>
    <n v="-11.7955"/>
    <n v="0.000147753"/>
    <n v="9265.129999999999"/>
    <n v="226.947"/>
    <n v="88.3"/>
    <n v="5.9"/>
    <n v="-0.0592324"/>
    <n v="4.44015"/>
    <n v="8.767469999999999"/>
    <n v="0.000359213"/>
    <n v="7278.15"/>
    <n v="244.132"/>
    <n v="42.7"/>
    <n v="0"/>
    <n v="-0.09737700000000001"/>
    <n v="4.05959"/>
    <n v="1.27696"/>
    <n v="0.000258419"/>
    <n v="5646.14"/>
    <n v="255.618"/>
    <n v="23.1"/>
    <n v="0"/>
    <n v="-0.105025"/>
    <n v="2.56"/>
    <n v="-4.1021"/>
    <n v="0.000125614"/>
    <n v="4259.3"/>
    <n v="264.38"/>
    <n v="83.40000000000001"/>
    <n v="5.8"/>
    <n v="0.393402"/>
    <n v="2.73648"/>
    <n v="-11.2695"/>
    <n v="0.000244414"/>
    <n v="3047.37"/>
    <n v="271.919"/>
    <n v="91.3"/>
    <n v="5.2"/>
    <n v="0.431238"/>
    <n v="4.37198"/>
    <n v="-10.3442"/>
    <n v="0.00021081"/>
    <n v="1471.89"/>
    <n v="280.879"/>
    <n v="82.09999999999999"/>
    <n v="0"/>
    <n v="0.204918"/>
    <n v="1.95908"/>
    <n v="-12.2674"/>
    <n v="0.000216522"/>
    <n v="768.437"/>
    <n v="285.409"/>
    <n v="82.8"/>
    <n v="0"/>
    <n v="0.0386836"/>
    <n v="3.44166"/>
    <n v="-12.3493"/>
    <n v="0.000217869"/>
    <n v="543.829"/>
    <n v="287.349"/>
    <n v="76.5"/>
    <n v="0"/>
    <n v="-0.0189722"/>
    <n v="4.09858"/>
    <n v="-12.6085"/>
    <n v="0.000202981"/>
    <n v="3"/>
    <n v="323.545"/>
    <n v="289.363"/>
    <n v="70.90000000000001"/>
    <n v="0"/>
    <n v="-0.0746279"/>
    <n v="4.53024"/>
    <n v="-12.3427"/>
    <n v="0.000122167"/>
    <n v="291.599"/>
    <n v="65"/>
    <n v="0"/>
    <n v="-0.201628"/>
    <n v="4.08025"/>
    <n v="-10.6199"/>
    <n v="1.3728e-05"/>
    <n v="107.224"/>
    <n v="55.5794"/>
    <n v="295.525"/>
    <n v="0"/>
    <n v="351.525"/>
    <n v="292.837"/>
    <n v="285.741"/>
    <n v="63.5"/>
    <n v="3.33747"/>
    <n v="-8.54452"/>
    <n v="-50"/>
    <n v="0"/>
    <n v="0"/>
    <n v="0.0001688"/>
    <n v="0.0001688"/>
    <n v="1.8125"/>
    <n v="1.8125"/>
    <n v="1.8125"/>
    <n v="1.8125"/>
    <n v="0"/>
    <n v="0"/>
    <n v="0"/>
    <n v="0"/>
    <n v="0"/>
    <n v="0"/>
    <n v="0"/>
    <n v="1"/>
    <n v="10800"/>
    <n v="0.105328"/>
    <n v="119"/>
    <n v="0.0510254"/>
    <n v="15"/>
    <n v="46"/>
    <n v="5.8"/>
    <n v="33.2"/>
    <n v="6.2"/>
    <n v="11"/>
    <n v="4.19946"/>
    <n v="10457.4"/>
    <n v="221.365"/>
    <n v="4.44459"/>
    <n v="-8.270339999999999"/>
    <n v="0.014496"/>
    <n v="2820.96"/>
    <n v="90.8"/>
    <n v="0"/>
    <n v="2"/>
  </r>
  <r>
    <x v="1"/>
    <n v="101356"/>
    <n v="23743.1"/>
    <n v="13.2052"/>
    <n v="11912.3"/>
    <n v="223.059"/>
    <n v="3.8"/>
    <n v="0"/>
    <n v="0.0303691"/>
    <n v="5.98691"/>
    <n v="-16.534"/>
    <n v="0.000158343"/>
    <n v="9260.719999999999"/>
    <n v="227.315"/>
    <n v="67.90000000000001"/>
    <n v="0.9"/>
    <n v="0.0369102"/>
    <n v="0.809601"/>
    <n v="0.751685"/>
    <n v="0.000415303"/>
    <n v="7279.36"/>
    <n v="242.87"/>
    <n v="77.8"/>
    <n v="2"/>
    <n v="-0.199373"/>
    <n v="-1.70275"/>
    <n v="-4.36543"/>
    <n v="0.000180426"/>
    <n v="5651.62"/>
    <n v="255.131"/>
    <n v="97.40000000000001"/>
    <n v="18.9"/>
    <n v="-0.0828203"/>
    <n v="-1.59005"/>
    <n v="-12.3243"/>
    <n v="0.000191603"/>
    <n v="4262.9"/>
    <n v="264.39"/>
    <n v="87.8"/>
    <n v="5"/>
    <n v="0.235334"/>
    <n v="-3.05077"/>
    <n v="-15.5211"/>
    <n v="0.000241718"/>
    <n v="3051.21"/>
    <n v="271.722"/>
    <n v="82.8"/>
    <n v="5"/>
    <n v="0.473922"/>
    <n v="-4.60616"/>
    <n v="-18.1597"/>
    <n v="0.000257364"/>
    <n v="1477.44"/>
    <n v="280.591"/>
    <n v="83.5"/>
    <n v="0"/>
    <n v="0.271203"/>
    <n v="-2.10876"/>
    <n v="-16.5642"/>
    <n v="9.6937e-05"/>
    <n v="774.231"/>
    <n v="285.402"/>
    <n v="77.8"/>
    <n v="0"/>
    <n v="0.256681"/>
    <n v="-1.54858"/>
    <n v="-15.8897"/>
    <n v="0.000188193"/>
    <n v="549.862"/>
    <n v="286.711"/>
    <n v="80"/>
    <n v="0"/>
    <n v="0.0450889"/>
    <n v="-1.00627"/>
    <n v="-15.5422"/>
    <n v="0.000190471"/>
    <n v="3"/>
    <n v="330.241"/>
    <n v="288.091"/>
    <n v="83.09999999999999"/>
    <n v="0"/>
    <n v="-0.170543"/>
    <n v="-0.41386"/>
    <n v="-13.8826"/>
    <n v="0.000109754"/>
    <n v="289.891"/>
    <n v="77.8"/>
    <n v="0"/>
    <n v="-0.291543"/>
    <n v="-0.155618"/>
    <n v="-11.0749"/>
    <n v="4.87177e-05"/>
    <n v="114.877"/>
    <n v="55.5794"/>
    <n v="289.256"/>
    <n v="0"/>
    <n v="75.9931"/>
    <n v="290.056"/>
    <n v="286.4"/>
    <n v="78.8"/>
    <n v="-0.00262207"/>
    <n v="-8.246549999999999"/>
    <n v="-47.1"/>
    <n v="1.936e-05"/>
    <n v="1.92e-05"/>
    <n v="9.195999999999999e-05"/>
    <n v="9.2e-05"/>
    <n v="2"/>
    <n v="2"/>
    <n v="2"/>
    <n v="2"/>
    <n v="0"/>
    <n v="0"/>
    <n v="0"/>
    <n v="0"/>
    <n v="0"/>
    <n v="0"/>
    <n v="0"/>
    <n v="1"/>
    <n v="21600"/>
    <n v="0.0577751"/>
    <n v="65"/>
    <n v="-10.5559"/>
    <n v="5"/>
    <n v="31.3"/>
    <n v="31"/>
    <n v="26.1"/>
    <n v="1"/>
    <n v="6.9"/>
    <n v="-42.6744"/>
    <n v="10255.5"/>
    <n v="223.18"/>
    <n v="1.87652"/>
    <n v="-8.36342"/>
    <n v="0.015134"/>
    <n v="2817.12"/>
    <n v="82.90000000000001"/>
    <n v="0"/>
    <n v="3"/>
  </r>
  <r>
    <x v="2"/>
    <n v="101433"/>
    <n v="24135"/>
    <n v="12.6026"/>
    <n v="11920.8"/>
    <n v="223.463"/>
    <n v="3.3"/>
    <n v="0"/>
    <n v="-0.0481504"/>
    <n v="3.05502"/>
    <n v="-19.606"/>
    <n v="0.000168656"/>
    <n v="9268.719999999999"/>
    <n v="226.957"/>
    <n v="91.2"/>
    <n v="30.5"/>
    <n v="0.0823555"/>
    <n v="0.434003"/>
    <n v="5.3408"/>
    <n v="0.000358216"/>
    <n v="7289.26"/>
    <n v="242.476"/>
    <n v="100"/>
    <n v="97.3"/>
    <n v="-0.153746"/>
    <n v="0.109637"/>
    <n v="-6.38583"/>
    <n v="0.000153037"/>
    <n v="5661.98"/>
    <n v="255.202"/>
    <n v="61.7"/>
    <n v="0"/>
    <n v="-0.163852"/>
    <n v="-1.08483"/>
    <n v="-13.1582"/>
    <n v="8.24857e-05"/>
    <n v="4274.34"/>
    <n v="264.291"/>
    <n v="60.8"/>
    <n v="0"/>
    <n v="0.590021"/>
    <n v="-5.2962"/>
    <n v="-17.0303"/>
    <n v="0.000105898"/>
    <n v="3064.21"/>
    <n v="271.399"/>
    <n v="73.8"/>
    <n v="1.5"/>
    <n v="0.838848"/>
    <n v="-3.65788"/>
    <n v="-17.1623"/>
    <n v="0.000103722"/>
    <n v="1491.09"/>
    <n v="281.599"/>
    <n v="71.40000000000001"/>
    <n v="0"/>
    <n v="0.840591"/>
    <n v="-4.38816"/>
    <n v="-15.0847"/>
    <n v="7.421420000000001e-05"/>
    <n v="784.576"/>
    <n v="286.95"/>
    <n v="64.3"/>
    <n v="0"/>
    <n v="0.408621"/>
    <n v="0.4446"/>
    <n v="-15.8468"/>
    <n v="6.40979e-05"/>
    <n v="558.957"/>
    <n v="288.659"/>
    <n v="60.9"/>
    <n v="0"/>
    <n v="0.201638"/>
    <n v="0.995828"/>
    <n v="-14.8742"/>
    <n v="7.39061e-05"/>
    <n v="5"/>
    <n v="337.96"/>
    <n v="289.943"/>
    <n v="65.2"/>
    <n v="0"/>
    <n v="-0.08281760000000001"/>
    <n v="1.80739"/>
    <n v="-13.1679"/>
    <n v="6.52941e-05"/>
    <n v="290.873"/>
    <n v="71.90000000000001"/>
    <n v="0"/>
    <n v="-0.171948"/>
    <n v="1.96883"/>
    <n v="-8.856820000000001"/>
    <n v="2.13284e-05"/>
    <n v="121.608"/>
    <n v="55.5794"/>
    <n v="289.3"/>
    <n v="0"/>
    <n v="60.3487"/>
    <n v="290.583"/>
    <n v="286.241"/>
    <n v="75.40000000000001"/>
    <n v="1.50585"/>
    <n v="-6.12043"/>
    <n v="-50"/>
    <n v="0"/>
    <n v="0"/>
    <n v="1.392e-05"/>
    <n v="1.4e-05"/>
    <n v="0.125"/>
    <n v="2.125"/>
    <n v="0.125"/>
    <n v="2.125"/>
    <n v="0"/>
    <n v="0"/>
    <n v="0"/>
    <n v="0"/>
    <n v="0"/>
    <n v="0"/>
    <n v="0"/>
    <n v="0"/>
    <n v="174"/>
    <n v="-0.143573"/>
    <n v="141"/>
    <n v="-30.5627"/>
    <n v="5"/>
    <n v="5"/>
    <n v="98.59999999999999"/>
    <n v="72.7"/>
    <n v="32.4"/>
    <n v="56.2"/>
    <n v="90.495"/>
    <n v="10130.9"/>
    <n v="222.721"/>
    <n v="2.5512"/>
    <n v="-9.52389"/>
    <n v="0.0149212"/>
    <n v="2742.56"/>
    <n v="77.7"/>
    <n v="0"/>
    <n v="4"/>
  </r>
  <r>
    <x v="3"/>
    <n v="101405"/>
    <n v="24135"/>
    <n v="10.2132"/>
    <n v="11920.5"/>
    <n v="222.704"/>
    <n v="3.5"/>
    <n v="0"/>
    <n v="-0.00454395"/>
    <n v="0.658984"/>
    <n v="-20.646"/>
    <n v="0.000180068"/>
    <n v="9265.110000000001"/>
    <n v="227.064"/>
    <n v="43.3"/>
    <n v="0.9"/>
    <n v="-0.0799102"/>
    <n v="3.08746"/>
    <n v="-3.6641"/>
    <n v="0.000560813"/>
    <n v="7287.69"/>
    <n v="242.843"/>
    <n v="79.40000000000001"/>
    <n v="3.6"/>
    <n v="0.0709668"/>
    <n v="1.32078"/>
    <n v="-4.54456"/>
    <n v="6.87932e-05"/>
    <n v="5660.27"/>
    <n v="254.91"/>
    <n v="22.7"/>
    <n v="0"/>
    <n v="-0.185844"/>
    <n v="-1.16565"/>
    <n v="-13.5236"/>
    <n v="0.000163577"/>
    <n v="4274.11"/>
    <n v="264.194"/>
    <n v="49.8"/>
    <n v="0"/>
    <n v="0.749467"/>
    <n v="-5.86976"/>
    <n v="-17.0913"/>
    <n v="7.3983e-05"/>
    <n v="3064.7"/>
    <n v="271.477"/>
    <n v="70.5"/>
    <n v="0"/>
    <n v="0.355854"/>
    <n v="-3.47972"/>
    <n v="-15.8813"/>
    <n v="9.999460000000001e-05"/>
    <n v="1488.75"/>
    <n v="282.181"/>
    <n v="62.2"/>
    <n v="0"/>
    <n v="0.6005779999999999"/>
    <n v="-5.42165"/>
    <n v="-12.1484"/>
    <n v="-5.50411e-05"/>
    <n v="781.6609999999999"/>
    <n v="287.253"/>
    <n v="59.2"/>
    <n v="0"/>
    <n v="0.0994092"/>
    <n v="-3.037"/>
    <n v="-14.0229"/>
    <n v="0.000196326"/>
    <n v="555.941"/>
    <n v="288.583"/>
    <n v="61.9"/>
    <n v="0"/>
    <n v="-0.0476396"/>
    <n v="-3.17443"/>
    <n v="-12.9535"/>
    <n v="0.000147812"/>
    <n v="4"/>
    <n v="335.165"/>
    <n v="289.444"/>
    <n v="70.09999999999999"/>
    <n v="0"/>
    <n v="-0.164175"/>
    <n v="-3.43782"/>
    <n v="-10.7993"/>
    <n v="0.000143467"/>
    <n v="290.335"/>
    <n v="78.3"/>
    <n v="0"/>
    <n v="-0.224945"/>
    <n v="-2.02292"/>
    <n v="-7.18263"/>
    <n v="0.00010968"/>
    <n v="119.065"/>
    <n v="55.5794"/>
    <n v="288.2"/>
    <n v="0"/>
    <n v="19.9519"/>
    <n v="289.745"/>
    <n v="286.945"/>
    <n v="83.59999999999999"/>
    <n v="-1.07833"/>
    <n v="-4.67842"/>
    <n v="-50"/>
    <n v="0"/>
    <n v="0"/>
    <n v="7.720000000000001e-06"/>
    <n v="7.679999999999999e-06"/>
    <n v="0.1875"/>
    <n v="2.125"/>
    <n v="0.1875"/>
    <n v="2.125"/>
    <n v="0"/>
    <n v="0"/>
    <n v="0"/>
    <n v="0"/>
    <n v="0"/>
    <n v="0"/>
    <n v="0"/>
    <n v="0"/>
    <n v="174"/>
    <n v="-0.699689"/>
    <n v="206"/>
    <n v="-38.7664"/>
    <n v="0.2"/>
    <n v="3.3"/>
    <n v="39.6"/>
    <n v="53.9"/>
    <n v="1.1"/>
    <n v="69.09999999999999"/>
    <n v="23.4564"/>
    <n v="9947.709999999999"/>
    <n v="224.248"/>
    <n v="1.25361"/>
    <n v="-17.2929"/>
    <n v="0.0153402"/>
    <n v="2789.92"/>
    <n v="72.09999999999999"/>
    <n v="0"/>
    <n v="5"/>
  </r>
  <r>
    <x v="4"/>
    <n v="101448"/>
    <n v="24134.7"/>
    <n v="13.9004"/>
    <n v="11924"/>
    <n v="222.405"/>
    <n v="3.6"/>
    <n v="0"/>
    <n v="-0.0147246"/>
    <n v="0.680988"/>
    <n v="-24.5307"/>
    <n v="0.000224905"/>
    <n v="9259.49"/>
    <n v="229.177"/>
    <n v="17.6"/>
    <n v="0"/>
    <n v="0.045373"/>
    <n v="-0.740735"/>
    <n v="-27.6228"/>
    <n v="0.000656291"/>
    <n v="7278.74"/>
    <n v="242.199"/>
    <n v="17"/>
    <n v="0"/>
    <n v="0.0356484"/>
    <n v="2.95728"/>
    <n v="-4.99866"/>
    <n v="0.000330627"/>
    <n v="5658.07"/>
    <n v="254.232"/>
    <n v="20.6"/>
    <n v="0"/>
    <n v="-0.0526699"/>
    <n v="-1.32674"/>
    <n v="-10.6065"/>
    <n v="0.00016016"/>
    <n v="4272.77"/>
    <n v="264.287"/>
    <n v="38.2"/>
    <n v="0"/>
    <n v="0.470637"/>
    <n v="-3.96842"/>
    <n v="-14.2937"/>
    <n v="7.25042e-05"/>
    <n v="3063.57"/>
    <n v="271.238"/>
    <n v="67.5"/>
    <n v="0"/>
    <n v="0.419445"/>
    <n v="-1.15794"/>
    <n v="-15.1409"/>
    <n v="0.000116807"/>
    <n v="1490.01"/>
    <n v="281.232"/>
    <n v="68.5"/>
    <n v="0"/>
    <n v="-0.297696"/>
    <n v="-2.81826"/>
    <n v="-11.9649"/>
    <n v="3.37048e-06"/>
    <n v="784.871"/>
    <n v="286.532"/>
    <n v="58.8"/>
    <n v="0"/>
    <n v="-0.457647"/>
    <n v="-2.35379"/>
    <n v="-14.1427"/>
    <n v="0.00024655"/>
    <n v="559.804"/>
    <n v="287.868"/>
    <n v="64.2"/>
    <n v="0"/>
    <n v="-0.6249710000000001"/>
    <n v="-1.79022"/>
    <n v="-15.9766"/>
    <n v="0.00023949"/>
    <n v="4"/>
    <n v="339.29"/>
    <n v="289.55"/>
    <n v="66.7"/>
    <n v="0"/>
    <n v="-0.610293"/>
    <n v="-0.7821"/>
    <n v="-14.8463"/>
    <n v="8.892790000000001e-05"/>
    <n v="291.134"/>
    <n v="65.59999999999999"/>
    <n v="0"/>
    <n v="-0.392433"/>
    <n v="-0.144607"/>
    <n v="-11.6207"/>
    <n v="3.45945e-05"/>
    <n v="122.986"/>
    <n v="55.5794"/>
    <n v="288.912"/>
    <n v="0"/>
    <n v="93.2967"/>
    <n v="290.8"/>
    <n v="285.1"/>
    <n v="69.40000000000001"/>
    <n v="0.0919116"/>
    <n v="-8.242419999999999"/>
    <n v="-50"/>
    <n v="0"/>
    <n v="0"/>
    <n v="3.6e-07"/>
    <n v="4e-07"/>
    <n v="0"/>
    <n v="2.125"/>
    <n v="0"/>
    <n v="2.125"/>
    <n v="0"/>
    <n v="0"/>
    <n v="0"/>
    <n v="0"/>
    <n v="0"/>
    <n v="0"/>
    <n v="0"/>
    <n v="0"/>
    <n v="0"/>
    <n v="-0.087561"/>
    <n v="56"/>
    <n v="-28.1671"/>
    <n v="0"/>
    <n v="1.8"/>
    <n v="0"/>
    <n v="0"/>
    <n v="0"/>
    <n v="11.9"/>
    <n v="-28.4123"/>
    <n v="10773.9"/>
    <n v="223.162"/>
    <n v="-0.519058"/>
    <n v="-29.658"/>
    <n v="-0.00221387"/>
    <n v="2747.36"/>
    <n v="71.40000000000001"/>
    <n v="0"/>
    <n v="6"/>
  </r>
  <r>
    <x v="5"/>
    <n v="101542"/>
    <n v="24134.8"/>
    <n v="10.8016"/>
    <n v="11940.5"/>
    <n v="221.263"/>
    <n v="5"/>
    <n v="0"/>
    <n v="-0.0814365"/>
    <n v="-1.18444"/>
    <n v="-26.5659"/>
    <n v="0.000230963"/>
    <n v="9274.809999999999"/>
    <n v="230.04"/>
    <n v="20.6"/>
    <n v="0"/>
    <n v="0.224482"/>
    <n v="-7.14285"/>
    <n v="-33.9525"/>
    <n v="0.000561123"/>
    <n v="7286.53"/>
    <n v="242.484"/>
    <n v="7.5"/>
    <n v="0"/>
    <n v="0.161094"/>
    <n v="-1.18574"/>
    <n v="-10.5262"/>
    <n v="0.000495227"/>
    <n v="5666.66"/>
    <n v="254.305"/>
    <n v="8.5"/>
    <n v="0"/>
    <n v="-0.00691797"/>
    <n v="-3.02081"/>
    <n v="-9.40929"/>
    <n v="0.000197426"/>
    <n v="4280.44"/>
    <n v="264.888"/>
    <n v="11.4"/>
    <n v="0"/>
    <n v="0.404514"/>
    <n v="-5.61535"/>
    <n v="-12.0869"/>
    <n v="0.000146853"/>
    <n v="3070.51"/>
    <n v="270.678"/>
    <n v="67"/>
    <n v="0.1"/>
    <n v="0.227537"/>
    <n v="-3.63433"/>
    <n v="-11.845"/>
    <n v="4.21057e-05"/>
    <n v="1497.94"/>
    <n v="281.228"/>
    <n v="62.9"/>
    <n v="0"/>
    <n v="0.114225"/>
    <n v="-5.74544"/>
    <n v="-14.1675"/>
    <n v="-1.54487e-05"/>
    <n v="792.941"/>
    <n v="286.452"/>
    <n v="57.7"/>
    <n v="0"/>
    <n v="-0.192436"/>
    <n v="-1.54771"/>
    <n v="-12.783"/>
    <n v="0.000128519"/>
    <n v="568.011"/>
    <n v="287.819"/>
    <n v="62.1"/>
    <n v="0"/>
    <n v="-0.356105"/>
    <n v="-0.346587"/>
    <n v="-13.2875"/>
    <n v="0.000144527"/>
    <n v="4"/>
    <n v="347.575"/>
    <n v="289.679"/>
    <n v="59.8"/>
    <n v="0"/>
    <n v="-0.360624"/>
    <n v="0.409302"/>
    <n v="-13.3233"/>
    <n v="9.558780000000001e-05"/>
    <n v="291.692"/>
    <n v="57"/>
    <n v="0"/>
    <n v="-0.323624"/>
    <n v="0.867961"/>
    <n v="-11.9254"/>
    <n v="5.53922e-05"/>
    <n v="131.215"/>
    <n v="55.5794"/>
    <n v="294.3"/>
    <n v="0"/>
    <n v="328.685"/>
    <n v="292.81"/>
    <n v="284.255"/>
    <n v="57.4"/>
    <n v="0.8453079999999999"/>
    <n v="-8.940300000000001"/>
    <n v="-50"/>
    <n v="0"/>
    <n v="0"/>
    <n v="3.2e-07"/>
    <n v="2e-07"/>
    <n v="0"/>
    <n v="2.1875"/>
    <n v="0"/>
    <n v="2.1875"/>
    <n v="0"/>
    <n v="0"/>
    <n v="0"/>
    <n v="0"/>
    <n v="0"/>
    <n v="0"/>
    <n v="0"/>
    <n v="0"/>
    <n v="9300"/>
    <n v="0.338495"/>
    <n v="28"/>
    <n v="-24.4594"/>
    <n v="0.8"/>
    <n v="0.8"/>
    <n v="0"/>
    <n v="0"/>
    <n v="0"/>
    <n v="5.9"/>
    <n v="45.9135"/>
    <n v="11163.3"/>
    <n v="222.751"/>
    <n v="-3.17715"/>
    <n v="-29.02"/>
    <n v="-0.00390212"/>
    <n v="2762.08"/>
    <n v="67.59999999999999"/>
    <n v="0"/>
    <n v="7"/>
  </r>
  <r>
    <x v="6"/>
    <n v="101607"/>
    <n v="24134.9"/>
    <n v="10.5161"/>
    <n v="11956.6"/>
    <n v="220.71"/>
    <n v="6.4"/>
    <n v="0"/>
    <n v="-0.295921"/>
    <n v="-5.48304"/>
    <n v="-25.1807"/>
    <n v="0.000234712"/>
    <n v="9304.379999999999"/>
    <n v="229.436"/>
    <n v="39.4"/>
    <n v="0"/>
    <n v="0.889746"/>
    <n v="-12.1681"/>
    <n v="-36.7016"/>
    <n v="0.0004888959999999999"/>
    <n v="7312.36"/>
    <n v="242.946"/>
    <n v="10.7"/>
    <n v="0"/>
    <n v="0.40034"/>
    <n v="-4.42703"/>
    <n v="-16.4116"/>
    <n v="0.000540461"/>
    <n v="5685.95"/>
    <n v="255.16"/>
    <n v="9.300000000000001"/>
    <n v="0"/>
    <n v="-0.0705977"/>
    <n v="-4.67667"/>
    <n v="-11.5516"/>
    <n v="0.000268826"/>
    <n v="4296.51"/>
    <n v="265.694"/>
    <n v="24.7"/>
    <n v="0"/>
    <n v="-0.251365"/>
    <n v="-7.49032"/>
    <n v="-7.80984"/>
    <n v="0.000110179"/>
    <n v="3079.43"/>
    <n v="272.31"/>
    <n v="43.2"/>
    <n v="0"/>
    <n v="0.5962460000000001"/>
    <n v="-6.65919"/>
    <n v="-10.205"/>
    <n v="4.59657e-05"/>
    <n v="1505.15"/>
    <n v="281.08"/>
    <n v="68"/>
    <n v="0"/>
    <n v="0.271484"/>
    <n v="-1.57569"/>
    <n v="-10.6491"/>
    <n v="-2.95001e-05"/>
    <n v="800.342"/>
    <n v="286.77"/>
    <n v="54.8"/>
    <n v="0"/>
    <n v="0.179782"/>
    <n v="-1.78158"/>
    <n v="-12.5645"/>
    <n v="8.82982e-05"/>
    <n v="575.0309999999999"/>
    <n v="288.62"/>
    <n v="52.3"/>
    <n v="0"/>
    <n v="0.137664"/>
    <n v="-1.25808"/>
    <n v="-12.7463"/>
    <n v="9.244140000000001e-05"/>
    <n v="6"/>
    <n v="354.079"/>
    <n v="290.58"/>
    <n v="50.1"/>
    <n v="0"/>
    <n v="0.00666357"/>
    <n v="-0.43887"/>
    <n v="-12.7797"/>
    <n v="5.81787e-07"/>
    <n v="292.83"/>
    <n v="46.9"/>
    <n v="0"/>
    <n v="-0.232336"/>
    <n v="-0.00382812"/>
    <n v="-11.9437"/>
    <n v="-1.18391e-05"/>
    <n v="137.146"/>
    <n v="55.5794"/>
    <n v="301.622"/>
    <n v="0"/>
    <n v="666.004"/>
    <n v="295.2"/>
    <n v="282.8"/>
    <n v="45.1"/>
    <n v="0.121067"/>
    <n v="-9.51411000000000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1.71984"/>
    <n v="1"/>
    <n v="-0.130005"/>
    <n v="0"/>
    <n v="1.4"/>
    <n v="0"/>
    <n v="0"/>
    <n v="0.1"/>
    <n v="0"/>
    <n v="58.536"/>
    <n v="10913.1"/>
    <n v="221.788"/>
    <n v="-5.25651"/>
    <n v="-32.5946"/>
    <n v="-0.00330401"/>
    <n v="2859.36"/>
    <n v="56.8"/>
    <n v="0"/>
    <n v="8"/>
  </r>
  <r>
    <x v="7"/>
    <n v="101618"/>
    <n v="24134.8"/>
    <n v="11.1236"/>
    <n v="11967.3"/>
    <n v="220.392"/>
    <n v="9.199999999999999"/>
    <n v="0"/>
    <n v="0.180297"/>
    <n v="-3.48488"/>
    <n v="-29.7227"/>
    <n v="0.000123495"/>
    <n v="9327.93"/>
    <n v="230.358"/>
    <n v="57.2"/>
    <n v="0"/>
    <n v="0.493676"/>
    <n v="-14.3457"/>
    <n v="-36.9339"/>
    <n v="0.000199637"/>
    <n v="7330.34"/>
    <n v="244.131"/>
    <n v="13.4"/>
    <n v="0"/>
    <n v="0.241281"/>
    <n v="-7.78205"/>
    <n v="-24.3444"/>
    <n v="0.000184503"/>
    <n v="5701.15"/>
    <n v="255.79"/>
    <n v="18.5"/>
    <n v="0"/>
    <n v="-0.558648"/>
    <n v="-5.38288"/>
    <n v="-15.0493"/>
    <n v="0.000107851"/>
    <n v="4308.63"/>
    <n v="266.143"/>
    <n v="15.2"/>
    <n v="0"/>
    <n v="-0.855219"/>
    <n v="-5.30807"/>
    <n v="-8.408390000000001"/>
    <n v="0.000130104"/>
    <n v="3087.94"/>
    <n v="274.098"/>
    <n v="26.3"/>
    <n v="0"/>
    <n v="0.449023"/>
    <n v="-4.5588"/>
    <n v="-6.24134"/>
    <n v="7.54011e-05"/>
    <n v="1507.04"/>
    <n v="281.224"/>
    <n v="64.5"/>
    <n v="0"/>
    <n v="0.371936"/>
    <n v="-1.38567"/>
    <n v="-11.8605"/>
    <n v="-3.22679e-05"/>
    <n v="801.852"/>
    <n v="286.917"/>
    <n v="54.6"/>
    <n v="0"/>
    <n v="0.259643"/>
    <n v="-0.443464"/>
    <n v="-13.4277"/>
    <n v="5.65125e-05"/>
    <n v="576.433"/>
    <n v="288.818"/>
    <n v="51.5"/>
    <n v="0"/>
    <n v="0.212729"/>
    <n v="0.138589"/>
    <n v="-13.6112"/>
    <n v="1.95752e-05"/>
    <n v="6"/>
    <n v="355.308"/>
    <n v="290.87"/>
    <n v="47.8"/>
    <n v="0"/>
    <n v="0.0117412"/>
    <n v="0.819431"/>
    <n v="-13.5935"/>
    <n v="-3.26637e-05"/>
    <n v="293.18"/>
    <n v="44.1"/>
    <n v="0"/>
    <n v="-0.229259"/>
    <n v="1.24373"/>
    <n v="-12.7306"/>
    <n v="-6.04696e-05"/>
    <n v="138.186"/>
    <n v="55.5794"/>
    <n v="302.8"/>
    <n v="0"/>
    <n v="756.389"/>
    <n v="295.738"/>
    <n v="282.128"/>
    <n v="41.9"/>
    <n v="1.03234"/>
    <n v="-10.143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5279"/>
    <n v="0"/>
    <n v="-0.381104"/>
    <n v="0"/>
    <n v="0.7"/>
    <n v="0"/>
    <n v="0"/>
    <n v="0.1"/>
    <n v="0.8"/>
    <n v="55.9506"/>
    <n v="11152"/>
    <n v="219.448"/>
    <n v="-7.24848"/>
    <n v="-35.081"/>
    <n v="-0.00674421"/>
    <n v="3260.8"/>
    <n v="24"/>
    <n v="0"/>
    <n v="9"/>
  </r>
  <r>
    <x v="8"/>
    <n v="101595"/>
    <n v="24134.8"/>
    <n v="10.1"/>
    <n v="11976.8"/>
    <n v="219.399"/>
    <n v="14.1"/>
    <n v="0"/>
    <n v="0.0235137"/>
    <n v="-6.02868"/>
    <n v="-31.5696"/>
    <n v="0.000160192"/>
    <n v="9347.18"/>
    <n v="230.455"/>
    <n v="72.3"/>
    <n v="2.4"/>
    <n v="0.0445117"/>
    <n v="-16.2227"/>
    <n v="-43.8432"/>
    <n v="8.097170000000001e-06"/>
    <n v="7344.44"/>
    <n v="244.525"/>
    <n v="53.8"/>
    <n v="0"/>
    <n v="0.454022"/>
    <n v="-9.36861"/>
    <n v="-24.1269"/>
    <n v="0.000220316"/>
    <n v="5710.34"/>
    <n v="256.405"/>
    <n v="19.2"/>
    <n v="0"/>
    <n v="0.396682"/>
    <n v="-3.86903"/>
    <n v="-15.4191"/>
    <n v="4.71613e-05"/>
    <n v="4314.16"/>
    <n v="266.682"/>
    <n v="21.2"/>
    <n v="0"/>
    <n v="0.336648"/>
    <n v="-2.60198"/>
    <n v="-8.26308"/>
    <n v="0.000156632"/>
    <n v="3093.1"/>
    <n v="274.057"/>
    <n v="20.2"/>
    <n v="0"/>
    <n v="0.06334380000000001"/>
    <n v="0.00578125"/>
    <n v="-5.52128"/>
    <n v="0.000166233"/>
    <n v="1507.33"/>
    <n v="282.303"/>
    <n v="53.5"/>
    <n v="0"/>
    <n v="-0.0199922"/>
    <n v="-2.03954"/>
    <n v="-9.513870000000001"/>
    <n v="0.000143495"/>
    <n v="800.183"/>
    <n v="287.066"/>
    <n v="57.9"/>
    <n v="0"/>
    <n v="0.009621090000000001"/>
    <n v="0.377417"/>
    <n v="-10.6982"/>
    <n v="-2.82056e-05"/>
    <n v="574.547"/>
    <n v="288.929"/>
    <n v="55"/>
    <n v="0"/>
    <n v="-0.080874"/>
    <n v="1.66069"/>
    <n v="-11.0146"/>
    <n v="-1.7332e-05"/>
    <n v="4"/>
    <n v="353.304"/>
    <n v="290.859"/>
    <n v="51.4"/>
    <n v="0"/>
    <n v="-0.158596"/>
    <n v="2.27432"/>
    <n v="-11.7747"/>
    <n v="-4.5238e-06"/>
    <n v="293"/>
    <n v="47.9"/>
    <n v="0"/>
    <n v="-0.2374"/>
    <n v="2.30432"/>
    <n v="-11.4069"/>
    <n v="-2.85969e-05"/>
    <n v="136.165"/>
    <n v="55.5794"/>
    <n v="298.451"/>
    <n v="0"/>
    <n v="496.371"/>
    <n v="294.868"/>
    <n v="282.847"/>
    <n v="46.5"/>
    <n v="1.82352"/>
    <n v="-9.030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69379"/>
    <n v="0"/>
    <n v="-0.442627"/>
    <n v="0"/>
    <n v="0"/>
    <n v="1.1"/>
    <n v="0"/>
    <n v="5"/>
    <n v="3.9"/>
    <n v="15.6289"/>
    <n v="11126.7"/>
    <n v="217.635"/>
    <n v="-14.718"/>
    <n v="-41.8689"/>
    <n v="-0.0148898"/>
    <n v="3253.92"/>
    <n v="18.2"/>
    <n v="0"/>
    <n v="10"/>
  </r>
  <r>
    <x v="9"/>
    <n v="101636"/>
    <n v="24134.9"/>
    <n v="12.6304"/>
    <n v="11994.2"/>
    <n v="216.633"/>
    <n v="27.8"/>
    <n v="0"/>
    <n v="0.13747"/>
    <n v="-11.2261"/>
    <n v="-34.0849"/>
    <n v="0.000168088"/>
    <n v="9372.389999999999"/>
    <n v="231.114"/>
    <n v="96.8"/>
    <n v="73.5"/>
    <n v="0.127154"/>
    <n v="-16.3618"/>
    <n v="-40.9237"/>
    <n v="3.94559e-05"/>
    <n v="7362.73"/>
    <n v="245.266"/>
    <n v="56"/>
    <n v="0"/>
    <n v="0.171123"/>
    <n v="-8.69139"/>
    <n v="-24.4549"/>
    <n v="0.000276737"/>
    <n v="5721.94"/>
    <n v="256.881"/>
    <n v="12.4"/>
    <n v="0"/>
    <n v="-0.0211699"/>
    <n v="-0.0184143"/>
    <n v="-13.4323"/>
    <n v="8.85973e-05"/>
    <n v="4321.97"/>
    <n v="267.46"/>
    <n v="21"/>
    <n v="0"/>
    <n v="0.301033"/>
    <n v="-2.06187"/>
    <n v="-7.67303"/>
    <n v="0.000102234"/>
    <n v="3096.25"/>
    <n v="274.902"/>
    <n v="21.4"/>
    <n v="0"/>
    <n v="0.216246"/>
    <n v="-1.53664"/>
    <n v="-7.96794"/>
    <n v="0.00021946"/>
    <n v="1510.82"/>
    <n v="282.674"/>
    <n v="57.1"/>
    <n v="0"/>
    <n v="-0.273159"/>
    <n v="-6.63341"/>
    <n v="-11.4858"/>
    <n v="-0.000101528"/>
    <n v="802.567"/>
    <n v="287.859"/>
    <n v="47.4"/>
    <n v="0"/>
    <n v="-0.116524"/>
    <n v="-0.571426"/>
    <n v="-12.9096"/>
    <n v="0.000143495"/>
    <n v="576.487"/>
    <n v="289.43"/>
    <n v="43"/>
    <n v="0"/>
    <n v="-0.189404"/>
    <n v="1.11592"/>
    <n v="-13.8246"/>
    <n v="0.000137474"/>
    <n v="5"/>
    <n v="355.417"/>
    <n v="289.894"/>
    <n v="57.4"/>
    <n v="0"/>
    <n v="-0.136092"/>
    <n v="3.91034"/>
    <n v="-13.1604"/>
    <n v="1.12784e-05"/>
    <n v="291.485"/>
    <n v="59"/>
    <n v="0"/>
    <n v="-0.175206"/>
    <n v="3.73034"/>
    <n v="-10.2679"/>
    <n v="-1.88003e-05"/>
    <n v="139.042"/>
    <n v="55.5794"/>
    <n v="290.9"/>
    <n v="0"/>
    <n v="143.068"/>
    <n v="291.757"/>
    <n v="283.898"/>
    <n v="60.1"/>
    <n v="2.7261"/>
    <n v="-7.07607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304"/>
    <n v="0"/>
    <n v="0.485718"/>
    <n v="0"/>
    <n v="0"/>
    <n v="0"/>
    <n v="0"/>
    <n v="100"/>
    <n v="36.3"/>
    <n v="120.367"/>
    <n v="11415.4"/>
    <n v="214.339"/>
    <n v="-20.8185"/>
    <n v="-43.4554"/>
    <n v="-0.0249707"/>
    <n v="3453.76"/>
    <n v="19.5"/>
    <n v="0"/>
    <n v="11"/>
  </r>
  <r>
    <x v="10"/>
    <n v="101692"/>
    <n v="24134.8"/>
    <n v="13.0059"/>
    <n v="12017"/>
    <n v="214.495"/>
    <n v="46.2"/>
    <n v="1.5"/>
    <n v="0.08541600000000001"/>
    <n v="-12.7924"/>
    <n v="-35.06"/>
    <n v="9.38751e-05"/>
    <n v="9394.33"/>
    <n v="231.145"/>
    <n v="90.5"/>
    <n v="12.2"/>
    <n v="0.197318"/>
    <n v="-12.3651"/>
    <n v="-36.2586"/>
    <n v="8.71811e-05"/>
    <n v="7380.46"/>
    <n v="246.887"/>
    <n v="50.4"/>
    <n v="0"/>
    <n v="0.322518"/>
    <n v="-11.2965"/>
    <n v="-30.3366"/>
    <n v="0.000163368"/>
    <n v="5732.72"/>
    <n v="258.097"/>
    <n v="20.5"/>
    <n v="0"/>
    <n v="0.199109"/>
    <n v="-4.34187"/>
    <n v="-15.2395"/>
    <n v="0.000175113"/>
    <n v="4330.69"/>
    <n v="267.553"/>
    <n v="11.2"/>
    <n v="0"/>
    <n v="0.0356582"/>
    <n v="-0.861433"/>
    <n v="-8.184810000000001"/>
    <n v="0.000127009"/>
    <n v="3103.08"/>
    <n v="275.509"/>
    <n v="23.2"/>
    <n v="0"/>
    <n v="-0.0367578"/>
    <n v="-2.7162"/>
    <n v="-8.43731"/>
    <n v="9.85923e-05"/>
    <n v="1516.78"/>
    <n v="282.81"/>
    <n v="60.3"/>
    <n v="0"/>
    <n v="0.0387939"/>
    <n v="-3.95865"/>
    <n v="-10.2482"/>
    <n v="0.00013638"/>
    <n v="807.755"/>
    <n v="288.462"/>
    <n v="47.2"/>
    <n v="0"/>
    <n v="0.107075"/>
    <n v="0.76186"/>
    <n v="-12.2488"/>
    <n v="0.000123065"/>
    <n v="581.236"/>
    <n v="289.736"/>
    <n v="47.4"/>
    <n v="0"/>
    <n v="-0.0300835"/>
    <n v="2.29438"/>
    <n v="-13.2136"/>
    <n v="0.000148184"/>
    <n v="5"/>
    <n v="359.998"/>
    <n v="289.556"/>
    <n v="73.40000000000001"/>
    <n v="0"/>
    <n v="-0.0612451"/>
    <n v="6.0807"/>
    <n v="-12.9587"/>
    <n v="8.39382e-05"/>
    <n v="291.087"/>
    <n v="73.09999999999999"/>
    <n v="0"/>
    <n v="-0.134197"/>
    <n v="5.80197"/>
    <n v="-9.866619999999999"/>
    <n v="2.03351e-05"/>
    <n v="143.675"/>
    <n v="55.5794"/>
    <n v="290.38"/>
    <n v="0"/>
    <n v="83.33069999999999"/>
    <n v="291.29"/>
    <n v="286.59"/>
    <n v="73.8"/>
    <n v="4.1902"/>
    <n v="-6.5615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69"/>
    <n v="2.19342"/>
    <n v="1"/>
    <n v="-3.68652"/>
    <n v="0"/>
    <n v="0"/>
    <n v="5"/>
    <n v="0"/>
    <n v="99.8"/>
    <n v="100"/>
    <n v="123.695"/>
    <n v="11671.5"/>
    <n v="213.942"/>
    <n v="-14.396"/>
    <n v="-40.1802"/>
    <n v="-0.00335407"/>
    <n v="3559.52"/>
    <n v="18.4"/>
    <n v="0"/>
    <n v="12"/>
  </r>
  <r>
    <x v="11"/>
    <n v="101626"/>
    <n v="24134.8"/>
    <n v="12.2124"/>
    <n v="12022.8"/>
    <n v="213.535"/>
    <n v="57.4"/>
    <n v="1.5"/>
    <n v="0.07154389999999999"/>
    <n v="-12.0253"/>
    <n v="-35.3021"/>
    <n v="8.76818e-05"/>
    <n v="9393.68"/>
    <n v="232.22"/>
    <n v="64.2"/>
    <n v="0"/>
    <n v="0.384477"/>
    <n v="-10.7976"/>
    <n v="-35.3654"/>
    <n v="5.48641e-05"/>
    <n v="7377.92"/>
    <n v="246.904"/>
    <n v="91.3"/>
    <n v="5"/>
    <n v="0.18157"/>
    <n v="-7.22451"/>
    <n v="-27.6465"/>
    <n v="4.73298e-05"/>
    <n v="5726.85"/>
    <n v="258.381"/>
    <n v="29.9"/>
    <n v="0"/>
    <n v="0.113486"/>
    <n v="-5.38089"/>
    <n v="-17.2511"/>
    <n v="0.000133468"/>
    <n v="4322.59"/>
    <n v="267.41"/>
    <n v="3.9"/>
    <n v="0"/>
    <n v="-0.146426"/>
    <n v="-2.75312"/>
    <n v="-9.591559999999999"/>
    <n v="0.000215757"/>
    <n v="3098.63"/>
    <n v="274.496"/>
    <n v="22.9"/>
    <n v="0"/>
    <n v="-0.0140527"/>
    <n v="-4.38258"/>
    <n v="-6.86995"/>
    <n v="7.79032e-05"/>
    <n v="1513.5"/>
    <n v="283.083"/>
    <n v="63"/>
    <n v="0"/>
    <n v="0.46452"/>
    <n v="-3.18373"/>
    <n v="-10.8235"/>
    <n v="0.000262638"/>
    <n v="803.495"/>
    <n v="288.873"/>
    <n v="46.5"/>
    <n v="0"/>
    <n v="0.310407"/>
    <n v="-1.67391"/>
    <n v="-14.5518"/>
    <n v="0.000251409"/>
    <n v="576.621"/>
    <n v="290.086"/>
    <n v="48.7"/>
    <n v="0"/>
    <n v="-0.0261631"/>
    <n v="-0.783201"/>
    <n v="-13.8261"/>
    <n v="0.000245312"/>
    <n v="5"/>
    <n v="355.048"/>
    <n v="290.333"/>
    <n v="67.8"/>
    <n v="0"/>
    <n v="-0.267017"/>
    <n v="2.75975"/>
    <n v="-12.8808"/>
    <n v="0.000277953"/>
    <n v="291.573"/>
    <n v="69.7"/>
    <n v="0"/>
    <n v="-0.226156"/>
    <n v="4.11063"/>
    <n v="-9.76008"/>
    <n v="0.000151055"/>
    <n v="138.242"/>
    <n v="55.5794"/>
    <n v="290.079"/>
    <n v="0"/>
    <n v="72.3171"/>
    <n v="291.407"/>
    <n v="286.468"/>
    <n v="72.7"/>
    <n v="3.28858"/>
    <n v="-6.4533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69"/>
    <n v="2.38637"/>
    <n v="1"/>
    <n v="-4.31409"/>
    <n v="0"/>
    <n v="0"/>
    <n v="5"/>
    <n v="0.8"/>
    <n v="5"/>
    <n v="79.90000000000001"/>
    <n v="103.551"/>
    <n v="11854.2"/>
    <n v="213.635"/>
    <n v="-13.442"/>
    <n v="-37.0872"/>
    <n v="-0.0131342"/>
    <n v="3401.44"/>
    <n v="11.9"/>
    <n v="0"/>
    <n v="13"/>
  </r>
  <r>
    <x v="12"/>
    <n v="101637"/>
    <n v="24135.2"/>
    <n v="10.7006"/>
    <n v="12027.8"/>
    <n v="213.208"/>
    <n v="60.8"/>
    <n v="0"/>
    <n v="0.0541856"/>
    <n v="-9.538880000000001"/>
    <n v="-34.3504"/>
    <n v="7.18685e-05"/>
    <n v="9395.059999999999"/>
    <n v="232.359"/>
    <n v="75.59999999999999"/>
    <n v="3.5"/>
    <n v="0.536049"/>
    <n v="-6.61199"/>
    <n v="-34.4671"/>
    <n v="6.04972e-05"/>
    <n v="7374.56"/>
    <n v="247.146"/>
    <n v="79.2"/>
    <n v="0"/>
    <n v="0.411199"/>
    <n v="-6.3382"/>
    <n v="-26.6549"/>
    <n v="0.000107038"/>
    <n v="5721.7"/>
    <n v="258.546"/>
    <n v="33.2"/>
    <n v="0"/>
    <n v="0.206781"/>
    <n v="-4.57829"/>
    <n v="-18.9135"/>
    <n v="9.78687e-05"/>
    <n v="4316.96"/>
    <n v="267.369"/>
    <n v="8.699999999999999"/>
    <n v="0"/>
    <n v="0.0527266"/>
    <n v="-3.86542"/>
    <n v="-10.5855"/>
    <n v="0.000182883"/>
    <n v="3093.56"/>
    <n v="274.385"/>
    <n v="17.4"/>
    <n v="0"/>
    <n v="0.130905"/>
    <n v="-1.8724"/>
    <n v="-5.51212"/>
    <n v="0.000141761"/>
    <n v="1512.4"/>
    <n v="282.434"/>
    <n v="58.6"/>
    <n v="0"/>
    <n v="-0.42667"/>
    <n v="-3.48487"/>
    <n v="-9.932169999999999"/>
    <n v="6.52241e-05"/>
    <n v="803.651"/>
    <n v="288.605"/>
    <n v="43.9"/>
    <n v="0"/>
    <n v="-0.645274"/>
    <n v="-2.87808"/>
    <n v="-11.7349"/>
    <n v="0.00015496"/>
    <n v="576.92"/>
    <n v="290.379"/>
    <n v="41.4"/>
    <n v="0"/>
    <n v="-0.745913"/>
    <n v="-2.48668"/>
    <n v="-12.0202"/>
    <n v="0.000186388"/>
    <n v="6"/>
    <n v="355.243"/>
    <n v="290.22"/>
    <n v="59.1"/>
    <n v="0"/>
    <n v="-0.690649"/>
    <n v="-1.15478"/>
    <n v="-11.6164"/>
    <n v="0.000206834"/>
    <n v="290.939"/>
    <n v="70.40000000000001"/>
    <n v="0"/>
    <n v="-0.362649"/>
    <n v="0.473469"/>
    <n v="-8.931509999999999"/>
    <n v="0.000170714"/>
    <n v="138.902"/>
    <n v="55.5794"/>
    <n v="289.113"/>
    <n v="0"/>
    <n v="55.3231"/>
    <n v="290.7"/>
    <n v="285.958"/>
    <n v="73.8"/>
    <n v="0.777136"/>
    <n v="-5.8563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3.52775"/>
    <n v="3"/>
    <n v="-47.1"/>
    <n v="0"/>
    <n v="0"/>
    <n v="0.1"/>
    <n v="1.7"/>
    <n v="6.4"/>
    <n v="10.8"/>
    <n v="37.0955"/>
    <n v="12000.6"/>
    <n v="213.289"/>
    <n v="-9.537750000000001"/>
    <n v="-34.569"/>
    <n v="-0.007990860000000001"/>
    <n v="3363.2"/>
    <n v="9.1"/>
    <n v="0"/>
    <n v="14"/>
  </r>
  <r>
    <x v="13"/>
    <n v="101787"/>
    <n v="24135.2"/>
    <n v="11.1"/>
    <n v="12043.3"/>
    <n v="213.093"/>
    <n v="61"/>
    <n v="0"/>
    <n v="0.243396"/>
    <n v="-7.08043"/>
    <n v="-33.1069"/>
    <n v="6.28696e-05"/>
    <n v="9403.209999999999"/>
    <n v="233.033"/>
    <n v="21.5"/>
    <n v="0"/>
    <n v="0.510547"/>
    <n v="-8.659879999999999"/>
    <n v="-34.7799"/>
    <n v="7.60552e-05"/>
    <n v="7380.18"/>
    <n v="247.28"/>
    <n v="73.3"/>
    <n v="0"/>
    <n v="0.0165762"/>
    <n v="-7.81186"/>
    <n v="-27.0927"/>
    <n v="7.75081e-05"/>
    <n v="5728.46"/>
    <n v="257.942"/>
    <n v="44.1"/>
    <n v="0"/>
    <n v="-0.263781"/>
    <n v="-5.37271"/>
    <n v="-19.1761"/>
    <n v="9.88629e-05"/>
    <n v="4326.72"/>
    <n v="267.139"/>
    <n v="15.5"/>
    <n v="0"/>
    <n v="-0.262607"/>
    <n v="-3.78646"/>
    <n v="-11.2681"/>
    <n v="0.000153697"/>
    <n v="3104.04"/>
    <n v="274.328"/>
    <n v="16.8"/>
    <n v="0"/>
    <n v="-0.112543"/>
    <n v="-0.695371"/>
    <n v="-6.44517"/>
    <n v="0.000165397"/>
    <n v="1521.1"/>
    <n v="282.839"/>
    <n v="48.7"/>
    <n v="0"/>
    <n v="0.337175"/>
    <n v="-4.09173"/>
    <n v="-11.0673"/>
    <n v="0.000202769"/>
    <n v="813.287"/>
    <n v="286.393"/>
    <n v="57.3"/>
    <n v="0"/>
    <n v="0.0143945"/>
    <n v="-2.401"/>
    <n v="-12.1769"/>
    <n v="0.000368378"/>
    <n v="588.47"/>
    <n v="287.613"/>
    <n v="63.5"/>
    <n v="0"/>
    <n v="-0.0400732"/>
    <n v="-1.64533"/>
    <n v="-12.8154"/>
    <n v="0.000305632"/>
    <n v="4"/>
    <n v="368.164"/>
    <n v="289.534"/>
    <n v="59.9"/>
    <n v="0"/>
    <n v="-0.154154"/>
    <n v="-1.41674"/>
    <n v="-13.0781"/>
    <n v="0.000227656"/>
    <n v="291.584"/>
    <n v="56"/>
    <n v="0"/>
    <n v="-0.271154"/>
    <n v="-1.21805"/>
    <n v="-12.1417"/>
    <n v="0.000157177"/>
    <n v="151.929"/>
    <n v="55.5794"/>
    <n v="294.926"/>
    <n v="0"/>
    <n v="354.15"/>
    <n v="293.148"/>
    <n v="283.812"/>
    <n v="55"/>
    <n v="-0.786765"/>
    <n v="-8.9660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0"/>
    <n v="4.36035"/>
    <n v="0"/>
    <n v="0.137695"/>
    <n v="0"/>
    <n v="0"/>
    <n v="0"/>
    <n v="0.8"/>
    <n v="0"/>
    <n v="6.4"/>
    <n v="12.1575"/>
    <n v="12263.1"/>
    <n v="212.282"/>
    <n v="-7.02373"/>
    <n v="-31.3844"/>
    <n v="-0.00935066"/>
    <n v="3352.32"/>
    <n v="9.6"/>
    <n v="0"/>
    <n v="15"/>
  </r>
  <r>
    <x v="14"/>
    <n v="101821"/>
    <n v="24135.3"/>
    <n v="8.699999999999999"/>
    <n v="12055.3"/>
    <n v="213.951"/>
    <n v="52.2"/>
    <n v="0"/>
    <n v="-0.0249658"/>
    <n v="-3.5748"/>
    <n v="-28.283"/>
    <n v="7.03864e-05"/>
    <n v="9411.440000000001"/>
    <n v="232.965"/>
    <n v="21.8"/>
    <n v="0"/>
    <n v="0.507342"/>
    <n v="-5.91473"/>
    <n v="-28.756"/>
    <n v="3.44847e-05"/>
    <n v="7387.61"/>
    <n v="247.701"/>
    <n v="63.5"/>
    <n v="0"/>
    <n v="0.328232"/>
    <n v="-9.481669999999999"/>
    <n v="-25.3268"/>
    <n v="9.21404e-05"/>
    <n v="5733.7"/>
    <n v="258.26"/>
    <n v="23.5"/>
    <n v="0"/>
    <n v="0.329127"/>
    <n v="-6.73402"/>
    <n v="-20.6906"/>
    <n v="0.000116954"/>
    <n v="4332.98"/>
    <n v="266.816"/>
    <n v="6.7"/>
    <n v="0"/>
    <n v="0.120424"/>
    <n v="-6.10497"/>
    <n v="-9.72306"/>
    <n v="0.000182888"/>
    <n v="3111.18"/>
    <n v="274.359"/>
    <n v="18.9"/>
    <n v="0"/>
    <n v="-0.247564"/>
    <n v="-2.88962"/>
    <n v="-5.45467"/>
    <n v="0.000145499"/>
    <n v="1527.63"/>
    <n v="282.691"/>
    <n v="45.7"/>
    <n v="0"/>
    <n v="0.317495"/>
    <n v="-2.77634"/>
    <n v="-8.1229"/>
    <n v="2.44008e-05"/>
    <n v="819.509"/>
    <n v="287.404"/>
    <n v="51"/>
    <n v="0"/>
    <n v="0.337088"/>
    <n v="-0.634346"/>
    <n v="-9.620100000000001"/>
    <n v="0.000175222"/>
    <n v="593.7670000000001"/>
    <n v="289.046"/>
    <n v="51.7"/>
    <n v="0"/>
    <n v="0.276028"/>
    <n v="0.136223"/>
    <n v="-9.377319999999999"/>
    <n v="0.000194989"/>
    <n v="5"/>
    <n v="372.553"/>
    <n v="290.834"/>
    <n v="50.9"/>
    <n v="0"/>
    <n v="0.08364530000000001"/>
    <n v="0.559871"/>
    <n v="-9.489330000000001"/>
    <n v="0.000177338"/>
    <n v="293.009"/>
    <n v="47.9"/>
    <n v="0"/>
    <n v="-0.151355"/>
    <n v="0.607058"/>
    <n v="-9.240769999999999"/>
    <n v="0.000146743"/>
    <n v="155.472"/>
    <n v="55.5794"/>
    <n v="303.152"/>
    <n v="0"/>
    <n v="644.42"/>
    <n v="295.65"/>
    <n v="283.1"/>
    <n v="44.7"/>
    <n v="0.411563"/>
    <n v="-7.5832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23421"/>
    <n v="0"/>
    <n v="-0.393311"/>
    <n v="0"/>
    <n v="0"/>
    <n v="0"/>
    <n v="0"/>
    <n v="0"/>
    <n v="0"/>
    <n v="11.5876"/>
    <n v="12545.9"/>
    <n v="211.205"/>
    <n v="-4.55502"/>
    <n v="-27.5457"/>
    <n v="-0.00782967"/>
    <n v="3355.84"/>
    <n v="12.2"/>
    <n v="0"/>
    <n v="16"/>
  </r>
  <r>
    <x v="15"/>
    <n v="101828"/>
    <n v="24135.3"/>
    <n v="6.02742"/>
    <n v="12065.5"/>
    <n v="214.518"/>
    <n v="48.8"/>
    <n v="0"/>
    <n v="-0.176345"/>
    <n v="-2.43842"/>
    <n v="-23.4182"/>
    <n v="2.35134e-05"/>
    <n v="9418.25"/>
    <n v="232.81"/>
    <n v="21.3"/>
    <n v="0"/>
    <n v="0.311873"/>
    <n v="-6.30576"/>
    <n v="-24.5384"/>
    <n v="6.625499999999999e-05"/>
    <n v="7395.1"/>
    <n v="247.609"/>
    <n v="67.3"/>
    <n v="0"/>
    <n v="0.357371"/>
    <n v="-9.752140000000001"/>
    <n v="-23.0419"/>
    <n v="8.23746e-05"/>
    <n v="5739.33"/>
    <n v="258.681"/>
    <n v="10.8"/>
    <n v="0"/>
    <n v="0.379162"/>
    <n v="-9.15673"/>
    <n v="-19.9037"/>
    <n v="0.000159898"/>
    <n v="4337.94"/>
    <n v="266.69"/>
    <n v="25.6"/>
    <n v="0"/>
    <n v="0.252916"/>
    <n v="-8.0428"/>
    <n v="-10.0203"/>
    <n v="0.000117208"/>
    <n v="3117.09"/>
    <n v="274.178"/>
    <n v="29.4"/>
    <n v="0"/>
    <n v="-0.121771"/>
    <n v="-3.74824"/>
    <n v="-7.02148"/>
    <n v="0.00016498"/>
    <n v="1530.3"/>
    <n v="283.768"/>
    <n v="43"/>
    <n v="0"/>
    <n v="0.217244"/>
    <n v="-2.37511"/>
    <n v="-2.01104"/>
    <n v="0.000295101"/>
    <n v="821.208"/>
    <n v="287.458"/>
    <n v="59.6"/>
    <n v="0"/>
    <n v="0.0994717"/>
    <n v="-1.98224"/>
    <n v="-5.13775"/>
    <n v="0.000266347"/>
    <n v="595.273"/>
    <n v="289.258"/>
    <n v="57"/>
    <n v="0"/>
    <n v="0.0365581"/>
    <n v="-1.31496"/>
    <n v="-6.15638"/>
    <n v="0.000230698"/>
    <n v="4"/>
    <n v="373.743"/>
    <n v="291.258"/>
    <n v="53.1"/>
    <n v="0"/>
    <n v="-0.0822224"/>
    <n v="-1.07146"/>
    <n v="-7.03134"/>
    <n v="0.000199398"/>
    <n v="293.499"/>
    <n v="48.8"/>
    <n v="0"/>
    <n v="-0.181977"/>
    <n v="-1.02257"/>
    <n v="-7.45907"/>
    <n v="0.000149513"/>
    <n v="156.262"/>
    <n v="55.5794"/>
    <n v="305.46"/>
    <n v="0"/>
    <n v="675.162"/>
    <n v="296.293"/>
    <n v="283.793"/>
    <n v="44.7"/>
    <n v="-0.960962"/>
    <n v="-6.5671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84469"/>
    <n v="0"/>
    <n v="-0.353149"/>
    <n v="0"/>
    <n v="0"/>
    <n v="0"/>
    <n v="0"/>
    <n v="0"/>
    <n v="0"/>
    <n v="3.79712"/>
    <n v="12757.7"/>
    <n v="211.347"/>
    <n v="-5.36948"/>
    <n v="-23.4095"/>
    <n v="-0.00296273"/>
    <n v="3286.56"/>
    <n v="30.4"/>
    <n v="0"/>
    <n v="17"/>
  </r>
  <r>
    <x v="16"/>
    <n v="101848"/>
    <n v="24135"/>
    <n v="6.43873"/>
    <n v="12070.9"/>
    <n v="214.386"/>
    <n v="47.5"/>
    <n v="0"/>
    <n v="-0.262387"/>
    <n v="-3.88252"/>
    <n v="-21.4688"/>
    <n v="6.22037e-05"/>
    <n v="9425.5"/>
    <n v="232.775"/>
    <n v="21.2"/>
    <n v="0"/>
    <n v="0.207242"/>
    <n v="-7.5401"/>
    <n v="-22.9305"/>
    <n v="5.57021e-05"/>
    <n v="7405.01"/>
    <n v="247.316"/>
    <n v="73.59999999999999"/>
    <n v="0"/>
    <n v="0.459023"/>
    <n v="-10.0384"/>
    <n v="-21.8001"/>
    <n v="0.000100568"/>
    <n v="5754.23"/>
    <n v="258.55"/>
    <n v="7.1"/>
    <n v="0"/>
    <n v="0.210066"/>
    <n v="-11.2287"/>
    <n v="-11.6241"/>
    <n v="7.035879999999999e-05"/>
    <n v="4348.68"/>
    <n v="267.431"/>
    <n v="20.1"/>
    <n v="0"/>
    <n v="0.0334512"/>
    <n v="-8.24339"/>
    <n v="-6.99114"/>
    <n v="0.000166205"/>
    <n v="3125.06"/>
    <n v="274.459"/>
    <n v="35.8"/>
    <n v="0"/>
    <n v="0.0443965"/>
    <n v="-3.17829"/>
    <n v="-5.9055"/>
    <n v="0.000117185"/>
    <n v="1534.51"/>
    <n v="284.579"/>
    <n v="44.2"/>
    <n v="0"/>
    <n v="0.171793"/>
    <n v="-2.71552"/>
    <n v="-1.03039"/>
    <n v="0.000237413"/>
    <n v="823.463"/>
    <n v="287.862"/>
    <n v="56.7"/>
    <n v="0"/>
    <n v="-0.165283"/>
    <n v="-2.53361"/>
    <n v="-5.73456"/>
    <n v="0.000183768"/>
    <n v="597.296"/>
    <n v="289.532"/>
    <n v="54.5"/>
    <n v="0"/>
    <n v="-0.118348"/>
    <n v="-1.79203"/>
    <n v="-6.87855"/>
    <n v="7.99658e-05"/>
    <n v="4"/>
    <n v="375.573"/>
    <n v="291.492"/>
    <n v="50.3"/>
    <n v="0"/>
    <n v="-0.07992870000000001"/>
    <n v="-1.54375"/>
    <n v="-7.63851"/>
    <n v="-2.48096e-06"/>
    <n v="293.632"/>
    <n v="46.2"/>
    <n v="0"/>
    <n v="-0.146563"/>
    <n v="-1.31685"/>
    <n v="-7.68688"/>
    <n v="-8.11643e-05"/>
    <n v="157.949"/>
    <n v="55.5794"/>
    <n v="300.6"/>
    <n v="0"/>
    <n v="464.191"/>
    <n v="295.802"/>
    <n v="282.9"/>
    <n v="43.9"/>
    <n v="-1.05644"/>
    <n v="-6.2367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42653"/>
    <n v="0"/>
    <n v="-0.329956"/>
    <n v="0"/>
    <n v="0"/>
    <n v="0"/>
    <n v="0"/>
    <n v="0"/>
    <n v="0"/>
    <n v="10.1323"/>
    <n v="12753.9"/>
    <n v="210.874"/>
    <n v="-6.05551"/>
    <n v="-21.8929"/>
    <n v="0.00054763"/>
    <n v="3354.08"/>
    <n v="34.4"/>
    <n v="0"/>
    <n v="18"/>
  </r>
  <r>
    <x v="17"/>
    <n v="101906"/>
    <n v="24134.9"/>
    <n v="6.60707"/>
    <n v="12077.6"/>
    <n v="214.629"/>
    <n v="39.9"/>
    <n v="0"/>
    <n v="0.0137617"/>
    <n v="-3.38555"/>
    <n v="-21.5316"/>
    <n v="7.925879999999999e-05"/>
    <n v="9436.780000000001"/>
    <n v="232.193"/>
    <n v="35"/>
    <n v="0"/>
    <n v="0.0824492"/>
    <n v="-8.68379"/>
    <n v="-20.6654"/>
    <n v="4.7532e-05"/>
    <n v="7419.66"/>
    <n v="246.866"/>
    <n v="63.3"/>
    <n v="0"/>
    <n v="0.0929922"/>
    <n v="-10.4334"/>
    <n v="-19.0087"/>
    <n v="6.49669e-05"/>
    <n v="5770.24"/>
    <n v="258.79"/>
    <n v="9.699999999999999"/>
    <n v="0"/>
    <n v="0.0346484"/>
    <n v="-5.67471"/>
    <n v="-9.16957"/>
    <n v="5.11627e-05"/>
    <n v="4361.68"/>
    <n v="268.745"/>
    <n v="10.5"/>
    <n v="0"/>
    <n v="0.119664"/>
    <n v="-4.89162"/>
    <n v="-6.7725"/>
    <n v="0.000114596"/>
    <n v="3132.37"/>
    <n v="275.157"/>
    <n v="31.3"/>
    <n v="0"/>
    <n v="0.131557"/>
    <n v="-3.95989"/>
    <n v="-5.50057"/>
    <n v="0.000108721"/>
    <n v="1541.32"/>
    <n v="284.653"/>
    <n v="50.9"/>
    <n v="0"/>
    <n v="0.127687"/>
    <n v="-4.25501"/>
    <n v="-0.0251636"/>
    <n v="0.000153514"/>
    <n v="828.8819999999999"/>
    <n v="289.335"/>
    <n v="47.8"/>
    <n v="0"/>
    <n v="-0.0241499"/>
    <n v="-3.18866"/>
    <n v="-4.35138"/>
    <n v="9.07556e-05"/>
    <n v="601.6369999999999"/>
    <n v="290.673"/>
    <n v="45.5"/>
    <n v="0"/>
    <n v="-0.0161382"/>
    <n v="-1.98425"/>
    <n v="-5.84979"/>
    <n v="6.79529e-05"/>
    <n v="5"/>
    <n v="379.5"/>
    <n v="291.533"/>
    <n v="45.1"/>
    <n v="0"/>
    <n v="0.06490799999999999"/>
    <n v="0.202417"/>
    <n v="-6.6526"/>
    <n v="2.55492e-05"/>
    <n v="292.525"/>
    <n v="50.5"/>
    <n v="0"/>
    <n v="-0.016092"/>
    <n v="1.55708"/>
    <n v="-6.21347"/>
    <n v="-3.1889e-05"/>
    <n v="162.268"/>
    <n v="55.5794"/>
    <n v="291.462"/>
    <n v="0"/>
    <n v="93.5106"/>
    <n v="292.661"/>
    <n v="283.2"/>
    <n v="54.1"/>
    <n v="0.983259"/>
    <n v="-3.8755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5.46035"/>
    <n v="0"/>
    <n v="-0.174805"/>
    <n v="0"/>
    <n v="0"/>
    <n v="3.8"/>
    <n v="0.6"/>
    <n v="2.5"/>
    <n v="0.6"/>
    <n v="49.1107"/>
    <n v="12609.4"/>
    <n v="212.498"/>
    <n v="-5.51969"/>
    <n v="-20.2379"/>
    <n v="-0.00456991"/>
    <n v="3615.2"/>
    <n v="20.2"/>
    <n v="0"/>
    <n v="19"/>
  </r>
  <r>
    <x v="18"/>
    <n v="102002"/>
    <n v="24135"/>
    <n v="5.93173"/>
    <n v="12083.5"/>
    <n v="214.62"/>
    <n v="40.2"/>
    <n v="0"/>
    <n v="0.043832"/>
    <n v="-4.46689"/>
    <n v="-19.2834"/>
    <n v="5.32109e-05"/>
    <n v="9446.59"/>
    <n v="232.176"/>
    <n v="35.5"/>
    <n v="0"/>
    <n v="-0.107458"/>
    <n v="-6.20135"/>
    <n v="-17.7508"/>
    <n v="6.85562e-05"/>
    <n v="7429.37"/>
    <n v="246.979"/>
    <n v="56.5"/>
    <n v="0"/>
    <n v="0.09825490000000001"/>
    <n v="-7.88331"/>
    <n v="-17.1"/>
    <n v="5.96718e-05"/>
    <n v="5777.06"/>
    <n v="258.957"/>
    <n v="25.9"/>
    <n v="0"/>
    <n v="0.303711"/>
    <n v="-6.95364"/>
    <n v="-13.1551"/>
    <n v="0.000130528"/>
    <n v="4368.23"/>
    <n v="268.597"/>
    <n v="16"/>
    <n v="0"/>
    <n v="0.204793"/>
    <n v="-3.75911"/>
    <n v="-9.062530000000001"/>
    <n v="0.000155468"/>
    <n v="3139.43"/>
    <n v="275.073"/>
    <n v="30.9"/>
    <n v="0"/>
    <n v="-0.10167"/>
    <n v="-3.89441"/>
    <n v="-4.80382"/>
    <n v="0.000130025"/>
    <n v="1550.38"/>
    <n v="284.453"/>
    <n v="63.3"/>
    <n v="0"/>
    <n v="0.0393535"/>
    <n v="-2.48923"/>
    <n v="0.545688"/>
    <n v="7.1096e-05"/>
    <n v="836.938"/>
    <n v="289.823"/>
    <n v="45.5"/>
    <n v="0"/>
    <n v="-0.00792969"/>
    <n v="-3.0334"/>
    <n v="-4.21736"/>
    <n v="1.69658e-05"/>
    <n v="609.352"/>
    <n v="291.086"/>
    <n v="44.9"/>
    <n v="0"/>
    <n v="-0.0221978"/>
    <n v="-2.53358"/>
    <n v="-5.64332"/>
    <n v="2.15854e-05"/>
    <n v="5"/>
    <n v="386.94"/>
    <n v="291.651"/>
    <n v="44.8"/>
    <n v="0"/>
    <n v="-0.0320732"/>
    <n v="-1.19708"/>
    <n v="-6.65731"/>
    <n v="2.15719e-05"/>
    <n v="291.822"/>
    <n v="56.5"/>
    <n v="0"/>
    <n v="-0.0933325"/>
    <n v="0.115496"/>
    <n v="-6.26412"/>
    <n v="-6.62463e-06"/>
    <n v="169.873"/>
    <n v="55.5794"/>
    <n v="289.7"/>
    <n v="0"/>
    <n v="48.9112"/>
    <n v="291.135"/>
    <n v="284.209"/>
    <n v="64"/>
    <n v="0.46446"/>
    <n v="-3.20442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0"/>
    <n v="5.52665"/>
    <n v="0"/>
    <n v="-0.0532837"/>
    <n v="0"/>
    <n v="0"/>
    <n v="0"/>
    <n v="0"/>
    <n v="0"/>
    <n v="2.8"/>
    <n v="44.4232"/>
    <n v="12237.1"/>
    <n v="214.285"/>
    <n v="-4.52425"/>
    <n v="-18.8944"/>
    <n v="-0.00190215"/>
    <n v="3603.04"/>
    <n v="19.8"/>
    <n v="0"/>
    <n v="20"/>
  </r>
  <r>
    <x v="19"/>
    <n v="101974"/>
    <n v="24135.2"/>
    <n v="4.51793"/>
    <n v="12070.1"/>
    <n v="214.701"/>
    <n v="40.9"/>
    <n v="0"/>
    <n v="0.12128"/>
    <n v="-4.38255"/>
    <n v="-18.1112"/>
    <n v="6.65586e-05"/>
    <n v="9441.040000000001"/>
    <n v="231.712"/>
    <n v="36.5"/>
    <n v="0"/>
    <n v="-0.382115"/>
    <n v="-3.83591"/>
    <n v="-14.4646"/>
    <n v="0.000108379"/>
    <n v="7424.68"/>
    <n v="247.117"/>
    <n v="42.7"/>
    <n v="0"/>
    <n v="-0.0547578"/>
    <n v="-3.67196"/>
    <n v="-13.9769"/>
    <n v="4.33867e-05"/>
    <n v="5771.15"/>
    <n v="259.242"/>
    <n v="22.6"/>
    <n v="0"/>
    <n v="0.180602"/>
    <n v="-5.62647"/>
    <n v="-14.6739"/>
    <n v="6.520030000000001e-05"/>
    <n v="4360.23"/>
    <n v="268.936"/>
    <n v="23.7"/>
    <n v="0"/>
    <n v="0.247219"/>
    <n v="-5.60964"/>
    <n v="-10.875"/>
    <n v="0.000130931"/>
    <n v="3132.6"/>
    <n v="274.354"/>
    <n v="35.6"/>
    <n v="0"/>
    <n v="0.0878057"/>
    <n v="-3.11452"/>
    <n v="-4.83356"/>
    <n v="0.000125567"/>
    <n v="1546"/>
    <n v="284.2"/>
    <n v="65.8"/>
    <n v="0"/>
    <n v="-0.216238"/>
    <n v="0.371289"/>
    <n v="-1.47502"/>
    <n v="6.94298e-05"/>
    <n v="833.211"/>
    <n v="289.357"/>
    <n v="48.5"/>
    <n v="0"/>
    <n v="-0.106961"/>
    <n v="-1.11116"/>
    <n v="-4.74544"/>
    <n v="3.79907e-05"/>
    <n v="606.047"/>
    <n v="290.573"/>
    <n v="43.4"/>
    <n v="0"/>
    <n v="-0.0585244"/>
    <n v="-0.894473"/>
    <n v="-5.66967"/>
    <n v="3.71503e-05"/>
    <n v="5"/>
    <n v="384.046"/>
    <n v="291.183"/>
    <n v="46.4"/>
    <n v="0"/>
    <n v="-0.0427085"/>
    <n v="0.201069"/>
    <n v="-6.17255"/>
    <n v="4.07012e-05"/>
    <n v="291.364"/>
    <n v="61.6"/>
    <n v="0"/>
    <n v="-0.0742144"/>
    <n v="1.3274"/>
    <n v="-5.54819"/>
    <n v="1.31975e-05"/>
    <n v="167.265"/>
    <n v="55.5794"/>
    <n v="288.758"/>
    <n v="0"/>
    <n v="29.8667"/>
    <n v="290.319"/>
    <n v="285"/>
    <n v="70.5"/>
    <n v="1.34896"/>
    <n v="-2.80437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0"/>
    <n v="5.54985"/>
    <n v="0"/>
    <n v="-0.398071"/>
    <n v="0"/>
    <n v="0"/>
    <n v="0"/>
    <n v="0"/>
    <n v="0"/>
    <n v="1.4"/>
    <n v="24.5262"/>
    <n v="11822.8"/>
    <n v="214.756"/>
    <n v="-5.00746"/>
    <n v="-17.9514"/>
    <n v="0.0019978"/>
    <n v="3454.72"/>
    <n v="25.3"/>
    <n v="0"/>
    <n v="21"/>
  </r>
  <r>
    <x v="20"/>
    <n v="101934"/>
    <n v="24135.1"/>
    <n v="3.71593"/>
    <n v="12062.6"/>
    <n v="214.757"/>
    <n v="43.8"/>
    <n v="0"/>
    <n v="0.0341484"/>
    <n v="-6.03042"/>
    <n v="-15.5469"/>
    <n v="6.27454e-05"/>
    <n v="9430.33"/>
    <n v="231.31"/>
    <n v="36.5"/>
    <n v="0"/>
    <n v="0.0957061"/>
    <n v="-3.71067"/>
    <n v="-12.4732"/>
    <n v="9.67613e-05"/>
    <n v="7418.49"/>
    <n v="246.773"/>
    <n v="25.6"/>
    <n v="0"/>
    <n v="0.08359179999999999"/>
    <n v="-2.4863"/>
    <n v="-14.4923"/>
    <n v="0.000192977"/>
    <n v="5765.61"/>
    <n v="259.105"/>
    <n v="18.4"/>
    <n v="0"/>
    <n v="-0.122938"/>
    <n v="-5.52934"/>
    <n v="-14.1052"/>
    <n v="0.000105566"/>
    <n v="4356.92"/>
    <n v="268.569"/>
    <n v="20.8"/>
    <n v="0"/>
    <n v="-0.220477"/>
    <n v="-3.48583"/>
    <n v="-11.4953"/>
    <n v="9.41736e-05"/>
    <n v="3129.38"/>
    <n v="274.386"/>
    <n v="35.2"/>
    <n v="0"/>
    <n v="0.0406084"/>
    <n v="-1.67437"/>
    <n v="-5.38926"/>
    <n v="0.000134567"/>
    <n v="1541.84"/>
    <n v="284.128"/>
    <n v="56.4"/>
    <n v="0"/>
    <n v="0.184302"/>
    <n v="1.14922"/>
    <n v="-4.06521"/>
    <n v="8.76167e-05"/>
    <n v="829.704"/>
    <n v="289.304"/>
    <n v="48.9"/>
    <n v="0"/>
    <n v="0.0885586"/>
    <n v="-0.334626"/>
    <n v="-5.00072"/>
    <n v="7.27336e-05"/>
    <n v="602.485"/>
    <n v="290.736"/>
    <n v="41.8"/>
    <n v="0"/>
    <n v="0.0935356"/>
    <n v="0.135376"/>
    <n v="-5.2414"/>
    <n v="5.72179e-05"/>
    <n v="5"/>
    <n v="380.351"/>
    <n v="291.435"/>
    <n v="43.5"/>
    <n v="0"/>
    <n v="0.08149339999999999"/>
    <n v="1.24031"/>
    <n v="-5.40591"/>
    <n v="4.89249e-05"/>
    <n v="291.14"/>
    <n v="56.6"/>
    <n v="0"/>
    <n v="0.00849341"/>
    <n v="2.40792"/>
    <n v="-4.61004"/>
    <n v="2.97155e-05"/>
    <n v="163.543"/>
    <n v="55.5794"/>
    <n v="287.8"/>
    <n v="0"/>
    <n v="29.9944"/>
    <n v="289.5"/>
    <n v="283.294"/>
    <n v="66.7"/>
    <n v="1.99862"/>
    <n v="-2.3324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7.2659"/>
    <n v="0"/>
    <n v="0.111938"/>
    <n v="0"/>
    <n v="0"/>
    <n v="0"/>
    <n v="0"/>
    <n v="0"/>
    <n v="0"/>
    <n v="31.2977"/>
    <n v="12038.2"/>
    <n v="214.789"/>
    <n v="-6.12437"/>
    <n v="-15.5827"/>
    <n v="-0.00177112"/>
    <n v="3448.16"/>
    <n v="32.6"/>
    <n v="0"/>
    <n v="22"/>
  </r>
  <r>
    <x v="21"/>
    <n v="101981"/>
    <n v="24135.1"/>
    <n v="4.20606"/>
    <n v="12076"/>
    <n v="215.193"/>
    <n v="42.9"/>
    <n v="0"/>
    <n v="-0.0230137"/>
    <n v="-5.11154"/>
    <n v="-12.6256"/>
    <n v="6.834940000000001e-05"/>
    <n v="9438.75"/>
    <n v="231.43"/>
    <n v="49.6"/>
    <n v="0"/>
    <n v="0.185967"/>
    <n v="-5.2147"/>
    <n v="-11.3065"/>
    <n v="4.01218e-05"/>
    <n v="7426.01"/>
    <n v="246.541"/>
    <n v="33.3"/>
    <n v="0"/>
    <n v="0.0465371"/>
    <n v="-2.56088"/>
    <n v="-15.2884"/>
    <n v="0.00017351"/>
    <n v="5773.04"/>
    <n v="259.48"/>
    <n v="27.2"/>
    <n v="0"/>
    <n v="0.0185391"/>
    <n v="-4.86829"/>
    <n v="-12.8032"/>
    <n v="5.7489e-05"/>
    <n v="4363.74"/>
    <n v="268.29"/>
    <n v="20.7"/>
    <n v="0"/>
    <n v="-0.12968"/>
    <n v="-4.10154"/>
    <n v="-11.4343"/>
    <n v="8.21003e-05"/>
    <n v="3136.12"/>
    <n v="274.949"/>
    <n v="37.8"/>
    <n v="0"/>
    <n v="-0.0344346"/>
    <n v="-2.61766"/>
    <n v="-6.76397"/>
    <n v="0.00018761"/>
    <n v="1547"/>
    <n v="284.161"/>
    <n v="56.5"/>
    <n v="0"/>
    <n v="0.0151113"/>
    <n v="-1.11088"/>
    <n v="-4.63415"/>
    <n v="7.2463e-05"/>
    <n v="834.751"/>
    <n v="289.365"/>
    <n v="44.8"/>
    <n v="0"/>
    <n v="0.0502959"/>
    <n v="0.647004"/>
    <n v="-4.35975"/>
    <n v="4.1916e-05"/>
    <n v="607.609"/>
    <n v="290.635"/>
    <n v="41.8"/>
    <n v="0"/>
    <n v="0.0601006"/>
    <n v="0.9897629999999999"/>
    <n v="-4.61451"/>
    <n v="5.26798e-05"/>
    <n v="5"/>
    <n v="385.541"/>
    <n v="291.078"/>
    <n v="48.4"/>
    <n v="0"/>
    <n v="0.0558682"/>
    <n v="1.46399"/>
    <n v="-4.38433"/>
    <n v="4.70283e-05"/>
    <n v="292.435"/>
    <n v="48.9"/>
    <n v="0"/>
    <n v="-0.00413184"/>
    <n v="1.7694"/>
    <n v="-3.62716"/>
    <n v="2.58956e-05"/>
    <n v="168.624"/>
    <n v="55.5794"/>
    <n v="297.151"/>
    <n v="0"/>
    <n v="267.552"/>
    <n v="294.119"/>
    <n v="282.4"/>
    <n v="47.1"/>
    <n v="1.52519"/>
    <n v="-2.8706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0"/>
    <n v="6.56547"/>
    <n v="0"/>
    <n v="-0.328613"/>
    <n v="0"/>
    <n v="0"/>
    <n v="0"/>
    <n v="0"/>
    <n v="0"/>
    <n v="0"/>
    <n v="37.8788"/>
    <n v="12134.9"/>
    <n v="215.033"/>
    <n v="-4.77044"/>
    <n v="-12.7133"/>
    <n v="-0.00119199"/>
    <n v="3525.6"/>
    <n v="31.5"/>
    <n v="0"/>
    <n v="23"/>
  </r>
  <r>
    <x v="22"/>
    <n v="101984"/>
    <n v="24135"/>
    <n v="3.32964"/>
    <n v="12088.4"/>
    <n v="214.236"/>
    <n v="53.8"/>
    <n v="0"/>
    <n v="-0.0960303"/>
    <n v="-4.1659"/>
    <n v="-11.6842"/>
    <n v="4.90983e-05"/>
    <n v="9451.92"/>
    <n v="231.574"/>
    <n v="37.8"/>
    <n v="0"/>
    <n v="0.0906816"/>
    <n v="-9.17206"/>
    <n v="-10.4863"/>
    <n v="8.33367e-05"/>
    <n v="7435.41"/>
    <n v="247.189"/>
    <n v="42.1"/>
    <n v="0"/>
    <n v="0.06954879999999999"/>
    <n v="-6.19387"/>
    <n v="-10.9702"/>
    <n v="6.82323e-05"/>
    <n v="5780.72"/>
    <n v="259.662"/>
    <n v="23.6"/>
    <n v="0"/>
    <n v="0.0236641"/>
    <n v="-5.03622"/>
    <n v="-13.3481"/>
    <n v="4.31061e-05"/>
    <n v="4370.45"/>
    <n v="268.395"/>
    <n v="18.9"/>
    <n v="0"/>
    <n v="0.0526836"/>
    <n v="-4.06632"/>
    <n v="-11.3843"/>
    <n v="9.7006e-05"/>
    <n v="3142.9"/>
    <n v="274.958"/>
    <n v="38.7"/>
    <n v="0"/>
    <n v="0.0205996"/>
    <n v="-3.11367"/>
    <n v="-7.78732"/>
    <n v="0.000160098"/>
    <n v="1552.86"/>
    <n v="284.363"/>
    <n v="57.2"/>
    <n v="0"/>
    <n v="-0.159786"/>
    <n v="-0.336431"/>
    <n v="-3.19402"/>
    <n v="0.000160041"/>
    <n v="840.7190000000001"/>
    <n v="289.407"/>
    <n v="53.6"/>
    <n v="0"/>
    <n v="-0.119951"/>
    <n v="0.8092240000000001"/>
    <n v="-2.85204"/>
    <n v="6.91678e-05"/>
    <n v="613.146"/>
    <n v="291.462"/>
    <n v="49.7"/>
    <n v="0"/>
    <n v="-0.17747"/>
    <n v="0.659961"/>
    <n v="-3.03979"/>
    <n v="5.6829e-05"/>
    <n v="6"/>
    <n v="389.836"/>
    <n v="293.623"/>
    <n v="45.2"/>
    <n v="0"/>
    <n v="-0.231874"/>
    <n v="0.315823"/>
    <n v="-3.32658"/>
    <n v="4.64519e-05"/>
    <n v="295.861"/>
    <n v="40.8"/>
    <n v="0"/>
    <n v="-0.193874"/>
    <n v="-0.164429"/>
    <n v="-3.61594"/>
    <n v="4.13489e-05"/>
    <n v="170.567"/>
    <n v="55.5794"/>
    <n v="307.99"/>
    <n v="0"/>
    <n v="601.329"/>
    <n v="298.414"/>
    <n v="283.1"/>
    <n v="37.9"/>
    <n v="-0.640142"/>
    <n v="-3.61312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94179"/>
    <n v="0"/>
    <n v="0.382446"/>
    <n v="0"/>
    <n v="0"/>
    <n v="0"/>
    <n v="0"/>
    <n v="0"/>
    <n v="0"/>
    <n v="28.1414"/>
    <n v="12325.3"/>
    <n v="213.525"/>
    <n v="-3.77193"/>
    <n v="-12.3053"/>
    <n v="0.00299974"/>
    <n v="3523.36"/>
    <n v="31.3"/>
    <n v="0"/>
    <n v="24"/>
  </r>
  <r>
    <x v="23"/>
    <n v="101931"/>
    <n v="24134.8"/>
    <n v="3.42568"/>
    <n v="12096.2"/>
    <n v="214.052"/>
    <n v="57.3"/>
    <n v="0"/>
    <n v="0.0448486"/>
    <n v="-2.22792"/>
    <n v="-11.515"/>
    <n v="2.95961e-05"/>
    <n v="9461.77"/>
    <n v="231.327"/>
    <n v="28.9"/>
    <n v="0"/>
    <n v="-0.0165488"/>
    <n v="-8.137409999999999"/>
    <n v="-7.52531"/>
    <n v="6.22319e-05"/>
    <n v="7444.54"/>
    <n v="247.752"/>
    <n v="33"/>
    <n v="0"/>
    <n v="-0.105211"/>
    <n v="-7.57871"/>
    <n v="-8.30261"/>
    <n v="6.93245e-05"/>
    <n v="5786.2"/>
    <n v="259.79"/>
    <n v="26.8"/>
    <n v="0"/>
    <n v="-0.00402344"/>
    <n v="-3.805"/>
    <n v="-11.3684"/>
    <n v="8.64277e-05"/>
    <n v="4374.98"/>
    <n v="268.724"/>
    <n v="21.1"/>
    <n v="0"/>
    <n v="0.290449"/>
    <n v="-4.6648"/>
    <n v="-10.2325"/>
    <n v="0.000104382"/>
    <n v="3146.05"/>
    <n v="275.298"/>
    <n v="35"/>
    <n v="0"/>
    <n v="0.117604"/>
    <n v="-3.08768"/>
    <n v="-7.98257"/>
    <n v="0.000123859"/>
    <n v="1554.45"/>
    <n v="284.426"/>
    <n v="65.59999999999999"/>
    <n v="0"/>
    <n v="-0.145408"/>
    <n v="1.66793"/>
    <n v="-2.01332"/>
    <n v="4.35608e-05"/>
    <n v="839.933"/>
    <n v="290.718"/>
    <n v="52.4"/>
    <n v="0"/>
    <n v="-0.7239910000000001"/>
    <n v="0.993115"/>
    <n v="-2.17033"/>
    <n v="4.24509e-05"/>
    <n v="611.23"/>
    <n v="292.789"/>
    <n v="48.2"/>
    <n v="0"/>
    <n v="-0.809494"/>
    <n v="0.194175"/>
    <n v="-2.65643"/>
    <n v="6.5532e-05"/>
    <n v="6"/>
    <n v="386.894"/>
    <n v="294.919"/>
    <n v="44"/>
    <n v="0"/>
    <n v="-0.707357"/>
    <n v="-0.571653"/>
    <n v="-3.16497"/>
    <n v="6.9454e-05"/>
    <n v="297.144"/>
    <n v="40"/>
    <n v="0"/>
    <n v="-0.393034"/>
    <n v="-1.31281"/>
    <n v="-3.60854"/>
    <n v="6.89717e-05"/>
    <n v="166.634"/>
    <n v="55.5794"/>
    <n v="309.988"/>
    <n v="0"/>
    <n v="698.271"/>
    <n v="299.8"/>
    <n v="284.019"/>
    <n v="36.9"/>
    <n v="-1.78791"/>
    <n v="-3.5999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52245"/>
    <n v="0"/>
    <n v="-0.160034"/>
    <n v="0"/>
    <n v="0"/>
    <n v="0"/>
    <n v="0"/>
    <n v="0"/>
    <n v="0"/>
    <n v="42.155"/>
    <n v="12285.9"/>
    <n v="213.503"/>
    <n v="-2.48925"/>
    <n v="-11.6494"/>
    <n v="0.00235572"/>
    <n v="3586.56"/>
    <n v="27.7"/>
    <n v="0"/>
    <n v="25"/>
  </r>
  <r>
    <x v="24"/>
    <n v="101876"/>
    <n v="24135"/>
    <n v="2.11943"/>
    <n v="12104.7"/>
    <n v="213.995"/>
    <n v="56.3"/>
    <n v="0"/>
    <n v="-0.0315361"/>
    <n v="-2.59684"/>
    <n v="-13.5014"/>
    <n v="5.17877e-05"/>
    <n v="9471.41"/>
    <n v="231.484"/>
    <n v="33.1"/>
    <n v="0"/>
    <n v="0.288652"/>
    <n v="-6.71089"/>
    <n v="-7.9671"/>
    <n v="2.9873e-05"/>
    <n v="7453.07"/>
    <n v="247.947"/>
    <n v="26.6"/>
    <n v="0"/>
    <n v="-0.0225273"/>
    <n v="-7.35691"/>
    <n v="-7.79359"/>
    <n v="4.78405e-05"/>
    <n v="5792.64"/>
    <n v="260.243"/>
    <n v="33.1"/>
    <n v="0"/>
    <n v="-0.345647"/>
    <n v="-5.25865"/>
    <n v="-8.51599"/>
    <n v="6.49359e-05"/>
    <n v="4378.19"/>
    <n v="269.45"/>
    <n v="21.4"/>
    <n v="0"/>
    <n v="0.0402207"/>
    <n v="-4.91801"/>
    <n v="-8.27514"/>
    <n v="9.83463e-05"/>
    <n v="3146.21"/>
    <n v="275.887"/>
    <n v="30.7"/>
    <n v="0"/>
    <n v="0.439064"/>
    <n v="-2.52309"/>
    <n v="-8.10319"/>
    <n v="0.000109663"/>
    <n v="1551.91"/>
    <n v="284.698"/>
    <n v="73.90000000000001"/>
    <n v="0"/>
    <n v="-0.476102"/>
    <n v="1.76418"/>
    <n v="-2.21585"/>
    <n v="-5.36533e-05"/>
    <n v="836.367"/>
    <n v="291.042"/>
    <n v="55.7"/>
    <n v="0"/>
    <n v="-1.33174"/>
    <n v="0.755532"/>
    <n v="-0.306919"/>
    <n v="4.02992e-05"/>
    <n v="607.296"/>
    <n v="293.142"/>
    <n v="50.5"/>
    <n v="0"/>
    <n v="-1.30226"/>
    <n v="0.00808594"/>
    <n v="-0.278582"/>
    <n v="9.135050000000001e-05"/>
    <n v="6"/>
    <n v="382.583"/>
    <n v="295.242"/>
    <n v="45.8"/>
    <n v="0"/>
    <n v="-0.9981409999999999"/>
    <n v="-0.689651"/>
    <n v="-0.361477"/>
    <n v="0.000139041"/>
    <n v="297.391"/>
    <n v="41.6"/>
    <n v="0"/>
    <n v="-0.433434"/>
    <n v="-1.38928"/>
    <n v="-0.490803"/>
    <n v="0.000162368"/>
    <n v="162.023"/>
    <n v="55.5794"/>
    <n v="305.2"/>
    <n v="0"/>
    <n v="434.93"/>
    <n v="299.2"/>
    <n v="284.419"/>
    <n v="39.4"/>
    <n v="-1.86943"/>
    <n v="-0.61362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37346"/>
    <n v="0"/>
    <n v="0.483643"/>
    <n v="0"/>
    <n v="0"/>
    <n v="0"/>
    <n v="0"/>
    <n v="0"/>
    <n v="0"/>
    <n v="99.94370000000001"/>
    <n v="12387.1"/>
    <n v="213.197"/>
    <n v="-3.70859"/>
    <n v="-13.065"/>
    <n v="-0.000586945"/>
    <n v="3715.52"/>
    <n v="23.5"/>
    <n v="0"/>
    <n v="26"/>
  </r>
  <r>
    <x v="25"/>
    <n v="101866"/>
    <n v="24135.1"/>
    <n v="1.91336"/>
    <n v="12114.4"/>
    <n v="214.648"/>
    <n v="40.4"/>
    <n v="0"/>
    <n v="-0.14085"/>
    <n v="-1.66117"/>
    <n v="-13.3425"/>
    <n v="5.57333e-05"/>
    <n v="9484.68"/>
    <n v="231.209"/>
    <n v="49.6"/>
    <n v="0"/>
    <n v="0.294439"/>
    <n v="-7.60399"/>
    <n v="-12.7403"/>
    <n v="6.846330000000001e-05"/>
    <n v="7464.38"/>
    <n v="248.502"/>
    <n v="23.8"/>
    <n v="0"/>
    <n v="0.431535"/>
    <n v="-7.28669"/>
    <n v="-10.7116"/>
    <n v="3.38002e-05"/>
    <n v="5799.33"/>
    <n v="261.051"/>
    <n v="32.1"/>
    <n v="0"/>
    <n v="0.267314"/>
    <n v="-5.74869"/>
    <n v="-8.413959999999999"/>
    <n v="5.69781e-05"/>
    <n v="4382.53"/>
    <n v="269.328"/>
    <n v="17.4"/>
    <n v="0"/>
    <n v="-0.232828"/>
    <n v="-2.23148"/>
    <n v="-5.85793"/>
    <n v="0.000142752"/>
    <n v="3150.52"/>
    <n v="276.413"/>
    <n v="27.9"/>
    <n v="0"/>
    <n v="-0.12724"/>
    <n v="-1.52337"/>
    <n v="-7.37559"/>
    <n v="0.000136912"/>
    <n v="1549.7"/>
    <n v="285.963"/>
    <n v="63.4"/>
    <n v="0"/>
    <n v="0.555819"/>
    <n v="1.36119"/>
    <n v="-7.05497"/>
    <n v="3.4928e-06"/>
    <n v="832.778"/>
    <n v="290.923"/>
    <n v="54.5"/>
    <n v="0"/>
    <n v="0.129071"/>
    <n v="0.859753"/>
    <n v="0.444341"/>
    <n v="8.48079e-05"/>
    <n v="603.997"/>
    <n v="292.643"/>
    <n v="50.1"/>
    <n v="0"/>
    <n v="-0.122878"/>
    <n v="0.96373"/>
    <n v="1.4349"/>
    <n v="0.0001264"/>
    <n v="5"/>
    <n v="379.814"/>
    <n v="294.313"/>
    <n v="46.9"/>
    <n v="0"/>
    <n v="-0.264779"/>
    <n v="0.900127"/>
    <n v="2.03399"/>
    <n v="0.000169741"/>
    <n v="295.548"/>
    <n v="47"/>
    <n v="0"/>
    <n v="-0.133316"/>
    <n v="0.257446"/>
    <n v="2.18783"/>
    <n v="0.000196741"/>
    <n v="160.193"/>
    <n v="55.5794"/>
    <n v="294.025"/>
    <n v="0"/>
    <n v="58.0431"/>
    <n v="295.336"/>
    <n v="285.119"/>
    <n v="52.2"/>
    <n v="-0.367773"/>
    <n v="1.5154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13382"/>
    <n v="0"/>
    <n v="-0.288208"/>
    <n v="0"/>
    <n v="0"/>
    <n v="0"/>
    <n v="0"/>
    <n v="0"/>
    <n v="0"/>
    <n v="100.919"/>
    <n v="12273.8"/>
    <n v="214.295"/>
    <n v="-1.64605"/>
    <n v="-13.4557"/>
    <n v="0.000203262"/>
    <n v="3709.6"/>
    <n v="24.8"/>
    <n v="0"/>
    <n v="27"/>
  </r>
  <r>
    <x v="26"/>
    <n v="101989"/>
    <n v="24135.1"/>
    <n v="4.10259"/>
    <n v="12123.4"/>
    <n v="214.304"/>
    <n v="45.1"/>
    <n v="0"/>
    <n v="-0.0312246"/>
    <n v="-8.46063"/>
    <n v="-16.7706"/>
    <n v="0.000125234"/>
    <n v="9497.91"/>
    <n v="231.185"/>
    <n v="31.1"/>
    <n v="0"/>
    <n v="0.0498359"/>
    <n v="-12.9214"/>
    <n v="-9.45787"/>
    <n v="5.07435e-05"/>
    <n v="7477.58"/>
    <n v="248.49"/>
    <n v="24.7"/>
    <n v="0"/>
    <n v="0.262953"/>
    <n v="-8.322419999999999"/>
    <n v="-10.4474"/>
    <n v="5.75978e-05"/>
    <n v="5810.67"/>
    <n v="261.582"/>
    <n v="24.5"/>
    <n v="0"/>
    <n v="0.207217"/>
    <n v="-5.64973"/>
    <n v="-8.22917"/>
    <n v="6.52967e-05"/>
    <n v="4390.56"/>
    <n v="269.877"/>
    <n v="11.8"/>
    <n v="0"/>
    <n v="0.261648"/>
    <n v="-2.34997"/>
    <n v="-7.59296"/>
    <n v="0.000116305"/>
    <n v="3158.64"/>
    <n v="276.172"/>
    <n v="31.4"/>
    <n v="0"/>
    <n v="-0.117455"/>
    <n v="-1.06522"/>
    <n v="-7.19157"/>
    <n v="0.000147733"/>
    <n v="1557.19"/>
    <n v="286.043"/>
    <n v="60.9"/>
    <n v="0"/>
    <n v="-0.0685742"/>
    <n v="-0.0834888"/>
    <n v="-4.47119"/>
    <n v="0.00010293"/>
    <n v="840.121"/>
    <n v="291.043"/>
    <n v="51.5"/>
    <n v="0"/>
    <n v="-0.229228"/>
    <n v="1.14795"/>
    <n v="0.388418"/>
    <n v="5.48007e-05"/>
    <n v="611.468"/>
    <n v="292.384"/>
    <n v="43.8"/>
    <n v="0"/>
    <n v="-0.186023"/>
    <n v="2.11445"/>
    <n v="1.3245"/>
    <n v="4.50353e-05"/>
    <n v="5"/>
    <n v="387.89"/>
    <n v="293.324"/>
    <n v="42.3"/>
    <n v="0"/>
    <n v="-0.0399658"/>
    <n v="3.17681"/>
    <n v="2.36672"/>
    <n v="3.14142e-05"/>
    <n v="293.409"/>
    <n v="52.8"/>
    <n v="0"/>
    <n v="0.116034"/>
    <n v="3.60692"/>
    <n v="3.04754"/>
    <n v="3.21749e-05"/>
    <n v="169.48"/>
    <n v="55.5794"/>
    <n v="291.512"/>
    <n v="0"/>
    <n v="55.5358"/>
    <n v="292.619"/>
    <n v="284.617"/>
    <n v="59.8"/>
    <n v="2.15959"/>
    <n v="2.00371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2"/>
    <n v="6.74762"/>
    <n v="0"/>
    <n v="0.489502"/>
    <n v="0"/>
    <n v="0"/>
    <n v="0"/>
    <n v="0"/>
    <n v="0"/>
    <n v="0"/>
    <n v="69.2697"/>
    <n v="12315.8"/>
    <n v="213.783"/>
    <n v="-8.45717"/>
    <n v="-16.3808"/>
    <n v="-0.00920062"/>
    <n v="3674.88"/>
    <n v="29.7"/>
    <n v="0"/>
    <n v="28"/>
  </r>
  <r>
    <x v="27"/>
    <n v="101989"/>
    <n v="24135.1"/>
    <n v="2.30263"/>
    <n v="12117.6"/>
    <n v="212.951"/>
    <n v="56.7"/>
    <n v="0"/>
    <n v="0.0371406"/>
    <n v="-9.45173"/>
    <n v="-13.9545"/>
    <n v="0.000120329"/>
    <n v="9495.85"/>
    <n v="231.151"/>
    <n v="61.6"/>
    <n v="0.1"/>
    <n v="-0.0841875"/>
    <n v="-9.80987"/>
    <n v="-9.86689"/>
    <n v="1.31328e-05"/>
    <n v="7476.51"/>
    <n v="248.497"/>
    <n v="21.2"/>
    <n v="0"/>
    <n v="-0.143307"/>
    <n v="-8.43247"/>
    <n v="-8.66404"/>
    <n v="-4.28212e-05"/>
    <n v="5810.83"/>
    <n v="261.482"/>
    <n v="29"/>
    <n v="0"/>
    <n v="-0.00223828"/>
    <n v="-5.27502"/>
    <n v="-7.73686"/>
    <n v="4.24772e-05"/>
    <n v="4388.88"/>
    <n v="270.376"/>
    <n v="13.4"/>
    <n v="0"/>
    <n v="0.231508"/>
    <n v="-3.57177"/>
    <n v="-7.60061"/>
    <n v="0.00010524"/>
    <n v="3155.23"/>
    <n v="276.23"/>
    <n v="27.6"/>
    <n v="0"/>
    <n v="0.186553"/>
    <n v="-2.1501"/>
    <n v="-6.58372"/>
    <n v="0.000175276"/>
    <n v="1556.24"/>
    <n v="285.451"/>
    <n v="63.8"/>
    <n v="0"/>
    <n v="0.00370996"/>
    <n v="0.038623"/>
    <n v="-1.94617"/>
    <n v="0.000102759"/>
    <n v="840.2329999999999"/>
    <n v="290.822"/>
    <n v="49.7"/>
    <n v="0"/>
    <n v="0.105232"/>
    <n v="1.58844"/>
    <n v="0.735615"/>
    <n v="8.60383e-05"/>
    <n v="611.679"/>
    <n v="292.414"/>
    <n v="42.1"/>
    <n v="0"/>
    <n v="0.138908"/>
    <n v="1.83214"/>
    <n v="1.32509"/>
    <n v="8.9198e-05"/>
    <n v="5"/>
    <n v="388.017"/>
    <n v="293.652"/>
    <n v="39"/>
    <n v="0"/>
    <n v="0.173925"/>
    <n v="1.89635"/>
    <n v="1.92845"/>
    <n v="8.28751e-05"/>
    <n v="293.573"/>
    <n v="49.3"/>
    <n v="0"/>
    <n v="0.153555"/>
    <n v="1.4419"/>
    <n v="2.45976"/>
    <n v="5.34977e-05"/>
    <n v="169.423"/>
    <n v="55.5794"/>
    <n v="290.322"/>
    <n v="0"/>
    <n v="32.9469"/>
    <n v="292.086"/>
    <n v="284.315"/>
    <n v="60.6"/>
    <n v="0.815044"/>
    <n v="2.0471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302"/>
    <n v="7.12663"/>
    <n v="0"/>
    <n v="-0.417969"/>
    <n v="0"/>
    <n v="0"/>
    <n v="0"/>
    <n v="0"/>
    <n v="4.1"/>
    <n v="0"/>
    <n v="73.5615"/>
    <n v="12251.9"/>
    <n v="212.44"/>
    <n v="-8.846439999999999"/>
    <n v="-13.2664"/>
    <n v="-0.00679207"/>
    <n v="3750.24"/>
    <n v="30.3"/>
    <n v="0"/>
    <n v="29"/>
  </r>
  <r>
    <x v="28"/>
    <n v="101961"/>
    <n v="24134.9"/>
    <n v="2.00701"/>
    <n v="12112"/>
    <n v="213.745"/>
    <n v="45.6"/>
    <n v="0"/>
    <n v="0.0616982"/>
    <n v="-12.9704"/>
    <n v="-13.4502"/>
    <n v="9.27773e-05"/>
    <n v="9490.65"/>
    <n v="230.987"/>
    <n v="26.4"/>
    <n v="0"/>
    <n v="0.130146"/>
    <n v="-9.88302"/>
    <n v="-10.0572"/>
    <n v="0.000212392"/>
    <n v="7473.96"/>
    <n v="248.107"/>
    <n v="34"/>
    <n v="0"/>
    <n v="-0.06252539999999999"/>
    <n v="-7.48641"/>
    <n v="-10.9615"/>
    <n v="9.578850000000001e-05"/>
    <n v="5812.01"/>
    <n v="260.801"/>
    <n v="34.1"/>
    <n v="0"/>
    <n v="0.29843"/>
    <n v="-4.05423"/>
    <n v="-9.05921"/>
    <n v="3.81157e-05"/>
    <n v="4390.48"/>
    <n v="271.313"/>
    <n v="16.5"/>
    <n v="0"/>
    <n v="0.229125"/>
    <n v="-5.0765"/>
    <n v="-7.22114"/>
    <n v="0.000104864"/>
    <n v="3152.97"/>
    <n v="276.5"/>
    <n v="44.8"/>
    <n v="0"/>
    <n v="0.166605"/>
    <n v="-3.70625"/>
    <n v="-6.40805"/>
    <n v="0.000124006"/>
    <n v="1553.88"/>
    <n v="285.038"/>
    <n v="68.5"/>
    <n v="0"/>
    <n v="-0.1011"/>
    <n v="1.80104"/>
    <n v="-2.12659"/>
    <n v="0.000104099"/>
    <n v="837.968"/>
    <n v="290.936"/>
    <n v="49.3"/>
    <n v="0"/>
    <n v="0.00400049"/>
    <n v="1.08145"/>
    <n v="-0.0255542"/>
    <n v="9.226319999999999e-05"/>
    <n v="609.314"/>
    <n v="292.568"/>
    <n v="42.4"/>
    <n v="0"/>
    <n v="0.0182964"/>
    <n v="0.483496"/>
    <n v="0.767158"/>
    <n v="9.921039999999999e-05"/>
    <n v="6"/>
    <n v="385.541"/>
    <n v="293.646"/>
    <n v="41.5"/>
    <n v="0"/>
    <n v="0.0357561"/>
    <n v="0.0487109"/>
    <n v="1.47564"/>
    <n v="9.329770000000001e-05"/>
    <n v="293.317"/>
    <n v="53.3"/>
    <n v="0"/>
    <n v="0.07775609999999999"/>
    <n v="0.0433423"/>
    <n v="2.26078"/>
    <n v="7.236759999999999e-05"/>
    <n v="166.994"/>
    <n v="55.5794"/>
    <n v="289.412"/>
    <n v="0"/>
    <n v="21.9044"/>
    <n v="291.419"/>
    <n v="284.684"/>
    <n v="64.8"/>
    <n v="0.0804443"/>
    <n v="2.012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6.21079"/>
    <n v="0"/>
    <n v="-0.306152"/>
    <n v="0"/>
    <n v="0"/>
    <n v="0"/>
    <n v="0"/>
    <n v="0"/>
    <n v="4.9"/>
    <n v="86.7732"/>
    <n v="11980.8"/>
    <n v="214.038"/>
    <n v="-14.0402"/>
    <n v="-14.1743"/>
    <n v="-0.0103612"/>
    <n v="4021.76"/>
    <n v="12.5"/>
    <n v="0"/>
    <n v="30"/>
  </r>
  <r>
    <x v="29"/>
    <n v="102043"/>
    <n v="24135.2"/>
    <n v="2.31372"/>
    <n v="12128.7"/>
    <n v="214.076"/>
    <n v="45"/>
    <n v="0"/>
    <n v="0.0440361"/>
    <n v="-10.2873"/>
    <n v="-12.7301"/>
    <n v="0.000114421"/>
    <n v="9505.129999999999"/>
    <n v="231.072"/>
    <n v="47.9"/>
    <n v="0"/>
    <n v="0.21766"/>
    <n v="-12.4703"/>
    <n v="-7.77651"/>
    <n v="0.000161436"/>
    <n v="7486.58"/>
    <n v="248.316"/>
    <n v="40.3"/>
    <n v="0"/>
    <n v="0.447746"/>
    <n v="-8.85698"/>
    <n v="-9.15335"/>
    <n v="6.40366e-05"/>
    <n v="5821.13"/>
    <n v="261.225"/>
    <n v="29.7"/>
    <n v="0"/>
    <n v="0.117656"/>
    <n v="-4.39558"/>
    <n v="-9.650729999999999"/>
    <n v="5.6262e-05"/>
    <n v="4399.71"/>
    <n v="271.198"/>
    <n v="22.1"/>
    <n v="0"/>
    <n v="0.00192188"/>
    <n v="-5.70421"/>
    <n v="-5.545"/>
    <n v="5.47598e-05"/>
    <n v="3161.52"/>
    <n v="276.53"/>
    <n v="35"/>
    <n v="0"/>
    <n v="0.150848"/>
    <n v="-3.36527"/>
    <n v="-4.94074"/>
    <n v="0.000143298"/>
    <n v="1561.53"/>
    <n v="285.43"/>
    <n v="61.4"/>
    <n v="0"/>
    <n v="0.22321"/>
    <n v="2.19435"/>
    <n v="-2.45773"/>
    <n v="9.875009999999999e-05"/>
    <n v="845.342"/>
    <n v="290.841"/>
    <n v="49.4"/>
    <n v="0"/>
    <n v="-0.023876"/>
    <n v="0.279163"/>
    <n v="0.344399"/>
    <n v="6.06637e-05"/>
    <n v="616.8"/>
    <n v="292.321"/>
    <n v="43.8"/>
    <n v="0"/>
    <n v="-0.054523"/>
    <n v="-0.283938"/>
    <n v="1.423"/>
    <n v="7.922080000000001e-05"/>
    <n v="5"/>
    <n v="393.33"/>
    <n v="292.69"/>
    <n v="51"/>
    <n v="0"/>
    <n v="-0.0477393"/>
    <n v="-0.598235"/>
    <n v="2.11407"/>
    <n v="0.00010429"/>
    <n v="294.352"/>
    <n v="50.6"/>
    <n v="0"/>
    <n v="0.00379785"/>
    <n v="-0.6711819999999999"/>
    <n v="2.1974"/>
    <n v="0.000117665"/>
    <n v="174.901"/>
    <n v="55.5794"/>
    <n v="299.8"/>
    <n v="0"/>
    <n v="250.694"/>
    <n v="295.971"/>
    <n v="284.626"/>
    <n v="48.4"/>
    <n v="-0.6717919999999999"/>
    <n v="1.9844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03"/>
    <n v="5.07644"/>
    <n v="0"/>
    <n v="0.155273"/>
    <n v="0"/>
    <n v="0"/>
    <n v="0"/>
    <n v="0"/>
    <n v="0"/>
    <n v="2.4"/>
    <n v="80.4136"/>
    <n v="12367.6"/>
    <n v="213.524"/>
    <n v="-6.32271"/>
    <n v="-12.6761"/>
    <n v="-0.00689893"/>
    <n v="4053.6"/>
    <n v="18.3"/>
    <n v="0"/>
    <n v="31"/>
  </r>
  <r>
    <x v="30"/>
    <n v="102015"/>
    <n v="24135.1"/>
    <n v="1.41653"/>
    <n v="12147.1"/>
    <n v="213.027"/>
    <n v="53"/>
    <n v="0"/>
    <n v="-0.0587041"/>
    <n v="-10.5801"/>
    <n v="-8.374180000000001"/>
    <n v="0.000131319"/>
    <n v="9526.68"/>
    <n v="231.719"/>
    <n v="48.6"/>
    <n v="0"/>
    <n v="0.126039"/>
    <n v="-11.0861"/>
    <n v="-9.82287"/>
    <n v="2.81547e-05"/>
    <n v="7501.66"/>
    <n v="249.063"/>
    <n v="16.2"/>
    <n v="0"/>
    <n v="0.179418"/>
    <n v="-9.348649999999999"/>
    <n v="-7.97875"/>
    <n v="6.02699e-05"/>
    <n v="5833.31"/>
    <n v="261.456"/>
    <n v="24.9"/>
    <n v="0"/>
    <n v="0.0615371"/>
    <n v="-5.17664"/>
    <n v="-8.05199"/>
    <n v="4.55562e-05"/>
    <n v="4411.41"/>
    <n v="271.271"/>
    <n v="25.2"/>
    <n v="0"/>
    <n v="0.00898438"/>
    <n v="-3.48962"/>
    <n v="-5.04219"/>
    <n v="5.14354e-05"/>
    <n v="3170.15"/>
    <n v="277.817"/>
    <n v="19"/>
    <n v="0"/>
    <n v="0.0994473"/>
    <n v="-3.50391"/>
    <n v="-4.65244"/>
    <n v="8.403659999999999e-05"/>
    <n v="1565.41"/>
    <n v="285.418"/>
    <n v="59.4"/>
    <n v="0"/>
    <n v="-0.209162"/>
    <n v="0.143169"/>
    <n v="-1.39176"/>
    <n v="4.80846e-05"/>
    <n v="849.415"/>
    <n v="291.258"/>
    <n v="53.9"/>
    <n v="0"/>
    <n v="-0.5945510000000001"/>
    <n v="0.0444336"/>
    <n v="1.33527"/>
    <n v="0.000105549"/>
    <n v="620.197"/>
    <n v="293.478"/>
    <n v="48.5"/>
    <n v="0"/>
    <n v="-0.700033"/>
    <n v="-0.274241"/>
    <n v="1.39289"/>
    <n v="0.000131082"/>
    <n v="6"/>
    <n v="395.204"/>
    <n v="295.69"/>
    <n v="43.7"/>
    <n v="0"/>
    <n v="-0.626174"/>
    <n v="-0.695149"/>
    <n v="1.36365"/>
    <n v="0.00015936"/>
    <n v="297.929"/>
    <n v="39.5"/>
    <n v="0"/>
    <n v="-0.306914"/>
    <n v="-1.15653"/>
    <n v="1.22068"/>
    <n v="0.000193394"/>
    <n v="174.29"/>
    <n v="55.5794"/>
    <n v="311.974"/>
    <n v="0"/>
    <n v="578.522"/>
    <n v="299.91"/>
    <n v="284.015"/>
    <n v="36.8"/>
    <n v="-1.78416"/>
    <n v="1.0411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52016"/>
    <n v="0"/>
    <n v="-0.134888"/>
    <n v="0"/>
    <n v="0"/>
    <n v="0"/>
    <n v="0"/>
    <n v="0.3"/>
    <n v="0"/>
    <n v="65.723"/>
    <n v="12277.4"/>
    <n v="212.915"/>
    <n v="-7.31881"/>
    <n v="-8.54509"/>
    <n v="-0.0170729"/>
    <n v="4122.72"/>
    <n v="22.6"/>
    <n v="0"/>
    <n v="32"/>
  </r>
  <r>
    <x v="31"/>
    <n v="101889"/>
    <n v="24135.4"/>
    <n v="2.02059"/>
    <n v="12157.4"/>
    <n v="212.195"/>
    <n v="61.1"/>
    <n v="0"/>
    <n v="0.116813"/>
    <n v="-9.703519999999999"/>
    <n v="-9.88508"/>
    <n v="4.39094e-05"/>
    <n v="9535.709999999999"/>
    <n v="232.031"/>
    <n v="42.1"/>
    <n v="0"/>
    <n v="0.140195"/>
    <n v="-9.139559999999999"/>
    <n v="-7.2005"/>
    <n v="1.24023e-06"/>
    <n v="7508.75"/>
    <n v="249.311"/>
    <n v="19.1"/>
    <n v="0"/>
    <n v="-0.06771480000000001"/>
    <n v="-5.51008"/>
    <n v="-5.96293"/>
    <n v="6.26685e-06"/>
    <n v="5839.45"/>
    <n v="261.82"/>
    <n v="20.5"/>
    <n v="0"/>
    <n v="0.183018"/>
    <n v="-3.94615"/>
    <n v="-7.32561"/>
    <n v="5.37719e-05"/>
    <n v="4415.15"/>
    <n v="271.579"/>
    <n v="24"/>
    <n v="0"/>
    <n v="0.0561973"/>
    <n v="-2.12228"/>
    <n v="-5.02825"/>
    <n v="6.54984e-05"/>
    <n v="3171.03"/>
    <n v="278.884"/>
    <n v="19.1"/>
    <n v="0"/>
    <n v="0.348184"/>
    <n v="-4.01433"/>
    <n v="-4.1207"/>
    <n v="7.19678e-05"/>
    <n v="1565.26"/>
    <n v="286.742"/>
    <n v="64.90000000000001"/>
    <n v="0"/>
    <n v="-1.88483"/>
    <n v="0.651377"/>
    <n v="0.140208"/>
    <n v="9.90575e-05"/>
    <n v="844.189"/>
    <n v="293.375"/>
    <n v="48"/>
    <n v="0"/>
    <n v="-3.04187"/>
    <n v="1.55826"/>
    <n v="1.34271"/>
    <n v="0.000191439"/>
    <n v="613.309"/>
    <n v="295.547"/>
    <n v="43.4"/>
    <n v="0"/>
    <n v="-2.66742"/>
    <n v="1.56933"/>
    <n v="1.68036"/>
    <n v="0.000267093"/>
    <n v="6"/>
    <n v="386.76"/>
    <n v="297.738"/>
    <n v="39.2"/>
    <n v="0"/>
    <n v="-1.87164"/>
    <n v="1.46185"/>
    <n v="1.937"/>
    <n v="0.000342691"/>
    <n v="299.983"/>
    <n v="35.5"/>
    <n v="0"/>
    <n v="-0.687154"/>
    <n v="1.10848"/>
    <n v="2.02677"/>
    <n v="0.000414691"/>
    <n v="164.329"/>
    <n v="55.5794"/>
    <n v="315.624"/>
    <n v="0"/>
    <n v="654.928"/>
    <n v="302.123"/>
    <n v="284.397"/>
    <n v="33.2"/>
    <n v="0.782798"/>
    <n v="1.7941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2.18644"/>
    <n v="0"/>
    <n v="0.250488"/>
    <n v="0"/>
    <n v="0"/>
    <n v="0"/>
    <n v="0"/>
    <n v="0"/>
    <n v="1.1"/>
    <n v="70.6259"/>
    <n v="12195.7"/>
    <n v="212.176"/>
    <n v="-9.263529999999999"/>
    <n v="-9.73821"/>
    <n v="-0.0107151"/>
    <n v="4180"/>
    <n v="22.8"/>
    <n v="0"/>
    <n v="33"/>
  </r>
  <r>
    <x v="32"/>
    <n v="101886"/>
    <n v="24134.9"/>
    <n v="3.20085"/>
    <n v="12166.9"/>
    <n v="211.89"/>
    <n v="60.3"/>
    <n v="0.1"/>
    <n v="0.0951934"/>
    <n v="-8.76521"/>
    <n v="-11.3361"/>
    <n v="3.76415e-05"/>
    <n v="9542.940000000001"/>
    <n v="231.984"/>
    <n v="37"/>
    <n v="0"/>
    <n v="0.06750589999999999"/>
    <n v="-5.00179"/>
    <n v="-5.587"/>
    <n v="8.02836e-05"/>
    <n v="7514.42"/>
    <n v="249.495"/>
    <n v="18.3"/>
    <n v="0"/>
    <n v="-0.120619"/>
    <n v="-2.9153"/>
    <n v="-6.5766"/>
    <n v="4.73567e-05"/>
    <n v="5841.15"/>
    <n v="262.473"/>
    <n v="15.8"/>
    <n v="0"/>
    <n v="0.137428"/>
    <n v="-1.97749"/>
    <n v="-6.43757"/>
    <n v="7.45199e-05"/>
    <n v="4414.75"/>
    <n v="271.572"/>
    <n v="23.9"/>
    <n v="0"/>
    <n v="0.212545"/>
    <n v="-1.57089"/>
    <n v="-4.89378"/>
    <n v="6.111219999999999e-05"/>
    <n v="3171.16"/>
    <n v="279.267"/>
    <n v="19.5"/>
    <n v="0"/>
    <n v="-0.0329824"/>
    <n v="-0.968655"/>
    <n v="-2.9744"/>
    <n v="6.195200000000001e-05"/>
    <n v="1559.27"/>
    <n v="286.227"/>
    <n v="70"/>
    <n v="0"/>
    <n v="0.456457"/>
    <n v="-0.443149"/>
    <n v="-0.853418"/>
    <n v="0.000118652"/>
    <n v="840.6180000000001"/>
    <n v="292.147"/>
    <n v="53.9"/>
    <n v="0"/>
    <n v="-0.417596"/>
    <n v="1.83302"/>
    <n v="1.80251"/>
    <n v="6.68262e-05"/>
    <n v="610.6609999999999"/>
    <n v="294.297"/>
    <n v="48.3"/>
    <n v="0"/>
    <n v="-0.520269"/>
    <n v="2.65385"/>
    <n v="2.58591"/>
    <n v="8.63634e-05"/>
    <n v="6"/>
    <n v="385.033"/>
    <n v="296.467"/>
    <n v="43.5"/>
    <n v="0"/>
    <n v="-0.439605"/>
    <n v="3.55603"/>
    <n v="3.30656"/>
    <n v="0.000106091"/>
    <n v="298.67"/>
    <n v="39.2"/>
    <n v="0"/>
    <n v="-0.12736"/>
    <n v="4.29316"/>
    <n v="3.81647"/>
    <n v="0.000130801"/>
    <n v="163.51"/>
    <n v="55.5794"/>
    <n v="305.348"/>
    <n v="0"/>
    <n v="520.6849999999999"/>
    <n v="300.798"/>
    <n v="284.8"/>
    <n v="36.9"/>
    <n v="4.14932"/>
    <n v="3.3991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3.41339"/>
    <n v="0"/>
    <n v="0.467041"/>
    <n v="0"/>
    <n v="0"/>
    <n v="0"/>
    <n v="0"/>
    <n v="1.8"/>
    <n v="1.3"/>
    <n v="50.1636"/>
    <n v="12270.6"/>
    <n v="211.648"/>
    <n v="-7.95533"/>
    <n v="-11.0579"/>
    <n v="-0.00671693"/>
    <n v="4148.96"/>
    <n v="23.3"/>
    <n v="0"/>
    <n v="34"/>
  </r>
  <r>
    <x v="33"/>
    <n v="101872"/>
    <n v="24135"/>
    <n v="5.20259"/>
    <n v="12180.8"/>
    <n v="211.656"/>
    <n v="67.40000000000001"/>
    <n v="1.5"/>
    <n v="-0.00139844"/>
    <n v="-6.34975"/>
    <n v="-9.531980000000001"/>
    <n v="3.5204e-05"/>
    <n v="9552.309999999999"/>
    <n v="232.624"/>
    <n v="44.3"/>
    <n v="0"/>
    <n v="0.289629"/>
    <n v="-2.75137"/>
    <n v="-8.66642"/>
    <n v="6.84066e-05"/>
    <n v="7521.34"/>
    <n v="249.86"/>
    <n v="21.5"/>
    <n v="0"/>
    <n v="0.096625"/>
    <n v="-4.3775"/>
    <n v="-6.87385"/>
    <n v="0.000102026"/>
    <n v="5845.57"/>
    <n v="262.799"/>
    <n v="12.2"/>
    <n v="0"/>
    <n v="-0.079457"/>
    <n v="-1.3211"/>
    <n v="-6.48413"/>
    <n v="4.54275e-05"/>
    <n v="4416.59"/>
    <n v="271.923"/>
    <n v="22.1"/>
    <n v="0"/>
    <n v="0.264037"/>
    <n v="-1.06416"/>
    <n v="-5.27"/>
    <n v="5.17051e-05"/>
    <n v="3173.18"/>
    <n v="278.79"/>
    <n v="22.2"/>
    <n v="0"/>
    <n v="-0.149459"/>
    <n v="-0.0336133"/>
    <n v="-4.04069"/>
    <n v="0.00012227"/>
    <n v="1559.4"/>
    <n v="288.39"/>
    <n v="44.4"/>
    <n v="0"/>
    <n v="0.28693"/>
    <n v="-1.19049"/>
    <n v="-3.99583"/>
    <n v="6.650199999999999e-05"/>
    <n v="836.796"/>
    <n v="293.22"/>
    <n v="44.4"/>
    <n v="0"/>
    <n v="0.353095"/>
    <n v="-0.402124"/>
    <n v="1.77397"/>
    <n v="0.000106099"/>
    <n v="606.4589999999999"/>
    <n v="294.48"/>
    <n v="41"/>
    <n v="0"/>
    <n v="0.29972"/>
    <n v="0.0851416"/>
    <n v="3.27907"/>
    <n v="9.15911e-05"/>
    <n v="5"/>
    <n v="381.257"/>
    <n v="295.16"/>
    <n v="45.5"/>
    <n v="0"/>
    <n v="0.236265"/>
    <n v="1.09153"/>
    <n v="4.05349"/>
    <n v="3.69136e-05"/>
    <n v="296.25"/>
    <n v="48"/>
    <n v="0"/>
    <n v="0.167265"/>
    <n v="2.43978"/>
    <n v="4.68148"/>
    <n v="1.44739e-05"/>
    <n v="161.076"/>
    <n v="55.5794"/>
    <n v="295.3"/>
    <n v="0"/>
    <n v="110.623"/>
    <n v="296.397"/>
    <n v="285.699"/>
    <n v="50.8"/>
    <n v="1.88209"/>
    <n v="3.13016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80263"/>
    <n v="0"/>
    <n v="0.154297"/>
    <n v="0"/>
    <n v="0"/>
    <n v="0"/>
    <n v="0"/>
    <n v="100"/>
    <n v="34.7"/>
    <n v="32.0739"/>
    <n v="12273.3"/>
    <n v="211.409"/>
    <n v="-6.12282"/>
    <n v="-9.6252"/>
    <n v="-0.000970947"/>
    <n v="4188.48"/>
    <n v="23"/>
    <n v="0"/>
    <n v="35"/>
  </r>
  <r>
    <x v="34"/>
    <n v="101957"/>
    <n v="24134.7"/>
    <n v="4.8161"/>
    <n v="12192.4"/>
    <n v="211.471"/>
    <n v="61.6"/>
    <n v="0"/>
    <n v="-0.021873"/>
    <n v="-5.93614"/>
    <n v="-9.09348"/>
    <n v="4.66729e-05"/>
    <n v="9560.700000000001"/>
    <n v="232.643"/>
    <n v="64"/>
    <n v="0"/>
    <n v="-0.00399609"/>
    <n v="-3.19729"/>
    <n v="-9.063140000000001"/>
    <n v="0.000116777"/>
    <n v="7528.86"/>
    <n v="249.89"/>
    <n v="21.7"/>
    <n v="0"/>
    <n v="-0.248131"/>
    <n v="-2.19632"/>
    <n v="-3.63723"/>
    <n v="3.64847e-05"/>
    <n v="5853.69"/>
    <n v="262.925"/>
    <n v="10.6"/>
    <n v="0"/>
    <n v="0.0253867"/>
    <n v="0.5103760000000001"/>
    <n v="-5.09044"/>
    <n v="4.69666e-06"/>
    <n v="4424.01"/>
    <n v="272.285"/>
    <n v="19"/>
    <n v="0"/>
    <n v="0.129271"/>
    <n v="-0.517666"/>
    <n v="-4.49543"/>
    <n v="5.48798e-05"/>
    <n v="3178.49"/>
    <n v="279.147"/>
    <n v="21.6"/>
    <n v="0"/>
    <n v="0.0863516"/>
    <n v="-1.24614"/>
    <n v="-4.48468"/>
    <n v="6.8254e-05"/>
    <n v="1563.14"/>
    <n v="288.701"/>
    <n v="40.7"/>
    <n v="0"/>
    <n v="-0.0468848"/>
    <n v="-1.15603"/>
    <n v="-2.89598"/>
    <n v="3.68821e-05"/>
    <n v="840.965"/>
    <n v="292.787"/>
    <n v="39.2"/>
    <n v="0"/>
    <n v="-0.288233"/>
    <n v="0.162317"/>
    <n v="2.96498"/>
    <n v="1.74945e-05"/>
    <n v="611.0309999999999"/>
    <n v="294.138"/>
    <n v="38.4"/>
    <n v="0"/>
    <n v="-0.242481"/>
    <n v="0.780579"/>
    <n v="4.00718"/>
    <n v="1.58038e-05"/>
    <n v="5"/>
    <n v="386.214"/>
    <n v="294.626"/>
    <n v="41.9"/>
    <n v="0"/>
    <n v="-0.0604258"/>
    <n v="1.87455"/>
    <n v="4.66"/>
    <n v="3.01056e-05"/>
    <n v="293.928"/>
    <n v="57.7"/>
    <n v="0"/>
    <n v="0.132869"/>
    <n v="2.5159"/>
    <n v="4.63167"/>
    <n v="3.03677e-05"/>
    <n v="167.063"/>
    <n v="55.5794"/>
    <n v="292.3"/>
    <n v="0"/>
    <n v="55.0697"/>
    <n v="293.309"/>
    <n v="286.504"/>
    <n v="64.59999999999999"/>
    <n v="1.52504"/>
    <n v="2.5744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03"/>
    <n v="5.92127"/>
    <n v="0"/>
    <n v="0.44873"/>
    <n v="0"/>
    <n v="0"/>
    <n v="0"/>
    <n v="0"/>
    <n v="0.9"/>
    <n v="77"/>
    <n v="34.7487"/>
    <n v="12532.8"/>
    <n v="210.183"/>
    <n v="-5.52199"/>
    <n v="-7.27043"/>
    <n v="-0.00582314"/>
    <n v="4276.8"/>
    <n v="20.4"/>
    <n v="0"/>
    <n v="36"/>
  </r>
  <r>
    <x v="35"/>
    <n v="101937"/>
    <n v="24135"/>
    <n v="2.40608"/>
    <n v="12188"/>
    <n v="211.508"/>
    <n v="60"/>
    <n v="0"/>
    <n v="-0.0909688"/>
    <n v="-4.44697"/>
    <n v="-7.30181"/>
    <n v="0.000133614"/>
    <n v="9554.58"/>
    <n v="233.01"/>
    <n v="44.9"/>
    <n v="0"/>
    <n v="-0.0131895"/>
    <n v="-3.38765"/>
    <n v="-3.60007"/>
    <n v="5.96173e-05"/>
    <n v="7523.28"/>
    <n v="249.687"/>
    <n v="18.9"/>
    <n v="0"/>
    <n v="0.00327344"/>
    <n v="0.522046"/>
    <n v="-3.94315"/>
    <n v="4.56844e-05"/>
    <n v="5849.17"/>
    <n v="262.61"/>
    <n v="11"/>
    <n v="0"/>
    <n v="0.0815176"/>
    <n v="2.25607"/>
    <n v="-4.40307"/>
    <n v="3.73843e-05"/>
    <n v="4420.28"/>
    <n v="272.703"/>
    <n v="14.4"/>
    <n v="0"/>
    <n v="0.116967"/>
    <n v="2.03849"/>
    <n v="-4.37642"/>
    <n v="6.89512e-05"/>
    <n v="3171.95"/>
    <n v="279.163"/>
    <n v="21.7"/>
    <n v="0"/>
    <n v="0.149178"/>
    <n v="-1.44108"/>
    <n v="-2.75322"/>
    <n v="4.66805e-05"/>
    <n v="1558.98"/>
    <n v="288.088"/>
    <n v="42.4"/>
    <n v="0"/>
    <n v="-0.0255371"/>
    <n v="-0.947085"/>
    <n v="-1.29458"/>
    <n v="5.51781e-05"/>
    <n v="838.403"/>
    <n v="292.318"/>
    <n v="41"/>
    <n v="0"/>
    <n v="-0.0441699"/>
    <n v="1.51118"/>
    <n v="2.30682"/>
    <n v="9.545530000000001e-06"/>
    <n v="608.812"/>
    <n v="293.662"/>
    <n v="39.2"/>
    <n v="0"/>
    <n v="-0.0313047"/>
    <n v="1.53629"/>
    <n v="2.76095"/>
    <n v="3.08431e-05"/>
    <n v="5"/>
    <n v="384.303"/>
    <n v="294.372"/>
    <n v="42.5"/>
    <n v="0"/>
    <n v="0.0271123"/>
    <n v="1.205"/>
    <n v="3.07778"/>
    <n v="4.71351e-05"/>
    <n v="293.76"/>
    <n v="57.9"/>
    <n v="0"/>
    <n v="0.0914204"/>
    <n v="0.598511"/>
    <n v="3.20795"/>
    <n v="4.44681e-05"/>
    <n v="165.26"/>
    <n v="55.5794"/>
    <n v="291"/>
    <n v="0"/>
    <n v="30.0051"/>
    <n v="292.585"/>
    <n v="286.436"/>
    <n v="67.59999999999999"/>
    <n v="0.178447"/>
    <n v="2.3914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03"/>
    <n v="5.94185"/>
    <n v="0"/>
    <n v="-0.325439"/>
    <n v="0"/>
    <n v="0"/>
    <n v="0"/>
    <n v="0"/>
    <n v="0"/>
    <n v="38.7"/>
    <n v="40.3721"/>
    <n v="12654.4"/>
    <n v="209.038"/>
    <n v="-3.09517"/>
    <n v="-6.74928"/>
    <n v="-0.00600293"/>
    <n v="4356.64"/>
    <n v="14.7"/>
    <n v="0"/>
    <n v="37"/>
  </r>
  <r>
    <x v="36"/>
    <n v="101897"/>
    <n v="24135.1"/>
    <n v="2.7279"/>
    <n v="12185.8"/>
    <n v="211.355"/>
    <n v="61"/>
    <n v="0"/>
    <n v="-0.0686055"/>
    <n v="-5.69737"/>
    <n v="-5.65256"/>
    <n v="0.000139577"/>
    <n v="9552.98"/>
    <n v="233.129"/>
    <n v="22.9"/>
    <n v="0"/>
    <n v="0.042752"/>
    <n v="-0.891507"/>
    <n v="-3.70142"/>
    <n v="0.000127939"/>
    <n v="7520.73"/>
    <n v="249.963"/>
    <n v="10.6"/>
    <n v="0"/>
    <n v="0.226371"/>
    <n v="1.8868"/>
    <n v="-4.35171"/>
    <n v="3.60368e-05"/>
    <n v="5844.03"/>
    <n v="262.977"/>
    <n v="7.7"/>
    <n v="0"/>
    <n v="0.211088"/>
    <n v="3.5948"/>
    <n v="-5.23721"/>
    <n v="7.633849999999999e-05"/>
    <n v="4415.29"/>
    <n v="272.011"/>
    <n v="14.6"/>
    <n v="0"/>
    <n v="0.0981172"/>
    <n v="1.06309"/>
    <n v="-4.63822"/>
    <n v="5.33184e-05"/>
    <n v="3169.18"/>
    <n v="279.49"/>
    <n v="21.2"/>
    <n v="0"/>
    <n v="0.167879"/>
    <n v="-0.783625"/>
    <n v="-2.28343"/>
    <n v="7.12625e-05"/>
    <n v="1555.06"/>
    <n v="288.028"/>
    <n v="42.2"/>
    <n v="0"/>
    <n v="-0.100692"/>
    <n v="-0.179119"/>
    <n v="-2.15484"/>
    <n v="7.121799999999999e-05"/>
    <n v="834.24"/>
    <n v="292.32"/>
    <n v="40.8"/>
    <n v="0"/>
    <n v="-0.0443389"/>
    <n v="0.309248"/>
    <n v="1.20275"/>
    <n v="2.43835e-05"/>
    <n v="604.737"/>
    <n v="293.477"/>
    <n v="39.8"/>
    <n v="0"/>
    <n v="-0.0441704"/>
    <n v="-0.340667"/>
    <n v="2.11858"/>
    <n v="4.50236e-05"/>
    <n v="5"/>
    <n v="380.411"/>
    <n v="294.038"/>
    <n v="43.8"/>
    <n v="0"/>
    <n v="-0.0173936"/>
    <n v="-0.872952"/>
    <n v="2.88468"/>
    <n v="7.36519e-05"/>
    <n v="293.448"/>
    <n v="56.8"/>
    <n v="0"/>
    <n v="0.0559609"/>
    <n v="-1.08215"/>
    <n v="3.35534"/>
    <n v="9.63834e-05"/>
    <n v="161.61"/>
    <n v="55.5794"/>
    <n v="290"/>
    <n v="0"/>
    <n v="28.5094"/>
    <n v="291.857"/>
    <n v="285.536"/>
    <n v="66.5"/>
    <n v="-0.779211"/>
    <n v="2.4972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0"/>
    <n v="7.4108"/>
    <n v="0"/>
    <n v="-0.494141"/>
    <n v="0"/>
    <n v="0"/>
    <n v="0"/>
    <n v="0"/>
    <n v="0.3"/>
    <n v="0"/>
    <n v="41.4178"/>
    <n v="12699.3"/>
    <n v="208.458"/>
    <n v="-4.26581"/>
    <n v="-3.78932"/>
    <n v="-0.009831579999999999"/>
    <n v="4235.04"/>
    <n v="16.6"/>
    <n v="0"/>
    <n v="38"/>
  </r>
  <r>
    <x v="37"/>
    <n v="101936"/>
    <n v="24135"/>
    <n v="2.80034"/>
    <n v="12193.5"/>
    <n v="210.91"/>
    <n v="73.3"/>
    <n v="1"/>
    <n v="0.0139639"/>
    <n v="-3.45803"/>
    <n v="-1.85692"/>
    <n v="9.98099e-05"/>
    <n v="9562.57"/>
    <n v="233.308"/>
    <n v="22"/>
    <n v="0"/>
    <n v="0.06434960000000001"/>
    <n v="-1.44169"/>
    <n v="-1.15168"/>
    <n v="6.67992e-05"/>
    <n v="7529"/>
    <n v="250.279"/>
    <n v="7"/>
    <n v="0"/>
    <n v="0.0570313"/>
    <n v="1.58171"/>
    <n v="-4.52534"/>
    <n v="4.9806e-05"/>
    <n v="5850.08"/>
    <n v="263.41"/>
    <n v="5"/>
    <n v="0"/>
    <n v="-0.013625"/>
    <n v="3.28411"/>
    <n v="-5.55583"/>
    <n v="3.95474e-05"/>
    <n v="4420.7"/>
    <n v="272.511"/>
    <n v="11.3"/>
    <n v="0"/>
    <n v="0.0324688"/>
    <n v="0.413606"/>
    <n v="-3.33072"/>
    <n v="4.72746e-05"/>
    <n v="3174.12"/>
    <n v="279.71"/>
    <n v="20.7"/>
    <n v="0"/>
    <n v="-0.0421641"/>
    <n v="-0.124092"/>
    <n v="-2.1657"/>
    <n v="6.0574e-05"/>
    <n v="1559.35"/>
    <n v="287.985"/>
    <n v="42.8"/>
    <n v="0"/>
    <n v="0.109072"/>
    <n v="-0.423159"/>
    <n v="-1.62087"/>
    <n v="5.6024e-05"/>
    <n v="838.479"/>
    <n v="292.324"/>
    <n v="42.1"/>
    <n v="0"/>
    <n v="-0.00747754"/>
    <n v="-0.100903"/>
    <n v="1.20144"/>
    <n v="3.58556e-05"/>
    <n v="608.9690000000001"/>
    <n v="293.377"/>
    <n v="40.9"/>
    <n v="0"/>
    <n v="-0.0641616"/>
    <n v="-0.185632"/>
    <n v="2.1464"/>
    <n v="6.09189e-05"/>
    <n v="5"/>
    <n v="384.884"/>
    <n v="293.117"/>
    <n v="53.4"/>
    <n v="0"/>
    <n v="-0.0540071"/>
    <n v="-0.258479"/>
    <n v="2.82183"/>
    <n v="9.81461e-05"/>
    <n v="294.804"/>
    <n v="52.7"/>
    <n v="0"/>
    <n v="0.0159929"/>
    <n v="-0.307869"/>
    <n v="2.85647"/>
    <n v="0.000118748"/>
    <n v="166.044"/>
    <n v="55.5794"/>
    <n v="300.268"/>
    <n v="0"/>
    <n v="260.588"/>
    <n v="296.495"/>
    <n v="285.695"/>
    <n v="50.3"/>
    <n v="-0.320969"/>
    <n v="2.46078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9340"/>
    <n v="6.04629"/>
    <n v="0"/>
    <n v="0.452881"/>
    <n v="0"/>
    <n v="0"/>
    <n v="0"/>
    <n v="0"/>
    <n v="3.5"/>
    <n v="0.1"/>
    <n v="32.2119"/>
    <n v="12434.1"/>
    <n v="210.203"/>
    <n v="-1.80358"/>
    <n v="-2.19694"/>
    <n v="-0.00302994"/>
    <n v="4316.8"/>
    <n v="11.6"/>
    <n v="0"/>
    <n v="39"/>
  </r>
  <r>
    <x v="38"/>
    <n v="101898"/>
    <n v="24135"/>
    <n v="2.1"/>
    <n v="12204.5"/>
    <n v="211.855"/>
    <n v="55.7"/>
    <n v="0"/>
    <n v="-0.0280303"/>
    <n v="-0.690021"/>
    <n v="-3.61332"/>
    <n v="8.974680000000001e-05"/>
    <n v="9571.85"/>
    <n v="233.396"/>
    <n v="23.3"/>
    <n v="0"/>
    <n v="-0.0896856"/>
    <n v="0.828497"/>
    <n v="-1.87573"/>
    <n v="2.07957e-05"/>
    <n v="7536.55"/>
    <n v="250.529"/>
    <n v="6"/>
    <n v="0"/>
    <n v="0.017916"/>
    <n v="-0.171426"/>
    <n v="-3.05189"/>
    <n v="5.40087e-05"/>
    <n v="5856.45"/>
    <n v="263.547"/>
    <n v="4.4"/>
    <n v="0"/>
    <n v="0.0205293"/>
    <n v="2.50979"/>
    <n v="-4.07134"/>
    <n v="3.66308e-05"/>
    <n v="4427.05"/>
    <n v="272.305"/>
    <n v="11.5"/>
    <n v="0"/>
    <n v="0.07951950000000001"/>
    <n v="1.44751"/>
    <n v="-1.81083"/>
    <n v="3.99902e-05"/>
    <n v="3180.58"/>
    <n v="279.716"/>
    <n v="20.4"/>
    <n v="0"/>
    <n v="0.00130469"/>
    <n v="0.0311133"/>
    <n v="-1.02023"/>
    <n v="5.64983e-05"/>
    <n v="1563.17"/>
    <n v="288.526"/>
    <n v="39.3"/>
    <n v="0"/>
    <n v="0.074459"/>
    <n v="0.0536646"/>
    <n v="-1.08593"/>
    <n v="5.61874e-05"/>
    <n v="842.577"/>
    <n v="292.443"/>
    <n v="50.6"/>
    <n v="0"/>
    <n v="-0.357248"/>
    <n v="0.429089"/>
    <n v="2.12192"/>
    <n v="6.24699e-05"/>
    <n v="612.417"/>
    <n v="294.646"/>
    <n v="45.9"/>
    <n v="0"/>
    <n v="-0.536676"/>
    <n v="0.367"/>
    <n v="2.29538"/>
    <n v="7.2692e-05"/>
    <n v="5"/>
    <n v="386.52"/>
    <n v="296.868"/>
    <n v="41.5"/>
    <n v="0"/>
    <n v="-0.5271439999999999"/>
    <n v="0.217275"/>
    <n v="2.40438"/>
    <n v="9.71285e-05"/>
    <n v="299.126"/>
    <n v="37.5"/>
    <n v="0"/>
    <n v="-0.238318"/>
    <n v="0.0343115"/>
    <n v="2.38057"/>
    <n v="0.000126509"/>
    <n v="164.717"/>
    <n v="55.5794"/>
    <n v="312.245"/>
    <n v="0"/>
    <n v="614.801"/>
    <n v="301.01"/>
    <n v="284.3"/>
    <n v="35.2"/>
    <n v="-0.17907"/>
    <n v="2.4054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4.53139"/>
    <n v="0"/>
    <n v="0.37793"/>
    <n v="0"/>
    <n v="0"/>
    <n v="0"/>
    <n v="0"/>
    <n v="0"/>
    <n v="2"/>
    <n v="24.4733"/>
    <n v="12788.9"/>
    <n v="209.401"/>
    <n v="-0.176019"/>
    <n v="-3.92343"/>
    <n v="0.000841408"/>
    <n v="4292.8"/>
    <n v="11.8"/>
    <n v="0"/>
    <n v="40"/>
  </r>
  <r>
    <x v="39"/>
    <n v="101824"/>
    <n v="24134.7"/>
    <n v="2.51255"/>
    <n v="12210"/>
    <n v="211.709"/>
    <n v="59.5"/>
    <n v="0"/>
    <n v="0.0494619"/>
    <n v="-0.944632"/>
    <n v="-1.75915"/>
    <n v="5.79675e-05"/>
    <n v="9578.440000000001"/>
    <n v="233.341"/>
    <n v="28"/>
    <n v="0"/>
    <n v="0.0637578"/>
    <n v="1.28518"/>
    <n v="-1.4399"/>
    <n v="6.474270000000001e-05"/>
    <n v="7542.92"/>
    <n v="250.665"/>
    <n v="6.5"/>
    <n v="0"/>
    <n v="-0.0392871"/>
    <n v="1.23572"/>
    <n v="-0.724573"/>
    <n v="2.90422e-05"/>
    <n v="5861.6"/>
    <n v="263.89"/>
    <n v="4.1"/>
    <n v="0"/>
    <n v="0.07730860000000001"/>
    <n v="3.20297"/>
    <n v="-2.50363"/>
    <n v="4.04069e-05"/>
    <n v="4430.21"/>
    <n v="272.645"/>
    <n v="10.7"/>
    <n v="0"/>
    <n v="0.0747773"/>
    <n v="2.75179"/>
    <n v="-1.01861"/>
    <n v="4.42773e-05"/>
    <n v="3182.19"/>
    <n v="280.08"/>
    <n v="18.4"/>
    <n v="0"/>
    <n v="0.108398"/>
    <n v="1.19072"/>
    <n v="-0.556685"/>
    <n v="5.61641e-05"/>
    <n v="1565.29"/>
    <n v="288.088"/>
    <n v="59.7"/>
    <n v="0"/>
    <n v="-0.722834"/>
    <n v="0.943269"/>
    <n v="0.0496216"/>
    <n v="1.11494e-05"/>
    <n v="841.157"/>
    <n v="294.458"/>
    <n v="46.7"/>
    <n v="0"/>
    <n v="-2.26406"/>
    <n v="0.506667"/>
    <n v="1.27292"/>
    <n v="0.000103078"/>
    <n v="609.4"/>
    <n v="296.507"/>
    <n v="43"/>
    <n v="0"/>
    <n v="-2.20353"/>
    <n v="-0.07963870000000001"/>
    <n v="1.37832"/>
    <n v="0.000178446"/>
    <n v="6"/>
    <n v="382.093"/>
    <n v="298.585"/>
    <n v="39.2"/>
    <n v="0"/>
    <n v="-1.62951"/>
    <n v="-0.967368"/>
    <n v="1.45405"/>
    <n v="0.000281697"/>
    <n v="300.775"/>
    <n v="35.6"/>
    <n v="0"/>
    <n v="-0.612506"/>
    <n v="-1.64441"/>
    <n v="1.44251"/>
    <n v="0.000376051"/>
    <n v="159.03"/>
    <n v="55.5794"/>
    <n v="315.39"/>
    <n v="0"/>
    <n v="725.133"/>
    <n v="302.828"/>
    <n v="285.182"/>
    <n v="33.6"/>
    <n v="-2.15458"/>
    <n v="1.1544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3.21195"/>
    <n v="0"/>
    <n v="0.492798"/>
    <n v="0"/>
    <n v="0"/>
    <n v="0"/>
    <n v="0"/>
    <n v="0"/>
    <n v="0.9"/>
    <n v="32.0138"/>
    <n v="12725"/>
    <n v="209.633"/>
    <n v="-0.241611"/>
    <n v="-1.50328"/>
    <n v="-0.00020195"/>
    <n v="4353.28"/>
    <n v="10.9"/>
    <n v="0"/>
    <n v="41"/>
  </r>
  <r>
    <x v="40"/>
    <n v="101768"/>
    <n v="24134.9"/>
    <n v="2.2"/>
    <n v="12217.7"/>
    <n v="212.403"/>
    <n v="51.4"/>
    <n v="0"/>
    <n v="-0.0225732"/>
    <n v="-0.905457"/>
    <n v="-2.01014"/>
    <n v="0.000101745"/>
    <n v="9581.610000000001"/>
    <n v="233.618"/>
    <n v="25.1"/>
    <n v="0"/>
    <n v="0.036748"/>
    <n v="1.14142"/>
    <n v="0.0481323"/>
    <n v="4.51625e-05"/>
    <n v="7544.09"/>
    <n v="250.638"/>
    <n v="6.5"/>
    <n v="0"/>
    <n v="0.11017"/>
    <n v="2.00087"/>
    <n v="0.202041"/>
    <n v="4.49519e-05"/>
    <n v="5863.38"/>
    <n v="263.781"/>
    <n v="4.5"/>
    <n v="0"/>
    <n v="0.025543"/>
    <n v="4.44948"/>
    <n v="-2.36634"/>
    <n v="4.2965e-05"/>
    <n v="4431.99"/>
    <n v="272.806"/>
    <n v="10.1"/>
    <n v="0"/>
    <n v="0.15092"/>
    <n v="4.1011"/>
    <n v="-1.38669"/>
    <n v="6.07346e-05"/>
    <n v="3181.31"/>
    <n v="280.83"/>
    <n v="14.6"/>
    <n v="0"/>
    <n v="0.112629"/>
    <n v="2.59744"/>
    <n v="-0.921377"/>
    <n v="5.91176e-05"/>
    <n v="1559.74"/>
    <n v="288.73"/>
    <n v="60.8"/>
    <n v="0"/>
    <n v="0.0733525"/>
    <n v="-0.171138"/>
    <n v="-0.215662"/>
    <n v="4.5541e-05"/>
    <n v="834.974"/>
    <n v="294.058"/>
    <n v="52.3"/>
    <n v="0"/>
    <n v="-1.14804"/>
    <n v="0.973562"/>
    <n v="1.5063"/>
    <n v="0.000152436"/>
    <n v="603.466"/>
    <n v="296.006"/>
    <n v="47.3"/>
    <n v="0"/>
    <n v="-1.18433"/>
    <n v="0.382197"/>
    <n v="1.74668"/>
    <n v="0.000202938"/>
    <n v="6"/>
    <n v="376.551"/>
    <n v="297.898"/>
    <n v="43.4"/>
    <n v="0"/>
    <n v="-0.899383"/>
    <n v="-0.128416"/>
    <n v="1.95566"/>
    <n v="0.000268153"/>
    <n v="300.028"/>
    <n v="39.4"/>
    <n v="0"/>
    <n v="-0.332124"/>
    <n v="-0.549153"/>
    <n v="1.98733"/>
    <n v="0.000336732"/>
    <n v="153.92"/>
    <n v="55.5794"/>
    <n v="310.053"/>
    <n v="0"/>
    <n v="425.197"/>
    <n v="301.619"/>
    <n v="285.8"/>
    <n v="37.5"/>
    <n v="-0.78217"/>
    <n v="1.7449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10800"/>
    <n v="2.86733"/>
    <n v="0"/>
    <n v="-0.0325195"/>
    <n v="0"/>
    <n v="0"/>
    <n v="0"/>
    <n v="0"/>
    <n v="0"/>
    <n v="0"/>
    <n v="25.8532"/>
    <n v="12726.2"/>
    <n v="210.219"/>
    <n v="-0.150714"/>
    <n v="-2.31028"/>
    <n v="0.00180155"/>
    <n v="4384.8"/>
    <n v="10.1"/>
    <n v="0"/>
    <n v="42"/>
  </r>
  <r>
    <x v="41"/>
    <n v="101771"/>
    <n v="24135"/>
    <n v="4.20081"/>
    <n v="12226.8"/>
    <n v="212.567"/>
    <n v="53.7"/>
    <n v="0"/>
    <n v="-0.0198662"/>
    <n v="-1.73975"/>
    <n v="-1.50809"/>
    <n v="7.141249999999999e-05"/>
    <n v="9587.440000000001"/>
    <n v="233.586"/>
    <n v="23"/>
    <n v="0"/>
    <n v="0.0693555"/>
    <n v="0.72388"/>
    <n v="0.944739"/>
    <n v="8.470639999999999e-06"/>
    <n v="7548.69"/>
    <n v="250.705"/>
    <n v="6.3"/>
    <n v="0"/>
    <n v="-0.0219551"/>
    <n v="2.85898"/>
    <n v="0.258105"/>
    <n v="4.39486e-05"/>
    <n v="5867.3"/>
    <n v="263.927"/>
    <n v="4.5"/>
    <n v="0"/>
    <n v="0.193158"/>
    <n v="4.93228"/>
    <n v="-1.00493"/>
    <n v="4.01805e-05"/>
    <n v="4433.04"/>
    <n v="273.411"/>
    <n v="7.7"/>
    <n v="0"/>
    <n v="0.195533"/>
    <n v="3.70527"/>
    <n v="-2.11077"/>
    <n v="7.230460000000001e-05"/>
    <n v="3180.51"/>
    <n v="281.039"/>
    <n v="12.5"/>
    <n v="0"/>
    <n v="0.000443359"/>
    <n v="1.86884"/>
    <n v="-2.63402"/>
    <n v="6.18676e-05"/>
    <n v="1556.02"/>
    <n v="290.263"/>
    <n v="23.3"/>
    <n v="0"/>
    <n v="0.515029"/>
    <n v="-2.00997"/>
    <n v="-3.35579"/>
    <n v="9.211459999999999e-05"/>
    <n v="830.434"/>
    <n v="293.631"/>
    <n v="53.9"/>
    <n v="0"/>
    <n v="0.317676"/>
    <n v="0.09614499999999999"/>
    <n v="0.622261"/>
    <n v="5.65303e-05"/>
    <n v="599.489"/>
    <n v="294.931"/>
    <n v="49.7"/>
    <n v="0"/>
    <n v="0.0642583"/>
    <n v="1.01428"/>
    <n v="1.89175"/>
    <n v="7.26245e-06"/>
    <n v="5"/>
    <n v="373.696"/>
    <n v="295.931"/>
    <n v="46.9"/>
    <n v="0"/>
    <n v="-0.0843608"/>
    <n v="2.2051"/>
    <n v="2.98163"/>
    <n v="-3.83179e-06"/>
    <n v="297.071"/>
    <n v="48.6"/>
    <n v="0"/>
    <n v="-0.0199514"/>
    <n v="3.04706"/>
    <n v="3.11824"/>
    <n v="5.75721e-05"/>
    <n v="152.854"/>
    <n v="55.5794"/>
    <n v="296.367"/>
    <n v="0"/>
    <n v="102.229"/>
    <n v="297.254"/>
    <n v="286.614"/>
    <n v="51.3"/>
    <n v="2.01244"/>
    <n v="1.9875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21600"/>
    <n v="4.44243"/>
    <n v="0"/>
    <n v="0.227173"/>
    <n v="0"/>
    <n v="0"/>
    <n v="0"/>
    <n v="0"/>
    <n v="0"/>
    <n v="0"/>
    <n v="8.043519999999999"/>
    <n v="12997.4"/>
    <n v="209.25"/>
    <n v="-0.819501"/>
    <n v="-1.61638"/>
    <n v="-0.00564221"/>
    <n v="4471.52"/>
    <n v="7.5"/>
    <n v="0"/>
    <n v="43"/>
  </r>
  <r>
    <x v="42"/>
    <n v="101836"/>
    <n v="24135"/>
    <n v="4.50241"/>
    <n v="12231.7"/>
    <n v="212.215"/>
    <n v="59.1"/>
    <n v="0"/>
    <n v="0.0310166"/>
    <n v="-2.23402"/>
    <n v="0.273401"/>
    <n v="6.2804e-05"/>
    <n v="9594.209999999999"/>
    <n v="233.493"/>
    <n v="22.6"/>
    <n v="0"/>
    <n v="0.0202266"/>
    <n v="-0.776755"/>
    <n v="2.33896"/>
    <n v="-1.8035e-05"/>
    <n v="7556.03"/>
    <n v="250.561"/>
    <n v="6.6"/>
    <n v="0"/>
    <n v="-0.0352988"/>
    <n v="2.91819"/>
    <n v="1.92782"/>
    <n v="5.08255e-05"/>
    <n v="5874.16"/>
    <n v="264.15"/>
    <n v="4.3"/>
    <n v="0"/>
    <n v="0.140668"/>
    <n v="5.03116"/>
    <n v="-0.402366"/>
    <n v="4.11821e-05"/>
    <n v="4437.2"/>
    <n v="273.925"/>
    <n v="6.4"/>
    <n v="0"/>
    <n v="0.0950352"/>
    <n v="3.71565"/>
    <n v="-2.56872"/>
    <n v="4.23495e-05"/>
    <n v="3183.93"/>
    <n v="281.068"/>
    <n v="11.9"/>
    <n v="0"/>
    <n v="0.151402"/>
    <n v="-0.565623"/>
    <n v="-1.97672"/>
    <n v="7.2925e-05"/>
    <n v="1559.37"/>
    <n v="290.478"/>
    <n v="19.8"/>
    <n v="0"/>
    <n v="0.103397"/>
    <n v="-1.93221"/>
    <n v="-1.44946"/>
    <n v="9.91984e-05"/>
    <n v="833.602"/>
    <n v="293.973"/>
    <n v="45.8"/>
    <n v="0"/>
    <n v="0.0600928"/>
    <n v="-0.292446"/>
    <n v="0.904287"/>
    <n v="2.93627e-05"/>
    <n v="602.6079999999999"/>
    <n v="295.083"/>
    <n v="44.3"/>
    <n v="0"/>
    <n v="0.0436494"/>
    <n v="0.397981"/>
    <n v="2.12997"/>
    <n v="-1.38992e-05"/>
    <n v="5"/>
    <n v="376.923"/>
    <n v="295.693"/>
    <n v="40.3"/>
    <n v="0"/>
    <n v="0.110372"/>
    <n v="1.60869"/>
    <n v="3.35762"/>
    <n v="-2.75052e-05"/>
    <n v="294.552"/>
    <n v="58.5"/>
    <n v="0"/>
    <n v="0.178279"/>
    <n v="2.81369"/>
    <n v="3.93704"/>
    <n v="-8.26111e-06"/>
    <n v="157.06"/>
    <n v="55.5794"/>
    <n v="292.948"/>
    <n v="0"/>
    <n v="55.5779"/>
    <n v="293.822"/>
    <n v="287.511"/>
    <n v="66.8"/>
    <n v="2.04274"/>
    <n v="2.46523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46"/>
    <n v="5.77424"/>
    <n v="0"/>
    <n v="-0.220825"/>
    <n v="0"/>
    <n v="0"/>
    <n v="0"/>
    <n v="0"/>
    <n v="0"/>
    <n v="0"/>
    <n v="-1.80945"/>
    <n v="12842.1"/>
    <n v="209.467"/>
    <n v="-1.73734"/>
    <n v="0.679431"/>
    <n v="-0.000857735"/>
    <n v="4566.88"/>
    <n v="5.8"/>
    <n v="0"/>
    <n v="44"/>
  </r>
  <r>
    <x v="43"/>
    <n v="101811"/>
    <n v="24134.9"/>
    <n v="2.30003"/>
    <n v="12219"/>
    <n v="212.124"/>
    <n v="54"/>
    <n v="0"/>
    <n v="-0.0374141"/>
    <n v="-1.94867"/>
    <n v="3.07903"/>
    <n v="7.69175e-05"/>
    <n v="9584.219999999999"/>
    <n v="233.272"/>
    <n v="22.6"/>
    <n v="0"/>
    <n v="-0.0302695"/>
    <n v="-0.548053"/>
    <n v="4.91751"/>
    <n v="3.31207e-05"/>
    <n v="7549.71"/>
    <n v="250.265"/>
    <n v="12.2"/>
    <n v="0"/>
    <n v="-0.105859"/>
    <n v="4.45632"/>
    <n v="2.31962"/>
    <n v="8.30646e-05"/>
    <n v="5867.64"/>
    <n v="264.341"/>
    <n v="3.9"/>
    <n v="0"/>
    <n v="0.06340229999999999"/>
    <n v="4.26747"/>
    <n v="-0.508652"/>
    <n v="5.31934e-05"/>
    <n v="4431.18"/>
    <n v="273.454"/>
    <n v="7.2"/>
    <n v="0"/>
    <n v="0.00261914"/>
    <n v="3.50199"/>
    <n v="-2.26476"/>
    <n v="4.58997e-05"/>
    <n v="3179.22"/>
    <n v="281.115"/>
    <n v="11.8"/>
    <n v="0"/>
    <n v="0.00921289"/>
    <n v="0.0691821"/>
    <n v="-0.07772950000000001"/>
    <n v="7.148359999999999e-05"/>
    <n v="1555.31"/>
    <n v="290.135"/>
    <n v="20.7"/>
    <n v="0"/>
    <n v="-0.031041"/>
    <n v="-1.28678"/>
    <n v="-0.851006"/>
    <n v="9.22858e-05"/>
    <n v="830.698"/>
    <n v="293.52"/>
    <n v="45.3"/>
    <n v="0"/>
    <n v="-0.0480928"/>
    <n v="0.349888"/>
    <n v="1.1784"/>
    <n v="2.07843e-05"/>
    <n v="600.047"/>
    <n v="294.792"/>
    <n v="41.5"/>
    <n v="0"/>
    <n v="-0.038874"/>
    <n v="0.793391"/>
    <n v="1.72346"/>
    <n v="-9.524899999999999e-06"/>
    <n v="5"/>
    <n v="374.644"/>
    <n v="295.442"/>
    <n v="40.5"/>
    <n v="0"/>
    <n v="0.0359331"/>
    <n v="1.31237"/>
    <n v="2.2444"/>
    <n v="-1.98644e-05"/>
    <n v="294.444"/>
    <n v="57.6"/>
    <n v="0"/>
    <n v="0.106852"/>
    <n v="1.84022"/>
    <n v="2.36775"/>
    <n v="5.79028e-06"/>
    <n v="154.896"/>
    <n v="55.5794"/>
    <n v="291.46"/>
    <n v="0"/>
    <n v="25.9493"/>
    <n v="293.048"/>
    <n v="287.124"/>
    <n v="68.8"/>
    <n v="1.47831"/>
    <n v="1.7069"/>
    <n v="-50"/>
    <n v="0"/>
    <n v="0"/>
    <n v="0"/>
    <n v="0"/>
    <n v="0"/>
    <n v="2.1875"/>
    <n v="0"/>
    <n v="2.1875"/>
    <n v="0"/>
    <n v="0"/>
    <n v="0"/>
    <n v="0"/>
    <n v="0"/>
    <n v="0"/>
    <n v="0"/>
    <n v="0"/>
    <n v="446"/>
    <n v="6.48669"/>
    <n v="0"/>
    <n v="-0.395508"/>
    <n v="0"/>
    <n v="0"/>
    <n v="0"/>
    <n v="0"/>
    <n v="0"/>
    <n v="0"/>
    <n v="-5.65436"/>
    <n v="12690.4"/>
    <n v="209.959"/>
    <n v="-1.76686"/>
    <n v="2.90277"/>
    <n v="0.00273166"/>
    <n v="4485.76"/>
    <n v="6.9"/>
    <n v="0"/>
    <n v="4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la pivot1" cacheId="9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W10" firstHeaderRow="1" firstDataRow="2" firstDataCol="1"/>
  <pivotFields count="140">
    <pivotField axis="axisRow" showDropDowns="1" compact="0" outline="0" subtotalTop="1" dragToRow="1" dragToCol="1" dragToPage="1" dragToData="1" dragOff="1" showAll="0" topAutoShow="1" itemPageCount="10" sortType="manual" defaultSubtotal="0">
      <items count="36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8"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Max di TMP - 2_m_above_ground" fld="97" subtotal="max" showDataAs="normal" baseField="0" baseItem="0" numFmtId="2"/>
    <dataField name="Max di TMP - 2_m_above_ground" fld="97" subtotal="min" showDataAs="normal" baseField="0" baseItem="0" numFmtId="2"/>
    <dataField name="Max di TMP - 2_m_above_ground" fld="97" subtotal="average" showDataAs="normal" baseField="0" baseItem="0" numFmtId="2"/>
    <dataField name="Media di RH - 2_m_above_ground" fld="99" subtotal="average" showDataAs="normal" baseField="0" baseItem="0" numFmtId="2"/>
    <dataField name="Media di DPT - 2_m_above_ground" fld="98" subtotal="average" showDataAs="normal" baseField="0" baseItem="0" numFmtId="2"/>
    <dataField name="Media di UGRD - 10_m_above_ground" fld="100" subtotal="average" showDataAs="normal" baseField="0" baseItem="0" numFmtId="2"/>
    <dataField name="Media di VGRD - 10_m_above_ground" fld="101" subtotal="average" showDataAs="normal" baseField="0" baseItem="0" numFmtId="2"/>
    <dataField name="Media di LCDC - low_cloud_layer2" fld="124" subtotal="average" showDataAs="normal" baseField="0" baseItem="0" numFmtId="2"/>
    <dataField name="Media di MCDC - middle_cloud_layer2" fld="126" subtotal="average" showDataAs="normal" baseField="0" baseItem="0" numFmtId="2"/>
    <dataField name="Max di PRATE - surface" fld="104" subtotal="max" showDataAs="normal" baseField="0" baseItem="0" numFmtId="2"/>
    <dataField name="Max di CRAIN - surface2" fld="118" subtotal="max" showDataAs="normal" baseField="0" baseItem="0" numFmtId="2"/>
    <dataField name="Max di CSNOW - surface" fld="111" subtotal="max" showDataAs="normal" baseField="0" baseItem="0" numFmtId="2"/>
    <dataField name="Max di CRAIN - surface" fld="114" subtotal="max" showDataAs="normal" baseField="0" baseItem="0" numFmtId="2"/>
    <dataField name="Media di HCDC - high_cloud_layer2" fld="128" subtotal="average" showDataAs="normal" baseField="0" baseItem="0" numFmtId="2"/>
    <dataField name="Max di PRATE - surface2" fld="106" subtotal="max" showDataAs="normal" baseField="0" baseItem="0" numFmtId="2"/>
    <dataField name="Media di RH - 2_m_above_ground" fld="99" subtotal="min" showDataAs="normal" baseField="0" baseItem="0" numFmtId="2"/>
    <dataField name="Media di RH - 2_m_above_ground" fld="99" subtotal="max" showDataAs="normal" baseField="0" baseItem="0" numFmtId="2"/>
    <dataField name="Media di LCDC - low_cloud_layer2" fld="124" subtotal="max" showDataAs="normal" baseField="0" baseItem="0" numFmtId="2"/>
    <dataField name="Media di MCDC - middle_cloud_layer2" fld="126" subtotal="max" showDataAs="normal" baseField="0" baseItem="0" numFmtId="2"/>
    <dataField name="Media di HCDC - high_cloud_layer2" fld="128" subtotal="max" showDataAs="normal" baseField="0" baseItem="0" numFmtId="2"/>
    <dataField name="Media di UGRD - 10_m_above_ground" fld="100" subtotal="max" showDataAs="normal" baseField="0" baseItem="0" numFmtId="2"/>
    <dataField name="Media di VGRD - 10_m_above_ground" fld="101" subtotal="max" showDataAs="normal" baseField="0" baseItem="0" numFmtId="2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DataPilot1" cacheId="1" dataOnRows="0" dataCaption="Values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H10" firstHeaderRow="1" firstDataRow="2" firstDataCol="1"/>
  <pivotFields count="134">
    <pivotField axis="axisRow" showDropDowns="1" compact="0" outline="0" subtotalTop="1" dragToRow="1" dragToCol="1" dragToPage="1" dragToData="1" dragOff="1" showAll="0" topAutoShow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colFields count="1">
    <field x="-2"/>
  </colFields>
  <dataFields count="7">
    <dataField name="Min - TMP - 850_mb" fld="53" subtotal="min" showDataAs="normal" baseField="0" baseItem="0" numFmtId="164"/>
    <dataField name="Average - RH - 850_mb" fld="54" subtotal="average" showDataAs="normal" baseField="0" baseItem="0" numFmtId="164"/>
    <dataField name="Average - RH - 700_mb" fld="46" subtotal="average" showDataAs="normal" baseField="0" baseItem="0" numFmtId="164"/>
    <dataField name="Average - UGRD - 850_mb" fld="57" subtotal="average" showDataAs="normal" baseField="0" baseItem="0" numFmtId="164"/>
    <dataField name="Average - VGRD - 850_mb" fld="58" subtotal="average" showDataAs="normal" baseField="0" baseItem="0" numFmtId="164"/>
    <dataField name="Average - UGRD - 1000_mb" fld="89" subtotal="average" showDataAs="normal" baseField="0" baseItem="0" numFmtId="164"/>
    <dataField name="Average - VGRD - 1000_mb" fld="90" subtotal="average" showDataAs="normal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48"/>
  <sheetViews>
    <sheetView zoomScaleNormal="100" workbookViewId="0">
      <selection activeCell="CT2" sqref="CT2"/>
    </sheetView>
  </sheetViews>
  <sheetFormatPr baseColWidth="8" defaultColWidth="8.6640625" defaultRowHeight="14.4"/>
  <cols>
    <col width="20" customWidth="1" style="1" min="1" max="1"/>
    <col width="11.109375" customWidth="1" style="75" min="136" max="136"/>
  </cols>
  <sheetData>
    <row r="1" ht="14.25" customHeight="1" s="75">
      <c r="A1" s="1" t="inlineStr">
        <is>
          <t>TE -</t>
        </is>
      </c>
      <c r="B1" t="inlineStr">
        <is>
          <t>PRMSL - mean_sea_level</t>
        </is>
      </c>
      <c r="C1" t="inlineStr">
        <is>
          <t>VIS - surface</t>
        </is>
      </c>
      <c r="D1" t="inlineStr">
        <is>
          <t>GUST - surface</t>
        </is>
      </c>
      <c r="E1" t="inlineStr">
        <is>
          <t>HGT - 200_mb</t>
        </is>
      </c>
      <c r="F1" t="inlineStr">
        <is>
          <t>TMP - 200_mb</t>
        </is>
      </c>
      <c r="G1" t="inlineStr">
        <is>
          <t>RH - 200_mb</t>
        </is>
      </c>
      <c r="H1" t="inlineStr">
        <is>
          <t>TCDC - 200_mb</t>
        </is>
      </c>
      <c r="I1" t="inlineStr">
        <is>
          <t>VVEL - 200_mb</t>
        </is>
      </c>
      <c r="J1" t="inlineStr">
        <is>
          <t>UGRD - 200_mb</t>
        </is>
      </c>
      <c r="K1" t="inlineStr">
        <is>
          <t>VGRD - 200_mb</t>
        </is>
      </c>
      <c r="L1" t="inlineStr">
        <is>
          <t>ABSV - 200_mb</t>
        </is>
      </c>
      <c r="M1" t="inlineStr">
        <is>
          <t>HGT - 300_mb</t>
        </is>
      </c>
      <c r="N1" t="inlineStr">
        <is>
          <t>TMP - 300_mb</t>
        </is>
      </c>
      <c r="O1" t="inlineStr">
        <is>
          <t>RH - 300_mb</t>
        </is>
      </c>
      <c r="P1" t="inlineStr">
        <is>
          <t>TCDC - 300_mb</t>
        </is>
      </c>
      <c r="Q1" t="inlineStr">
        <is>
          <t>VVEL - 300_mb</t>
        </is>
      </c>
      <c r="R1" t="inlineStr">
        <is>
          <t>UGRD - 300_mb</t>
        </is>
      </c>
      <c r="S1" t="inlineStr">
        <is>
          <t>VGRD - 300_mb</t>
        </is>
      </c>
      <c r="T1" t="inlineStr">
        <is>
          <t>ABSV - 300_mb</t>
        </is>
      </c>
      <c r="U1" t="inlineStr">
        <is>
          <t>HGT - 400_mb</t>
        </is>
      </c>
      <c r="V1" t="inlineStr">
        <is>
          <t>TMP - 400_mb</t>
        </is>
      </c>
      <c r="W1" t="inlineStr">
        <is>
          <t>RH - 400_mb</t>
        </is>
      </c>
      <c r="X1" t="inlineStr">
        <is>
          <t>TCDC - 400_mb</t>
        </is>
      </c>
      <c r="Y1" t="inlineStr">
        <is>
          <t>VVEL - 400_mb</t>
        </is>
      </c>
      <c r="Z1" t="inlineStr">
        <is>
          <t>UGRD - 400_mb</t>
        </is>
      </c>
      <c r="AA1" t="inlineStr">
        <is>
          <t>VGRD - 400_mb</t>
        </is>
      </c>
      <c r="AB1" t="inlineStr">
        <is>
          <t>ABSV - 400_mb</t>
        </is>
      </c>
      <c r="AC1" t="inlineStr">
        <is>
          <t>HGT - 500_mb</t>
        </is>
      </c>
      <c r="AD1" t="inlineStr">
        <is>
          <t>TMP - 500_mb</t>
        </is>
      </c>
      <c r="AE1" t="inlineStr">
        <is>
          <t>RH - 500_mb</t>
        </is>
      </c>
      <c r="AF1" t="inlineStr">
        <is>
          <t>TCDC - 500_mb</t>
        </is>
      </c>
      <c r="AG1" t="inlineStr">
        <is>
          <t>VVEL - 500_mb</t>
        </is>
      </c>
      <c r="AH1" t="inlineStr">
        <is>
          <t>UGRD - 500_mb</t>
        </is>
      </c>
      <c r="AI1" t="inlineStr">
        <is>
          <t>VGRD - 500_mb</t>
        </is>
      </c>
      <c r="AJ1" t="inlineStr">
        <is>
          <t>ABSV - 500_mb</t>
        </is>
      </c>
      <c r="AK1" t="inlineStr">
        <is>
          <t>HGT - 600_mb</t>
        </is>
      </c>
      <c r="AL1" t="inlineStr">
        <is>
          <t>TMP - 600_mb</t>
        </is>
      </c>
      <c r="AM1" t="inlineStr">
        <is>
          <t>RH - 600_mb</t>
        </is>
      </c>
      <c r="AN1" t="inlineStr">
        <is>
          <t>TCDC - 600_mb</t>
        </is>
      </c>
      <c r="AO1" t="inlineStr">
        <is>
          <t>VVEL - 600_mb</t>
        </is>
      </c>
      <c r="AP1" t="inlineStr">
        <is>
          <t>UGRD - 600_mb</t>
        </is>
      </c>
      <c r="AQ1" t="inlineStr">
        <is>
          <t>VGRD - 600_mb</t>
        </is>
      </c>
      <c r="AR1" t="inlineStr">
        <is>
          <t>ABSV - 600_mb</t>
        </is>
      </c>
      <c r="AS1" t="inlineStr">
        <is>
          <t>HGT - 700_mb</t>
        </is>
      </c>
      <c r="AT1" t="inlineStr">
        <is>
          <t>TMP - 700_mb</t>
        </is>
      </c>
      <c r="AU1" t="inlineStr">
        <is>
          <t>RH - 700_mb</t>
        </is>
      </c>
      <c r="AV1" t="inlineStr">
        <is>
          <t>TCDC - 700_mb</t>
        </is>
      </c>
      <c r="AW1" t="inlineStr">
        <is>
          <t>VVEL - 700_mb</t>
        </is>
      </c>
      <c r="AX1" t="inlineStr">
        <is>
          <t>UGRD - 700_mb</t>
        </is>
      </c>
      <c r="AY1" t="inlineStr">
        <is>
          <t>VGRD - 700_mb</t>
        </is>
      </c>
      <c r="AZ1" t="inlineStr">
        <is>
          <t>ABSV - 700_mb</t>
        </is>
      </c>
      <c r="BA1" t="inlineStr">
        <is>
          <t>HGT - 850_mb</t>
        </is>
      </c>
      <c r="BB1" t="inlineStr">
        <is>
          <t>TMP - 850_mb</t>
        </is>
      </c>
      <c r="BC1" t="inlineStr">
        <is>
          <t>RH - 850_mb</t>
        </is>
      </c>
      <c r="BD1" t="inlineStr">
        <is>
          <t>TCDC - 850_mb</t>
        </is>
      </c>
      <c r="BE1" t="inlineStr">
        <is>
          <t>VVEL - 850_mb</t>
        </is>
      </c>
      <c r="BF1" t="inlineStr">
        <is>
          <t>UGRD - 850_mb</t>
        </is>
      </c>
      <c r="BG1" t="inlineStr">
        <is>
          <t>VGRD - 850_mb</t>
        </is>
      </c>
      <c r="BH1" t="inlineStr">
        <is>
          <t>ABSV - 850_mb</t>
        </is>
      </c>
      <c r="BI1" t="inlineStr">
        <is>
          <t>HGT - 925_mb</t>
        </is>
      </c>
      <c r="BJ1" t="inlineStr">
        <is>
          <t>TMP - 925_mb</t>
        </is>
      </c>
      <c r="BK1" t="inlineStr">
        <is>
          <t>RH - 925_mb</t>
        </is>
      </c>
      <c r="BL1" t="inlineStr">
        <is>
          <t>TCDC - 925_mb</t>
        </is>
      </c>
      <c r="BM1" t="inlineStr">
        <is>
          <t>VVEL - 925_mb</t>
        </is>
      </c>
      <c r="BN1" t="inlineStr">
        <is>
          <t>UGRD - 925_mb</t>
        </is>
      </c>
      <c r="BO1" t="inlineStr">
        <is>
          <t>VGRD - 925_mb</t>
        </is>
      </c>
      <c r="BP1" t="inlineStr">
        <is>
          <t>ABSV - 925_mb</t>
        </is>
      </c>
      <c r="BQ1" t="inlineStr">
        <is>
          <t>HGT - 950_mb</t>
        </is>
      </c>
      <c r="BR1" t="inlineStr">
        <is>
          <t>TMP - 950_mb</t>
        </is>
      </c>
      <c r="BS1" t="inlineStr">
        <is>
          <t>RH - 950_mb</t>
        </is>
      </c>
      <c r="BT1" t="inlineStr">
        <is>
          <t>TCDC - 950_mb</t>
        </is>
      </c>
      <c r="BU1" t="inlineStr">
        <is>
          <t>VVEL - 950_mb</t>
        </is>
      </c>
      <c r="BV1" t="inlineStr">
        <is>
          <t>UGRD - 950_mb</t>
        </is>
      </c>
      <c r="BW1" t="inlineStr">
        <is>
          <t>VGRD - 950_mb</t>
        </is>
      </c>
      <c r="BX1" t="inlineStr">
        <is>
          <t>ABSV - 950_mb</t>
        </is>
      </c>
      <c r="BY1" t="inlineStr">
        <is>
          <t>var2_4_2 - surface</t>
        </is>
      </c>
      <c r="BZ1" t="inlineStr">
        <is>
          <t>HGT - 975_mb</t>
        </is>
      </c>
      <c r="CA1" t="inlineStr">
        <is>
          <t>TMP - 975_mb</t>
        </is>
      </c>
      <c r="CB1" t="inlineStr">
        <is>
          <t>RH - 975_mb</t>
        </is>
      </c>
      <c r="CC1" t="inlineStr">
        <is>
          <t>TCDC - 975_mb</t>
        </is>
      </c>
      <c r="CD1" t="inlineStr">
        <is>
          <t>VVEL - 975_mb</t>
        </is>
      </c>
      <c r="CE1" t="inlineStr">
        <is>
          <t>UGRD - 975_mb</t>
        </is>
      </c>
      <c r="CF1" t="inlineStr">
        <is>
          <t>VGRD - 975_mb</t>
        </is>
      </c>
      <c r="CG1" t="inlineStr">
        <is>
          <t>ABSV - 975_mb</t>
        </is>
      </c>
      <c r="CH1" t="inlineStr">
        <is>
          <t>TMP - 1000_mb</t>
        </is>
      </c>
      <c r="CI1" t="inlineStr">
        <is>
          <t>RH - 1000_mb</t>
        </is>
      </c>
      <c r="CJ1" t="inlineStr">
        <is>
          <t>TCDC - 1000_mb</t>
        </is>
      </c>
      <c r="CK1" t="inlineStr">
        <is>
          <t>VVEL - 1000_mb</t>
        </is>
      </c>
      <c r="CL1" t="inlineStr">
        <is>
          <t>UGRD - 1000_mb</t>
        </is>
      </c>
      <c r="CM1" t="inlineStr">
        <is>
          <t>VGRD - 1000_mb</t>
        </is>
      </c>
      <c r="CN1" t="inlineStr">
        <is>
          <t>ABSV - 1000_mb</t>
        </is>
      </c>
      <c r="CO1" t="inlineStr">
        <is>
          <t>HGT - 1000_mb</t>
        </is>
      </c>
      <c r="CP1" t="inlineStr">
        <is>
          <t>HGT - surface</t>
        </is>
      </c>
      <c r="CQ1" t="inlineStr">
        <is>
          <t>TMP - surface</t>
        </is>
      </c>
      <c r="CR1" t="inlineStr">
        <is>
          <t>SNOD - surface</t>
        </is>
      </c>
      <c r="CS1" t="inlineStr">
        <is>
          <t>PEVPR - surface</t>
        </is>
      </c>
      <c r="CT1" t="inlineStr">
        <is>
          <t>TMP - 2_m_above_ground</t>
        </is>
      </c>
      <c r="CU1" t="inlineStr">
        <is>
          <t>DPT - 2_m_above_ground</t>
        </is>
      </c>
      <c r="CV1" t="inlineStr">
        <is>
          <t>RH - 2_m_above_ground</t>
        </is>
      </c>
      <c r="CW1" t="inlineStr">
        <is>
          <t>UGRD - 10_m_above_ground</t>
        </is>
      </c>
      <c r="CX1" t="inlineStr">
        <is>
          <t>VGRD - 10_m_above_ground</t>
        </is>
      </c>
      <c r="CY1" t="inlineStr">
        <is>
          <t>CPOFP - surface</t>
        </is>
      </c>
      <c r="CZ1" t="inlineStr">
        <is>
          <t>CPRAT - surface</t>
        </is>
      </c>
      <c r="DA1" t="inlineStr">
        <is>
          <t>PRATE - surface</t>
        </is>
      </c>
      <c r="DB1" t="inlineStr">
        <is>
          <t>CPRAT - surface</t>
        </is>
      </c>
      <c r="DC1" t="inlineStr">
        <is>
          <t>PRATE - surface</t>
        </is>
      </c>
      <c r="DD1" t="inlineStr">
        <is>
          <t>APCP - surface</t>
        </is>
      </c>
      <c r="DE1" t="inlineStr">
        <is>
          <t>APCP - surface</t>
        </is>
      </c>
      <c r="DF1" t="inlineStr">
        <is>
          <t>ACPCP - surface</t>
        </is>
      </c>
      <c r="DG1" t="inlineStr">
        <is>
          <t>ACPCP - surface</t>
        </is>
      </c>
      <c r="DH1" t="inlineStr">
        <is>
          <t>CSNOW - surface</t>
        </is>
      </c>
      <c r="DI1" t="inlineStr">
        <is>
          <t>CICEP - surface</t>
        </is>
      </c>
      <c r="DJ1" t="inlineStr">
        <is>
          <t>CFRZR - surface</t>
        </is>
      </c>
      <c r="DK1" t="inlineStr">
        <is>
          <t>CRAIN - surface</t>
        </is>
      </c>
      <c r="DL1" t="inlineStr">
        <is>
          <t>CSNOW - surface</t>
        </is>
      </c>
      <c r="DM1" t="inlineStr">
        <is>
          <t>CICEP - surface</t>
        </is>
      </c>
      <c r="DN1" t="inlineStr">
        <is>
          <t>CFRZR - surface</t>
        </is>
      </c>
      <c r="DO1" t="inlineStr">
        <is>
          <t>CRAIN - surface</t>
        </is>
      </c>
      <c r="DP1" t="inlineStr">
        <is>
          <t>SUNSD - surface</t>
        </is>
      </c>
      <c r="DQ1" t="inlineStr">
        <is>
          <t>LFTX - surface</t>
        </is>
      </c>
      <c r="DR1" t="inlineStr">
        <is>
          <t>CAPE - surface</t>
        </is>
      </c>
      <c r="DS1" t="inlineStr">
        <is>
          <t>CIN - surface</t>
        </is>
      </c>
      <c r="DT1" t="inlineStr">
        <is>
          <t>LCDC - low_cloud_layer</t>
        </is>
      </c>
      <c r="DU1" t="inlineStr">
        <is>
          <t>LCDC - low_cloud_layer</t>
        </is>
      </c>
      <c r="DV1" t="inlineStr">
        <is>
          <t>MCDC - middle_cloud_layer</t>
        </is>
      </c>
      <c r="DW1" t="inlineStr">
        <is>
          <t>MCDC - middle_cloud_layer</t>
        </is>
      </c>
      <c r="DX1" t="inlineStr">
        <is>
          <t>HCDC - high_cloud_layer</t>
        </is>
      </c>
      <c r="DY1" t="inlineStr">
        <is>
          <t>HCDC - high_cloud_layer</t>
        </is>
      </c>
      <c r="DZ1" t="inlineStr">
        <is>
          <t>HLCY - 3000-0_m_above_ground</t>
        </is>
      </c>
      <c r="EA1" t="inlineStr">
        <is>
          <t>HGT - tropopause</t>
        </is>
      </c>
      <c r="EB1" t="inlineStr">
        <is>
          <t>TMP - tropopause</t>
        </is>
      </c>
      <c r="EC1" t="inlineStr">
        <is>
          <t>UGRD - tropopause</t>
        </is>
      </c>
      <c r="ED1" t="inlineStr">
        <is>
          <t>VGRD - tropopause</t>
        </is>
      </c>
      <c r="EE1" t="inlineStr">
        <is>
          <t>VWSH - tropopause</t>
        </is>
      </c>
      <c r="EF1" t="inlineStr">
        <is>
          <t>HGT - 0C_isotherm</t>
        </is>
      </c>
      <c r="EG1" t="inlineStr">
        <is>
          <t>RH - 0C_isotherm</t>
        </is>
      </c>
      <c r="EH1" t="inlineStr">
        <is>
          <t>ICEC - surface</t>
        </is>
      </c>
      <c r="EI1" t="inlineStr">
        <is>
          <t xml:space="preserve"> 1</t>
        </is>
      </c>
    </row>
    <row r="2" ht="14.25" customHeight="1" s="75">
      <c r="A2" s="2" t="inlineStr">
        <is>
          <t>2025-06-16 03:00</t>
        </is>
      </c>
      <c r="B2" t="inlineStr">
        <is>
          <t>101521</t>
        </is>
      </c>
      <c r="C2" t="inlineStr">
        <is>
          <t>24135</t>
        </is>
      </c>
      <c r="D2" t="inlineStr">
        <is>
          <t>2.1</t>
        </is>
      </c>
      <c r="E2" t="inlineStr">
        <is>
          <t>12194.1</t>
        </is>
      </c>
      <c r="F2" t="inlineStr">
        <is>
          <t>214.485</t>
        </is>
      </c>
      <c r="G2" t="inlineStr">
        <is>
          <t>49.4</t>
        </is>
      </c>
      <c r="H2" t="inlineStr">
        <is>
          <t>0</t>
        </is>
      </c>
      <c r="I2" t="inlineStr">
        <is>
          <t>0.0970332</t>
        </is>
      </c>
      <c r="J2" t="inlineStr">
        <is>
          <t>-1.04733</t>
        </is>
      </c>
      <c r="K2" t="inlineStr">
        <is>
          <t>-5.43647</t>
        </is>
      </c>
      <c r="L2" t="inlineStr">
        <is>
          <t>6.04063e-05</t>
        </is>
      </c>
      <c r="M2" t="inlineStr">
        <is>
          <t>9546.93</t>
        </is>
      </c>
      <c r="N2" t="inlineStr">
        <is>
          <t>233.156</t>
        </is>
      </c>
      <c r="O2" t="inlineStr">
        <is>
          <t>29.2</t>
        </is>
      </c>
      <c r="P2" t="inlineStr">
        <is>
          <t>0</t>
        </is>
      </c>
      <c r="Q2" t="inlineStr">
        <is>
          <t>0.137322</t>
        </is>
      </c>
      <c r="R2" t="inlineStr">
        <is>
          <t>2.54793</t>
        </is>
      </c>
      <c r="S2" t="inlineStr">
        <is>
          <t>-8.17634</t>
        </is>
      </c>
      <c r="T2" t="inlineStr">
        <is>
          <t>0.000168368</t>
        </is>
      </c>
      <c r="U2" t="inlineStr">
        <is>
          <t>7512.97</t>
        </is>
      </c>
      <c r="V2" t="inlineStr">
        <is>
          <t>250.163</t>
        </is>
      </c>
      <c r="W2" t="inlineStr">
        <is>
          <t>17.9</t>
        </is>
      </c>
      <c r="X2" t="inlineStr">
        <is>
          <t>0</t>
        </is>
      </c>
      <c r="Y2" t="inlineStr">
        <is>
          <t>0.142594</t>
        </is>
      </c>
      <c r="Z2" t="inlineStr">
        <is>
          <t>2.68212</t>
        </is>
      </c>
      <c r="AA2" t="inlineStr">
        <is>
          <t>-7.25568</t>
        </is>
      </c>
      <c r="AB2" t="inlineStr">
        <is>
          <t>5.14313e-05</t>
        </is>
      </c>
      <c r="AC2" t="inlineStr">
        <is>
          <t>5836.76</t>
        </is>
      </c>
      <c r="AD2" t="inlineStr">
        <is>
          <t>262.344</t>
        </is>
      </c>
      <c r="AE2" t="inlineStr">
        <is>
          <t>11.7</t>
        </is>
      </c>
      <c r="AF2" t="inlineStr">
        <is>
          <t>0</t>
        </is>
      </c>
      <c r="AG2" t="inlineStr">
        <is>
          <t>0.145645</t>
        </is>
      </c>
      <c r="AH2" t="inlineStr">
        <is>
          <t>2.48766</t>
        </is>
      </c>
      <c r="AI2" t="inlineStr">
        <is>
          <t>-8.26659</t>
        </is>
      </c>
      <c r="AJ2" t="inlineStr">
        <is>
          <t>9.28162e-05</t>
        </is>
      </c>
      <c r="AK2" t="inlineStr">
        <is>
          <t>4409.68</t>
        </is>
      </c>
      <c r="AL2" t="inlineStr">
        <is>
          <t>272.305</t>
        </is>
      </c>
      <c r="AM2" t="inlineStr">
        <is>
          <t>16.1</t>
        </is>
      </c>
      <c r="AN2" t="inlineStr">
        <is>
          <t>0</t>
        </is>
      </c>
      <c r="AO2" t="inlineStr">
        <is>
          <t>-0.167258</t>
        </is>
      </c>
      <c r="AP2" t="inlineStr">
        <is>
          <t>-0.0578809</t>
        </is>
      </c>
      <c r="AQ2" t="inlineStr">
        <is>
          <t>-6.1005</t>
        </is>
      </c>
      <c r="AR2" t="inlineStr">
        <is>
          <t>8.81771e-05</t>
        </is>
      </c>
      <c r="AS2" t="inlineStr">
        <is>
          <t>3163.34</t>
        </is>
      </c>
      <c r="AT2" t="inlineStr">
        <is>
          <t>280.26</t>
        </is>
      </c>
      <c r="AU2" t="inlineStr">
        <is>
          <t>22.4</t>
        </is>
      </c>
      <c r="AV2" t="inlineStr">
        <is>
          <t>0</t>
        </is>
      </c>
      <c r="AW2" t="inlineStr">
        <is>
          <t>-0.249162</t>
        </is>
      </c>
      <c r="AX2" t="inlineStr">
        <is>
          <t>-0.588447</t>
        </is>
      </c>
      <c r="AY2" t="inlineStr">
        <is>
          <t>-7.16407</t>
        </is>
      </c>
      <c r="AZ2" t="inlineStr">
        <is>
          <t>6.33053e-05</t>
        </is>
      </c>
      <c r="BA2" t="inlineStr">
        <is>
          <t>1536.39</t>
        </is>
      </c>
      <c r="BB2" t="inlineStr">
        <is>
          <t>290.783</t>
        </is>
      </c>
      <c r="BC2" t="inlineStr">
        <is>
          <t>23.3</t>
        </is>
      </c>
      <c r="BD2" t="inlineStr">
        <is>
          <t>0</t>
        </is>
      </c>
      <c r="BE2" t="inlineStr">
        <is>
          <t>-0.100397</t>
        </is>
      </c>
      <c r="BF2" t="inlineStr">
        <is>
          <t>-1.16405</t>
        </is>
      </c>
      <c r="BG2" t="inlineStr">
        <is>
          <t>-4.23424</t>
        </is>
      </c>
      <c r="BH2" t="inlineStr">
        <is>
          <t>0.000123339</t>
        </is>
      </c>
      <c r="BI2" t="inlineStr">
        <is>
          <t>809.545</t>
        </is>
      </c>
      <c r="BJ2" t="inlineStr">
        <is>
          <t>295.223</t>
        </is>
      </c>
      <c r="BK2" t="inlineStr">
        <is>
          <t>24.8</t>
        </is>
      </c>
      <c r="BL2" t="inlineStr">
        <is>
          <t>0</t>
        </is>
      </c>
      <c r="BM2" t="inlineStr">
        <is>
          <t>-0.0030752</t>
        </is>
      </c>
      <c r="BN2" t="inlineStr">
        <is>
          <t>-0.206975</t>
        </is>
      </c>
      <c r="BO2" t="inlineStr">
        <is>
          <t>-3.58317</t>
        </is>
      </c>
      <c r="BP2" t="inlineStr">
        <is>
          <t>0.0001594</t>
        </is>
      </c>
      <c r="BQ2" t="inlineStr">
        <is>
          <t>577.922</t>
        </is>
      </c>
      <c r="BR2" t="inlineStr">
        <is>
          <t>296.467</t>
        </is>
      </c>
      <c r="BS2" t="inlineStr">
        <is>
          <t>26.5</t>
        </is>
      </c>
      <c r="BT2" t="inlineStr">
        <is>
          <t>0</t>
        </is>
      </c>
      <c r="BU2" t="inlineStr">
        <is>
          <t>-0.00977686</t>
        </is>
      </c>
      <c r="BV2" t="inlineStr">
        <is>
          <t>-0.487583</t>
        </is>
      </c>
      <c r="BW2" t="inlineStr">
        <is>
          <t>-3.50689</t>
        </is>
      </c>
      <c r="BX2" t="inlineStr">
        <is>
          <t>0.00013793</t>
        </is>
      </c>
      <c r="BY2" t="inlineStr">
        <is>
          <t>5</t>
        </is>
      </c>
      <c r="BZ2" t="inlineStr">
        <is>
          <t>351.473</t>
        </is>
      </c>
      <c r="CA2" t="inlineStr">
        <is>
          <t>297.023</t>
        </is>
      </c>
      <c r="CB2" t="inlineStr">
        <is>
          <t>32.5</t>
        </is>
      </c>
      <c r="CC2" t="inlineStr">
        <is>
          <t>0</t>
        </is>
      </c>
      <c r="CD2" t="inlineStr">
        <is>
          <t>-0.0289644</t>
        </is>
      </c>
      <c r="CE2" t="inlineStr">
        <is>
          <t>-0.873977</t>
        </is>
      </c>
      <c r="CF2" t="inlineStr">
        <is>
          <t>-3.41828</t>
        </is>
      </c>
      <c r="CG2" t="inlineStr">
        <is>
          <t>0.000111483</t>
        </is>
      </c>
      <c r="CH2" t="inlineStr">
        <is>
          <t>296.093</t>
        </is>
      </c>
      <c r="CI2" t="inlineStr">
        <is>
          <t>44.7</t>
        </is>
      </c>
      <c r="CJ2" t="inlineStr">
        <is>
          <t>0</t>
        </is>
      </c>
      <c r="CK2" t="inlineStr">
        <is>
          <t>-0.0473843</t>
        </is>
      </c>
      <c r="CL2" t="inlineStr">
        <is>
          <t>-0.493977</t>
        </is>
      </c>
      <c r="CM2" t="inlineStr">
        <is>
          <t>-2.78488</t>
        </is>
      </c>
      <c r="CN2" s="3" t="inlineStr">
        <is>
          <t>7.70011e-05</t>
        </is>
      </c>
      <c r="CO2" t="inlineStr">
        <is>
          <t>130.588</t>
        </is>
      </c>
      <c r="CP2" t="inlineStr">
        <is>
          <t>55.5794</t>
        </is>
      </c>
      <c r="CQ2" t="inlineStr">
        <is>
          <t>290.596</t>
        </is>
      </c>
      <c r="CR2" t="inlineStr">
        <is>
          <t>0</t>
        </is>
      </c>
      <c r="CS2" t="inlineStr">
        <is>
          <t>27.2841</t>
        </is>
      </c>
      <c r="CT2" t="inlineStr">
        <is>
          <t>293.577</t>
        </is>
      </c>
      <c r="CU2" t="inlineStr">
        <is>
          <t>283.862</t>
        </is>
      </c>
      <c r="CV2" t="inlineStr">
        <is>
          <t>53.7</t>
        </is>
      </c>
      <c r="CW2" t="inlineStr">
        <is>
          <t>-0.186021</t>
        </is>
      </c>
      <c r="CX2" t="inlineStr">
        <is>
          <t>-2.03002</t>
        </is>
      </c>
      <c r="CY2" t="inlineStr">
        <is>
          <t>-50</t>
        </is>
      </c>
      <c r="CZ2" t="inlineStr">
        <is>
          <t>0</t>
        </is>
      </c>
      <c r="DA2" t="inlineStr">
        <is>
          <t>0</t>
        </is>
      </c>
      <c r="DB2" t="inlineStr">
        <is>
          <t>0</t>
        </is>
      </c>
      <c r="DC2" t="inlineStr">
        <is>
          <t>0</t>
        </is>
      </c>
      <c r="DD2" t="inlineStr">
        <is>
          <t>0</t>
        </is>
      </c>
      <c r="DE2" t="inlineStr">
        <is>
          <t>0</t>
        </is>
      </c>
      <c r="DF2" t="inlineStr">
        <is>
          <t>0</t>
        </is>
      </c>
      <c r="DG2" t="inlineStr">
        <is>
          <t>0</t>
        </is>
      </c>
      <c r="DH2" t="inlineStr">
        <is>
          <t>0</t>
        </is>
      </c>
      <c r="DI2" t="inlineStr">
        <is>
          <t>0</t>
        </is>
      </c>
      <c r="DJ2" t="inlineStr">
        <is>
          <t>0</t>
        </is>
      </c>
      <c r="DK2" t="inlineStr">
        <is>
          <t>0</t>
        </is>
      </c>
      <c r="DL2" t="inlineStr">
        <is>
          <t>0</t>
        </is>
      </c>
      <c r="DM2" t="inlineStr">
        <is>
          <t>0</t>
        </is>
      </c>
      <c r="DN2" t="inlineStr">
        <is>
          <t>0</t>
        </is>
      </c>
      <c r="DO2" t="inlineStr">
        <is>
          <t>0</t>
        </is>
      </c>
      <c r="DP2" t="inlineStr">
        <is>
          <t>0</t>
        </is>
      </c>
      <c r="DQ2" t="inlineStr">
        <is>
          <t>6.46654</t>
        </is>
      </c>
      <c r="DR2" t="inlineStr">
        <is>
          <t>0</t>
        </is>
      </c>
      <c r="DS2" t="inlineStr">
        <is>
          <t>-0.345215</t>
        </is>
      </c>
      <c r="DT2" t="inlineStr">
        <is>
          <t>0</t>
        </is>
      </c>
      <c r="DU2" t="inlineStr">
        <is>
          <t>0</t>
        </is>
      </c>
      <c r="DV2" t="inlineStr">
        <is>
          <t>0</t>
        </is>
      </c>
      <c r="DW2" t="inlineStr">
        <is>
          <t>0</t>
        </is>
      </c>
      <c r="DX2" t="inlineStr">
        <is>
          <t>0</t>
        </is>
      </c>
      <c r="DY2" t="inlineStr">
        <is>
          <t>0</t>
        </is>
      </c>
      <c r="DZ2" t="inlineStr">
        <is>
          <t>25.621</t>
        </is>
      </c>
      <c r="EA2" t="inlineStr">
        <is>
          <t>12211.3</t>
        </is>
      </c>
      <c r="EB2" t="inlineStr">
        <is>
          <t>214.435</t>
        </is>
      </c>
      <c r="EC2" t="inlineStr">
        <is>
          <t>-0.967224</t>
        </is>
      </c>
      <c r="ED2" t="inlineStr">
        <is>
          <t>-5.47919</t>
        </is>
      </c>
      <c r="EE2" t="inlineStr">
        <is>
          <t>0.00157793</t>
        </is>
      </c>
      <c r="EF2" t="inlineStr">
        <is>
          <t>4269.28</t>
        </is>
      </c>
      <c r="EG2" t="inlineStr">
        <is>
          <t>16.2</t>
        </is>
      </c>
      <c r="EH2" t="inlineStr">
        <is>
          <t>0</t>
        </is>
      </c>
      <c r="EI2" t="inlineStr">
        <is>
          <t xml:space="preserve"> 2</t>
        </is>
      </c>
    </row>
    <row r="3" ht="14.25" customHeight="1" s="75">
      <c r="A3" s="2" t="inlineStr">
        <is>
          <t>2025-06-16 06:00</t>
        </is>
      </c>
      <c r="B3" t="inlineStr">
        <is>
          <t>101557</t>
        </is>
      </c>
      <c r="C3" t="inlineStr">
        <is>
          <t>24135</t>
        </is>
      </c>
      <c r="D3" t="inlineStr">
        <is>
          <t>1.80401</t>
        </is>
      </c>
      <c r="E3" t="inlineStr">
        <is>
          <t>12202.3</t>
        </is>
      </c>
      <c r="F3" t="inlineStr">
        <is>
          <t>214.733</t>
        </is>
      </c>
      <c r="G3" t="inlineStr">
        <is>
          <t>46</t>
        </is>
      </c>
      <c r="H3" t="inlineStr">
        <is>
          <t>0</t>
        </is>
      </c>
      <c r="I3" t="inlineStr">
        <is>
          <t>0.021501</t>
        </is>
      </c>
      <c r="J3" t="inlineStr">
        <is>
          <t>0.294247</t>
        </is>
      </c>
      <c r="K3" t="inlineStr">
        <is>
          <t>-10.5831</t>
        </is>
      </c>
      <c r="L3" t="inlineStr">
        <is>
          <t>0.000118328</t>
        </is>
      </c>
      <c r="M3" t="inlineStr">
        <is>
          <t>9550.65</t>
        </is>
      </c>
      <c r="N3" t="inlineStr">
        <is>
          <t>233.932</t>
        </is>
      </c>
      <c r="O3" t="inlineStr">
        <is>
          <t>19.7</t>
        </is>
      </c>
      <c r="P3" t="inlineStr">
        <is>
          <t>0</t>
        </is>
      </c>
      <c r="Q3" t="inlineStr">
        <is>
          <t>0.0327363</t>
        </is>
      </c>
      <c r="R3" t="inlineStr">
        <is>
          <t>2.12915</t>
        </is>
      </c>
      <c r="S3" t="inlineStr">
        <is>
          <t>-8.86328</t>
        </is>
      </c>
      <c r="T3" t="inlineStr">
        <is>
          <t>6.26307e-05</t>
        </is>
      </c>
      <c r="U3" t="inlineStr">
        <is>
          <t>7515.05</t>
        </is>
      </c>
      <c r="V3" t="inlineStr">
        <is>
          <t>249.748</t>
        </is>
      </c>
      <c r="W3" t="inlineStr">
        <is>
          <t>17.3</t>
        </is>
      </c>
      <c r="X3" t="inlineStr">
        <is>
          <t>0</t>
        </is>
      </c>
      <c r="Y3" t="inlineStr">
        <is>
          <t>0.178568</t>
        </is>
      </c>
      <c r="Z3" t="inlineStr">
        <is>
          <t>-0.910553</t>
        </is>
      </c>
      <c r="AA3" t="inlineStr">
        <is>
          <t>-7.06498</t>
        </is>
      </c>
      <c r="AB3" t="inlineStr">
        <is>
          <t>6.70989e-05</t>
        </is>
      </c>
      <c r="AC3" t="inlineStr">
        <is>
          <t>5841.31</t>
        </is>
      </c>
      <c r="AD3" t="inlineStr">
        <is>
          <t>262.078</t>
        </is>
      </c>
      <c r="AE3" t="inlineStr">
        <is>
          <t>12.2</t>
        </is>
      </c>
      <c r="AF3" t="inlineStr">
        <is>
          <t>0</t>
        </is>
      </c>
      <c r="AG3" t="inlineStr">
        <is>
          <t>0.124928</t>
        </is>
      </c>
      <c r="AH3" t="inlineStr">
        <is>
          <t>-1.10597</t>
        </is>
      </c>
      <c r="AI3" t="inlineStr">
        <is>
          <t>-9.81317</t>
        </is>
      </c>
      <c r="AJ3" t="inlineStr">
        <is>
          <t>9.18859e-05</t>
        </is>
      </c>
      <c r="AK3" t="inlineStr">
        <is>
          <t>4416.61</t>
        </is>
      </c>
      <c r="AL3" t="inlineStr">
        <is>
          <t>271.978</t>
        </is>
      </c>
      <c r="AM3" t="inlineStr">
        <is>
          <t>17.1</t>
        </is>
      </c>
      <c r="AN3" t="inlineStr">
        <is>
          <t>0</t>
        </is>
      </c>
      <c r="AO3" t="inlineStr">
        <is>
          <t>-0.155363</t>
        </is>
      </c>
      <c r="AP3" t="inlineStr">
        <is>
          <t>-0.327014</t>
        </is>
      </c>
      <c r="AQ3" t="inlineStr">
        <is>
          <t>-8.23781</t>
        </is>
      </c>
      <c r="AR3" t="inlineStr">
        <is>
          <t>4.10181e-05</t>
        </is>
      </c>
      <c r="AS3" t="inlineStr">
        <is>
          <t>3170.64</t>
        </is>
      </c>
      <c r="AT3" t="inlineStr">
        <is>
          <t>280.13</t>
        </is>
      </c>
      <c r="AU3" t="inlineStr">
        <is>
          <t>22.5</t>
        </is>
      </c>
      <c r="AV3" t="inlineStr">
        <is>
          <t>0</t>
        </is>
      </c>
      <c r="AW3" t="inlineStr">
        <is>
          <t>-0.197498</t>
        </is>
      </c>
      <c r="AX3" t="inlineStr">
        <is>
          <t>1.73429</t>
        </is>
      </c>
      <c r="AY3" t="inlineStr">
        <is>
          <t>-7.19172</t>
        </is>
      </c>
      <c r="AZ3" t="inlineStr">
        <is>
          <t>7.56143e-05</t>
        </is>
      </c>
      <c r="BA3" t="inlineStr">
        <is>
          <t>1543.06</t>
        </is>
      </c>
      <c r="BB3" t="inlineStr">
        <is>
          <t>290.96</t>
        </is>
      </c>
      <c r="BC3" t="inlineStr">
        <is>
          <t>40.8</t>
        </is>
      </c>
      <c r="BD3" t="inlineStr">
        <is>
          <t>0</t>
        </is>
      </c>
      <c r="BE3" t="inlineStr">
        <is>
          <t>-0.240613</t>
        </is>
      </c>
      <c r="BF3" t="inlineStr">
        <is>
          <t>-1.14542</t>
        </is>
      </c>
      <c r="BG3" t="inlineStr">
        <is>
          <t>-4.42744</t>
        </is>
      </c>
      <c r="BH3" s="3" t="inlineStr">
        <is>
          <t>4.51146e-05</t>
        </is>
      </c>
      <c r="BI3" t="inlineStr">
        <is>
          <t>814.202</t>
        </is>
      </c>
      <c r="BJ3" t="inlineStr">
        <is>
          <t>295.839</t>
        </is>
      </c>
      <c r="BK3" t="inlineStr">
        <is>
          <t>23.2</t>
        </is>
      </c>
      <c r="BL3" t="inlineStr">
        <is>
          <t>0</t>
        </is>
      </c>
      <c r="BM3" t="inlineStr">
        <is>
          <t>-0.230077</t>
        </is>
      </c>
      <c r="BN3" t="inlineStr">
        <is>
          <t>-1.67311</t>
        </is>
      </c>
      <c r="BO3" t="inlineStr">
        <is>
          <t>-1.58214</t>
        </is>
      </c>
      <c r="BP3" t="inlineStr">
        <is>
          <t>6.56713e-05</t>
        </is>
      </c>
      <c r="BQ3" t="inlineStr">
        <is>
          <t>582.264</t>
        </is>
      </c>
      <c r="BR3" t="inlineStr">
        <is>
          <t>296.649</t>
        </is>
      </c>
      <c r="BS3" t="inlineStr">
        <is>
          <t>26.2</t>
        </is>
      </c>
      <c r="BT3" t="inlineStr">
        <is>
          <t>0</t>
        </is>
      </c>
      <c r="BU3" t="inlineStr">
        <is>
          <t>-0.20478</t>
        </is>
      </c>
      <c r="BV3" t="inlineStr">
        <is>
          <t>-1.88337</t>
        </is>
      </c>
      <c r="BW3" t="inlineStr">
        <is>
          <t>-1.04811</t>
        </is>
      </c>
      <c r="BX3" t="inlineStr">
        <is>
          <t>5.55289e-05</t>
        </is>
      </c>
      <c r="BY3" t="inlineStr">
        <is>
          <t>5</t>
        </is>
      </c>
      <c r="BZ3" t="inlineStr">
        <is>
          <t>355.987</t>
        </is>
      </c>
      <c r="CA3" t="inlineStr">
        <is>
          <t>296.259</t>
        </is>
      </c>
      <c r="CB3" t="inlineStr">
        <is>
          <t>41.4</t>
        </is>
      </c>
      <c r="CC3" t="inlineStr">
        <is>
          <t>0</t>
        </is>
      </c>
      <c r="CD3" t="inlineStr">
        <is>
          <t>-0.14165</t>
        </is>
      </c>
      <c r="CE3" t="inlineStr">
        <is>
          <t>-1.84727</t>
        </is>
      </c>
      <c r="CF3" t="inlineStr">
        <is>
          <t>-0.343596</t>
        </is>
      </c>
      <c r="CG3" t="inlineStr">
        <is>
          <t>5.55156e-05</t>
        </is>
      </c>
      <c r="CH3" t="inlineStr">
        <is>
          <t>298.139</t>
        </is>
      </c>
      <c r="CI3" t="inlineStr">
        <is>
          <t>40.6</t>
        </is>
      </c>
      <c r="CJ3" t="inlineStr">
        <is>
          <t>0</t>
        </is>
      </c>
      <c r="CK3" t="inlineStr">
        <is>
          <t>-0.0586504</t>
        </is>
      </c>
      <c r="CL3" t="inlineStr">
        <is>
          <t>-1.68363</t>
        </is>
      </c>
      <c r="CM3" t="inlineStr">
        <is>
          <t>-0.108086</t>
        </is>
      </c>
      <c r="CN3" s="3" t="inlineStr">
        <is>
          <t>5.70826e-05</t>
        </is>
      </c>
      <c r="CO3" t="inlineStr">
        <is>
          <t>134.809</t>
        </is>
      </c>
      <c r="CP3" t="inlineStr">
        <is>
          <t>55.5794</t>
        </is>
      </c>
      <c r="CQ3" t="inlineStr">
        <is>
          <t>304.2</t>
        </is>
      </c>
      <c r="CR3" t="inlineStr">
        <is>
          <t>0</t>
        </is>
      </c>
      <c r="CS3" t="inlineStr">
        <is>
          <t>292.69</t>
        </is>
      </c>
      <c r="CT3" t="inlineStr">
        <is>
          <t>299.297</t>
        </is>
      </c>
      <c r="CU3" t="inlineStr">
        <is>
          <t>284.49</t>
        </is>
      </c>
      <c r="CV3" t="inlineStr">
        <is>
          <t>39.4</t>
        </is>
      </c>
      <c r="CW3" t="inlineStr">
        <is>
          <t>-1.69783</t>
        </is>
      </c>
      <c r="CX3" t="inlineStr">
        <is>
          <t>-0.058667</t>
        </is>
      </c>
      <c r="CY3" t="inlineStr">
        <is>
          <t>-50</t>
        </is>
      </c>
      <c r="CZ3" s="3" t="inlineStr">
        <is>
          <t>0</t>
        </is>
      </c>
      <c r="DA3" s="3" t="inlineStr">
        <is>
          <t>0</t>
        </is>
      </c>
      <c r="DB3" s="3" t="inlineStr">
        <is>
          <t>0</t>
        </is>
      </c>
      <c r="DC3" s="3" t="inlineStr">
        <is>
          <t>0</t>
        </is>
      </c>
      <c r="DD3" t="inlineStr">
        <is>
          <t>0</t>
        </is>
      </c>
      <c r="DE3" t="inlineStr">
        <is>
          <t>0</t>
        </is>
      </c>
      <c r="DF3" t="inlineStr">
        <is>
          <t>0</t>
        </is>
      </c>
      <c r="DG3" t="inlineStr">
        <is>
          <t>0</t>
        </is>
      </c>
      <c r="DH3" t="inlineStr">
        <is>
          <t>0</t>
        </is>
      </c>
      <c r="DI3" t="inlineStr">
        <is>
          <t>0</t>
        </is>
      </c>
      <c r="DJ3" t="inlineStr">
        <is>
          <t>0</t>
        </is>
      </c>
      <c r="DK3" t="inlineStr">
        <is>
          <t>0</t>
        </is>
      </c>
      <c r="DL3" t="inlineStr">
        <is>
          <t>0</t>
        </is>
      </c>
      <c r="DM3" t="inlineStr">
        <is>
          <t>0</t>
        </is>
      </c>
      <c r="DN3" t="inlineStr">
        <is>
          <t>0</t>
        </is>
      </c>
      <c r="DO3" t="inlineStr">
        <is>
          <t>0</t>
        </is>
      </c>
      <c r="DP3" t="inlineStr">
        <is>
          <t>9450</t>
        </is>
      </c>
      <c r="DQ3" t="inlineStr">
        <is>
          <t>3.53742</t>
        </is>
      </c>
      <c r="DR3" t="inlineStr">
        <is>
          <t>0</t>
        </is>
      </c>
      <c r="DS3" t="inlineStr">
        <is>
          <t>-0.407471</t>
        </is>
      </c>
      <c r="DT3" t="inlineStr">
        <is>
          <t>0</t>
        </is>
      </c>
      <c r="DU3" t="inlineStr">
        <is>
          <t>0</t>
        </is>
      </c>
      <c r="DV3" t="inlineStr">
        <is>
          <t>0</t>
        </is>
      </c>
      <c r="DW3" t="inlineStr">
        <is>
          <t>0</t>
        </is>
      </c>
      <c r="DX3" t="inlineStr">
        <is>
          <t>0</t>
        </is>
      </c>
      <c r="DY3" t="inlineStr">
        <is>
          <t>0</t>
        </is>
      </c>
      <c r="DZ3" t="inlineStr">
        <is>
          <t>47.9109</t>
        </is>
      </c>
      <c r="EA3" t="inlineStr">
        <is>
          <t>12313.5</t>
        </is>
      </c>
      <c r="EB3" t="inlineStr">
        <is>
          <t>214.216</t>
        </is>
      </c>
      <c r="EC3" t="inlineStr">
        <is>
          <t>-0.00970459</t>
        </is>
      </c>
      <c r="ED3" t="inlineStr">
        <is>
          <t>-10.1594</t>
        </is>
      </c>
      <c r="EE3" t="inlineStr">
        <is>
          <t>-0.0100304</t>
        </is>
      </c>
      <c r="EF3" t="inlineStr">
        <is>
          <t>4238.72</t>
        </is>
      </c>
      <c r="EG3" t="inlineStr">
        <is>
          <t>16.7</t>
        </is>
      </c>
      <c r="EH3" t="inlineStr">
        <is>
          <t>0</t>
        </is>
      </c>
      <c r="EI3" t="inlineStr">
        <is>
          <t xml:space="preserve"> 3</t>
        </is>
      </c>
    </row>
    <row r="4" ht="14.25" customHeight="1" s="75">
      <c r="A4" s="2" t="inlineStr">
        <is>
          <t>2025-06-16 09:00</t>
        </is>
      </c>
      <c r="B4" t="inlineStr">
        <is>
          <t>101576</t>
        </is>
      </c>
      <c r="C4" t="inlineStr">
        <is>
          <t>24135</t>
        </is>
      </c>
      <c r="D4" t="inlineStr">
        <is>
          <t>1.71681</t>
        </is>
      </c>
      <c r="E4" t="inlineStr">
        <is>
          <t>12208.9</t>
        </is>
      </c>
      <c r="F4" t="inlineStr">
        <is>
          <t>215.486</t>
        </is>
      </c>
      <c r="G4" t="inlineStr">
        <is>
          <t>45.4</t>
        </is>
      </c>
      <c r="H4" t="inlineStr">
        <is>
          <t>0</t>
        </is>
      </c>
      <c r="I4" t="inlineStr">
        <is>
          <t>-0.00951563</t>
        </is>
      </c>
      <c r="J4" t="inlineStr">
        <is>
          <t>3.6221</t>
        </is>
      </c>
      <c r="K4" t="inlineStr">
        <is>
          <t>-6.98019</t>
        </is>
      </c>
      <c r="L4" t="inlineStr">
        <is>
          <t>8.51378e-05</t>
        </is>
      </c>
      <c r="M4" t="inlineStr">
        <is>
          <t>9556.79</t>
        </is>
      </c>
      <c r="N4" t="inlineStr">
        <is>
          <t>233.344</t>
        </is>
      </c>
      <c r="O4" t="inlineStr">
        <is>
          <t>38.5</t>
        </is>
      </c>
      <c r="P4" t="inlineStr">
        <is>
          <t>0</t>
        </is>
      </c>
      <c r="Q4" t="inlineStr">
        <is>
          <t>-0.103509</t>
        </is>
      </c>
      <c r="R4" t="inlineStr">
        <is>
          <t>0.612744</t>
        </is>
      </c>
      <c r="S4" t="inlineStr">
        <is>
          <t>-7.82748</t>
        </is>
      </c>
      <c r="T4" t="inlineStr">
        <is>
          <t>0.000103186</t>
        </is>
      </c>
      <c r="U4" t="inlineStr">
        <is>
          <t>7521.96</t>
        </is>
      </c>
      <c r="V4" t="inlineStr">
        <is>
          <t>250.095</t>
        </is>
      </c>
      <c r="W4" t="inlineStr">
        <is>
          <t>13</t>
        </is>
      </c>
      <c r="X4" t="inlineStr">
        <is>
          <t>0</t>
        </is>
      </c>
      <c r="Y4" t="inlineStr">
        <is>
          <t>-0.031209</t>
        </is>
      </c>
      <c r="Z4" t="inlineStr">
        <is>
          <t>1.27163</t>
        </is>
      </c>
      <c r="AA4" t="inlineStr">
        <is>
          <t>-4.82754</t>
        </is>
      </c>
      <c r="AB4" t="inlineStr">
        <is>
          <t>4.78535e-05</t>
        </is>
      </c>
      <c r="AC4" t="inlineStr">
        <is>
          <t>5848.76</t>
        </is>
      </c>
      <c r="AD4" t="inlineStr">
        <is>
          <t>261.928</t>
        </is>
      </c>
      <c r="AE4" t="inlineStr">
        <is>
          <t>24.3</t>
        </is>
      </c>
      <c r="AF4" t="inlineStr">
        <is>
          <t>0</t>
        </is>
      </c>
      <c r="AG4" t="inlineStr">
        <is>
          <t>-0.234484</t>
        </is>
      </c>
      <c r="AH4" t="inlineStr">
        <is>
          <t>-1.16272</t>
        </is>
      </c>
      <c r="AI4" t="inlineStr">
        <is>
          <t>-8.06254</t>
        </is>
      </c>
      <c r="AJ4" s="3" t="inlineStr">
        <is>
          <t>3.45734e-05</t>
        </is>
      </c>
      <c r="AK4" t="inlineStr">
        <is>
          <t>4423.53</t>
        </is>
      </c>
      <c r="AL4" t="inlineStr">
        <is>
          <t>272.124</t>
        </is>
      </c>
      <c r="AM4" t="inlineStr">
        <is>
          <t>20</t>
        </is>
      </c>
      <c r="AN4" t="inlineStr">
        <is>
          <t>0</t>
        </is>
      </c>
      <c r="AO4" t="inlineStr">
        <is>
          <t>-0.0271387</t>
        </is>
      </c>
      <c r="AP4" t="inlineStr">
        <is>
          <t>-0.715215</t>
        </is>
      </c>
      <c r="AQ4" t="inlineStr">
        <is>
          <t>-7.06132</t>
        </is>
      </c>
      <c r="AR4" t="inlineStr">
        <is>
          <t>7.68612e-05</t>
        </is>
      </c>
      <c r="AS4" t="inlineStr">
        <is>
          <t>3176.06</t>
        </is>
      </c>
      <c r="AT4" t="inlineStr">
        <is>
          <t>280.24</t>
        </is>
      </c>
      <c r="AU4" t="inlineStr">
        <is>
          <t>19.1</t>
        </is>
      </c>
      <c r="AV4" t="inlineStr">
        <is>
          <t>0</t>
        </is>
      </c>
      <c r="AW4" t="inlineStr">
        <is>
          <t>0.293668</t>
        </is>
      </c>
      <c r="AX4" t="inlineStr">
        <is>
          <t>-0.111257</t>
        </is>
      </c>
      <c r="AY4" t="inlineStr">
        <is>
          <t>-8.2549</t>
        </is>
      </c>
      <c r="AZ4" t="inlineStr">
        <is>
          <t>8.38398e-05</t>
        </is>
      </c>
      <c r="BA4" t="inlineStr">
        <is>
          <t>1549.19</t>
        </is>
      </c>
      <c r="BB4" t="inlineStr">
        <is>
          <t>290.665</t>
        </is>
      </c>
      <c r="BC4" t="inlineStr">
        <is>
          <t>42.3</t>
        </is>
      </c>
      <c r="BD4" t="inlineStr">
        <is>
          <t>0</t>
        </is>
      </c>
      <c r="BE4" t="inlineStr">
        <is>
          <t>-0.272026</t>
        </is>
      </c>
      <c r="BF4" t="inlineStr">
        <is>
          <t>-0.335278</t>
        </is>
      </c>
      <c r="BG4" t="inlineStr">
        <is>
          <t>-4.28734</t>
        </is>
      </c>
      <c r="BH4" s="3" t="inlineStr">
        <is>
          <t>3.88528e-05</t>
        </is>
      </c>
      <c r="BI4" t="inlineStr">
        <is>
          <t>822.156</t>
        </is>
      </c>
      <c r="BJ4" t="inlineStr">
        <is>
          <t>295.4</t>
        </is>
      </c>
      <c r="BK4" t="inlineStr">
        <is>
          <t>37.2</t>
        </is>
      </c>
      <c r="BL4" t="inlineStr">
        <is>
          <t>0</t>
        </is>
      </c>
      <c r="BM4" t="inlineStr">
        <is>
          <t>-0.522134</t>
        </is>
      </c>
      <c r="BN4" t="inlineStr">
        <is>
          <t>0.116416</t>
        </is>
      </c>
      <c r="BO4" t="inlineStr">
        <is>
          <t>-0.201565</t>
        </is>
      </c>
      <c r="BP4" s="3" t="inlineStr">
        <is>
          <t>6.94027e-05</t>
        </is>
      </c>
      <c r="BQ4" t="inlineStr">
        <is>
          <t>589.788</t>
        </is>
      </c>
      <c r="BR4" t="inlineStr">
        <is>
          <t>297.635</t>
        </is>
      </c>
      <c r="BS4" t="inlineStr">
        <is>
          <t>33.6</t>
        </is>
      </c>
      <c r="BT4" t="inlineStr">
        <is>
          <t>0</t>
        </is>
      </c>
      <c r="BU4" t="inlineStr">
        <is>
          <t>-0.624575</t>
        </is>
      </c>
      <c r="BV4" t="inlineStr">
        <is>
          <t>-0.181831</t>
        </is>
      </c>
      <c r="BW4" t="inlineStr">
        <is>
          <t>-0.232971</t>
        </is>
      </c>
      <c r="BX4" s="3" t="inlineStr">
        <is>
          <t>8.43413e-05</t>
        </is>
      </c>
      <c r="BY4" t="inlineStr">
        <is>
          <t>5</t>
        </is>
      </c>
      <c r="BZ4" t="inlineStr">
        <is>
          <t>361.756</t>
        </is>
      </c>
      <c r="CA4" t="inlineStr">
        <is>
          <t>299.885</t>
        </is>
      </c>
      <c r="CB4" t="inlineStr">
        <is>
          <t>30.4</t>
        </is>
      </c>
      <c r="CC4" t="inlineStr">
        <is>
          <t>0</t>
        </is>
      </c>
      <c r="CD4" t="inlineStr">
        <is>
          <t>-0.577397</t>
        </is>
      </c>
      <c r="CE4" t="inlineStr">
        <is>
          <t>-0.628281</t>
        </is>
      </c>
      <c r="CF4" t="inlineStr">
        <is>
          <t>-0.415754</t>
        </is>
      </c>
      <c r="CG4" s="3" t="inlineStr">
        <is>
          <t>0.000104207</t>
        </is>
      </c>
      <c r="CH4" t="inlineStr">
        <is>
          <t>302.205</t>
        </is>
      </c>
      <c r="CI4" t="inlineStr">
        <is>
          <t>27.5</t>
        </is>
      </c>
      <c r="CJ4" t="inlineStr">
        <is>
          <t>0</t>
        </is>
      </c>
      <c r="CK4" t="inlineStr">
        <is>
          <t>-0.259028</t>
        </is>
      </c>
      <c r="CL4" t="inlineStr">
        <is>
          <t>-1.19512</t>
        </is>
      </c>
      <c r="CM4" t="inlineStr">
        <is>
          <t>-0.670149</t>
        </is>
      </c>
      <c r="CN4" s="3" t="inlineStr">
        <is>
          <t>0.000137877</t>
        </is>
      </c>
      <c r="CO4" t="inlineStr">
        <is>
          <t>137.807</t>
        </is>
      </c>
      <c r="CP4" t="inlineStr">
        <is>
          <t>55.5794</t>
        </is>
      </c>
      <c r="CQ4" t="inlineStr">
        <is>
          <t>317.701</t>
        </is>
      </c>
      <c r="CR4" t="inlineStr">
        <is>
          <t>0</t>
        </is>
      </c>
      <c r="CS4" t="inlineStr">
        <is>
          <t>700.884</t>
        </is>
      </c>
      <c r="CT4" t="inlineStr">
        <is>
          <t>303.824</t>
        </is>
      </c>
      <c r="CU4" t="inlineStr">
        <is>
          <t>282.332</t>
        </is>
      </c>
      <c r="CV4" t="inlineStr">
        <is>
          <t>26.1</t>
        </is>
      </c>
      <c r="CW4" t="inlineStr">
        <is>
          <t>-1.79361</t>
        </is>
      </c>
      <c r="CX4" t="inlineStr">
        <is>
          <t>-1.02641</t>
        </is>
      </c>
      <c r="CY4" t="inlineStr">
        <is>
          <t>-50</t>
        </is>
      </c>
      <c r="CZ4" t="inlineStr">
        <is>
          <t>0</t>
        </is>
      </c>
      <c r="DA4" t="inlineStr">
        <is>
          <t>0</t>
        </is>
      </c>
      <c r="DB4" s="3" t="inlineStr">
        <is>
          <t>0</t>
        </is>
      </c>
      <c r="DC4" s="3" t="inlineStr">
        <is>
          <t>0</t>
        </is>
      </c>
      <c r="DD4" t="inlineStr">
        <is>
          <t>0</t>
        </is>
      </c>
      <c r="DE4" t="inlineStr">
        <is>
          <t>0</t>
        </is>
      </c>
      <c r="DF4" t="inlineStr">
        <is>
          <t>0</t>
        </is>
      </c>
      <c r="DG4" t="inlineStr">
        <is>
          <t>0</t>
        </is>
      </c>
      <c r="DH4" t="inlineStr">
        <is>
          <t>0</t>
        </is>
      </c>
      <c r="DI4" t="inlineStr">
        <is>
          <t>0</t>
        </is>
      </c>
      <c r="DJ4" t="inlineStr">
        <is>
          <t>0</t>
        </is>
      </c>
      <c r="DK4" t="inlineStr">
        <is>
          <t>0</t>
        </is>
      </c>
      <c r="DL4" t="inlineStr">
        <is>
          <t>0</t>
        </is>
      </c>
      <c r="DM4" t="inlineStr">
        <is>
          <t>0</t>
        </is>
      </c>
      <c r="DN4" t="inlineStr">
        <is>
          <t>0</t>
        </is>
      </c>
      <c r="DO4" t="inlineStr">
        <is>
          <t>0</t>
        </is>
      </c>
      <c r="DP4" t="inlineStr">
        <is>
          <t>10800</t>
        </is>
      </c>
      <c r="DQ4" t="inlineStr">
        <is>
          <t>2.72914</t>
        </is>
      </c>
      <c r="DR4" t="inlineStr">
        <is>
          <t>0</t>
        </is>
      </c>
      <c r="DS4" t="inlineStr">
        <is>
          <t>0.0878906</t>
        </is>
      </c>
      <c r="DT4" t="inlineStr">
        <is>
          <t>0</t>
        </is>
      </c>
      <c r="DU4" t="inlineStr">
        <is>
          <t>0</t>
        </is>
      </c>
      <c r="DV4" t="inlineStr">
        <is>
          <t>0</t>
        </is>
      </c>
      <c r="DW4" t="inlineStr">
        <is>
          <t>0</t>
        </is>
      </c>
      <c r="DX4" t="inlineStr">
        <is>
          <t>4.4</t>
        </is>
      </c>
      <c r="DY4" t="inlineStr">
        <is>
          <t>0</t>
        </is>
      </c>
      <c r="DZ4" t="inlineStr">
        <is>
          <t>60.9032</t>
        </is>
      </c>
      <c r="EA4" t="inlineStr">
        <is>
          <t>12827.5</t>
        </is>
      </c>
      <c r="EB4" t="inlineStr">
        <is>
          <t>213.561</t>
        </is>
      </c>
      <c r="EC4" t="inlineStr">
        <is>
          <t>5.42944</t>
        </is>
      </c>
      <c r="ED4" t="inlineStr">
        <is>
          <t>-8.58609</t>
        </is>
      </c>
      <c r="EE4" t="inlineStr">
        <is>
          <t>0</t>
        </is>
      </c>
      <c r="EF4" t="inlineStr">
        <is>
          <t>4283.36</t>
        </is>
      </c>
      <c r="EG4" t="inlineStr">
        <is>
          <t>19.7</t>
        </is>
      </c>
      <c r="EH4" t="inlineStr">
        <is>
          <t>0</t>
        </is>
      </c>
      <c r="EI4" t="inlineStr">
        <is>
          <t xml:space="preserve"> 4</t>
        </is>
      </c>
    </row>
    <row r="5" ht="14.25" customHeight="1" s="75">
      <c r="A5" s="2" t="inlineStr">
        <is>
          <t>2025-06-16 12:00</t>
        </is>
      </c>
      <c r="B5" t="inlineStr">
        <is>
          <t>101529</t>
        </is>
      </c>
      <c r="C5" t="inlineStr">
        <is>
          <t>24135.2</t>
        </is>
      </c>
      <c r="D5" t="inlineStr">
        <is>
          <t>3.00051</t>
        </is>
      </c>
      <c r="E5" t="inlineStr">
        <is>
          <t>12214.1</t>
        </is>
      </c>
      <c r="F5" t="inlineStr">
        <is>
          <t>215.634</t>
        </is>
      </c>
      <c r="G5" t="inlineStr">
        <is>
          <t>47.2</t>
        </is>
      </c>
      <c r="H5" t="inlineStr">
        <is>
          <t>0</t>
        </is>
      </c>
      <c r="I5" t="inlineStr">
        <is>
          <t>-0.00466797</t>
        </is>
      </c>
      <c r="J5" t="inlineStr">
        <is>
          <t>3.72772</t>
        </is>
      </c>
      <c r="K5" t="inlineStr">
        <is>
          <t>-9.16886</t>
        </is>
      </c>
      <c r="L5" t="inlineStr">
        <is>
          <t>0.000221435</t>
        </is>
      </c>
      <c r="M5" t="inlineStr">
        <is>
          <t>9559.58</t>
        </is>
      </c>
      <c r="N5" t="inlineStr">
        <is>
          <t>233.482</t>
        </is>
      </c>
      <c r="O5" t="inlineStr">
        <is>
          <t>49</t>
        </is>
      </c>
      <c r="P5" t="inlineStr">
        <is>
          <t>0</t>
        </is>
      </c>
      <c r="Q5" t="inlineStr">
        <is>
          <t>0.247441</t>
        </is>
      </c>
      <c r="R5" t="inlineStr">
        <is>
          <t>5.12587</t>
        </is>
      </c>
      <c r="S5" t="inlineStr">
        <is>
          <t>-6.91295</t>
        </is>
      </c>
      <c r="T5" t="inlineStr">
        <is>
          <t>2.30869e-05</t>
        </is>
      </c>
      <c r="U5" t="inlineStr">
        <is>
          <t>7523.12</t>
        </is>
      </c>
      <c r="V5" t="inlineStr">
        <is>
          <t>250.129</t>
        </is>
      </c>
      <c r="W5" t="inlineStr">
        <is>
          <t>12</t>
        </is>
      </c>
      <c r="X5" t="inlineStr">
        <is>
          <t>0</t>
        </is>
      </c>
      <c r="Y5" t="inlineStr">
        <is>
          <t>0.206902</t>
        </is>
      </c>
      <c r="Z5" t="inlineStr">
        <is>
          <t>1.71486</t>
        </is>
      </c>
      <c r="AA5" t="inlineStr">
        <is>
          <t>-4.20677</t>
        </is>
      </c>
      <c r="AB5" s="3" t="inlineStr">
        <is>
          <t>0.000139507</t>
        </is>
      </c>
      <c r="AC5" t="inlineStr">
        <is>
          <t>5851.04</t>
        </is>
      </c>
      <c r="AD5" t="inlineStr">
        <is>
          <t>261.85</t>
        </is>
      </c>
      <c r="AE5" t="inlineStr">
        <is>
          <t>24.6</t>
        </is>
      </c>
      <c r="AF5" t="inlineStr">
        <is>
          <t>0</t>
        </is>
      </c>
      <c r="AG5" t="inlineStr">
        <is>
          <t>0.075041</t>
        </is>
      </c>
      <c r="AH5" t="inlineStr">
        <is>
          <t>2.15985</t>
        </is>
      </c>
      <c r="AI5" t="inlineStr">
        <is>
          <t>-6.0133</t>
        </is>
      </c>
      <c r="AJ5" t="inlineStr">
        <is>
          <t>2.28202e-05</t>
        </is>
      </c>
      <c r="AK5" t="inlineStr">
        <is>
          <t>4425.89</t>
        </is>
      </c>
      <c r="AL5" t="inlineStr">
        <is>
          <t>272.132</t>
        </is>
      </c>
      <c r="AM5" t="inlineStr">
        <is>
          <t>24.5</t>
        </is>
      </c>
      <c r="AN5" t="inlineStr">
        <is>
          <t>0</t>
        </is>
      </c>
      <c r="AO5" t="inlineStr">
        <is>
          <t>0.366785</t>
        </is>
      </c>
      <c r="AP5" t="inlineStr">
        <is>
          <t>1.45548</t>
        </is>
      </c>
      <c r="AQ5" t="inlineStr">
        <is>
          <t>-6.11609</t>
        </is>
      </c>
      <c r="AR5" s="3" t="inlineStr">
        <is>
          <t>3.59623e-05</t>
        </is>
      </c>
      <c r="AS5" t="inlineStr">
        <is>
          <t>3178.57</t>
        </is>
      </c>
      <c r="AT5" t="inlineStr">
        <is>
          <t>280.145</t>
        </is>
      </c>
      <c r="AU5" t="inlineStr">
        <is>
          <t>36</t>
        </is>
      </c>
      <c r="AV5" t="inlineStr">
        <is>
          <t>0</t>
        </is>
      </c>
      <c r="AW5" t="inlineStr">
        <is>
          <t>0.488426</t>
        </is>
      </c>
      <c r="AX5" t="inlineStr">
        <is>
          <t>-1.15097</t>
        </is>
      </c>
      <c r="AY5" t="inlineStr">
        <is>
          <t>-11.2102</t>
        </is>
      </c>
      <c r="AZ5" s="3" t="inlineStr">
        <is>
          <t>8.03363e-05</t>
        </is>
      </c>
      <c r="BA5" t="inlineStr">
        <is>
          <t>1550.01</t>
        </is>
      </c>
      <c r="BB5" t="inlineStr">
        <is>
          <t>291.112</t>
        </is>
      </c>
      <c r="BC5" t="inlineStr">
        <is>
          <t>41.2</t>
        </is>
      </c>
      <c r="BD5" t="inlineStr">
        <is>
          <t>0</t>
        </is>
      </c>
      <c r="BE5" t="inlineStr">
        <is>
          <t>-0.176205</t>
        </is>
      </c>
      <c r="BF5" t="inlineStr">
        <is>
          <t>1.49241</t>
        </is>
      </c>
      <c r="BG5" t="inlineStr">
        <is>
          <t>-2.43786</t>
        </is>
      </c>
      <c r="BH5" s="3" t="inlineStr">
        <is>
          <t>-5.6124e-05</t>
        </is>
      </c>
      <c r="BI5" t="inlineStr">
        <is>
          <t>820.053</t>
        </is>
      </c>
      <c r="BJ5" t="inlineStr">
        <is>
          <t>296.664</t>
        </is>
      </c>
      <c r="BK5" t="inlineStr">
        <is>
          <t>38</t>
        </is>
      </c>
      <c r="BL5" t="inlineStr">
        <is>
          <t>0</t>
        </is>
      </c>
      <c r="BM5" t="inlineStr">
        <is>
          <t>-0.766562</t>
        </is>
      </c>
      <c r="BN5" t="inlineStr">
        <is>
          <t>-1.13094</t>
        </is>
      </c>
      <c r="BO5" t="inlineStr">
        <is>
          <t>-0.595012</t>
        </is>
      </c>
      <c r="BP5" t="inlineStr">
        <is>
          <t>3.67451e-05</t>
        </is>
      </c>
      <c r="BQ5" t="inlineStr">
        <is>
          <t>586.855</t>
        </is>
      </c>
      <c r="BR5" t="inlineStr">
        <is>
          <t>298.29</t>
        </is>
      </c>
      <c r="BS5" t="inlineStr">
        <is>
          <t>36.6</t>
        </is>
      </c>
      <c r="BT5" t="inlineStr">
        <is>
          <t>0</t>
        </is>
      </c>
      <c r="BU5" t="inlineStr">
        <is>
          <t>-0.768973</t>
        </is>
      </c>
      <c r="BV5" t="inlineStr">
        <is>
          <t>-2.46776</t>
        </is>
      </c>
      <c r="BW5" t="inlineStr">
        <is>
          <t>-0.623826</t>
        </is>
      </c>
      <c r="BX5" t="inlineStr">
        <is>
          <t>7.87314e-05</t>
        </is>
      </c>
      <c r="BY5" t="inlineStr">
        <is>
          <t>5</t>
        </is>
      </c>
      <c r="BZ5" t="inlineStr">
        <is>
          <t>358.297</t>
        </is>
      </c>
      <c r="CA5" t="inlineStr">
        <is>
          <t>300.414</t>
        </is>
      </c>
      <c r="CB5" t="inlineStr">
        <is>
          <t>33.2</t>
        </is>
      </c>
      <c r="CC5" t="inlineStr">
        <is>
          <t>0</t>
        </is>
      </c>
      <c r="CD5" t="inlineStr">
        <is>
          <t>-0.608252</t>
        </is>
      </c>
      <c r="CE5" t="inlineStr">
        <is>
          <t>-3.53736</t>
        </is>
      </c>
      <c r="CF5" t="inlineStr">
        <is>
          <t>-0.821516</t>
        </is>
      </c>
      <c r="CG5" t="inlineStr">
        <is>
          <t>0.000112246</t>
        </is>
      </c>
      <c r="CH5" t="inlineStr">
        <is>
          <t>302.721</t>
        </is>
      </c>
      <c r="CI5" t="inlineStr">
        <is>
          <t>30.3</t>
        </is>
      </c>
      <c r="CJ5" t="inlineStr">
        <is>
          <t>0</t>
        </is>
      </c>
      <c r="CK5" t="inlineStr">
        <is>
          <t>-0.259252</t>
        </is>
      </c>
      <c r="CL5" t="inlineStr">
        <is>
          <t>-4.46736</t>
        </is>
      </c>
      <c r="CM5" t="inlineStr">
        <is>
          <t>-1.04733</t>
        </is>
      </c>
      <c r="CN5" t="inlineStr">
        <is>
          <t>0.000168506</t>
        </is>
      </c>
      <c r="CO5" t="inlineStr">
        <is>
          <t>133.937</t>
        </is>
      </c>
      <c r="CP5" t="inlineStr">
        <is>
          <t>55.5794</t>
        </is>
      </c>
      <c r="CQ5" t="inlineStr">
        <is>
          <t>318.4</t>
        </is>
      </c>
      <c r="CR5" t="inlineStr">
        <is>
          <t>0</t>
        </is>
      </c>
      <c r="CS5" t="inlineStr">
        <is>
          <t>822.212</t>
        </is>
      </c>
      <c r="CT5" t="inlineStr">
        <is>
          <t>305.237</t>
        </is>
      </c>
      <c r="CU5" t="inlineStr">
        <is>
          <t>284.4</t>
        </is>
      </c>
      <c r="CV5" t="inlineStr">
        <is>
          <t>27.8</t>
        </is>
      </c>
      <c r="CW5" t="inlineStr">
        <is>
          <t>-4.66601</t>
        </is>
      </c>
      <c r="CX5" t="inlineStr">
        <is>
          <t>-1.1775</t>
        </is>
      </c>
      <c r="CY5" t="inlineStr">
        <is>
          <t>-50</t>
        </is>
      </c>
      <c r="CZ5" t="inlineStr">
        <is>
          <t>0</t>
        </is>
      </c>
      <c r="DA5" t="inlineStr">
        <is>
          <t>0</t>
        </is>
      </c>
      <c r="DB5" s="3" t="inlineStr">
        <is>
          <t>0</t>
        </is>
      </c>
      <c r="DC5" s="3" t="inlineStr">
        <is>
          <t>0</t>
        </is>
      </c>
      <c r="DD5" t="inlineStr">
        <is>
          <t>0</t>
        </is>
      </c>
      <c r="DE5" t="inlineStr">
        <is>
          <t>0</t>
        </is>
      </c>
      <c r="DF5" t="inlineStr">
        <is>
          <t>0</t>
        </is>
      </c>
      <c r="DG5" t="inlineStr">
        <is>
          <t>0</t>
        </is>
      </c>
      <c r="DH5" t="inlineStr">
        <is>
          <t>0</t>
        </is>
      </c>
      <c r="DI5" t="inlineStr">
        <is>
          <t>0</t>
        </is>
      </c>
      <c r="DJ5" t="inlineStr">
        <is>
          <t>0</t>
        </is>
      </c>
      <c r="DK5" t="inlineStr">
        <is>
          <t>0</t>
        </is>
      </c>
      <c r="DL5" t="inlineStr">
        <is>
          <t>0</t>
        </is>
      </c>
      <c r="DM5" t="inlineStr">
        <is>
          <t>0</t>
        </is>
      </c>
      <c r="DN5" t="inlineStr">
        <is>
          <t>0</t>
        </is>
      </c>
      <c r="DO5" t="inlineStr">
        <is>
          <t>0</t>
        </is>
      </c>
      <c r="DP5" t="inlineStr">
        <is>
          <t>21600</t>
        </is>
      </c>
      <c r="DQ5" t="inlineStr">
        <is>
          <t>0.669901</t>
        </is>
      </c>
      <c r="DR5" t="inlineStr">
        <is>
          <t>0</t>
        </is>
      </c>
      <c r="DS5" t="inlineStr">
        <is>
          <t>-0.432617</t>
        </is>
      </c>
      <c r="DT5" t="inlineStr">
        <is>
          <t>0</t>
        </is>
      </c>
      <c r="DU5" t="inlineStr">
        <is>
          <t>0</t>
        </is>
      </c>
      <c r="DV5" t="inlineStr">
        <is>
          <t>0</t>
        </is>
      </c>
      <c r="DW5" t="inlineStr">
        <is>
          <t>0</t>
        </is>
      </c>
      <c r="DX5" t="inlineStr">
        <is>
          <t>0</t>
        </is>
      </c>
      <c r="DY5" t="inlineStr">
        <is>
          <t>1.5</t>
        </is>
      </c>
      <c r="DZ5" t="inlineStr">
        <is>
          <t>112.24</t>
        </is>
      </c>
      <c r="EA5" t="inlineStr">
        <is>
          <t>12768.3</t>
        </is>
      </c>
      <c r="EB5" t="inlineStr">
        <is>
          <t>213.218</t>
        </is>
      </c>
      <c r="EC5" t="inlineStr">
        <is>
          <t>2.54111</t>
        </is>
      </c>
      <c r="ED5" t="inlineStr">
        <is>
          <t>-9.41926</t>
        </is>
      </c>
      <c r="EE5" t="inlineStr">
        <is>
          <t>-0.00451658</t>
        </is>
      </c>
      <c r="EF5" t="inlineStr">
        <is>
          <t>4280.16</t>
        </is>
      </c>
      <c r="EG5" t="inlineStr">
        <is>
          <t>23.3</t>
        </is>
      </c>
      <c r="EH5" t="inlineStr">
        <is>
          <t>0</t>
        </is>
      </c>
      <c r="EI5" t="inlineStr">
        <is>
          <t xml:space="preserve"> 5</t>
        </is>
      </c>
    </row>
    <row r="6" ht="14.25" customHeight="1" s="75">
      <c r="A6" s="2" t="inlineStr">
        <is>
          <t>2025-06-16 15:00</t>
        </is>
      </c>
      <c r="B6" t="inlineStr">
        <is>
          <t>101487</t>
        </is>
      </c>
      <c r="C6" t="inlineStr">
        <is>
          <t>24135.1</t>
        </is>
      </c>
      <c r="D6" t="inlineStr">
        <is>
          <t>2.00029</t>
        </is>
      </c>
      <c r="E6" t="inlineStr">
        <is>
          <t>12220.8</t>
        </is>
      </c>
      <c r="F6" t="inlineStr">
        <is>
          <t>214.724</t>
        </is>
      </c>
      <c r="G6" t="inlineStr">
        <is>
          <t>99.9</t>
        </is>
      </c>
      <c r="H6" t="inlineStr">
        <is>
          <t>86.6</t>
        </is>
      </c>
      <c r="I6" t="inlineStr">
        <is>
          <t>-0.040291</t>
        </is>
      </c>
      <c r="J6" t="inlineStr">
        <is>
          <t>16.2149</t>
        </is>
      </c>
      <c r="K6" t="inlineStr">
        <is>
          <t>-12.4267</t>
        </is>
      </c>
      <c r="L6" t="inlineStr">
        <is>
          <t>3.52136e-05</t>
        </is>
      </c>
      <c r="M6" t="inlineStr">
        <is>
          <t>9559.09</t>
        </is>
      </c>
      <c r="N6" t="inlineStr">
        <is>
          <t>233.885</t>
        </is>
      </c>
      <c r="O6" t="inlineStr">
        <is>
          <t>50.9</t>
        </is>
      </c>
      <c r="P6" t="inlineStr">
        <is>
          <t>0</t>
        </is>
      </c>
      <c r="Q6" t="inlineStr">
        <is>
          <t>-0.148648</t>
        </is>
      </c>
      <c r="R6" t="inlineStr">
        <is>
          <t>3.30033</t>
        </is>
      </c>
      <c r="S6" t="inlineStr">
        <is>
          <t>-8.23846</t>
        </is>
      </c>
      <c r="T6" t="inlineStr">
        <is>
          <t>0.00012044</t>
        </is>
      </c>
      <c r="U6" t="inlineStr">
        <is>
          <t>7521.29</t>
        </is>
      </c>
      <c r="V6" t="inlineStr">
        <is>
          <t>250.221</t>
        </is>
      </c>
      <c r="W6" t="inlineStr">
        <is>
          <t>26.9</t>
        </is>
      </c>
      <c r="X6" t="inlineStr">
        <is>
          <t>0</t>
        </is>
      </c>
      <c r="Y6" t="inlineStr">
        <is>
          <t>-0.412418</t>
        </is>
      </c>
      <c r="Z6" t="inlineStr">
        <is>
          <t>1.53969</t>
        </is>
      </c>
      <c r="AA6" t="inlineStr">
        <is>
          <t>-3.18168</t>
        </is>
      </c>
      <c r="AB6" t="inlineStr">
        <is>
          <t>8.83614e-05</t>
        </is>
      </c>
      <c r="AC6" t="inlineStr">
        <is>
          <t>5849.06</t>
        </is>
      </c>
      <c r="AD6" t="inlineStr">
        <is>
          <t>261.417</t>
        </is>
      </c>
      <c r="AE6" t="inlineStr">
        <is>
          <t>19.6</t>
        </is>
      </c>
      <c r="AF6" t="inlineStr">
        <is>
          <t>0</t>
        </is>
      </c>
      <c r="AG6" t="inlineStr">
        <is>
          <t>-0.641756</t>
        </is>
      </c>
      <c r="AH6" t="inlineStr">
        <is>
          <t>3.27014</t>
        </is>
      </c>
      <c r="AI6" t="inlineStr">
        <is>
          <t>-4.07474</t>
        </is>
      </c>
      <c r="AJ6" t="inlineStr">
        <is>
          <t>5.16404e-05</t>
        </is>
      </c>
      <c r="AK6" t="inlineStr">
        <is>
          <t>4425.82</t>
        </is>
      </c>
      <c r="AL6" t="inlineStr">
        <is>
          <t>272.047</t>
        </is>
      </c>
      <c r="AM6" t="inlineStr">
        <is>
          <t>28.9</t>
        </is>
      </c>
      <c r="AN6" t="inlineStr">
        <is>
          <t>0</t>
        </is>
      </c>
      <c r="AO6" t="inlineStr">
        <is>
          <t>-0.908543</t>
        </is>
      </c>
      <c r="AP6" t="inlineStr">
        <is>
          <t>2.53256</t>
        </is>
      </c>
      <c r="AQ6" t="inlineStr">
        <is>
          <t>-7.34644</t>
        </is>
      </c>
      <c r="AR6" s="3" t="inlineStr">
        <is>
          <t>0.000147976</t>
        </is>
      </c>
      <c r="AS6" t="inlineStr">
        <is>
          <t>3179</t>
        </is>
      </c>
      <c r="AT6" t="inlineStr">
        <is>
          <t>279.862</t>
        </is>
      </c>
      <c r="AU6" t="inlineStr">
        <is>
          <t>58</t>
        </is>
      </c>
      <c r="AV6" t="inlineStr">
        <is>
          <t>0</t>
        </is>
      </c>
      <c r="AW6" t="inlineStr">
        <is>
          <t>-0.730549</t>
        </is>
      </c>
      <c r="AX6" t="inlineStr">
        <is>
          <t>-0.767771</t>
        </is>
      </c>
      <c r="AY6" t="inlineStr">
        <is>
          <t>-12.114</t>
        </is>
      </c>
      <c r="AZ6" t="inlineStr">
        <is>
          <t>3.17188e-05</t>
        </is>
      </c>
      <c r="BA6" t="inlineStr">
        <is>
          <t>1548.21</t>
        </is>
      </c>
      <c r="BB6" t="inlineStr">
        <is>
          <t>291.728</t>
        </is>
      </c>
      <c r="BC6" t="inlineStr">
        <is>
          <t>38.7</t>
        </is>
      </c>
      <c r="BD6" t="inlineStr">
        <is>
          <t>0</t>
        </is>
      </c>
      <c r="BE6" t="inlineStr">
        <is>
          <t>-0.717289</t>
        </is>
      </c>
      <c r="BF6" t="inlineStr">
        <is>
          <t>2.81623</t>
        </is>
      </c>
      <c r="BG6" t="inlineStr">
        <is>
          <t>-4.80293</t>
        </is>
      </c>
      <c r="BH6" s="3" t="inlineStr">
        <is>
          <t>-0.000152325</t>
        </is>
      </c>
      <c r="BI6" t="inlineStr">
        <is>
          <t>817</t>
        </is>
      </c>
      <c r="BJ6" t="inlineStr">
        <is>
          <t>296.958</t>
        </is>
      </c>
      <c r="BK6" t="inlineStr">
        <is>
          <t>35.9</t>
        </is>
      </c>
      <c r="BL6" t="inlineStr">
        <is>
          <t>0</t>
        </is>
      </c>
      <c r="BM6" t="inlineStr">
        <is>
          <t>-0.724501</t>
        </is>
      </c>
      <c r="BN6" t="inlineStr">
        <is>
          <t>0.348286</t>
        </is>
      </c>
      <c r="BO6" t="inlineStr">
        <is>
          <t>-0.44906</t>
        </is>
      </c>
      <c r="BP6" t="inlineStr">
        <is>
          <t>-6.19421e-05</t>
        </is>
      </c>
      <c r="BQ6" t="inlineStr">
        <is>
          <t>583.428</t>
        </is>
      </c>
      <c r="BR6" t="inlineStr">
        <is>
          <t>298.751</t>
        </is>
      </c>
      <c r="BS6" t="inlineStr">
        <is>
          <t>33.9</t>
        </is>
      </c>
      <c r="BT6" t="inlineStr">
        <is>
          <t>0</t>
        </is>
      </c>
      <c r="BU6" t="inlineStr">
        <is>
          <t>-0.645789</t>
        </is>
      </c>
      <c r="BV6" t="inlineStr">
        <is>
          <t>-0.613645</t>
        </is>
      </c>
      <c r="BW6" t="inlineStr">
        <is>
          <t>0.0906836</t>
        </is>
      </c>
      <c r="BX6" t="inlineStr">
        <is>
          <t>4.79951e-05</t>
        </is>
      </c>
      <c r="BY6" t="inlineStr">
        <is>
          <t>5</t>
        </is>
      </c>
      <c r="BZ6" t="inlineStr">
        <is>
          <t>354.694</t>
        </is>
      </c>
      <c r="CA6" t="inlineStr">
        <is>
          <t>300.494</t>
        </is>
      </c>
      <c r="CB6" t="inlineStr">
        <is>
          <t>33</t>
        </is>
      </c>
      <c r="CC6" t="inlineStr">
        <is>
          <t>0</t>
        </is>
      </c>
      <c r="CD6" t="inlineStr">
        <is>
          <t>-0.457804</t>
        </is>
      </c>
      <c r="CE6" t="inlineStr">
        <is>
          <t>-1.70427</t>
        </is>
      </c>
      <c r="CF6" t="inlineStr">
        <is>
          <t>0.304043</t>
        </is>
      </c>
      <c r="CG6" s="3" t="inlineStr">
        <is>
          <t>0.000117346</t>
        </is>
      </c>
      <c r="CH6" t="inlineStr">
        <is>
          <t>302.701</t>
        </is>
      </c>
      <c r="CI6" t="inlineStr">
        <is>
          <t>30.3</t>
        </is>
      </c>
      <c r="CJ6" t="inlineStr">
        <is>
          <t>0</t>
        </is>
      </c>
      <c r="CK6" t="inlineStr">
        <is>
          <t>-0.164804</t>
        </is>
      </c>
      <c r="CL6" t="inlineStr">
        <is>
          <t>-2.65259</t>
        </is>
      </c>
      <c r="CM6" t="inlineStr">
        <is>
          <t>0.177827</t>
        </is>
      </c>
      <c r="CN6" s="3" t="inlineStr">
        <is>
          <t>0.000151933</t>
        </is>
      </c>
      <c r="CO6" t="inlineStr">
        <is>
          <t>130.234</t>
        </is>
      </c>
      <c r="CP6" t="inlineStr">
        <is>
          <t>55.5794</t>
        </is>
      </c>
      <c r="CQ6" t="inlineStr">
        <is>
          <t>312.278</t>
        </is>
      </c>
      <c r="CR6" t="inlineStr">
        <is>
          <t>0</t>
        </is>
      </c>
      <c r="CS6" t="inlineStr">
        <is>
          <t>542.33</t>
        </is>
      </c>
      <c r="CT6" t="inlineStr">
        <is>
          <t>304.433</t>
        </is>
      </c>
      <c r="CU6" t="inlineStr">
        <is>
          <t>284.2</t>
        </is>
      </c>
      <c r="CV6" t="inlineStr">
        <is>
          <t>28.8</t>
        </is>
      </c>
      <c r="CW6" t="inlineStr">
        <is>
          <t>-2.98595</t>
        </is>
      </c>
      <c r="CX6" t="inlineStr">
        <is>
          <t>0.00803223</t>
        </is>
      </c>
      <c r="CY6" t="inlineStr">
        <is>
          <t>-50</t>
        </is>
      </c>
      <c r="CZ6" t="inlineStr">
        <is>
          <t>0</t>
        </is>
      </c>
      <c r="DA6" t="inlineStr">
        <is>
          <t>0</t>
        </is>
      </c>
      <c r="DB6" s="3" t="inlineStr">
        <is>
          <t>0</t>
        </is>
      </c>
      <c r="DC6" s="3" t="inlineStr">
        <is>
          <t>0</t>
        </is>
      </c>
      <c r="DD6" t="inlineStr">
        <is>
          <t>0</t>
        </is>
      </c>
      <c r="DE6" t="inlineStr">
        <is>
          <t>0</t>
        </is>
      </c>
      <c r="DF6" t="inlineStr">
        <is>
          <t>0</t>
        </is>
      </c>
      <c r="DG6" t="inlineStr">
        <is>
          <t>0</t>
        </is>
      </c>
      <c r="DH6" t="inlineStr">
        <is>
          <t>0</t>
        </is>
      </c>
      <c r="DI6" t="inlineStr">
        <is>
          <t>0</t>
        </is>
      </c>
      <c r="DJ6" t="inlineStr">
        <is>
          <t>0</t>
        </is>
      </c>
      <c r="DK6" t="inlineStr">
        <is>
          <t>0</t>
        </is>
      </c>
      <c r="DL6" t="inlineStr">
        <is>
          <t>0</t>
        </is>
      </c>
      <c r="DM6" t="inlineStr">
        <is>
          <t>0</t>
        </is>
      </c>
      <c r="DN6" t="inlineStr">
        <is>
          <t>0</t>
        </is>
      </c>
      <c r="DO6" t="inlineStr">
        <is>
          <t>0</t>
        </is>
      </c>
      <c r="DP6" t="inlineStr">
        <is>
          <t>10800</t>
        </is>
      </c>
      <c r="DQ6" t="inlineStr">
        <is>
          <t>0.424525</t>
        </is>
      </c>
      <c r="DR6" t="inlineStr">
        <is>
          <t>0</t>
        </is>
      </c>
      <c r="DS6" t="inlineStr">
        <is>
          <t>-0.232178</t>
        </is>
      </c>
      <c r="DT6" t="inlineStr">
        <is>
          <t>0</t>
        </is>
      </c>
      <c r="DU6" t="inlineStr">
        <is>
          <t>0</t>
        </is>
      </c>
      <c r="DV6" t="inlineStr">
        <is>
          <t>0</t>
        </is>
      </c>
      <c r="DW6" t="inlineStr">
        <is>
          <t>0</t>
        </is>
      </c>
      <c r="DX6" t="inlineStr">
        <is>
          <t>89</t>
        </is>
      </c>
      <c r="DY6" t="inlineStr">
        <is>
          <t>1.7</t>
        </is>
      </c>
      <c r="DZ6" t="inlineStr">
        <is>
          <t>119.54</t>
        </is>
      </c>
      <c r="EA6" t="inlineStr">
        <is>
          <t>12850.7</t>
        </is>
      </c>
      <c r="EB6" t="inlineStr">
        <is>
          <t>211.084</t>
        </is>
      </c>
      <c r="EC6" t="inlineStr">
        <is>
          <t>6.70176</t>
        </is>
      </c>
      <c r="ED6" t="inlineStr">
        <is>
          <t>-11.7356</t>
        </is>
      </c>
      <c r="EE6" t="inlineStr">
        <is>
          <t>-0.0142105</t>
        </is>
      </c>
      <c r="EF6" t="inlineStr">
        <is>
          <t>4258.08</t>
        </is>
      </c>
      <c r="EG6" t="inlineStr">
        <is>
          <t>30.7</t>
        </is>
      </c>
      <c r="EH6" t="inlineStr">
        <is>
          <t>0</t>
        </is>
      </c>
      <c r="EI6" t="inlineStr">
        <is>
          <t xml:space="preserve"> 6</t>
        </is>
      </c>
    </row>
    <row r="7" ht="14.25" customHeight="1" s="75">
      <c r="A7" s="2" t="inlineStr">
        <is>
          <t>2025-06-16 18:00</t>
        </is>
      </c>
      <c r="B7" t="inlineStr">
        <is>
          <t>101466</t>
        </is>
      </c>
      <c r="C7" t="inlineStr">
        <is>
          <t>24135</t>
        </is>
      </c>
      <c r="D7" t="inlineStr">
        <is>
          <t>4.20665</t>
        </is>
      </c>
      <c r="E7" t="inlineStr">
        <is>
          <t>12215</t>
        </is>
      </c>
      <c r="F7" t="inlineStr">
        <is>
          <t>214.456</t>
        </is>
      </c>
      <c r="G7" t="inlineStr">
        <is>
          <t>91.5</t>
        </is>
      </c>
      <c r="H7" t="inlineStr">
        <is>
          <t>9.3</t>
        </is>
      </c>
      <c r="I7" t="inlineStr">
        <is>
          <t>0.15284</t>
        </is>
      </c>
      <c r="J7" t="inlineStr">
        <is>
          <t>4.5028</t>
        </is>
      </c>
      <c r="K7" t="inlineStr">
        <is>
          <t>-11.0221</t>
        </is>
      </c>
      <c r="L7" t="inlineStr">
        <is>
          <t>-4.11557e-05</t>
        </is>
      </c>
      <c r="M7" t="inlineStr">
        <is>
          <t>9558.99</t>
        </is>
      </c>
      <c r="N7" t="inlineStr">
        <is>
          <t>234.778</t>
        </is>
      </c>
      <c r="O7" t="inlineStr">
        <is>
          <t>62.9</t>
        </is>
      </c>
      <c r="P7" t="inlineStr">
        <is>
          <t>0.9</t>
        </is>
      </c>
      <c r="Q7" t="inlineStr">
        <is>
          <t>-0.0198965</t>
        </is>
      </c>
      <c r="R7" t="inlineStr">
        <is>
          <t>4.33868</t>
        </is>
      </c>
      <c r="S7" t="inlineStr">
        <is>
          <t>-6.83746</t>
        </is>
      </c>
      <c r="T7" t="inlineStr">
        <is>
          <t>0.000174769</t>
        </is>
      </c>
      <c r="U7" t="inlineStr">
        <is>
          <t>7520.14</t>
        </is>
      </c>
      <c r="V7" t="inlineStr">
        <is>
          <t>250.168</t>
        </is>
      </c>
      <c r="W7" t="inlineStr">
        <is>
          <t>34.3</t>
        </is>
      </c>
      <c r="X7" t="inlineStr">
        <is>
          <t>0</t>
        </is>
      </c>
      <c r="Y7" t="inlineStr">
        <is>
          <t>0.269809</t>
        </is>
      </c>
      <c r="Z7" t="inlineStr">
        <is>
          <t>3.5874</t>
        </is>
      </c>
      <c r="AA7" t="inlineStr">
        <is>
          <t>-1.81608</t>
        </is>
      </c>
      <c r="AB7" t="inlineStr">
        <is>
          <t>6.14221e-05</t>
        </is>
      </c>
      <c r="AC7" t="inlineStr">
        <is>
          <t>5846.44</t>
        </is>
      </c>
      <c r="AD7" t="inlineStr">
        <is>
          <t>262.059</t>
        </is>
      </c>
      <c r="AE7" t="inlineStr">
        <is>
          <t>11.3</t>
        </is>
      </c>
      <c r="AF7" t="inlineStr">
        <is>
          <t>0</t>
        </is>
      </c>
      <c r="AG7" t="inlineStr">
        <is>
          <t>0.509818</t>
        </is>
      </c>
      <c r="AH7" t="inlineStr">
        <is>
          <t>3.00267</t>
        </is>
      </c>
      <c r="AI7" t="inlineStr">
        <is>
          <t>-3.8638</t>
        </is>
      </c>
      <c r="AJ7" t="inlineStr">
        <is>
          <t>7.39108e-05</t>
        </is>
      </c>
      <c r="AK7" t="inlineStr">
        <is>
          <t>4422.61</t>
        </is>
      </c>
      <c r="AL7" t="inlineStr">
        <is>
          <t>271.773</t>
        </is>
      </c>
      <c r="AM7" t="inlineStr">
        <is>
          <t>38.1</t>
        </is>
      </c>
      <c r="AN7" t="inlineStr">
        <is>
          <t>0</t>
        </is>
      </c>
      <c r="AO7" t="inlineStr">
        <is>
          <t>0.0804121</t>
        </is>
      </c>
      <c r="AP7" t="inlineStr">
        <is>
          <t>-0.77574</t>
        </is>
      </c>
      <c r="AQ7" t="inlineStr">
        <is>
          <t>-6.0756</t>
        </is>
      </c>
      <c r="AR7" t="inlineStr">
        <is>
          <t>6.53464e-05</t>
        </is>
      </c>
      <c r="AS7" t="inlineStr">
        <is>
          <t>3175.12</t>
        </is>
      </c>
      <c r="AT7" t="inlineStr">
        <is>
          <t>279.782</t>
        </is>
      </c>
      <c r="AU7" t="inlineStr">
        <is>
          <t>58.2</t>
        </is>
      </c>
      <c r="AV7" t="inlineStr">
        <is>
          <t>0</t>
        </is>
      </c>
      <c r="AW7" t="inlineStr">
        <is>
          <t>0.329547</t>
        </is>
      </c>
      <c r="AX7" t="inlineStr">
        <is>
          <t>-2.90507</t>
        </is>
      </c>
      <c r="AY7" t="inlineStr">
        <is>
          <t>-8.54232</t>
        </is>
      </c>
      <c r="AZ7" s="3" t="inlineStr">
        <is>
          <t>2.77693e-05</t>
        </is>
      </c>
      <c r="BA7" t="inlineStr">
        <is>
          <t>1544.16</t>
        </is>
      </c>
      <c r="BB7" t="inlineStr">
        <is>
          <t>291.862</t>
        </is>
      </c>
      <c r="BC7" t="inlineStr">
        <is>
          <t>39.4</t>
        </is>
      </c>
      <c r="BD7" t="inlineStr">
        <is>
          <t>0</t>
        </is>
      </c>
      <c r="BE7" t="inlineStr">
        <is>
          <t>0.371822</t>
        </is>
      </c>
      <c r="BF7" t="inlineStr">
        <is>
          <t>3.36226</t>
        </is>
      </c>
      <c r="BG7" t="inlineStr">
        <is>
          <t>-4.39737</t>
        </is>
      </c>
      <c r="BH7" s="3" t="inlineStr">
        <is>
          <t>8.62915e-06</t>
        </is>
      </c>
      <c r="BI7" t="inlineStr">
        <is>
          <t>813.093</t>
        </is>
      </c>
      <c r="BJ7" t="inlineStr">
        <is>
          <t>296.506</t>
        </is>
      </c>
      <c r="BK7" t="inlineStr">
        <is>
          <t>36.2</t>
        </is>
      </c>
      <c r="BL7" t="inlineStr">
        <is>
          <t>0</t>
        </is>
      </c>
      <c r="BM7" t="inlineStr">
        <is>
          <t>0.239436</t>
        </is>
      </c>
      <c r="BN7" t="inlineStr">
        <is>
          <t>4.86636</t>
        </is>
      </c>
      <c r="BO7" t="inlineStr">
        <is>
          <t>-1.69411</t>
        </is>
      </c>
      <c r="BP7" t="inlineStr">
        <is>
          <t>4.11248e-05</t>
        </is>
      </c>
      <c r="BQ7" t="inlineStr">
        <is>
          <t>580.006</t>
        </is>
      </c>
      <c r="BR7" t="inlineStr">
        <is>
          <t>298.282</t>
        </is>
      </c>
      <c r="BS7" t="inlineStr">
        <is>
          <t>33.2</t>
        </is>
      </c>
      <c r="BT7" t="inlineStr">
        <is>
          <t>0</t>
        </is>
      </c>
      <c r="BU7" t="inlineStr">
        <is>
          <t>0.239177</t>
        </is>
      </c>
      <c r="BV7" t="inlineStr">
        <is>
          <t>4.99664</t>
        </is>
      </c>
      <c r="BW7" t="inlineStr">
        <is>
          <t>-1.47448</t>
        </is>
      </c>
      <c r="BX7" t="inlineStr">
        <is>
          <t>0.000118784</t>
        </is>
      </c>
      <c r="BY7" t="inlineStr">
        <is>
          <t>5</t>
        </is>
      </c>
      <c r="BZ7" t="inlineStr">
        <is>
          <t>351.46</t>
        </is>
      </c>
      <c r="CA7" t="inlineStr">
        <is>
          <t>300.212</t>
        </is>
      </c>
      <c r="CB7" t="inlineStr">
        <is>
          <t>32</t>
        </is>
      </c>
      <c r="CC7" t="inlineStr">
        <is>
          <t>0</t>
        </is>
      </c>
      <c r="CD7" t="inlineStr">
        <is>
          <t>0.0891768</t>
        </is>
      </c>
      <c r="CE7" t="inlineStr">
        <is>
          <t>4.97823</t>
        </is>
      </c>
      <c r="CF7" t="inlineStr">
        <is>
          <t>-1.17657</t>
        </is>
      </c>
      <c r="CG7" s="3" t="inlineStr">
        <is>
          <t>0.000154029</t>
        </is>
      </c>
      <c r="CH7" t="inlineStr">
        <is>
          <t>300.615</t>
        </is>
      </c>
      <c r="CI7" t="inlineStr">
        <is>
          <t>39.3</t>
        </is>
      </c>
      <c r="CJ7" t="inlineStr">
        <is>
          <t>0</t>
        </is>
      </c>
      <c r="CK7" t="inlineStr">
        <is>
          <t>0.0581768</t>
        </is>
      </c>
      <c r="CL7" t="inlineStr">
        <is>
          <t>4.19765</t>
        </is>
      </c>
      <c r="CM7" t="inlineStr">
        <is>
          <t>1.25179</t>
        </is>
      </c>
      <c r="CN7" s="3" t="inlineStr">
        <is>
          <t>0.000107248</t>
        </is>
      </c>
      <c r="CO7" t="inlineStr">
        <is>
          <t>127.616</t>
        </is>
      </c>
      <c r="CP7" t="inlineStr">
        <is>
          <t>55.5794</t>
        </is>
      </c>
      <c r="CQ7" t="inlineStr">
        <is>
          <t>299.352</t>
        </is>
      </c>
      <c r="CR7" t="inlineStr">
        <is>
          <t>0</t>
        </is>
      </c>
      <c r="CS7" t="inlineStr">
        <is>
          <t>109.002</t>
        </is>
      </c>
      <c r="CT7" t="inlineStr">
        <is>
          <t>300.186</t>
        </is>
      </c>
      <c r="CU7" t="inlineStr">
        <is>
          <t>286.5</t>
        </is>
      </c>
      <c r="CV7" t="inlineStr">
        <is>
          <t>42.5</t>
        </is>
      </c>
      <c r="CW7" t="inlineStr">
        <is>
          <t>2.76373</t>
        </is>
      </c>
      <c r="CX7" t="inlineStr">
        <is>
          <t>1.57981</t>
        </is>
      </c>
      <c r="CY7" t="inlineStr">
        <is>
          <t>-50</t>
        </is>
      </c>
      <c r="CZ7" t="inlineStr">
        <is>
          <t>0</t>
        </is>
      </c>
      <c r="DA7" t="inlineStr">
        <is>
          <t>0</t>
        </is>
      </c>
      <c r="DB7" s="3" t="inlineStr">
        <is>
          <t>0</t>
        </is>
      </c>
      <c r="DC7" s="3" t="inlineStr">
        <is>
          <t>0</t>
        </is>
      </c>
      <c r="DD7" t="inlineStr">
        <is>
          <t>0</t>
        </is>
      </c>
      <c r="DE7" t="inlineStr">
        <is>
          <t>0</t>
        </is>
      </c>
      <c r="DF7" t="inlineStr">
        <is>
          <t>0</t>
        </is>
      </c>
      <c r="DG7" t="inlineStr">
        <is>
          <t>0</t>
        </is>
      </c>
      <c r="DH7" t="inlineStr">
        <is>
          <t>0</t>
        </is>
      </c>
      <c r="DI7" t="inlineStr">
        <is>
          <t>0</t>
        </is>
      </c>
      <c r="DJ7" t="inlineStr">
        <is>
          <t>0</t>
        </is>
      </c>
      <c r="DK7" t="inlineStr">
        <is>
          <t>0</t>
        </is>
      </c>
      <c r="DL7" t="inlineStr">
        <is>
          <t>0</t>
        </is>
      </c>
      <c r="DM7" t="inlineStr">
        <is>
          <t>0</t>
        </is>
      </c>
      <c r="DN7" t="inlineStr">
        <is>
          <t>0</t>
        </is>
      </c>
      <c r="DO7" t="inlineStr">
        <is>
          <t>0</t>
        </is>
      </c>
      <c r="DP7" t="inlineStr">
        <is>
          <t>21600</t>
        </is>
      </c>
      <c r="DQ7" t="inlineStr">
        <is>
          <t>0.750415</t>
        </is>
      </c>
      <c r="DR7" t="inlineStr">
        <is>
          <t>0</t>
        </is>
      </c>
      <c r="DS7" t="inlineStr">
        <is>
          <t>0.41626</t>
        </is>
      </c>
      <c r="DT7" t="inlineStr">
        <is>
          <t>0</t>
        </is>
      </c>
      <c r="DU7" t="inlineStr">
        <is>
          <t>0</t>
        </is>
      </c>
      <c r="DV7" t="inlineStr">
        <is>
          <t>0</t>
        </is>
      </c>
      <c r="DW7" t="inlineStr">
        <is>
          <t>0</t>
        </is>
      </c>
      <c r="DX7" t="inlineStr">
        <is>
          <t>100</t>
        </is>
      </c>
      <c r="DY7" t="inlineStr">
        <is>
          <t>50.8</t>
        </is>
      </c>
      <c r="DZ7" t="inlineStr">
        <is>
          <t>124.984</t>
        </is>
      </c>
      <c r="EA7" t="inlineStr">
        <is>
          <t>12420.2</t>
        </is>
      </c>
      <c r="EB7" t="inlineStr">
        <is>
          <t>213.877</t>
        </is>
      </c>
      <c r="EC7" t="inlineStr">
        <is>
          <t>2.84105</t>
        </is>
      </c>
      <c r="ED7" t="inlineStr">
        <is>
          <t>-9.70813</t>
        </is>
      </c>
      <c r="EE7" t="inlineStr">
        <is>
          <t>-0.00247439</t>
        </is>
      </c>
      <c r="EF7" t="inlineStr">
        <is>
          <t>4235.52</t>
        </is>
      </c>
      <c r="EG7" t="inlineStr">
        <is>
          <t>39.1</t>
        </is>
      </c>
      <c r="EH7" t="inlineStr">
        <is>
          <t>0</t>
        </is>
      </c>
      <c r="EI7" t="inlineStr">
        <is>
          <t xml:space="preserve"> 7</t>
        </is>
      </c>
    </row>
    <row r="8" ht="14.25" customHeight="1" s="75">
      <c r="A8" s="2" t="inlineStr">
        <is>
          <t>2025-06-16 21:00</t>
        </is>
      </c>
      <c r="B8" t="inlineStr">
        <is>
          <t>101603</t>
        </is>
      </c>
      <c r="C8" t="inlineStr">
        <is>
          <t>24134.9</t>
        </is>
      </c>
      <c r="D8" t="inlineStr">
        <is>
          <t>2.10004</t>
        </is>
      </c>
      <c r="E8" t="inlineStr">
        <is>
          <t>12216.6</t>
        </is>
      </c>
      <c r="F8" t="inlineStr">
        <is>
          <t>215.337</t>
        </is>
      </c>
      <c r="G8" t="inlineStr">
        <is>
          <t>64.4</t>
        </is>
      </c>
      <c r="H8" t="inlineStr">
        <is>
          <t>0.1</t>
        </is>
      </c>
      <c r="I8" t="inlineStr">
        <is>
          <t>-0.0847119</t>
        </is>
      </c>
      <c r="J8" t="inlineStr">
        <is>
          <t>4.47557</t>
        </is>
      </c>
      <c r="K8" t="inlineStr">
        <is>
          <t>-5.14478</t>
        </is>
      </c>
      <c r="L8" t="inlineStr">
        <is>
          <t>5.92167e-05</t>
        </is>
      </c>
      <c r="M8" t="inlineStr">
        <is>
          <t>9558.21</t>
        </is>
      </c>
      <c r="N8" t="inlineStr">
        <is>
          <t>234.008</t>
        </is>
      </c>
      <c r="O8" t="inlineStr">
        <is>
          <t>99.9</t>
        </is>
      </c>
      <c r="P8" t="inlineStr">
        <is>
          <t>91.3</t>
        </is>
      </c>
      <c r="Q8" t="inlineStr">
        <is>
          <t>-0.0661201</t>
        </is>
      </c>
      <c r="R8" t="inlineStr">
        <is>
          <t>5.27553</t>
        </is>
      </c>
      <c r="S8" t="inlineStr">
        <is>
          <t>-3.1277</t>
        </is>
      </c>
      <c r="T8" t="inlineStr">
        <is>
          <t>8.1299e-05</t>
        </is>
      </c>
      <c r="U8" t="inlineStr">
        <is>
          <t>7520.26</t>
        </is>
      </c>
      <c r="V8" t="inlineStr">
        <is>
          <t>250.016</t>
        </is>
      </c>
      <c r="W8" t="inlineStr">
        <is>
          <t>37.1</t>
        </is>
      </c>
      <c r="X8" t="inlineStr">
        <is>
          <t>0</t>
        </is>
      </c>
      <c r="Y8" t="inlineStr">
        <is>
          <t>0.153744</t>
        </is>
      </c>
      <c r="Z8" t="inlineStr">
        <is>
          <t>3.54649</t>
        </is>
      </c>
      <c r="AA8" t="inlineStr">
        <is>
          <t>-1.13777</t>
        </is>
      </c>
      <c r="AB8" t="inlineStr">
        <is>
          <t>2.03218e-05</t>
        </is>
      </c>
      <c r="AC8" t="inlineStr">
        <is>
          <t>5849.24</t>
        </is>
      </c>
      <c r="AD8" t="inlineStr">
        <is>
          <t>261.165</t>
        </is>
      </c>
      <c r="AE8" t="inlineStr">
        <is>
          <t>14.5</t>
        </is>
      </c>
      <c r="AF8" t="inlineStr">
        <is>
          <t>0</t>
        </is>
      </c>
      <c r="AG8" t="inlineStr">
        <is>
          <t>0.0939883</t>
        </is>
      </c>
      <c r="AH8" t="inlineStr">
        <is>
          <t>2.12653</t>
        </is>
      </c>
      <c r="AI8" t="inlineStr">
        <is>
          <t>-3.90781</t>
        </is>
      </c>
      <c r="AJ8" t="inlineStr">
        <is>
          <t>8.93777e-05</t>
        </is>
      </c>
      <c r="AK8" t="inlineStr">
        <is>
          <t>4430.88</t>
        </is>
      </c>
      <c r="AL8" t="inlineStr">
        <is>
          <t>270.384</t>
        </is>
      </c>
      <c r="AM8" t="inlineStr">
        <is>
          <t>87.1</t>
        </is>
      </c>
      <c r="AN8" t="inlineStr">
        <is>
          <t>5</t>
        </is>
      </c>
      <c r="AO8" t="inlineStr">
        <is>
          <t>0.0134219</t>
        </is>
      </c>
      <c r="AP8" t="inlineStr">
        <is>
          <t>0.314211</t>
        </is>
      </c>
      <c r="AQ8" t="inlineStr">
        <is>
          <t>-5.83233</t>
        </is>
      </c>
      <c r="AR8" t="inlineStr">
        <is>
          <t>1.66434e-05</t>
        </is>
      </c>
      <c r="AS8" t="inlineStr">
        <is>
          <t>3186.17</t>
        </is>
      </c>
      <c r="AT8" t="inlineStr">
        <is>
          <t>279.782</t>
        </is>
      </c>
      <c r="AU8" t="inlineStr">
        <is>
          <t>58.3</t>
        </is>
      </c>
      <c r="AV8" t="inlineStr">
        <is>
          <t>0</t>
        </is>
      </c>
      <c r="AW8" t="inlineStr">
        <is>
          <t>0.213689</t>
        </is>
      </c>
      <c r="AX8" t="inlineStr">
        <is>
          <t>-0.024873</t>
        </is>
      </c>
      <c r="AY8" t="inlineStr">
        <is>
          <t>-5.81343</t>
        </is>
      </c>
      <c r="AZ8" s="3" t="inlineStr">
        <is>
          <t>4.03486e-05</t>
        </is>
      </c>
      <c r="BA8" t="inlineStr">
        <is>
          <t>1555.62</t>
        </is>
      </c>
      <c r="BB8" t="inlineStr">
        <is>
          <t>292.08</t>
        </is>
      </c>
      <c r="BC8" t="inlineStr">
        <is>
          <t>42.1</t>
        </is>
      </c>
      <c r="BD8" t="inlineStr">
        <is>
          <t>0</t>
        </is>
      </c>
      <c r="BE8" t="inlineStr">
        <is>
          <t>-0.373395</t>
        </is>
      </c>
      <c r="BF8" t="inlineStr">
        <is>
          <t>2.73419</t>
        </is>
      </c>
      <c r="BG8" t="inlineStr">
        <is>
          <t>-5.38495</t>
        </is>
      </c>
      <c r="BH8" s="3" t="inlineStr">
        <is>
          <t>-6.29626e-06</t>
        </is>
      </c>
      <c r="BI8" t="inlineStr">
        <is>
          <t>823.307</t>
        </is>
      </c>
      <c r="BJ8" t="inlineStr">
        <is>
          <t>297.25</t>
        </is>
      </c>
      <c r="BK8" t="inlineStr">
        <is>
          <t>33.3</t>
        </is>
      </c>
      <c r="BL8" t="inlineStr">
        <is>
          <t>0</t>
        </is>
      </c>
      <c r="BM8" t="inlineStr">
        <is>
          <t>-0.475211</t>
        </is>
      </c>
      <c r="BN8" t="inlineStr">
        <is>
          <t>1.43292</t>
        </is>
      </c>
      <c r="BO8" t="inlineStr">
        <is>
          <t>-4.52874</t>
        </is>
      </c>
      <c r="BP8" s="3" t="inlineStr">
        <is>
          <t>3.27612e-05</t>
        </is>
      </c>
      <c r="BQ8" t="inlineStr">
        <is>
          <t>589.804</t>
        </is>
      </c>
      <c r="BR8" t="inlineStr">
        <is>
          <t>298.46</t>
        </is>
      </c>
      <c r="BS8" t="inlineStr">
        <is>
          <t>33.1</t>
        </is>
      </c>
      <c r="BT8" t="inlineStr">
        <is>
          <t>0</t>
        </is>
      </c>
      <c r="BU8" t="inlineStr">
        <is>
          <t>-0.443211</t>
        </is>
      </c>
      <c r="BV8" t="inlineStr">
        <is>
          <t>0.637427</t>
        </is>
      </c>
      <c r="BW8" t="inlineStr">
        <is>
          <t>-3.64867</t>
        </is>
      </c>
      <c r="BX8" s="3" t="inlineStr">
        <is>
          <t>3.13297e-05</t>
        </is>
      </c>
      <c r="BY8" t="inlineStr">
        <is>
          <t>5</t>
        </is>
      </c>
      <c r="BZ8" t="inlineStr">
        <is>
          <t>361.511</t>
        </is>
      </c>
      <c r="CA8" t="inlineStr">
        <is>
          <t>299.26</t>
        </is>
      </c>
      <c r="CB8" t="inlineStr">
        <is>
          <t>35.2</t>
        </is>
      </c>
      <c r="CC8" t="inlineStr">
        <is>
          <t>0</t>
        </is>
      </c>
      <c r="CD8" t="inlineStr">
        <is>
          <t>-0.330211</t>
        </is>
      </c>
      <c r="CE8" t="inlineStr">
        <is>
          <t>0.726418</t>
        </is>
      </c>
      <c r="CF8" t="inlineStr">
        <is>
          <t>-2.50108</t>
        </is>
      </c>
      <c r="CG8" s="3" t="inlineStr">
        <is>
          <t>5.40153e-05</t>
        </is>
      </c>
      <c r="CH8" t="inlineStr">
        <is>
          <t>298.654</t>
        </is>
      </c>
      <c r="CI8" t="inlineStr">
        <is>
          <t>43.9</t>
        </is>
      </c>
      <c r="CJ8" t="inlineStr">
        <is>
          <t>0</t>
        </is>
      </c>
      <c r="CK8" t="inlineStr">
        <is>
          <t>-0.0622109</t>
        </is>
      </c>
      <c r="CL8" t="inlineStr">
        <is>
          <t>2.12417</t>
        </is>
      </c>
      <c r="CM8" t="inlineStr">
        <is>
          <t>-0.517974</t>
        </is>
      </c>
      <c r="CN8" s="3" t="inlineStr">
        <is>
          <t>0.000110665</t>
        </is>
      </c>
      <c r="CO8" t="inlineStr">
        <is>
          <t>138.735</t>
        </is>
      </c>
      <c r="CP8" t="inlineStr">
        <is>
          <t>55.5794</t>
        </is>
      </c>
      <c r="CQ8" t="inlineStr">
        <is>
          <t>295.555</t>
        </is>
      </c>
      <c r="CR8" t="inlineStr">
        <is>
          <t>0</t>
        </is>
      </c>
      <c r="CS8" t="inlineStr">
        <is>
          <t>53.2762</t>
        </is>
      </c>
      <c r="CT8" t="inlineStr">
        <is>
          <t>297.441</t>
        </is>
      </c>
      <c r="CU8" t="inlineStr">
        <is>
          <t>286.22</t>
        </is>
      </c>
      <c r="CV8" t="inlineStr">
        <is>
          <t>49.3</t>
        </is>
      </c>
      <c r="CW8" t="inlineStr">
        <is>
          <t>2.07544</t>
        </is>
      </c>
      <c r="CX8" t="inlineStr">
        <is>
          <t>0.160229</t>
        </is>
      </c>
      <c r="CY8" t="inlineStr">
        <is>
          <t>-50</t>
        </is>
      </c>
      <c r="CZ8" t="inlineStr">
        <is>
          <t>0</t>
        </is>
      </c>
      <c r="DA8" t="inlineStr">
        <is>
          <t>0</t>
        </is>
      </c>
      <c r="DB8" t="inlineStr">
        <is>
          <t>0</t>
        </is>
      </c>
      <c r="DC8" t="inlineStr">
        <is>
          <t>0</t>
        </is>
      </c>
      <c r="DD8" t="inlineStr">
        <is>
          <t>0</t>
        </is>
      </c>
      <c r="DE8" t="inlineStr">
        <is>
          <t>0</t>
        </is>
      </c>
      <c r="DF8" t="inlineStr">
        <is>
          <t>0</t>
        </is>
      </c>
      <c r="DG8" t="inlineStr">
        <is>
          <t>0</t>
        </is>
      </c>
      <c r="DH8" t="inlineStr">
        <is>
          <t>0</t>
        </is>
      </c>
      <c r="DI8" t="inlineStr">
        <is>
          <t>0</t>
        </is>
      </c>
      <c r="DJ8" t="inlineStr">
        <is>
          <t>0</t>
        </is>
      </c>
      <c r="DK8" t="inlineStr">
        <is>
          <t>0</t>
        </is>
      </c>
      <c r="DL8" t="inlineStr">
        <is>
          <t>0</t>
        </is>
      </c>
      <c r="DM8" t="inlineStr">
        <is>
          <t>0</t>
        </is>
      </c>
      <c r="DN8" t="inlineStr">
        <is>
          <t>0</t>
        </is>
      </c>
      <c r="DO8" t="inlineStr">
        <is>
          <t>0</t>
        </is>
      </c>
      <c r="DP8" t="inlineStr">
        <is>
          <t>785</t>
        </is>
      </c>
      <c r="DQ8" t="inlineStr">
        <is>
          <t>1.42142</t>
        </is>
      </c>
      <c r="DR8" t="inlineStr">
        <is>
          <t>0</t>
        </is>
      </c>
      <c r="DS8" t="inlineStr">
        <is>
          <t>0.364624</t>
        </is>
      </c>
      <c r="DT8" t="inlineStr">
        <is>
          <t>0</t>
        </is>
      </c>
      <c r="DU8" t="inlineStr">
        <is>
          <t>0</t>
        </is>
      </c>
      <c r="DV8" t="inlineStr">
        <is>
          <t>5</t>
        </is>
      </c>
      <c r="DW8" t="inlineStr">
        <is>
          <t>1.7</t>
        </is>
      </c>
      <c r="DX8" t="inlineStr">
        <is>
          <t>96.4</t>
        </is>
      </c>
      <c r="DY8" t="inlineStr">
        <is>
          <t>84.7</t>
        </is>
      </c>
      <c r="DZ8" t="inlineStr">
        <is>
          <t>31.2261</t>
        </is>
      </c>
      <c r="EA8" t="inlineStr">
        <is>
          <t>12798.6</t>
        </is>
      </c>
      <c r="EB8" t="inlineStr">
        <is>
          <t>212.44</t>
        </is>
      </c>
      <c r="EC8" t="inlineStr">
        <is>
          <t>5.89954</t>
        </is>
      </c>
      <c r="ED8" t="inlineStr">
        <is>
          <t>-0.162061</t>
        </is>
      </c>
      <c r="EE8" t="inlineStr">
        <is>
          <t>0.00834818</t>
        </is>
      </c>
      <c r="EF8" t="inlineStr">
        <is>
          <t>4058.88</t>
        </is>
      </c>
      <c r="EG8" t="inlineStr">
        <is>
          <t>80.9</t>
        </is>
      </c>
      <c r="EH8" t="inlineStr">
        <is>
          <t>0</t>
        </is>
      </c>
      <c r="EI8" t="inlineStr">
        <is>
          <t xml:space="preserve"> 8</t>
        </is>
      </c>
    </row>
    <row r="9" ht="14.25" customHeight="1" s="75">
      <c r="A9" s="2" t="inlineStr">
        <is>
          <t>2025-06-17 00:00</t>
        </is>
      </c>
      <c r="B9" t="inlineStr">
        <is>
          <t>101592</t>
        </is>
      </c>
      <c r="C9" t="inlineStr">
        <is>
          <t>24135.1</t>
        </is>
      </c>
      <c r="D9" t="inlineStr">
        <is>
          <t>2.23003</t>
        </is>
      </c>
      <c r="E9" t="inlineStr">
        <is>
          <t>12201.6</t>
        </is>
      </c>
      <c r="F9" t="inlineStr">
        <is>
          <t>215.701</t>
        </is>
      </c>
      <c r="G9" t="inlineStr">
        <is>
          <t>50.8</t>
        </is>
      </c>
      <c r="H9" t="inlineStr">
        <is>
          <t>0</t>
        </is>
      </c>
      <c r="I9" t="inlineStr">
        <is>
          <t>0.00371289</t>
        </is>
      </c>
      <c r="J9" t="inlineStr">
        <is>
          <t>6.39514</t>
        </is>
      </c>
      <c r="K9" t="inlineStr">
        <is>
          <t>2.80826</t>
        </is>
      </c>
      <c r="L9" t="inlineStr">
        <is>
          <t>1.49174e-05</t>
        </is>
      </c>
      <c r="M9" t="inlineStr">
        <is>
          <t>9546.16</t>
        </is>
      </c>
      <c r="N9" t="inlineStr">
        <is>
          <t>234.001</t>
        </is>
      </c>
      <c r="O9" t="inlineStr">
        <is>
          <t>78.1</t>
        </is>
      </c>
      <c r="P9" t="inlineStr">
        <is>
          <t>3.9</t>
        </is>
      </c>
      <c r="Q9" t="inlineStr">
        <is>
          <t>0.157627</t>
        </is>
      </c>
      <c r="R9" t="inlineStr">
        <is>
          <t>1.39767</t>
        </is>
      </c>
      <c r="S9" t="inlineStr">
        <is>
          <t>-1.47271</t>
        </is>
      </c>
      <c r="T9" t="inlineStr">
        <is>
          <t>5.76569e-05</t>
        </is>
      </c>
      <c r="U9" t="inlineStr">
        <is>
          <t>7507.15</t>
        </is>
      </c>
      <c r="V9" t="inlineStr">
        <is>
          <t>249.95</t>
        </is>
      </c>
      <c r="W9" t="inlineStr">
        <is>
          <t>83.8</t>
        </is>
      </c>
      <c r="X9" t="inlineStr">
        <is>
          <t>3.7</t>
        </is>
      </c>
      <c r="Y9" t="inlineStr">
        <is>
          <t>0.0511836</t>
        </is>
      </c>
      <c r="Z9" t="inlineStr">
        <is>
          <t>2.54161</t>
        </is>
      </c>
      <c r="AA9" t="inlineStr">
        <is>
          <t>1.78985</t>
        </is>
      </c>
      <c r="AB9" t="inlineStr">
        <is>
          <t>5.80112e-05</t>
        </is>
      </c>
      <c r="AC9" t="inlineStr">
        <is>
          <t>5838.16</t>
        </is>
      </c>
      <c r="AD9" t="inlineStr">
        <is>
          <t>260.862</t>
        </is>
      </c>
      <c r="AE9" t="inlineStr">
        <is>
          <t>22.9</t>
        </is>
      </c>
      <c r="AF9" t="inlineStr">
        <is>
          <t>0</t>
        </is>
      </c>
      <c r="AG9" t="inlineStr">
        <is>
          <t>0.256711</t>
        </is>
      </c>
      <c r="AH9" t="inlineStr">
        <is>
          <t>3.28134</t>
        </is>
      </c>
      <c r="AI9" t="inlineStr">
        <is>
          <t>-1.97521</t>
        </is>
      </c>
      <c r="AJ9" t="inlineStr">
        <is>
          <t>9.42262e-05</t>
        </is>
      </c>
      <c r="AK9" t="inlineStr">
        <is>
          <t>4421.21</t>
        </is>
      </c>
      <c r="AL9" t="inlineStr">
        <is>
          <t>269.907</t>
        </is>
      </c>
      <c r="AM9" t="inlineStr">
        <is>
          <t>88.8</t>
        </is>
      </c>
      <c r="AN9" t="inlineStr">
        <is>
          <t>5</t>
        </is>
      </c>
      <c r="AO9" t="inlineStr">
        <is>
          <t>0.161777</t>
        </is>
      </c>
      <c r="AP9" t="inlineStr">
        <is>
          <t>2.3123</t>
        </is>
      </c>
      <c r="AQ9" t="inlineStr">
        <is>
          <t>-3.30371</t>
        </is>
      </c>
      <c r="AR9" t="inlineStr">
        <is>
          <t>9.58055e-05</t>
        </is>
      </c>
      <c r="AS9" t="inlineStr">
        <is>
          <t>3178.58</t>
        </is>
      </c>
      <c r="AT9" t="inlineStr">
        <is>
          <t>279.557</t>
        </is>
      </c>
      <c r="AU9" t="inlineStr">
        <is>
          <t>59.7</t>
        </is>
      </c>
      <c r="AV9" t="inlineStr">
        <is>
          <t>0</t>
        </is>
      </c>
      <c r="AW9" t="inlineStr">
        <is>
          <t>-0.243672</t>
        </is>
      </c>
      <c r="AX9" t="inlineStr">
        <is>
          <t>3.64964</t>
        </is>
      </c>
      <c r="AY9" t="inlineStr">
        <is>
          <t>-3.32502</t>
        </is>
      </c>
      <c r="AZ9" s="3" t="inlineStr">
        <is>
          <t>4.0575e-05</t>
        </is>
      </c>
      <c r="BA9" t="inlineStr">
        <is>
          <t>1547.75</t>
        </is>
      </c>
      <c r="BB9" t="inlineStr">
        <is>
          <t>291.891</t>
        </is>
      </c>
      <c r="BC9" t="inlineStr">
        <is>
          <t>44</t>
        </is>
      </c>
      <c r="BD9" t="inlineStr">
        <is>
          <t>0</t>
        </is>
      </c>
      <c r="BE9" t="inlineStr">
        <is>
          <t>-0.408516</t>
        </is>
      </c>
      <c r="BF9" t="inlineStr">
        <is>
          <t>-0.252263</t>
        </is>
      </c>
      <c r="BG9" t="inlineStr">
        <is>
          <t>-4.14484</t>
        </is>
      </c>
      <c r="BH9" s="3" t="inlineStr">
        <is>
          <t>3.47965e-05</t>
        </is>
      </c>
      <c r="BI9" t="inlineStr">
        <is>
          <t>817.976</t>
        </is>
      </c>
      <c r="BJ9" t="inlineStr">
        <is>
          <t>295.301</t>
        </is>
      </c>
      <c r="BK9" t="inlineStr">
        <is>
          <t>36.9</t>
        </is>
      </c>
      <c r="BL9" t="inlineStr">
        <is>
          <t>0</t>
        </is>
      </c>
      <c r="BM9" t="inlineStr">
        <is>
          <t>-0.318937</t>
        </is>
      </c>
      <c r="BN9" t="inlineStr">
        <is>
          <t>-3.12425</t>
        </is>
      </c>
      <c r="BO9" t="inlineStr">
        <is>
          <t>-3.23024</t>
        </is>
      </c>
      <c r="BP9" s="3" t="inlineStr">
        <is>
          <t>9.31265e-05</t>
        </is>
      </c>
      <c r="BQ9" t="inlineStr">
        <is>
          <t>586.061</t>
        </is>
      </c>
      <c r="BR9" t="inlineStr">
        <is>
          <t>296.407</t>
        </is>
      </c>
      <c r="BS9" t="inlineStr">
        <is>
          <t>37.8</t>
        </is>
      </c>
      <c r="BT9" t="inlineStr">
        <is>
          <t>0</t>
        </is>
      </c>
      <c r="BU9" t="inlineStr">
        <is>
          <t>-0.300458</t>
        </is>
      </c>
      <c r="BV9" t="inlineStr">
        <is>
          <t>-3.18748</t>
        </is>
      </c>
      <c r="BW9" t="inlineStr">
        <is>
          <t>-2.90548</t>
        </is>
      </c>
      <c r="BX9" s="3" t="inlineStr">
        <is>
          <t>0.000150608</t>
        </is>
      </c>
      <c r="BY9" t="inlineStr">
        <is>
          <t>5</t>
        </is>
      </c>
      <c r="BZ9" t="inlineStr">
        <is>
          <t>359.296</t>
        </is>
      </c>
      <c r="CA9" t="inlineStr">
        <is>
          <t>297.232</t>
        </is>
      </c>
      <c r="CB9" t="inlineStr">
        <is>
          <t>44.2</t>
        </is>
      </c>
      <c r="CC9" t="inlineStr">
        <is>
          <t>0</t>
        </is>
      </c>
      <c r="CD9" t="inlineStr">
        <is>
          <t>-0.255178</t>
        </is>
      </c>
      <c r="CE9" t="inlineStr">
        <is>
          <t>-2.82309</t>
        </is>
      </c>
      <c r="CF9" t="inlineStr">
        <is>
          <t>-2.78535</t>
        </is>
      </c>
      <c r="CG9" s="3" t="inlineStr">
        <is>
          <t>0.000231193</t>
        </is>
      </c>
      <c r="CH9" t="inlineStr">
        <is>
          <t>297.671</t>
        </is>
      </c>
      <c r="CI9" t="inlineStr">
        <is>
          <t>51</t>
        </is>
      </c>
      <c r="CJ9" t="inlineStr">
        <is>
          <t>0</t>
        </is>
      </c>
      <c r="CK9" t="inlineStr">
        <is>
          <t>-0.133141</t>
        </is>
      </c>
      <c r="CL9" t="inlineStr">
        <is>
          <t>-1.84127</t>
        </is>
      </c>
      <c r="CM9" t="inlineStr">
        <is>
          <t>-2.42016</t>
        </is>
      </c>
      <c r="CN9" s="3" t="inlineStr">
        <is>
          <t>0.000283146</t>
        </is>
      </c>
      <c r="CO9" t="inlineStr">
        <is>
          <t>137.554</t>
        </is>
      </c>
      <c r="CP9" t="inlineStr">
        <is>
          <t>55.5794</t>
        </is>
      </c>
      <c r="CQ9" t="inlineStr">
        <is>
          <t>295</t>
        </is>
      </c>
      <c r="CR9" t="inlineStr">
        <is>
          <t>0</t>
        </is>
      </c>
      <c r="CS9" t="inlineStr">
        <is>
          <t>42.239</t>
        </is>
      </c>
      <c r="CT9" t="inlineStr">
        <is>
          <t>296.574</t>
        </is>
      </c>
      <c r="CU9" t="inlineStr">
        <is>
          <t>287.4</t>
        </is>
      </c>
      <c r="CV9" t="inlineStr">
        <is>
          <t>56.1</t>
        </is>
      </c>
      <c r="CW9" t="inlineStr">
        <is>
          <t>-1.04254</t>
        </is>
      </c>
      <c r="CX9" t="inlineStr">
        <is>
          <t>-1.77797</t>
        </is>
      </c>
      <c r="CY9" t="inlineStr">
        <is>
          <t>-50</t>
        </is>
      </c>
      <c r="CZ9" t="inlineStr">
        <is>
          <t>0</t>
        </is>
      </c>
      <c r="DA9" t="inlineStr">
        <is>
          <t>0</t>
        </is>
      </c>
      <c r="DB9" t="inlineStr">
        <is>
          <t>0</t>
        </is>
      </c>
      <c r="DC9" t="inlineStr">
        <is>
          <t>0</t>
        </is>
      </c>
      <c r="DD9" t="inlineStr">
        <is>
          <t>0</t>
        </is>
      </c>
      <c r="DE9" t="inlineStr">
        <is>
          <t>0</t>
        </is>
      </c>
      <c r="DF9" t="inlineStr">
        <is>
          <t>0</t>
        </is>
      </c>
      <c r="DG9" t="inlineStr">
        <is>
          <t>0</t>
        </is>
      </c>
      <c r="DH9" t="inlineStr">
        <is>
          <t>0</t>
        </is>
      </c>
      <c r="DI9" t="inlineStr">
        <is>
          <t>0</t>
        </is>
      </c>
      <c r="DJ9" t="inlineStr">
        <is>
          <t>0</t>
        </is>
      </c>
      <c r="DK9" t="inlineStr">
        <is>
          <t>0</t>
        </is>
      </c>
      <c r="DL9" t="inlineStr">
        <is>
          <t>0</t>
        </is>
      </c>
      <c r="DM9" t="inlineStr">
        <is>
          <t>0</t>
        </is>
      </c>
      <c r="DN9" t="inlineStr">
        <is>
          <t>0</t>
        </is>
      </c>
      <c r="DO9" t="inlineStr">
        <is>
          <t>0</t>
        </is>
      </c>
      <c r="DP9" t="inlineStr">
        <is>
          <t>785</t>
        </is>
      </c>
      <c r="DQ9" t="inlineStr">
        <is>
          <t>0.316105</t>
        </is>
      </c>
      <c r="DR9" t="inlineStr">
        <is>
          <t>8</t>
        </is>
      </c>
      <c r="DS9" t="inlineStr">
        <is>
          <t>-401.781</t>
        </is>
      </c>
      <c r="DT9" t="inlineStr">
        <is>
          <t>0</t>
        </is>
      </c>
      <c r="DU9" t="inlineStr">
        <is>
          <t>0</t>
        </is>
      </c>
      <c r="DV9" t="inlineStr">
        <is>
          <t>89.3</t>
        </is>
      </c>
      <c r="DW9" t="inlineStr">
        <is>
          <t>10.9</t>
        </is>
      </c>
      <c r="DX9" t="inlineStr">
        <is>
          <t>15.8</t>
        </is>
      </c>
      <c r="DY9" t="inlineStr">
        <is>
          <t>92.1</t>
        </is>
      </c>
      <c r="DZ9" t="inlineStr">
        <is>
          <t>23.0776</t>
        </is>
      </c>
      <c r="EA9" t="inlineStr">
        <is>
          <t>12694</t>
        </is>
      </c>
      <c r="EB9" t="inlineStr">
        <is>
          <t>213.356</t>
        </is>
      </c>
      <c r="EC9" t="inlineStr">
        <is>
          <t>8.69695</t>
        </is>
      </c>
      <c r="ED9" t="inlineStr">
        <is>
          <t>1.83956</t>
        </is>
      </c>
      <c r="EE9" t="inlineStr">
        <is>
          <t>0.0118053</t>
        </is>
      </c>
      <c r="EF9" t="inlineStr">
        <is>
          <t>3985.28</t>
        </is>
      </c>
      <c r="EG9" t="inlineStr">
        <is>
          <t>80.7</t>
        </is>
      </c>
      <c r="EH9" t="inlineStr">
        <is>
          <t>0</t>
        </is>
      </c>
      <c r="EI9" t="inlineStr">
        <is>
          <t xml:space="preserve"> 9</t>
        </is>
      </c>
    </row>
    <row r="10" ht="14.25" customHeight="1" s="75">
      <c r="A10" s="2" t="inlineStr">
        <is>
          <t>2025-06-17 03:00</t>
        </is>
      </c>
      <c r="B10" t="inlineStr">
        <is>
          <t>101540</t>
        </is>
      </c>
      <c r="C10" t="inlineStr">
        <is>
          <t>24135.1</t>
        </is>
      </c>
      <c r="D10" t="inlineStr">
        <is>
          <t>2.20724</t>
        </is>
      </c>
      <c r="E10" t="inlineStr">
        <is>
          <t>12180.5</t>
        </is>
      </c>
      <c r="F10" t="inlineStr">
        <is>
          <t>215.315</t>
        </is>
      </c>
      <c r="G10" t="inlineStr">
        <is>
          <t>42.7</t>
        </is>
      </c>
      <c r="H10" t="inlineStr">
        <is>
          <t>0</t>
        </is>
      </c>
      <c r="I10" t="inlineStr">
        <is>
          <t>0.012875</t>
        </is>
      </c>
      <c r="J10" t="inlineStr">
        <is>
          <t>5.85758</t>
        </is>
      </c>
      <c r="K10" t="inlineStr">
        <is>
          <t>5.25729</t>
        </is>
      </c>
      <c r="L10" t="inlineStr">
        <is>
          <t>0.000131123</t>
        </is>
      </c>
      <c r="M10" t="inlineStr">
        <is>
          <t>9525.2</t>
        </is>
      </c>
      <c r="N10" t="inlineStr">
        <is>
          <t>233.677</t>
        </is>
      </c>
      <c r="O10" t="inlineStr">
        <is>
          <t>75.5</t>
        </is>
      </c>
      <c r="P10" t="inlineStr">
        <is>
          <t>1.3</t>
        </is>
      </c>
      <c r="Q10" t="inlineStr">
        <is>
          <t>-0.0716563</t>
        </is>
      </c>
      <c r="R10" t="inlineStr">
        <is>
          <t>3.91893</t>
        </is>
      </c>
      <c r="S10" t="inlineStr">
        <is>
          <t>2.81602</t>
        </is>
      </c>
      <c r="T10" s="3" t="inlineStr">
        <is>
          <t>5.04736e-05</t>
        </is>
      </c>
      <c r="U10" t="inlineStr">
        <is>
          <t>7490.3</t>
        </is>
      </c>
      <c r="V10" t="inlineStr">
        <is>
          <t>248.872</t>
        </is>
      </c>
      <c r="W10" t="inlineStr">
        <is>
          <t>100</t>
        </is>
      </c>
      <c r="X10" t="inlineStr">
        <is>
          <t>92</t>
        </is>
      </c>
      <c r="Y10" t="inlineStr">
        <is>
          <t>0.0299297</t>
        </is>
      </c>
      <c r="Z10" t="inlineStr">
        <is>
          <t>4.76979</t>
        </is>
      </c>
      <c r="AA10" t="inlineStr">
        <is>
          <t>0.675684</t>
        </is>
      </c>
      <c r="AB10" t="inlineStr">
        <is>
          <t>0.000269219</t>
        </is>
      </c>
      <c r="AC10" t="inlineStr">
        <is>
          <t>5824.6</t>
        </is>
      </c>
      <c r="AD10" t="inlineStr">
        <is>
          <t>260.187</t>
        </is>
      </c>
      <c r="AE10" t="inlineStr">
        <is>
          <t>83.9</t>
        </is>
      </c>
      <c r="AF10" t="inlineStr">
        <is>
          <t>44.5</t>
        </is>
      </c>
      <c r="AG10" t="inlineStr">
        <is>
          <t>-0.0836602</t>
        </is>
      </c>
      <c r="AH10" t="inlineStr">
        <is>
          <t>2.40546</t>
        </is>
      </c>
      <c r="AI10" t="inlineStr">
        <is>
          <t>-1.49762</t>
        </is>
      </c>
      <c r="AJ10" s="3" t="inlineStr">
        <is>
          <t>8.86163e-05</t>
        </is>
      </c>
      <c r="AK10" t="inlineStr">
        <is>
          <t>4409.03</t>
        </is>
      </c>
      <c r="AL10" t="inlineStr">
        <is>
          <t>269.469</t>
        </is>
      </c>
      <c r="AM10" t="inlineStr">
        <is>
          <t>90.4</t>
        </is>
      </c>
      <c r="AN10" t="inlineStr">
        <is>
          <t>5</t>
        </is>
      </c>
      <c r="AO10" t="inlineStr">
        <is>
          <t>-0.181924</t>
        </is>
      </c>
      <c r="AP10" t="inlineStr">
        <is>
          <t>1.59126</t>
        </is>
      </c>
      <c r="AQ10" t="inlineStr">
        <is>
          <t>-1.94944</t>
        </is>
      </c>
      <c r="AR10" t="inlineStr">
        <is>
          <t>5.2655e-05</t>
        </is>
      </c>
      <c r="AS10" t="inlineStr">
        <is>
          <t>3168.34</t>
        </is>
      </c>
      <c r="AT10" t="inlineStr">
        <is>
          <t>279.252</t>
        </is>
      </c>
      <c r="AU10" t="inlineStr">
        <is>
          <t>62.6</t>
        </is>
      </c>
      <c r="AV10" t="inlineStr">
        <is>
          <t>0</t>
        </is>
      </c>
      <c r="AW10" t="inlineStr">
        <is>
          <t>0.0328301</t>
        </is>
      </c>
      <c r="AX10" t="inlineStr">
        <is>
          <t>3.92879</t>
        </is>
      </c>
      <c r="AY10" t="inlineStr">
        <is>
          <t>-3.47436</t>
        </is>
      </c>
      <c r="AZ10" t="inlineStr">
        <is>
          <t>0.000117286</t>
        </is>
      </c>
      <c r="BA10" t="inlineStr">
        <is>
          <t>1541.11</t>
        </is>
      </c>
      <c r="BB10" t="inlineStr">
        <is>
          <t>291.437</t>
        </is>
      </c>
      <c r="BC10" t="inlineStr">
        <is>
          <t>38.3</t>
        </is>
      </c>
      <c r="BD10" t="inlineStr">
        <is>
          <t>0</t>
        </is>
      </c>
      <c r="BE10" t="inlineStr">
        <is>
          <t>0.31554</t>
        </is>
      </c>
      <c r="BF10" t="inlineStr">
        <is>
          <t>-0.537637</t>
        </is>
      </c>
      <c r="BG10" t="inlineStr">
        <is>
          <t>-1.69901</t>
        </is>
      </c>
      <c r="BH10" t="inlineStr">
        <is>
          <t>6.70026e-05</t>
        </is>
      </c>
      <c r="BI10" t="inlineStr">
        <is>
          <t>811.737</t>
        </is>
      </c>
      <c r="BJ10" t="inlineStr">
        <is>
          <t>295.471</t>
        </is>
      </c>
      <c r="BK10" t="inlineStr">
        <is>
          <t>32.8</t>
        </is>
      </c>
      <c r="BL10" t="inlineStr">
        <is>
          <t>0</t>
        </is>
      </c>
      <c r="BM10" t="inlineStr">
        <is>
          <t>0.60623</t>
        </is>
      </c>
      <c r="BN10" t="inlineStr">
        <is>
          <t>-2.2495</t>
        </is>
      </c>
      <c r="BO10" t="inlineStr">
        <is>
          <t>-1.27894</t>
        </is>
      </c>
      <c r="BP10" s="3" t="inlineStr">
        <is>
          <t>5.63131e-05</t>
        </is>
      </c>
      <c r="BQ10" t="inlineStr">
        <is>
          <t>579.92</t>
        </is>
      </c>
      <c r="BR10" t="inlineStr">
        <is>
          <t>296.091</t>
        </is>
      </c>
      <c r="BS10" t="inlineStr">
        <is>
          <t>37.3</t>
        </is>
      </c>
      <c r="BT10" t="inlineStr">
        <is>
          <t>0</t>
        </is>
      </c>
      <c r="BU10" t="inlineStr">
        <is>
          <t>0.497696</t>
        </is>
      </c>
      <c r="BV10" t="inlineStr">
        <is>
          <t>-2.23659</t>
        </is>
      </c>
      <c r="BW10" t="inlineStr">
        <is>
          <t>-1.6657</t>
        </is>
      </c>
      <c r="BX10" s="3" t="inlineStr">
        <is>
          <t>4.83154e-05</t>
        </is>
      </c>
      <c r="BY10" t="inlineStr">
        <is>
          <t>5</t>
        </is>
      </c>
      <c r="BZ10" t="inlineStr">
        <is>
          <t>353.627</t>
        </is>
      </c>
      <c r="CA10" t="inlineStr">
        <is>
          <t>296.343</t>
        </is>
      </c>
      <c r="CB10" t="inlineStr">
        <is>
          <t>46.2</t>
        </is>
      </c>
      <c r="CC10" t="inlineStr">
        <is>
          <t>0</t>
        </is>
      </c>
      <c r="CD10" t="inlineStr">
        <is>
          <t>0.267019</t>
        </is>
      </c>
      <c r="CE10" t="inlineStr">
        <is>
          <t>-1.73378</t>
        </is>
      </c>
      <c r="CF10" t="inlineStr">
        <is>
          <t>-2.40466</t>
        </is>
      </c>
      <c r="CG10" s="3" t="inlineStr">
        <is>
          <t>4.00615e-05</t>
        </is>
      </c>
      <c r="CH10" t="inlineStr">
        <is>
          <t>296.557</t>
        </is>
      </c>
      <c r="CI10" t="inlineStr">
        <is>
          <t>56.9</t>
        </is>
      </c>
      <c r="CJ10" t="inlineStr">
        <is>
          <t>0</t>
        </is>
      </c>
      <c r="CK10" t="inlineStr">
        <is>
          <t>0.0052085</t>
        </is>
      </c>
      <c r="CL10" t="inlineStr">
        <is>
          <t>-0.873782</t>
        </is>
      </c>
      <c r="CM10" t="inlineStr">
        <is>
          <t>-2.67389</t>
        </is>
      </c>
      <c r="CN10" s="3" t="inlineStr">
        <is>
          <t>2.84884e-05</t>
        </is>
      </c>
      <c r="CO10" t="inlineStr">
        <is>
          <t>132.657</t>
        </is>
      </c>
      <c r="CP10" t="inlineStr">
        <is>
          <t>55.5794</t>
        </is>
      </c>
      <c r="CQ10" t="inlineStr">
        <is>
          <t>293.432</t>
        </is>
      </c>
      <c r="CR10" t="inlineStr">
        <is>
          <t>0</t>
        </is>
      </c>
      <c r="CS10" t="inlineStr">
        <is>
          <t>31.7301</t>
        </is>
      </c>
      <c r="CT10" t="inlineStr">
        <is>
          <t>295.286</t>
        </is>
      </c>
      <c r="CU10" t="inlineStr">
        <is>
          <t>288.048</t>
        </is>
      </c>
      <c r="CV10" t="inlineStr">
        <is>
          <t>63.7</t>
        </is>
      </c>
      <c r="CW10" t="inlineStr">
        <is>
          <t>-0.563398</t>
        </is>
      </c>
      <c r="CX10" t="inlineStr">
        <is>
          <t>-1.99099</t>
        </is>
      </c>
      <c r="CY10" t="inlineStr">
        <is>
          <t>-50</t>
        </is>
      </c>
      <c r="CZ10" t="inlineStr">
        <is>
          <t>0</t>
        </is>
      </c>
      <c r="DA10" t="inlineStr">
        <is>
          <t>0</t>
        </is>
      </c>
      <c r="DB10" t="inlineStr">
        <is>
          <t>2.4e-07</t>
        </is>
      </c>
      <c r="DC10" t="inlineStr">
        <is>
          <t>4e-07</t>
        </is>
      </c>
      <c r="DD10" t="inlineStr">
        <is>
          <t>0</t>
        </is>
      </c>
      <c r="DE10" t="inlineStr">
        <is>
          <t>0</t>
        </is>
      </c>
      <c r="DF10" t="inlineStr">
        <is>
          <t>0</t>
        </is>
      </c>
      <c r="DG10" t="inlineStr">
        <is>
          <t>0</t>
        </is>
      </c>
      <c r="DH10" t="inlineStr">
        <is>
          <t>0</t>
        </is>
      </c>
      <c r="DI10" t="inlineStr">
        <is>
          <t>0</t>
        </is>
      </c>
      <c r="DJ10" t="inlineStr">
        <is>
          <t>0</t>
        </is>
      </c>
      <c r="DK10" t="inlineStr">
        <is>
          <t>0</t>
        </is>
      </c>
      <c r="DL10" t="inlineStr">
        <is>
          <t>0</t>
        </is>
      </c>
      <c r="DM10" t="inlineStr">
        <is>
          <t>0</t>
        </is>
      </c>
      <c r="DN10" t="inlineStr">
        <is>
          <t>0</t>
        </is>
      </c>
      <c r="DO10" t="inlineStr">
        <is>
          <t>0</t>
        </is>
      </c>
      <c r="DP10" t="inlineStr">
        <is>
          <t>0</t>
        </is>
      </c>
      <c r="DQ10" t="inlineStr">
        <is>
          <t>-0.360024</t>
        </is>
      </c>
      <c r="DR10" t="inlineStr">
        <is>
          <t>21</t>
        </is>
      </c>
      <c r="DS10" t="inlineStr">
        <is>
          <t>-384.952</t>
        </is>
      </c>
      <c r="DT10" t="inlineStr">
        <is>
          <t>0</t>
        </is>
      </c>
      <c r="DU10" t="inlineStr">
        <is>
          <t>0</t>
        </is>
      </c>
      <c r="DV10" t="inlineStr">
        <is>
          <t>99.9</t>
        </is>
      </c>
      <c r="DW10" t="inlineStr">
        <is>
          <t>73</t>
        </is>
      </c>
      <c r="DX10" t="inlineStr">
        <is>
          <t>65.6</t>
        </is>
      </c>
      <c r="DY10" t="inlineStr">
        <is>
          <t>37.3</t>
        </is>
      </c>
      <c r="DZ10" t="inlineStr">
        <is>
          <t>32.2989</t>
        </is>
      </c>
      <c r="EA10" t="inlineStr">
        <is>
          <t>12560.5</t>
        </is>
      </c>
      <c r="EB10" t="inlineStr">
        <is>
          <t>214.364</t>
        </is>
      </c>
      <c r="EC10" t="inlineStr">
        <is>
          <t>5.75824</t>
        </is>
      </c>
      <c r="ED10" t="inlineStr">
        <is>
          <t>2.51204</t>
        </is>
      </c>
      <c r="EE10" t="inlineStr">
        <is>
          <t>-0.00466949</t>
        </is>
      </c>
      <c r="EF10" t="inlineStr">
        <is>
          <t>3900.48</t>
        </is>
      </c>
      <c r="EG10" t="inlineStr">
        <is>
          <t>87.4</t>
        </is>
      </c>
      <c r="EH10" t="inlineStr">
        <is>
          <t>0</t>
        </is>
      </c>
      <c r="EI10" t="inlineStr">
        <is>
          <t xml:space="preserve"> 10</t>
        </is>
      </c>
    </row>
    <row r="11" ht="14.25" customHeight="1" s="75">
      <c r="A11" s="2" t="inlineStr">
        <is>
          <t>2025-06-17 06:00</t>
        </is>
      </c>
      <c r="B11" t="inlineStr">
        <is>
          <t>101574</t>
        </is>
      </c>
      <c r="C11" t="inlineStr">
        <is>
          <t>24135.1</t>
        </is>
      </c>
      <c r="D11" t="inlineStr">
        <is>
          <t>1.30592</t>
        </is>
      </c>
      <c r="E11" t="inlineStr">
        <is>
          <t>12170.4</t>
        </is>
      </c>
      <c r="F11" t="inlineStr">
        <is>
          <t>216.334</t>
        </is>
      </c>
      <c r="G11" t="inlineStr">
        <is>
          <t>41</t>
        </is>
      </c>
      <c r="H11" t="inlineStr">
        <is>
          <t>0</t>
        </is>
      </c>
      <c r="I11" t="inlineStr">
        <is>
          <t>-0.0029834</t>
        </is>
      </c>
      <c r="J11" t="inlineStr">
        <is>
          <t>4.12286</t>
        </is>
      </c>
      <c r="K11" t="inlineStr">
        <is>
          <t>3.47992</t>
        </is>
      </c>
      <c r="L11" t="inlineStr">
        <is>
          <t>0.000167609</t>
        </is>
      </c>
      <c r="M11" t="inlineStr">
        <is>
          <t>9515.88</t>
        </is>
      </c>
      <c r="N11" t="inlineStr">
        <is>
          <t>233.205</t>
        </is>
      </c>
      <c r="O11" t="inlineStr">
        <is>
          <t>63.5</t>
        </is>
      </c>
      <c r="P11" t="inlineStr">
        <is>
          <t>1.1</t>
        </is>
      </c>
      <c r="Q11" t="inlineStr">
        <is>
          <t>0.19715</t>
        </is>
      </c>
      <c r="R11" t="inlineStr">
        <is>
          <t>1.90511</t>
        </is>
      </c>
      <c r="S11" t="inlineStr">
        <is>
          <t>6.94725</t>
        </is>
      </c>
      <c r="T11" s="3" t="inlineStr">
        <is>
          <t>5.77828e-05</t>
        </is>
      </c>
      <c r="U11" t="inlineStr">
        <is>
          <t>7487.49</t>
        </is>
      </c>
      <c r="V11" t="inlineStr">
        <is>
          <t>248.53</t>
        </is>
      </c>
      <c r="W11" t="inlineStr">
        <is>
          <t>100</t>
        </is>
      </c>
      <c r="X11" t="inlineStr">
        <is>
          <t>99.6</t>
        </is>
      </c>
      <c r="Y11" t="inlineStr">
        <is>
          <t>-0.582697</t>
        </is>
      </c>
      <c r="Z11" t="inlineStr">
        <is>
          <t>1.86122</t>
        </is>
      </c>
      <c r="AA11" t="inlineStr">
        <is>
          <t>0.737803</t>
        </is>
      </c>
      <c r="AB11" t="inlineStr">
        <is>
          <t>-2.41444e-05</t>
        </is>
      </c>
      <c r="AC11" t="inlineStr">
        <is>
          <t>5822.63</t>
        </is>
      </c>
      <c r="AD11" t="inlineStr">
        <is>
          <t>260.563</t>
        </is>
      </c>
      <c r="AE11" t="inlineStr">
        <is>
          <t>97.4</t>
        </is>
      </c>
      <c r="AF11" t="inlineStr">
        <is>
          <t>100</t>
        </is>
      </c>
      <c r="AG11" t="inlineStr">
        <is>
          <t>-1.95328</t>
        </is>
      </c>
      <c r="AH11" t="inlineStr">
        <is>
          <t>3.73618</t>
        </is>
      </c>
      <c r="AI11" t="inlineStr">
        <is>
          <t>2.27347</t>
        </is>
      </c>
      <c r="AJ11" s="3" t="inlineStr">
        <is>
          <t>0.000189138</t>
        </is>
      </c>
      <c r="AK11" t="inlineStr">
        <is>
          <t>4406.68</t>
        </is>
      </c>
      <c r="AL11" t="inlineStr">
        <is>
          <t>269.132</t>
        </is>
      </c>
      <c r="AM11" t="inlineStr">
        <is>
          <t>95.7</t>
        </is>
      </c>
      <c r="AN11" t="inlineStr">
        <is>
          <t>98.6</t>
        </is>
      </c>
      <c r="AO11" t="inlineStr">
        <is>
          <t>0.769559</t>
        </is>
      </c>
      <c r="AP11" t="inlineStr">
        <is>
          <t>-0.380854</t>
        </is>
      </c>
      <c r="AQ11" t="inlineStr">
        <is>
          <t>-1.86033</t>
        </is>
      </c>
      <c r="AR11" t="inlineStr">
        <is>
          <t>0.000128859</t>
        </is>
      </c>
      <c r="AS11" t="inlineStr">
        <is>
          <t>3170.97</t>
        </is>
      </c>
      <c r="AT11" t="inlineStr">
        <is>
          <t>277.718</t>
        </is>
      </c>
      <c r="AU11" t="inlineStr">
        <is>
          <t>73</t>
        </is>
      </c>
      <c r="AV11" t="inlineStr">
        <is>
          <t>2</t>
        </is>
      </c>
      <c r="AW11" t="inlineStr">
        <is>
          <t>3.91025</t>
        </is>
      </c>
      <c r="AX11" t="inlineStr">
        <is>
          <t>1.86593</t>
        </is>
      </c>
      <c r="AY11" t="inlineStr">
        <is>
          <t>-5.99038</t>
        </is>
      </c>
      <c r="AZ11" t="inlineStr">
        <is>
          <t>9.44121e-05</t>
        </is>
      </c>
      <c r="BA11" t="inlineStr">
        <is>
          <t>1546.28</t>
        </is>
      </c>
      <c r="BB11" t="inlineStr">
        <is>
          <t>291</t>
        </is>
      </c>
      <c r="BC11" t="inlineStr">
        <is>
          <t>43.7</t>
        </is>
      </c>
      <c r="BD11" t="inlineStr">
        <is>
          <t>0</t>
        </is>
      </c>
      <c r="BE11" t="inlineStr">
        <is>
          <t>1.13912</t>
        </is>
      </c>
      <c r="BF11" t="inlineStr">
        <is>
          <t>-0.68645</t>
        </is>
      </c>
      <c r="BG11" t="inlineStr">
        <is>
          <t>0.0863452</t>
        </is>
      </c>
      <c r="BH11" t="inlineStr">
        <is>
          <t>0.000153504</t>
        </is>
      </c>
      <c r="BI11" t="inlineStr">
        <is>
          <t>816.552</t>
        </is>
      </c>
      <c r="BJ11" t="inlineStr">
        <is>
          <t>296.162</t>
        </is>
      </c>
      <c r="BK11" t="inlineStr">
        <is>
          <t>31.8</t>
        </is>
      </c>
      <c r="BL11" t="inlineStr">
        <is>
          <t>0</t>
        </is>
      </c>
      <c r="BM11" t="inlineStr">
        <is>
          <t>-0.00718652</t>
        </is>
      </c>
      <c r="BN11" t="inlineStr">
        <is>
          <t>0.0179224</t>
        </is>
      </c>
      <c r="BO11" t="inlineStr">
        <is>
          <t>0.526616</t>
        </is>
      </c>
      <c r="BP11" t="inlineStr">
        <is>
          <t>9.82341e-05</t>
        </is>
      </c>
      <c r="BQ11" t="inlineStr">
        <is>
          <t>584.079</t>
        </is>
      </c>
      <c r="BR11" t="inlineStr">
        <is>
          <t>297.192</t>
        </is>
      </c>
      <c r="BS11" t="inlineStr">
        <is>
          <t>32</t>
        </is>
      </c>
      <c r="BT11" t="inlineStr">
        <is>
          <t>0</t>
        </is>
      </c>
      <c r="BU11" t="inlineStr">
        <is>
          <t>-0.151209</t>
        </is>
      </c>
      <c r="BV11" t="inlineStr">
        <is>
          <t>-0.353535</t>
        </is>
      </c>
      <c r="BW11" t="inlineStr">
        <is>
          <t>0.0266431</t>
        </is>
      </c>
      <c r="BX11" t="inlineStr">
        <is>
          <t>7.60795e-05</t>
        </is>
      </c>
      <c r="BY11" t="inlineStr">
        <is>
          <t>5</t>
        </is>
      </c>
      <c r="BZ11" t="inlineStr">
        <is>
          <t>357.02</t>
        </is>
      </c>
      <c r="CA11" t="inlineStr">
        <is>
          <t>297.333</t>
        </is>
      </c>
      <c r="CB11" t="inlineStr">
        <is>
          <t>38.5</t>
        </is>
      </c>
      <c r="CC11" t="inlineStr">
        <is>
          <t>0</t>
        </is>
      </c>
      <c r="CD11" t="inlineStr">
        <is>
          <t>-0.155933</t>
        </is>
      </c>
      <c r="CE11" t="inlineStr">
        <is>
          <t>-0.66426</t>
        </is>
      </c>
      <c r="CF11" t="inlineStr">
        <is>
          <t>-0.892683</t>
        </is>
      </c>
      <c r="CG11" s="3" t="inlineStr">
        <is>
          <t>4.62291e-05</t>
        </is>
      </c>
      <c r="CH11" t="inlineStr">
        <is>
          <t>296.771</t>
        </is>
      </c>
      <c r="CI11" t="inlineStr">
        <is>
          <t>56.1</t>
        </is>
      </c>
      <c r="CJ11" t="inlineStr">
        <is>
          <t>0</t>
        </is>
      </c>
      <c r="CK11" t="inlineStr">
        <is>
          <t>-0.0639326</t>
        </is>
      </c>
      <c r="CL11" t="inlineStr">
        <is>
          <t>-0.301538</t>
        </is>
      </c>
      <c r="CM11" t="inlineStr">
        <is>
          <t>-1.23418</t>
        </is>
      </c>
      <c r="CN11" s="3" t="inlineStr">
        <is>
          <t>3.1116e-05</t>
        </is>
      </c>
      <c r="CO11" t="inlineStr">
        <is>
          <t>135.84</t>
        </is>
      </c>
      <c r="CP11" t="inlineStr">
        <is>
          <t>55.5794</t>
        </is>
      </c>
      <c r="CQ11" t="inlineStr">
        <is>
          <t>299</t>
        </is>
      </c>
      <c r="CR11" t="inlineStr">
        <is>
          <t>0</t>
        </is>
      </c>
      <c r="CS11" t="inlineStr">
        <is>
          <t>120.975</t>
        </is>
      </c>
      <c r="CT11" t="inlineStr">
        <is>
          <t>297.573</t>
        </is>
      </c>
      <c r="CU11" t="inlineStr">
        <is>
          <t>288.232</t>
        </is>
      </c>
      <c r="CV11" t="inlineStr">
        <is>
          <t>55.4</t>
        </is>
      </c>
      <c r="CW11" t="inlineStr">
        <is>
          <t>-0.216333</t>
        </is>
      </c>
      <c r="CX11" t="inlineStr">
        <is>
          <t>-1.15323</t>
        </is>
      </c>
      <c r="CY11" t="inlineStr">
        <is>
          <t>-50</t>
        </is>
      </c>
      <c r="CZ11" t="inlineStr">
        <is>
          <t>0</t>
        </is>
      </c>
      <c r="DA11" t="inlineStr">
        <is>
          <t>0</t>
        </is>
      </c>
      <c r="DB11" t="inlineStr">
        <is>
          <t>1.836e-05</t>
        </is>
      </c>
      <c r="DC11" t="inlineStr">
        <is>
          <t>1.84e-05</t>
        </is>
      </c>
      <c r="DD11" t="inlineStr">
        <is>
          <t>0.375</t>
        </is>
      </c>
      <c r="DE11" t="inlineStr">
        <is>
          <t>0.375</t>
        </is>
      </c>
      <c r="DF11" t="inlineStr">
        <is>
          <t>0.375</t>
        </is>
      </c>
      <c r="DG11" t="inlineStr">
        <is>
          <t>0.375</t>
        </is>
      </c>
      <c r="DH11" t="inlineStr">
        <is>
          <t>0</t>
        </is>
      </c>
      <c r="DI11" t="inlineStr">
        <is>
          <t>0</t>
        </is>
      </c>
      <c r="DJ11" t="inlineStr">
        <is>
          <t>0</t>
        </is>
      </c>
      <c r="DK11" t="inlineStr">
        <is>
          <t>0</t>
        </is>
      </c>
      <c r="DL11" t="inlineStr">
        <is>
          <t>0</t>
        </is>
      </c>
      <c r="DM11" t="inlineStr">
        <is>
          <t>0</t>
        </is>
      </c>
      <c r="DN11" t="inlineStr">
        <is>
          <t>0</t>
        </is>
      </c>
      <c r="DO11" t="inlineStr">
        <is>
          <t>1</t>
        </is>
      </c>
      <c r="DP11" t="inlineStr">
        <is>
          <t>9450</t>
        </is>
      </c>
      <c r="DQ11" t="inlineStr">
        <is>
          <t>-0.562355</t>
        </is>
      </c>
      <c r="DR11" t="inlineStr">
        <is>
          <t>59</t>
        </is>
      </c>
      <c r="DS11" t="inlineStr">
        <is>
          <t>-283.887</t>
        </is>
      </c>
      <c r="DT11" t="inlineStr">
        <is>
          <t>79.3</t>
        </is>
      </c>
      <c r="DU11" t="inlineStr">
        <is>
          <t>0.8</t>
        </is>
      </c>
      <c r="DV11" t="inlineStr">
        <is>
          <t>100</t>
        </is>
      </c>
      <c r="DW11" t="inlineStr">
        <is>
          <t>86.6</t>
        </is>
      </c>
      <c r="DX11" t="inlineStr">
        <is>
          <t>86.4</t>
        </is>
      </c>
      <c r="DY11" t="inlineStr">
        <is>
          <t>68.7</t>
        </is>
      </c>
      <c r="DZ11" t="inlineStr">
        <is>
          <t>-6.49756</t>
        </is>
      </c>
      <c r="EA11" t="inlineStr">
        <is>
          <t>12433.1</t>
        </is>
      </c>
      <c r="EB11" t="inlineStr">
        <is>
          <t>215.383</t>
        </is>
      </c>
      <c r="EC11" t="inlineStr">
        <is>
          <t>3.60751</t>
        </is>
      </c>
      <c r="ED11" t="inlineStr">
        <is>
          <t>1.46155</t>
        </is>
      </c>
      <c r="EE11" t="inlineStr">
        <is>
          <t>-0.00694575</t>
        </is>
      </c>
      <c r="EF11" t="inlineStr">
        <is>
          <t>3708.96</t>
        </is>
      </c>
      <c r="EG11" t="inlineStr">
        <is>
          <t>90.4</t>
        </is>
      </c>
      <c r="EH11" t="inlineStr">
        <is>
          <t>0</t>
        </is>
      </c>
      <c r="EI11" t="inlineStr">
        <is>
          <t xml:space="preserve"> 11</t>
        </is>
      </c>
    </row>
    <row r="12" ht="14.25" customHeight="1" s="75">
      <c r="A12" s="2" t="inlineStr">
        <is>
          <t>2025-06-17 09:00</t>
        </is>
      </c>
      <c r="B12" t="inlineStr">
        <is>
          <t>101658</t>
        </is>
      </c>
      <c r="C12" t="inlineStr">
        <is>
          <t>24135.1</t>
        </is>
      </c>
      <c r="D12" t="inlineStr">
        <is>
          <t>1.7057</t>
        </is>
      </c>
      <c r="E12" t="inlineStr">
        <is>
          <t>12169.1</t>
        </is>
      </c>
      <c r="F12" t="inlineStr">
        <is>
          <t>217.51</t>
        </is>
      </c>
      <c r="G12" t="inlineStr">
        <is>
          <t>29.4</t>
        </is>
      </c>
      <c r="H12" t="inlineStr">
        <is>
          <t>0</t>
        </is>
      </c>
      <c r="I12" t="inlineStr">
        <is>
          <t>-0.0564492</t>
        </is>
      </c>
      <c r="J12" t="inlineStr">
        <is>
          <t>2.38242</t>
        </is>
      </c>
      <c r="K12" t="inlineStr">
        <is>
          <t>5.02364</t>
        </is>
      </c>
      <c r="L12" s="3" t="inlineStr">
        <is>
          <t>0.000129434</t>
        </is>
      </c>
      <c r="M12" t="inlineStr">
        <is>
          <t>9516.65</t>
        </is>
      </c>
      <c r="N12" t="inlineStr">
        <is>
          <t>232.617</t>
        </is>
      </c>
      <c r="O12" t="inlineStr">
        <is>
          <t>61.6</t>
        </is>
      </c>
      <c r="P12" t="inlineStr">
        <is>
          <t>0</t>
        </is>
      </c>
      <c r="Q12" t="inlineStr">
        <is>
          <t>-0.104871</t>
        </is>
      </c>
      <c r="R12" t="inlineStr">
        <is>
          <t>-1.09346</t>
        </is>
      </c>
      <c r="S12" t="inlineStr">
        <is>
          <t>7.87735</t>
        </is>
      </c>
      <c r="T12" s="3" t="inlineStr">
        <is>
          <t>4.91047e-05</t>
        </is>
      </c>
      <c r="U12" t="inlineStr">
        <is>
          <t>7493.5</t>
        </is>
      </c>
      <c r="V12" t="inlineStr">
        <is>
          <t>248.488</t>
        </is>
      </c>
      <c r="W12" t="inlineStr">
        <is>
          <t>68.9</t>
        </is>
      </c>
      <c r="X12" t="inlineStr">
        <is>
          <t>0.8</t>
        </is>
      </c>
      <c r="Y12" t="inlineStr">
        <is>
          <t>0.155037</t>
        </is>
      </c>
      <c r="Z12" t="inlineStr">
        <is>
          <t>2.35719</t>
        </is>
      </c>
      <c r="AA12" t="inlineStr">
        <is>
          <t>2.79914</t>
        </is>
      </c>
      <c r="AB12" t="inlineStr">
        <is>
          <t>0.000182171</t>
        </is>
      </c>
      <c r="AC12" t="inlineStr">
        <is>
          <t>5827.3</t>
        </is>
      </c>
      <c r="AD12" t="inlineStr">
        <is>
          <t>260.6</t>
        </is>
      </c>
      <c r="AE12" t="inlineStr">
        <is>
          <t>76.2</t>
        </is>
      </c>
      <c r="AF12" t="inlineStr">
        <is>
          <t>13.5</t>
        </is>
      </c>
      <c r="AG12" t="inlineStr">
        <is>
          <t>0.0829824</t>
        </is>
      </c>
      <c r="AH12" t="inlineStr">
        <is>
          <t>1.65324</t>
        </is>
      </c>
      <c r="AI12" t="inlineStr">
        <is>
          <t>3.62402</t>
        </is>
      </c>
      <c r="AJ12" t="inlineStr">
        <is>
          <t>-1.88807e-05</t>
        </is>
      </c>
      <c r="AK12" t="inlineStr">
        <is>
          <t>4413.37</t>
        </is>
      </c>
      <c r="AL12" t="inlineStr">
        <is>
          <t>268.516</t>
        </is>
      </c>
      <c r="AM12" t="inlineStr">
        <is>
          <t>93.3</t>
        </is>
      </c>
      <c r="AN12" t="inlineStr">
        <is>
          <t>8.3</t>
        </is>
      </c>
      <c r="AO12" t="inlineStr">
        <is>
          <t>0.203059</t>
        </is>
      </c>
      <c r="AP12" t="inlineStr">
        <is>
          <t>5.46916</t>
        </is>
      </c>
      <c r="AQ12" t="inlineStr">
        <is>
          <t>-3.62637</t>
        </is>
      </c>
      <c r="AR12" t="inlineStr">
        <is>
          <t>0.000141974</t>
        </is>
      </c>
      <c r="AS12" t="inlineStr">
        <is>
          <t>3176.05</t>
        </is>
      </c>
      <c r="AT12" t="inlineStr">
        <is>
          <t>278.561</t>
        </is>
      </c>
      <c r="AU12" t="inlineStr">
        <is>
          <t>64.2</t>
        </is>
      </c>
      <c r="AV12" t="inlineStr">
        <is>
          <t>0</t>
        </is>
      </c>
      <c r="AW12" t="inlineStr">
        <is>
          <t>-0.411524</t>
        </is>
      </c>
      <c r="AX12" t="inlineStr">
        <is>
          <t>1.01712</t>
        </is>
      </c>
      <c r="AY12" t="inlineStr">
        <is>
          <t>-2.69344</t>
        </is>
      </c>
      <c r="AZ12" s="3" t="inlineStr">
        <is>
          <t>8.4635e-05</t>
        </is>
      </c>
      <c r="BA12" t="inlineStr">
        <is>
          <t>1551.2</t>
        </is>
      </c>
      <c r="BB12" t="inlineStr">
        <is>
          <t>290.303</t>
        </is>
      </c>
      <c r="BC12" t="inlineStr">
        <is>
          <t>45.4</t>
        </is>
      </c>
      <c r="BD12" t="inlineStr">
        <is>
          <t>0</t>
        </is>
      </c>
      <c r="BE12" t="inlineStr">
        <is>
          <t>0.0382666</t>
        </is>
      </c>
      <c r="BF12" t="inlineStr">
        <is>
          <t>0.645181</t>
        </is>
      </c>
      <c r="BG12" t="inlineStr">
        <is>
          <t>0.985261</t>
        </is>
      </c>
      <c r="BH12" t="inlineStr">
        <is>
          <t>3.62814e-05</t>
        </is>
      </c>
      <c r="BI12" t="inlineStr">
        <is>
          <t>825.404</t>
        </is>
      </c>
      <c r="BJ12" t="inlineStr">
        <is>
          <t>293.691</t>
        </is>
      </c>
      <c r="BK12" t="inlineStr">
        <is>
          <t>53.9</t>
        </is>
      </c>
      <c r="BL12" t="inlineStr">
        <is>
          <t>0</t>
        </is>
      </c>
      <c r="BM12" t="inlineStr">
        <is>
          <t>0.140385</t>
        </is>
      </c>
      <c r="BN12" t="inlineStr">
        <is>
          <t>-0.126331</t>
        </is>
      </c>
      <c r="BO12" t="inlineStr">
        <is>
          <t>-0.500806</t>
        </is>
      </c>
      <c r="BP12" t="inlineStr">
        <is>
          <t>7.06735e-05</t>
        </is>
      </c>
      <c r="BQ12" t="inlineStr">
        <is>
          <t>594.147</t>
        </is>
      </c>
      <c r="BR12" t="inlineStr">
        <is>
          <t>295.765</t>
        </is>
      </c>
      <c r="BS12" t="inlineStr">
        <is>
          <t>50.3</t>
        </is>
      </c>
      <c r="BT12" t="inlineStr">
        <is>
          <t>0</t>
        </is>
      </c>
      <c r="BU12" t="inlineStr">
        <is>
          <t>0.0531279</t>
        </is>
      </c>
      <c r="BV12" t="inlineStr">
        <is>
          <t>-0.69677</t>
        </is>
      </c>
      <c r="BW12" t="inlineStr">
        <is>
          <t>-0.785637</t>
        </is>
      </c>
      <c r="BX12" t="inlineStr">
        <is>
          <t>6.14314e-05</t>
        </is>
      </c>
      <c r="BY12" t="inlineStr">
        <is>
          <t>5</t>
        </is>
      </c>
      <c r="BZ12" t="inlineStr">
        <is>
          <t>367.231</t>
        </is>
      </c>
      <c r="CA12" t="inlineStr">
        <is>
          <t>297.956</t>
        </is>
      </c>
      <c r="CB12" t="inlineStr">
        <is>
          <t>45.8</t>
        </is>
      </c>
      <c r="CC12" t="inlineStr">
        <is>
          <t>0</t>
        </is>
      </c>
      <c r="CD12" t="inlineStr">
        <is>
          <t>-0.0476887</t>
        </is>
      </c>
      <c r="CE12" t="inlineStr">
        <is>
          <t>-1.33902</t>
        </is>
      </c>
      <c r="CF12" t="inlineStr">
        <is>
          <t>-1.09931</t>
        </is>
      </c>
      <c r="CG12" s="3" t="inlineStr">
        <is>
          <t>5.92285e-05</t>
        </is>
      </c>
      <c r="CH12" t="inlineStr">
        <is>
          <t>300.257</t>
        </is>
      </c>
      <c r="CI12" t="inlineStr">
        <is>
          <t>41.5</t>
        </is>
      </c>
      <c r="CJ12" t="inlineStr">
        <is>
          <t>0</t>
        </is>
      </c>
      <c r="CK12" t="inlineStr">
        <is>
          <t>-0.084637</t>
        </is>
      </c>
      <c r="CL12" t="inlineStr">
        <is>
          <t>-2.02537</t>
        </is>
      </c>
      <c r="CM12" t="inlineStr">
        <is>
          <t>-1.40473</t>
        </is>
      </c>
      <c r="CN12" s="3" t="inlineStr">
        <is>
          <t>6.13071e-05</t>
        </is>
      </c>
      <c r="CO12" t="inlineStr">
        <is>
          <t>144.402</t>
        </is>
      </c>
      <c r="CP12" t="inlineStr">
        <is>
          <t>55.5794</t>
        </is>
      </c>
      <c r="CQ12" t="inlineStr">
        <is>
          <t>314.6</t>
        </is>
      </c>
      <c r="CR12" t="inlineStr">
        <is>
          <t>0</t>
        </is>
      </c>
      <c r="CS12" t="inlineStr">
        <is>
          <t>643.586</t>
        </is>
      </c>
      <c r="CT12" t="inlineStr">
        <is>
          <t>302.344</t>
        </is>
      </c>
      <c r="CU12" t="inlineStr">
        <is>
          <t>286.724</t>
        </is>
      </c>
      <c r="CV12" t="inlineStr">
        <is>
          <t>38.3</t>
        </is>
      </c>
      <c r="CW12" t="inlineStr">
        <is>
          <t>-2.56876</t>
        </is>
      </c>
      <c r="CX12" t="inlineStr">
        <is>
          <t>-1.63242</t>
        </is>
      </c>
      <c r="CY12" t="inlineStr">
        <is>
          <t>-50</t>
        </is>
      </c>
      <c r="CZ12" t="inlineStr">
        <is>
          <t>0</t>
        </is>
      </c>
      <c r="DA12" t="inlineStr">
        <is>
          <t>0</t>
        </is>
      </c>
      <c r="DB12" t="inlineStr">
        <is>
          <t>2.8e-07</t>
        </is>
      </c>
      <c r="DC12" t="inlineStr">
        <is>
          <t>4e-07</t>
        </is>
      </c>
      <c r="DD12" t="inlineStr">
        <is>
          <t>0</t>
        </is>
      </c>
      <c r="DE12" t="inlineStr">
        <is>
          <t>0.375</t>
        </is>
      </c>
      <c r="DF12" t="inlineStr">
        <is>
          <t>0</t>
        </is>
      </c>
      <c r="DG12" t="inlineStr">
        <is>
          <t>0.375</t>
        </is>
      </c>
      <c r="DH12" t="inlineStr">
        <is>
          <t>0</t>
        </is>
      </c>
      <c r="DI12" t="inlineStr">
        <is>
          <t>0</t>
        </is>
      </c>
      <c r="DJ12" t="inlineStr">
        <is>
          <t>0</t>
        </is>
      </c>
      <c r="DK12" t="inlineStr">
        <is>
          <t>0</t>
        </is>
      </c>
      <c r="DL12" t="inlineStr">
        <is>
          <t>0</t>
        </is>
      </c>
      <c r="DM12" t="inlineStr">
        <is>
          <t>0</t>
        </is>
      </c>
      <c r="DN12" t="inlineStr">
        <is>
          <t>0</t>
        </is>
      </c>
      <c r="DO12" t="inlineStr">
        <is>
          <t>0</t>
        </is>
      </c>
      <c r="DP12" t="inlineStr">
        <is>
          <t>10800</t>
        </is>
      </c>
      <c r="DQ12" t="inlineStr">
        <is>
          <t>-1.23313</t>
        </is>
      </c>
      <c r="DR12" t="inlineStr">
        <is>
          <t>225</t>
        </is>
      </c>
      <c r="DS12" t="inlineStr">
        <is>
          <t>-151.356</t>
        </is>
      </c>
      <c r="DT12" t="inlineStr">
        <is>
          <t>0.1</t>
        </is>
      </c>
      <c r="DU12" t="inlineStr">
        <is>
          <t>14.3</t>
        </is>
      </c>
      <c r="DV12" t="inlineStr">
        <is>
          <t>76.2</t>
        </is>
      </c>
      <c r="DW12" t="inlineStr">
        <is>
          <t>66.5</t>
        </is>
      </c>
      <c r="DX12" t="inlineStr">
        <is>
          <t>9.4</t>
        </is>
      </c>
      <c r="DY12" t="inlineStr">
        <is>
          <t>90.8</t>
        </is>
      </c>
      <c r="DZ12" t="inlineStr">
        <is>
          <t>-3.48669</t>
        </is>
      </c>
      <c r="EA12" t="inlineStr">
        <is>
          <t>12138.4</t>
        </is>
      </c>
      <c r="EB12" t="inlineStr">
        <is>
          <t>217.515</t>
        </is>
      </c>
      <c r="EC12" t="inlineStr">
        <is>
          <t>2.25918</t>
        </is>
      </c>
      <c r="ED12" t="inlineStr">
        <is>
          <t>5.22849</t>
        </is>
      </c>
      <c r="EE12" t="inlineStr">
        <is>
          <t>-0.00870445</t>
        </is>
      </c>
      <c r="EF12" t="inlineStr">
        <is>
          <t>3834.4</t>
        </is>
      </c>
      <c r="EG12" t="inlineStr">
        <is>
          <t>82.3</t>
        </is>
      </c>
      <c r="EH12" t="inlineStr">
        <is>
          <t>0</t>
        </is>
      </c>
      <c r="EI12" t="inlineStr">
        <is>
          <t xml:space="preserve"> 12</t>
        </is>
      </c>
    </row>
    <row r="13" ht="14.25" customHeight="1" s="75">
      <c r="A13" s="2" t="inlineStr">
        <is>
          <t>2025-06-17 12:00</t>
        </is>
      </c>
      <c r="B13" t="inlineStr">
        <is>
          <t>101600</t>
        </is>
      </c>
      <c r="C13" t="inlineStr">
        <is>
          <t>24134.9</t>
        </is>
      </c>
      <c r="D13" t="inlineStr">
        <is>
          <t>3.51752</t>
        </is>
      </c>
      <c r="E13" t="inlineStr">
        <is>
          <t>12164.2</t>
        </is>
      </c>
      <c r="F13" t="inlineStr">
        <is>
          <t>217.981</t>
        </is>
      </c>
      <c r="G13" t="inlineStr">
        <is>
          <t>23.8</t>
        </is>
      </c>
      <c r="H13" t="inlineStr">
        <is>
          <t>0</t>
        </is>
      </c>
      <c r="I13" t="inlineStr">
        <is>
          <t>0.0822275</t>
        </is>
      </c>
      <c r="J13" t="inlineStr">
        <is>
          <t>4.38665</t>
        </is>
      </c>
      <c r="K13" t="inlineStr">
        <is>
          <t>4.70607</t>
        </is>
      </c>
      <c r="L13" s="3" t="inlineStr">
        <is>
          <t>0.000124789</t>
        </is>
      </c>
      <c r="M13" t="inlineStr">
        <is>
          <t>9516.86</t>
        </is>
      </c>
      <c r="N13" t="inlineStr">
        <is>
          <t>232.229</t>
        </is>
      </c>
      <c r="O13" t="inlineStr">
        <is>
          <t>49.9</t>
        </is>
      </c>
      <c r="P13" t="inlineStr">
        <is>
          <t>0</t>
        </is>
      </c>
      <c r="Q13" t="inlineStr">
        <is>
          <t>-0.143738</t>
        </is>
      </c>
      <c r="R13" t="inlineStr">
        <is>
          <t>-2.97865</t>
        </is>
      </c>
      <c r="S13" t="inlineStr">
        <is>
          <t>9.55077</t>
        </is>
      </c>
      <c r="T13" s="3" t="inlineStr">
        <is>
          <t>0.00013221</t>
        </is>
      </c>
      <c r="U13" t="inlineStr">
        <is>
          <t>7496.52</t>
        </is>
      </c>
      <c r="V13" t="inlineStr">
        <is>
          <t>248.682</t>
        </is>
      </c>
      <c r="W13" t="inlineStr">
        <is>
          <t>15.9</t>
        </is>
      </c>
      <c r="X13" t="inlineStr">
        <is>
          <t>0</t>
        </is>
      </c>
      <c r="Y13" t="inlineStr">
        <is>
          <t>0.0663828</t>
        </is>
      </c>
      <c r="Z13" t="inlineStr">
        <is>
          <t>4.64644</t>
        </is>
      </c>
      <c r="AA13" t="inlineStr">
        <is>
          <t>-2.75514</t>
        </is>
      </c>
      <c r="AB13" s="3" t="inlineStr">
        <is>
          <t>-9.27893e-06</t>
        </is>
      </c>
      <c r="AC13" t="inlineStr">
        <is>
          <t>5829.69</t>
        </is>
      </c>
      <c r="AD13" t="inlineStr">
        <is>
          <t>260.3</t>
        </is>
      </c>
      <c r="AE13" t="inlineStr">
        <is>
          <t>63.6</t>
        </is>
      </c>
      <c r="AF13" t="inlineStr">
        <is>
          <t>0</t>
        </is>
      </c>
      <c r="AG13" t="inlineStr">
        <is>
          <t>-0.084957</t>
        </is>
      </c>
      <c r="AH13" t="inlineStr">
        <is>
          <t>3.49024</t>
        </is>
      </c>
      <c r="AI13" t="inlineStr">
        <is>
          <t>3.66987</t>
        </is>
      </c>
      <c r="AJ13" t="inlineStr">
        <is>
          <t>0.000135745</t>
        </is>
      </c>
      <c r="AK13" t="inlineStr">
        <is>
          <t>4417.5</t>
        </is>
      </c>
      <c r="AL13" t="inlineStr">
        <is>
          <t>268.465</t>
        </is>
      </c>
      <c r="AM13" t="inlineStr">
        <is>
          <t>84.3</t>
        </is>
      </c>
      <c r="AN13" t="inlineStr">
        <is>
          <t>5</t>
        </is>
      </c>
      <c r="AO13" t="inlineStr">
        <is>
          <t>0.223199</t>
        </is>
      </c>
      <c r="AP13" t="inlineStr">
        <is>
          <t>4.0099</t>
        </is>
      </c>
      <c r="AQ13" t="inlineStr">
        <is>
          <t>-3.26165</t>
        </is>
      </c>
      <c r="AR13" t="inlineStr">
        <is>
          <t>3.77937e-05</t>
        </is>
      </c>
      <c r="AS13" t="inlineStr">
        <is>
          <t>3179.62</t>
        </is>
      </c>
      <c r="AT13" t="inlineStr">
        <is>
          <t>278.719</t>
        </is>
      </c>
      <c r="AU13" t="inlineStr">
        <is>
          <t>67.7</t>
        </is>
      </c>
      <c r="AV13" t="inlineStr">
        <is>
          <t>0</t>
        </is>
      </c>
      <c r="AW13" t="inlineStr">
        <is>
          <t>0.216889</t>
        </is>
      </c>
      <c r="AX13" t="inlineStr">
        <is>
          <t>1.21054</t>
        </is>
      </c>
      <c r="AY13" t="inlineStr">
        <is>
          <t>-1.44672</t>
        </is>
      </c>
      <c r="AZ13" s="3" t="inlineStr">
        <is>
          <t>0.000119782</t>
        </is>
      </c>
      <c r="BA13" t="inlineStr">
        <is>
          <t>1553.6</t>
        </is>
      </c>
      <c r="BB13" t="inlineStr">
        <is>
          <t>290.061</t>
        </is>
      </c>
      <c r="BC13" t="inlineStr">
        <is>
          <t>57.3</t>
        </is>
      </c>
      <c r="BD13" t="inlineStr">
        <is>
          <t>0</t>
        </is>
      </c>
      <c r="BE13" t="inlineStr">
        <is>
          <t>0.359874</t>
        </is>
      </c>
      <c r="BF13" t="inlineStr">
        <is>
          <t>0.978262</t>
        </is>
      </c>
      <c r="BG13" t="inlineStr">
        <is>
          <t>1.93773</t>
        </is>
      </c>
      <c r="BH13" t="inlineStr">
        <is>
          <t>3.61523e-05</t>
        </is>
      </c>
      <c r="BI13" t="inlineStr">
        <is>
          <t>825.406</t>
        </is>
      </c>
      <c r="BJ13" t="inlineStr">
        <is>
          <t>295.521</t>
        </is>
      </c>
      <c r="BK13" t="inlineStr">
        <is>
          <t>50.8</t>
        </is>
      </c>
      <c r="BL13" t="inlineStr">
        <is>
          <t>0</t>
        </is>
      </c>
      <c r="BM13" t="inlineStr">
        <is>
          <t>-0.474771</t>
        </is>
      </c>
      <c r="BN13" t="inlineStr">
        <is>
          <t>-0.865327</t>
        </is>
      </c>
      <c r="BO13" t="inlineStr">
        <is>
          <t>0.284956</t>
        </is>
      </c>
      <c r="BP13" t="inlineStr">
        <is>
          <t>4.5397e-05</t>
        </is>
      </c>
      <c r="BQ13" t="inlineStr">
        <is>
          <t>592.626</t>
        </is>
      </c>
      <c r="BR13" t="inlineStr">
        <is>
          <t>297.673</t>
        </is>
      </c>
      <c r="BS13" t="inlineStr">
        <is>
          <t>46.1</t>
        </is>
      </c>
      <c r="BT13" t="inlineStr">
        <is>
          <t>0</t>
        </is>
      </c>
      <c r="BU13" t="inlineStr">
        <is>
          <t>-0.582179</t>
        </is>
      </c>
      <c r="BV13" t="inlineStr">
        <is>
          <t>-2.02902</t>
        </is>
      </c>
      <c r="BW13" t="inlineStr">
        <is>
          <t>-0.4496</t>
        </is>
      </c>
      <c r="BX13" t="inlineStr">
        <is>
          <t>4.52567e-05</t>
        </is>
      </c>
      <c r="BY13" t="inlineStr">
        <is>
          <t>6</t>
        </is>
      </c>
      <c r="BZ13" t="inlineStr">
        <is>
          <t>364.274</t>
        </is>
      </c>
      <c r="CA13" t="inlineStr">
        <is>
          <t>299.833</t>
        </is>
      </c>
      <c r="CB13" t="inlineStr">
        <is>
          <t>41.9</t>
        </is>
      </c>
      <c r="CC13" t="inlineStr">
        <is>
          <t>0</t>
        </is>
      </c>
      <c r="CD13" t="inlineStr">
        <is>
          <t>-0.544659</t>
        </is>
      </c>
      <c r="CE13" t="inlineStr">
        <is>
          <t>-3.26615</t>
        </is>
      </c>
      <c r="CF13" t="inlineStr">
        <is>
          <t>-1.18932</t>
        </is>
      </c>
      <c r="CG13" t="inlineStr">
        <is>
          <t>5.18557e-05</t>
        </is>
      </c>
      <c r="CH13" t="inlineStr">
        <is>
          <t>302.153</t>
        </is>
      </c>
      <c r="CI13" t="inlineStr">
        <is>
          <t>37.8</t>
        </is>
      </c>
      <c r="CJ13" t="inlineStr">
        <is>
          <t>0</t>
        </is>
      </c>
      <c r="CK13" t="inlineStr">
        <is>
          <t>-0.275659</t>
        </is>
      </c>
      <c r="CL13" t="inlineStr">
        <is>
          <t>-4.44572</t>
        </is>
      </c>
      <c r="CM13" t="inlineStr">
        <is>
          <t>-1.89858</t>
        </is>
      </c>
      <c r="CN13" t="inlineStr">
        <is>
          <t>6.96886e-05</t>
        </is>
      </c>
      <c r="CO13" t="inlineStr">
        <is>
          <t>140.081</t>
        </is>
      </c>
      <c r="CP13" t="inlineStr">
        <is>
          <t>55.5794</t>
        </is>
      </c>
      <c r="CQ13" t="inlineStr">
        <is>
          <t>317.7</t>
        </is>
      </c>
      <c r="CR13" t="inlineStr">
        <is>
          <t>0</t>
        </is>
      </c>
      <c r="CS13" t="inlineStr">
        <is>
          <t>794.377</t>
        </is>
      </c>
      <c r="CT13" t="inlineStr">
        <is>
          <t>304.818</t>
        </is>
      </c>
      <c r="CU13" t="inlineStr">
        <is>
          <t>287.215</t>
        </is>
      </c>
      <c r="CV13" t="inlineStr">
        <is>
          <t>34</t>
        </is>
      </c>
      <c r="CW13" t="inlineStr">
        <is>
          <t>-4.75603</t>
        </is>
      </c>
      <c r="CX13" t="inlineStr">
        <is>
          <t>-2.15597</t>
        </is>
      </c>
      <c r="CY13" t="inlineStr">
        <is>
          <t>-50</t>
        </is>
      </c>
      <c r="CZ13" t="inlineStr">
        <is>
          <t>0</t>
        </is>
      </c>
      <c r="DA13" t="inlineStr">
        <is>
          <t>0</t>
        </is>
      </c>
      <c r="DB13" t="inlineStr">
        <is>
          <t>1.2e-07</t>
        </is>
      </c>
      <c r="DC13" t="inlineStr">
        <is>
          <t>2e-07</t>
        </is>
      </c>
      <c r="DD13" t="inlineStr">
        <is>
          <t>0</t>
        </is>
      </c>
      <c r="DE13" t="inlineStr">
        <is>
          <t>0.375</t>
        </is>
      </c>
      <c r="DF13" t="inlineStr">
        <is>
          <t>0</t>
        </is>
      </c>
      <c r="DG13" t="inlineStr">
        <is>
          <t>0.375</t>
        </is>
      </c>
      <c r="DH13" t="inlineStr">
        <is>
          <t>0</t>
        </is>
      </c>
      <c r="DI13" t="inlineStr">
        <is>
          <t>0</t>
        </is>
      </c>
      <c r="DJ13" t="inlineStr">
        <is>
          <t>0</t>
        </is>
      </c>
      <c r="DK13" t="inlineStr">
        <is>
          <t>0</t>
        </is>
      </c>
      <c r="DL13" t="inlineStr">
        <is>
          <t>0</t>
        </is>
      </c>
      <c r="DM13" t="inlineStr">
        <is>
          <t>0</t>
        </is>
      </c>
      <c r="DN13" t="inlineStr">
        <is>
          <t>0</t>
        </is>
      </c>
      <c r="DO13" t="inlineStr">
        <is>
          <t>0</t>
        </is>
      </c>
      <c r="DP13" t="inlineStr">
        <is>
          <t>21600</t>
        </is>
      </c>
      <c r="DQ13" t="inlineStr">
        <is>
          <t>-2.98274</t>
        </is>
      </c>
      <c r="DR13" t="inlineStr">
        <is>
          <t>675</t>
        </is>
      </c>
      <c r="DS13" t="inlineStr">
        <is>
          <t>-74.2539</t>
        </is>
      </c>
      <c r="DT13" t="inlineStr">
        <is>
          <t>2.8</t>
        </is>
      </c>
      <c r="DU13" t="inlineStr">
        <is>
          <t>7.1</t>
        </is>
      </c>
      <c r="DV13" t="inlineStr">
        <is>
          <t>5</t>
        </is>
      </c>
      <c r="DW13" t="inlineStr">
        <is>
          <t>36.8</t>
        </is>
      </c>
      <c r="DX13" t="inlineStr">
        <is>
          <t>11.3</t>
        </is>
      </c>
      <c r="DY13" t="inlineStr">
        <is>
          <t>57.4</t>
        </is>
      </c>
      <c r="DZ13" t="inlineStr">
        <is>
          <t>38.5585</t>
        </is>
      </c>
      <c r="EA13" t="inlineStr">
        <is>
          <t>11740.8</t>
        </is>
      </c>
      <c r="EB13" t="inlineStr">
        <is>
          <t>218.242</t>
        </is>
      </c>
      <c r="EC13" t="inlineStr">
        <is>
          <t>2.00151</t>
        </is>
      </c>
      <c r="ED13" t="inlineStr">
        <is>
          <t>7.93794</t>
        </is>
      </c>
      <c r="EE13" t="inlineStr">
        <is>
          <t>-0.00845786</t>
        </is>
      </c>
      <c r="EF13" t="inlineStr">
        <is>
          <t>3851.2</t>
        </is>
      </c>
      <c r="EG13" t="inlineStr">
        <is>
          <t>85.4</t>
        </is>
      </c>
      <c r="EH13" t="inlineStr">
        <is>
          <t>0</t>
        </is>
      </c>
      <c r="EI13" t="inlineStr">
        <is>
          <t xml:space="preserve"> 13</t>
        </is>
      </c>
    </row>
    <row r="14" ht="14.25" customHeight="1" s="75">
      <c r="A14" s="2" t="inlineStr">
        <is>
          <t>2025-06-17 15:00</t>
        </is>
      </c>
      <c r="B14" t="inlineStr">
        <is>
          <t>101565</t>
        </is>
      </c>
      <c r="C14" t="inlineStr">
        <is>
          <t>23756.7</t>
        </is>
      </c>
      <c r="D14" t="inlineStr">
        <is>
          <t>2.70675</t>
        </is>
      </c>
      <c r="E14" t="inlineStr">
        <is>
          <t>12171.9</t>
        </is>
      </c>
      <c r="F14" t="inlineStr">
        <is>
          <t>217.32</t>
        </is>
      </c>
      <c r="G14" t="inlineStr">
        <is>
          <t>37.9</t>
        </is>
      </c>
      <c r="H14" t="inlineStr">
        <is>
          <t>0</t>
        </is>
      </c>
      <c r="I14" t="inlineStr">
        <is>
          <t>-0.181393</t>
        </is>
      </c>
      <c r="J14" t="inlineStr">
        <is>
          <t>8.16187</t>
        </is>
      </c>
      <c r="K14" t="inlineStr">
        <is>
          <t>-0.937097</t>
        </is>
      </c>
      <c r="L14" s="3" t="inlineStr">
        <is>
          <t>0.000110696</t>
        </is>
      </c>
      <c r="M14" t="inlineStr">
        <is>
          <t>9518.18</t>
        </is>
      </c>
      <c r="N14" t="inlineStr">
        <is>
          <t>232.846</t>
        </is>
      </c>
      <c r="O14" t="inlineStr">
        <is>
          <t>31.4</t>
        </is>
      </c>
      <c r="P14" t="inlineStr">
        <is>
          <t>0</t>
        </is>
      </c>
      <c r="Q14" t="inlineStr">
        <is>
          <t>0.504018</t>
        </is>
      </c>
      <c r="R14" t="inlineStr">
        <is>
          <t>1.86562</t>
        </is>
      </c>
      <c r="S14" t="inlineStr">
        <is>
          <t>5.30056</t>
        </is>
      </c>
      <c r="T14" s="3" t="inlineStr">
        <is>
          <t>0.0005099</t>
        </is>
      </c>
      <c r="U14" t="inlineStr">
        <is>
          <t>7493.69</t>
        </is>
      </c>
      <c r="V14" t="inlineStr">
        <is>
          <t>248.7</t>
        </is>
      </c>
      <c r="W14" t="inlineStr">
        <is>
          <t>22.1</t>
        </is>
      </c>
      <c r="X14" t="inlineStr">
        <is>
          <t>0</t>
        </is>
      </c>
      <c r="Y14" t="inlineStr">
        <is>
          <t>0.523594</t>
        </is>
      </c>
      <c r="Z14" t="inlineStr">
        <is>
          <t>3.54547</t>
        </is>
      </c>
      <c r="AA14" t="inlineStr">
        <is>
          <t>-1.45809</t>
        </is>
      </c>
      <c r="AB14" t="inlineStr">
        <is>
          <t>2.8446e-05</t>
        </is>
      </c>
      <c r="AC14" t="inlineStr">
        <is>
          <t>5827.41</t>
        </is>
      </c>
      <c r="AD14" t="inlineStr">
        <is>
          <t>260.63</t>
        </is>
      </c>
      <c r="AE14" t="inlineStr">
        <is>
          <t>19</t>
        </is>
      </c>
      <c r="AF14" t="inlineStr">
        <is>
          <t>0</t>
        </is>
      </c>
      <c r="AG14" t="inlineStr">
        <is>
          <t>0.225059</t>
        </is>
      </c>
      <c r="AH14" t="inlineStr">
        <is>
          <t>1.24474</t>
        </is>
      </c>
      <c r="AI14" t="inlineStr">
        <is>
          <t>0.350059</t>
        </is>
      </c>
      <c r="AJ14" s="3" t="inlineStr">
        <is>
          <t>0.000138944</t>
        </is>
      </c>
      <c r="AK14" t="inlineStr">
        <is>
          <t>4414.46</t>
        </is>
      </c>
      <c r="AL14" t="inlineStr">
        <is>
          <t>268.791</t>
        </is>
      </c>
      <c r="AM14" t="inlineStr">
        <is>
          <t>66.7</t>
        </is>
      </c>
      <c r="AN14" t="inlineStr">
        <is>
          <t>1.5</t>
        </is>
      </c>
      <c r="AO14" t="inlineStr">
        <is>
          <t>-0.290402</t>
        </is>
      </c>
      <c r="AP14" t="inlineStr">
        <is>
          <t>0.994778</t>
        </is>
      </c>
      <c r="AQ14" t="inlineStr">
        <is>
          <t>-0.612668</t>
        </is>
      </c>
      <c r="AR14" t="inlineStr">
        <is>
          <t>5.35338e-05</t>
        </is>
      </c>
      <c r="AS14" t="inlineStr">
        <is>
          <t>3176.39</t>
        </is>
      </c>
      <c r="AT14" t="inlineStr">
        <is>
          <t>278.962</t>
        </is>
      </c>
      <c r="AU14" t="inlineStr">
        <is>
          <t>66.6</t>
        </is>
      </c>
      <c r="AV14" t="inlineStr">
        <is>
          <t>0</t>
        </is>
      </c>
      <c r="AW14" t="inlineStr">
        <is>
          <t>-0.432707</t>
        </is>
      </c>
      <c r="AX14" t="inlineStr">
        <is>
          <t>0.713884</t>
        </is>
      </c>
      <c r="AY14" t="inlineStr">
        <is>
          <t>-0.359314</t>
        </is>
      </c>
      <c r="AZ14" t="inlineStr">
        <is>
          <t>0.000108534</t>
        </is>
      </c>
      <c r="BA14" t="inlineStr">
        <is>
          <t>1550.07</t>
        </is>
      </c>
      <c r="BB14" t="inlineStr">
        <is>
          <t>289.543</t>
        </is>
      </c>
      <c r="BC14" t="inlineStr">
        <is>
          <t>63.3</t>
        </is>
      </c>
      <c r="BD14" t="inlineStr">
        <is>
          <t>0</t>
        </is>
      </c>
      <c r="BE14" t="inlineStr">
        <is>
          <t>-1.48762</t>
        </is>
      </c>
      <c r="BF14" t="inlineStr">
        <is>
          <t>0.478477</t>
        </is>
      </c>
      <c r="BG14" t="inlineStr">
        <is>
          <t>1.95409</t>
        </is>
      </c>
      <c r="BH14" s="3" t="inlineStr">
        <is>
          <t>9.73682e-06</t>
        </is>
      </c>
      <c r="BI14" t="inlineStr">
        <is>
          <t>822.187</t>
        </is>
      </c>
      <c r="BJ14" t="inlineStr">
        <is>
          <t>295.487</t>
        </is>
      </c>
      <c r="BK14" t="inlineStr">
        <is>
          <t>50.3</t>
        </is>
      </c>
      <c r="BL14" t="inlineStr">
        <is>
          <t>0</t>
        </is>
      </c>
      <c r="BM14" t="inlineStr">
        <is>
          <t>-2.22124</t>
        </is>
      </c>
      <c r="BN14" t="inlineStr">
        <is>
          <t>0.517119</t>
        </is>
      </c>
      <c r="BO14" t="inlineStr">
        <is>
          <t>2.16773</t>
        </is>
      </c>
      <c r="BP14" t="inlineStr">
        <is>
          <t>5.45178e-06</t>
        </is>
      </c>
      <c r="BQ14" t="inlineStr">
        <is>
          <t>589.459</t>
        </is>
      </c>
      <c r="BR14" t="inlineStr">
        <is>
          <t>297.617</t>
        </is>
      </c>
      <c r="BS14" t="inlineStr">
        <is>
          <t>45.5</t>
        </is>
      </c>
      <c r="BT14" t="inlineStr">
        <is>
          <t>0</t>
        </is>
      </c>
      <c r="BU14" t="inlineStr">
        <is>
          <t>-1.94783</t>
        </is>
      </c>
      <c r="BV14" t="inlineStr">
        <is>
          <t>-0.135762</t>
        </is>
      </c>
      <c r="BW14" t="inlineStr">
        <is>
          <t>2.1602</t>
        </is>
      </c>
      <c r="BX14" t="inlineStr">
        <is>
          <t>2.57101e-05</t>
        </is>
      </c>
      <c r="BY14" t="inlineStr">
        <is>
          <t>6</t>
        </is>
      </c>
      <c r="BZ14" t="inlineStr">
        <is>
          <t>361.108</t>
        </is>
      </c>
      <c r="CA14" t="inlineStr">
        <is>
          <t>299.809</t>
        </is>
      </c>
      <c r="CB14" t="inlineStr">
        <is>
          <t>41</t>
        </is>
      </c>
      <c r="CC14" t="inlineStr">
        <is>
          <t>0</t>
        </is>
      </c>
      <c r="CD14" t="inlineStr">
        <is>
          <t>-1.36267</t>
        </is>
      </c>
      <c r="CE14" t="inlineStr">
        <is>
          <t>-0.671218</t>
        </is>
      </c>
      <c r="CF14" t="inlineStr">
        <is>
          <t>2.08159</t>
        </is>
      </c>
      <c r="CG14" t="inlineStr">
        <is>
          <t>4.05492e-05</t>
        </is>
      </c>
      <c r="CH14" t="inlineStr">
        <is>
          <t>302.055</t>
        </is>
      </c>
      <c r="CI14" t="inlineStr">
        <is>
          <t>37.1</t>
        </is>
      </c>
      <c r="CJ14" t="inlineStr">
        <is>
          <t>0</t>
        </is>
      </c>
      <c r="CK14" t="inlineStr">
        <is>
          <t>-0.418666</t>
        </is>
      </c>
      <c r="CL14" t="inlineStr">
        <is>
          <t>-1.30122</t>
        </is>
      </c>
      <c r="CM14" t="inlineStr">
        <is>
          <t>1.83483</t>
        </is>
      </c>
      <c r="CN14" t="inlineStr">
        <is>
          <t>6.77964e-05</t>
        </is>
      </c>
      <c r="CO14" t="inlineStr">
        <is>
          <t>136.94</t>
        </is>
      </c>
      <c r="CP14" t="inlineStr">
        <is>
          <t>55.5794</t>
        </is>
      </c>
      <c r="CQ14" t="inlineStr">
        <is>
          <t>311.6</t>
        </is>
      </c>
      <c r="CR14" t="inlineStr">
        <is>
          <t>0</t>
        </is>
      </c>
      <c r="CS14" t="inlineStr">
        <is>
          <t>510.876</t>
        </is>
      </c>
      <c r="CT14" t="inlineStr">
        <is>
          <t>303.905</t>
        </is>
      </c>
      <c r="CU14" t="inlineStr">
        <is>
          <t>286.591</t>
        </is>
      </c>
      <c r="CV14" t="inlineStr">
        <is>
          <t>34.4</t>
        </is>
      </c>
      <c r="CW14" t="inlineStr">
        <is>
          <t>-1.72759</t>
        </is>
      </c>
      <c r="CX14" t="inlineStr">
        <is>
          <t>1.47804</t>
        </is>
      </c>
      <c r="CY14" t="inlineStr">
        <is>
          <t>-49</t>
        </is>
      </c>
      <c r="CZ14" t="inlineStr">
        <is>
          <t>6.064e-05</t>
        </is>
      </c>
      <c r="DA14" t="inlineStr">
        <is>
          <t>6.08e-05</t>
        </is>
      </c>
      <c r="DB14" t="inlineStr">
        <is>
          <t>4e-06</t>
        </is>
      </c>
      <c r="DC14" t="inlineStr">
        <is>
          <t>4e-06</t>
        </is>
      </c>
      <c r="DD14" t="inlineStr">
        <is>
          <t>0.0625</t>
        </is>
      </c>
      <c r="DE14" t="inlineStr">
        <is>
          <t>0.4375</t>
        </is>
      </c>
      <c r="DF14" t="inlineStr">
        <is>
          <t>0.0625</t>
        </is>
      </c>
      <c r="DG14" t="inlineStr">
        <is>
          <t>0.4375</t>
        </is>
      </c>
      <c r="DH14" t="inlineStr">
        <is>
          <t>0</t>
        </is>
      </c>
      <c r="DI14" t="inlineStr">
        <is>
          <t>0</t>
        </is>
      </c>
      <c r="DJ14" t="inlineStr">
        <is>
          <t>0</t>
        </is>
      </c>
      <c r="DK14" t="inlineStr">
        <is>
          <t>0</t>
        </is>
      </c>
      <c r="DL14" t="inlineStr">
        <is>
          <t>0</t>
        </is>
      </c>
      <c r="DM14" t="inlineStr">
        <is>
          <t>0</t>
        </is>
      </c>
      <c r="DN14" t="inlineStr">
        <is>
          <t>0</t>
        </is>
      </c>
      <c r="DO14" t="inlineStr">
        <is>
          <t>0</t>
        </is>
      </c>
      <c r="DP14" t="inlineStr">
        <is>
          <t>10800</t>
        </is>
      </c>
      <c r="DQ14" t="inlineStr">
        <is>
          <t>-1.98024</t>
        </is>
      </c>
      <c r="DR14" t="inlineStr">
        <is>
          <t>431</t>
        </is>
      </c>
      <c r="DS14" t="inlineStr">
        <is>
          <t>-111.154</t>
        </is>
      </c>
      <c r="DT14" t="inlineStr">
        <is>
          <t>0</t>
        </is>
      </c>
      <c r="DU14" t="inlineStr">
        <is>
          <t>0</t>
        </is>
      </c>
      <c r="DV14" t="inlineStr">
        <is>
          <t>5.3</t>
        </is>
      </c>
      <c r="DW14" t="inlineStr">
        <is>
          <t>14.1</t>
        </is>
      </c>
      <c r="DX14" t="inlineStr">
        <is>
          <t>5</t>
        </is>
      </c>
      <c r="DY14" t="inlineStr">
        <is>
          <t>8.6</t>
        </is>
      </c>
      <c r="DZ14" t="inlineStr">
        <is>
          <t>22.9439</t>
        </is>
      </c>
      <c r="EA14" t="inlineStr">
        <is>
          <t>11944.6</t>
        </is>
      </c>
      <c r="EB14" t="inlineStr">
        <is>
          <t>217.473</t>
        </is>
      </c>
      <c r="EC14" t="inlineStr">
        <is>
          <t>8.647</t>
        </is>
      </c>
      <c r="ED14" t="inlineStr">
        <is>
          <t>-0.285339</t>
        </is>
      </c>
      <c r="EE14" t="inlineStr">
        <is>
          <t>-0.0022066</t>
        </is>
      </c>
      <c r="EF14" t="inlineStr">
        <is>
          <t>3835.36</t>
        </is>
      </c>
      <c r="EG14" t="inlineStr">
        <is>
          <t>88.4</t>
        </is>
      </c>
      <c r="EH14" t="inlineStr">
        <is>
          <t>0</t>
        </is>
      </c>
      <c r="EI14" t="inlineStr">
        <is>
          <t xml:space="preserve"> 14</t>
        </is>
      </c>
    </row>
    <row r="15" ht="14.25" customHeight="1" s="75">
      <c r="A15" s="2" t="inlineStr">
        <is>
          <t>2025-06-17 18:00</t>
        </is>
      </c>
      <c r="B15" t="inlineStr">
        <is>
          <t>101550</t>
        </is>
      </c>
      <c r="C15" t="inlineStr">
        <is>
          <t>24135</t>
        </is>
      </c>
      <c r="D15" t="inlineStr">
        <is>
          <t>3.91532</t>
        </is>
      </c>
      <c r="E15" t="inlineStr">
        <is>
          <t>12169.7</t>
        </is>
      </c>
      <c r="F15" t="inlineStr">
        <is>
          <t>218.484</t>
        </is>
      </c>
      <c r="G15" t="inlineStr">
        <is>
          <t>26.5</t>
        </is>
      </c>
      <c r="H15" t="inlineStr">
        <is>
          <t>0</t>
        </is>
      </c>
      <c r="I15" t="inlineStr">
        <is>
          <t>0.0334395</t>
        </is>
      </c>
      <c r="J15" t="inlineStr">
        <is>
          <t>0.953174</t>
        </is>
      </c>
      <c r="K15" t="inlineStr">
        <is>
          <t>0.488135</t>
        </is>
      </c>
      <c r="L15" s="3" t="inlineStr">
        <is>
          <t>0.000138272</t>
        </is>
      </c>
      <c r="M15" t="inlineStr">
        <is>
          <t>9517.98</t>
        </is>
      </c>
      <c r="N15" t="inlineStr">
        <is>
          <t>232.333</t>
        </is>
      </c>
      <c r="O15" t="inlineStr">
        <is>
          <t>62.8</t>
        </is>
      </c>
      <c r="P15" t="inlineStr">
        <is>
          <t>0.1</t>
        </is>
      </c>
      <c r="Q15" t="inlineStr">
        <is>
          <t>-0.407229</t>
        </is>
      </c>
      <c r="R15" t="inlineStr">
        <is>
          <t>1.89248</t>
        </is>
      </c>
      <c r="S15" t="inlineStr">
        <is>
          <t>0.545154</t>
        </is>
      </c>
      <c r="T15" s="3" t="inlineStr">
        <is>
          <t>0.000255777</t>
        </is>
      </c>
      <c r="U15" t="inlineStr">
        <is>
          <t>7494.63</t>
        </is>
      </c>
      <c r="V15" t="inlineStr">
        <is>
          <t>248.584</t>
        </is>
      </c>
      <c r="W15" t="inlineStr">
        <is>
          <t>19.1</t>
        </is>
      </c>
      <c r="X15" t="inlineStr">
        <is>
          <t>0</t>
        </is>
      </c>
      <c r="Y15" t="inlineStr">
        <is>
          <t>-0.275266</t>
        </is>
      </c>
      <c r="Z15" t="inlineStr">
        <is>
          <t>2.50375</t>
        </is>
      </c>
      <c r="AA15" t="inlineStr">
        <is>
          <t>2.07167</t>
        </is>
      </c>
      <c r="AB15" s="3" t="inlineStr">
        <is>
          <t>2.32968e-05</t>
        </is>
      </c>
      <c r="AC15" t="inlineStr">
        <is>
          <t>5826.84</t>
        </is>
      </c>
      <c r="AD15" t="inlineStr">
        <is>
          <t>261.412</t>
        </is>
      </c>
      <c r="AE15" t="inlineStr">
        <is>
          <t>15.3</t>
        </is>
      </c>
      <c r="AF15" t="inlineStr">
        <is>
          <t>0</t>
        </is>
      </c>
      <c r="AG15" t="inlineStr">
        <is>
          <t>0.753182</t>
        </is>
      </c>
      <c r="AH15" t="inlineStr">
        <is>
          <t>-0.431458</t>
        </is>
      </c>
      <c r="AI15" t="inlineStr">
        <is>
          <t>0.956548</t>
        </is>
      </c>
      <c r="AJ15" s="3" t="inlineStr">
        <is>
          <t>9.78171e-05</t>
        </is>
      </c>
      <c r="AK15" t="inlineStr">
        <is>
          <t>4414.57</t>
        </is>
      </c>
      <c r="AL15" t="inlineStr">
        <is>
          <t>268.242</t>
        </is>
      </c>
      <c r="AM15" t="inlineStr">
        <is>
          <t>80</t>
        </is>
      </c>
      <c r="AN15" t="inlineStr">
        <is>
          <t>3.5</t>
        </is>
      </c>
      <c r="AO15" t="inlineStr">
        <is>
          <t>0.5276</t>
        </is>
      </c>
      <c r="AP15" t="inlineStr">
        <is>
          <t>0.652148</t>
        </is>
      </c>
      <c r="AQ15" t="inlineStr">
        <is>
          <t>1.66594</t>
        </is>
      </c>
      <c r="AR15" t="inlineStr">
        <is>
          <t>5.54779e-05</t>
        </is>
      </c>
      <c r="AS15" t="inlineStr">
        <is>
          <t>3177.4</t>
        </is>
      </c>
      <c r="AT15" t="inlineStr">
        <is>
          <t>278.773</t>
        </is>
      </c>
      <c r="AU15" t="inlineStr">
        <is>
          <t>67.5</t>
        </is>
      </c>
      <c r="AV15" t="inlineStr">
        <is>
          <t>0</t>
        </is>
      </c>
      <c r="AW15" t="inlineStr">
        <is>
          <t>-0.406824</t>
        </is>
      </c>
      <c r="AX15" t="inlineStr">
        <is>
          <t>1.72142</t>
        </is>
      </c>
      <c r="AY15" t="inlineStr">
        <is>
          <t>0.796982</t>
        </is>
      </c>
      <c r="AZ15" t="inlineStr">
        <is>
          <t>6.48632e-05</t>
        </is>
      </c>
      <c r="BA15" t="inlineStr">
        <is>
          <t>1549.12</t>
        </is>
      </c>
      <c r="BB15" t="inlineStr">
        <is>
          <t>291.968</t>
        </is>
      </c>
      <c r="BC15" t="inlineStr">
        <is>
          <t>39.5</t>
        </is>
      </c>
      <c r="BD15" t="inlineStr">
        <is>
          <t>0</t>
        </is>
      </c>
      <c r="BE15" t="inlineStr">
        <is>
          <t>-0.423111</t>
        </is>
      </c>
      <c r="BF15" t="inlineStr">
        <is>
          <t>0.409275</t>
        </is>
      </c>
      <c r="BG15" t="inlineStr">
        <is>
          <t>2.35864</t>
        </is>
      </c>
      <c r="BH15" t="inlineStr">
        <is>
          <t>0.00017645</t>
        </is>
      </c>
      <c r="BI15" t="inlineStr">
        <is>
          <t>818.601</t>
        </is>
      </c>
      <c r="BJ15" t="inlineStr">
        <is>
          <t>295.368</t>
        </is>
      </c>
      <c r="BK15" t="inlineStr">
        <is>
          <t>54.2</t>
        </is>
      </c>
      <c r="BL15" t="inlineStr">
        <is>
          <t>0</t>
        </is>
      </c>
      <c r="BM15" t="inlineStr">
        <is>
          <t>-0.635853</t>
        </is>
      </c>
      <c r="BN15" t="inlineStr">
        <is>
          <t>-1.78843</t>
        </is>
      </c>
      <c r="BO15" t="inlineStr">
        <is>
          <t>-2.3163</t>
        </is>
      </c>
      <c r="BP15" t="inlineStr">
        <is>
          <t>1.67838e-05</t>
        </is>
      </c>
      <c r="BQ15" t="inlineStr">
        <is>
          <t>585.982</t>
        </is>
      </c>
      <c r="BR15" t="inlineStr">
        <is>
          <t>297.127</t>
        </is>
      </c>
      <c r="BS15" t="inlineStr">
        <is>
          <t>51</t>
        </is>
      </c>
      <c r="BT15" t="inlineStr">
        <is>
          <t>0</t>
        </is>
      </c>
      <c r="BU15" t="inlineStr">
        <is>
          <t>-0.809356</t>
        </is>
      </c>
      <c r="BV15" t="inlineStr">
        <is>
          <t>-1.1365</t>
        </is>
      </c>
      <c r="BW15" t="inlineStr">
        <is>
          <t>-2.91329</t>
        </is>
      </c>
      <c r="BX15" t="inlineStr">
        <is>
          <t>-8.42969e-06</t>
        </is>
      </c>
      <c r="BY15" t="inlineStr">
        <is>
          <t>5</t>
        </is>
      </c>
      <c r="BZ15" t="inlineStr">
        <is>
          <t>358.015</t>
        </is>
      </c>
      <c r="CA15" t="inlineStr">
        <is>
          <t>298.787</t>
        </is>
      </c>
      <c r="CB15" t="inlineStr">
        <is>
          <t>47.2</t>
        </is>
      </c>
      <c r="CC15" t="inlineStr">
        <is>
          <t>0</t>
        </is>
      </c>
      <c r="CD15" t="inlineStr">
        <is>
          <t>-0.754356</t>
        </is>
      </c>
      <c r="CE15" t="inlineStr">
        <is>
          <t>-1.38048</t>
        </is>
      </c>
      <c r="CF15" t="inlineStr">
        <is>
          <t>-2.96399</t>
        </is>
      </c>
      <c r="CG15" t="inlineStr">
        <is>
          <t>5.2047e-05</t>
        </is>
      </c>
      <c r="CH15" t="inlineStr">
        <is>
          <t>299.808</t>
        </is>
      </c>
      <c r="CI15" t="inlineStr">
        <is>
          <t>47</t>
        </is>
      </c>
      <c r="CJ15" t="inlineStr">
        <is>
          <t>0</t>
        </is>
      </c>
      <c r="CK15" t="inlineStr">
        <is>
          <t>-0.344356</t>
        </is>
      </c>
      <c r="CL15" t="inlineStr">
        <is>
          <t>-2.70179</t>
        </is>
      </c>
      <c r="CM15" t="inlineStr">
        <is>
          <t>-3.00721</t>
        </is>
      </c>
      <c r="CN15" t="inlineStr">
        <is>
          <t>0.000133692</t>
        </is>
      </c>
      <c r="CO15" t="inlineStr">
        <is>
          <t>134.832</t>
        </is>
      </c>
      <c r="CP15" t="inlineStr">
        <is>
          <t>55.5794</t>
        </is>
      </c>
      <c r="CQ15" t="inlineStr">
        <is>
          <t>299.437</t>
        </is>
      </c>
      <c r="CR15" t="inlineStr">
        <is>
          <t>0</t>
        </is>
      </c>
      <c r="CS15" t="inlineStr">
        <is>
          <t>100.107</t>
        </is>
      </c>
      <c r="CT15" t="inlineStr">
        <is>
          <t>299.928</t>
        </is>
      </c>
      <c r="CU15" t="inlineStr">
        <is>
          <t>288.376</t>
        </is>
      </c>
      <c r="CV15" t="inlineStr">
        <is>
          <t>49</t>
        </is>
      </c>
      <c r="CW15" t="inlineStr">
        <is>
          <t>-2.22759</t>
        </is>
      </c>
      <c r="CX15" t="inlineStr">
        <is>
          <t>-2.35263</t>
        </is>
      </c>
      <c r="CY15" t="inlineStr">
        <is>
          <t>-50</t>
        </is>
      </c>
      <c r="CZ15" t="inlineStr">
        <is>
          <t>0</t>
        </is>
      </c>
      <c r="DA15" t="inlineStr">
        <is>
          <t>0</t>
        </is>
      </c>
      <c r="DB15" t="inlineStr">
        <is>
          <t>2.12e-06</t>
        </is>
      </c>
      <c r="DC15" t="inlineStr">
        <is>
          <t>2.2e-06</t>
        </is>
      </c>
      <c r="DD15" t="inlineStr">
        <is>
          <t>0.0625</t>
        </is>
      </c>
      <c r="DE15" t="inlineStr">
        <is>
          <t>0.4375</t>
        </is>
      </c>
      <c r="DF15" t="inlineStr">
        <is>
          <t>0.0625</t>
        </is>
      </c>
      <c r="DG15" t="inlineStr">
        <is>
          <t>0.4375</t>
        </is>
      </c>
      <c r="DH15" t="inlineStr">
        <is>
          <t>0</t>
        </is>
      </c>
      <c r="DI15" t="inlineStr">
        <is>
          <t>0</t>
        </is>
      </c>
      <c r="DJ15" t="inlineStr">
        <is>
          <t>0</t>
        </is>
      </c>
      <c r="DK15" t="inlineStr">
        <is>
          <t>0</t>
        </is>
      </c>
      <c r="DL15" t="inlineStr">
        <is>
          <t>0</t>
        </is>
      </c>
      <c r="DM15" t="inlineStr">
        <is>
          <t>0</t>
        </is>
      </c>
      <c r="DN15" t="inlineStr">
        <is>
          <t>0</t>
        </is>
      </c>
      <c r="DO15" t="inlineStr">
        <is>
          <t>0</t>
        </is>
      </c>
      <c r="DP15" t="inlineStr">
        <is>
          <t>21600</t>
        </is>
      </c>
      <c r="DQ15" t="inlineStr">
        <is>
          <t>-1.4633</t>
        </is>
      </c>
      <c r="DR15" t="inlineStr">
        <is>
          <t>508</t>
        </is>
      </c>
      <c r="DS15" t="inlineStr">
        <is>
          <t>-184.648</t>
        </is>
      </c>
      <c r="DT15" t="inlineStr">
        <is>
          <t>0</t>
        </is>
      </c>
      <c r="DU15" t="inlineStr">
        <is>
          <t>0</t>
        </is>
      </c>
      <c r="DV15" t="inlineStr">
        <is>
          <t>5</t>
        </is>
      </c>
      <c r="DW15" t="inlineStr">
        <is>
          <t>8</t>
        </is>
      </c>
      <c r="DX15" t="inlineStr">
        <is>
          <t>17.6</t>
        </is>
      </c>
      <c r="DY15" t="inlineStr">
        <is>
          <t>6.4</t>
        </is>
      </c>
      <c r="DZ15" t="inlineStr">
        <is>
          <t>47.3843</t>
        </is>
      </c>
      <c r="EA15" t="inlineStr">
        <is>
          <t>11653.5</t>
        </is>
      </c>
      <c r="EB15" t="inlineStr">
        <is>
          <t>219.009</t>
        </is>
      </c>
      <c r="EC15" t="inlineStr">
        <is>
          <t>-0.200647</t>
        </is>
      </c>
      <c r="ED15" t="inlineStr">
        <is>
          <t>-0.808075</t>
        </is>
      </c>
      <c r="EE15" t="inlineStr">
        <is>
          <t>-0.0015109</t>
        </is>
      </c>
      <c r="EF15" t="inlineStr">
        <is>
          <t>3822.88</t>
        </is>
      </c>
      <c r="EG15" t="inlineStr">
        <is>
          <t>87.3</t>
        </is>
      </c>
      <c r="EH15" t="inlineStr">
        <is>
          <t>0</t>
        </is>
      </c>
      <c r="EI15" t="inlineStr">
        <is>
          <t xml:space="preserve"> 15</t>
        </is>
      </c>
    </row>
    <row r="16" ht="14.25" customHeight="1" s="75">
      <c r="A16" s="2" t="inlineStr">
        <is>
          <t>2025-06-17 21:00</t>
        </is>
      </c>
      <c r="B16" t="inlineStr">
        <is>
          <t>101786</t>
        </is>
      </c>
      <c r="C16" t="inlineStr">
        <is>
          <t>24135.2</t>
        </is>
      </c>
      <c r="D16" t="inlineStr">
        <is>
          <t>4.92191</t>
        </is>
      </c>
      <c r="E16" t="inlineStr">
        <is>
          <t>12169.9</t>
        </is>
      </c>
      <c r="F16" t="inlineStr">
        <is>
          <t>217.531</t>
        </is>
      </c>
      <c r="G16" t="inlineStr">
        <is>
          <t>31.4</t>
        </is>
      </c>
      <c r="H16" t="inlineStr">
        <is>
          <t>0</t>
        </is>
      </c>
      <c r="I16" t="inlineStr">
        <is>
          <t>0.0619492</t>
        </is>
      </c>
      <c r="J16" t="inlineStr">
        <is>
          <t>0.185516</t>
        </is>
      </c>
      <c r="K16" t="inlineStr">
        <is>
          <t>3.3813</t>
        </is>
      </c>
      <c r="L16" s="3" t="inlineStr">
        <is>
          <t>0.000133651</t>
        </is>
      </c>
      <c r="M16" t="inlineStr">
        <is>
          <t>9516.22</t>
        </is>
      </c>
      <c r="N16" t="inlineStr">
        <is>
          <t>232.287</t>
        </is>
      </c>
      <c r="O16" t="inlineStr">
        <is>
          <t>53.8</t>
        </is>
      </c>
      <c r="P16" t="inlineStr">
        <is>
          <t>0</t>
        </is>
      </c>
      <c r="Q16" t="inlineStr">
        <is>
          <t>0.251451</t>
        </is>
      </c>
      <c r="R16" t="inlineStr">
        <is>
          <t>-2.65001</t>
        </is>
      </c>
      <c r="S16" t="inlineStr">
        <is>
          <t>4.78539</t>
        </is>
      </c>
      <c r="T16" s="3" t="inlineStr">
        <is>
          <t>0.00016781</t>
        </is>
      </c>
      <c r="U16" t="inlineStr">
        <is>
          <t>7496.03</t>
        </is>
      </c>
      <c r="V16" t="inlineStr">
        <is>
          <t>248.289</t>
        </is>
      </c>
      <c r="W16" t="inlineStr">
        <is>
          <t>28.5</t>
        </is>
      </c>
      <c r="X16" t="inlineStr">
        <is>
          <t>0</t>
        </is>
      </c>
      <c r="Y16" t="inlineStr">
        <is>
          <t>0.283797</t>
        </is>
      </c>
      <c r="Z16" t="inlineStr">
        <is>
          <t>3.17189</t>
        </is>
      </c>
      <c r="AA16" t="inlineStr">
        <is>
          <t>3.43992</t>
        </is>
      </c>
      <c r="AB16" s="3" t="inlineStr">
        <is>
          <t>3.33872e-05</t>
        </is>
      </c>
      <c r="AC16" t="inlineStr">
        <is>
          <t>5828.95</t>
        </is>
      </c>
      <c r="AD16" t="inlineStr">
        <is>
          <t>261.58</t>
        </is>
      </c>
      <c r="AE16" t="inlineStr">
        <is>
          <t>19.1</t>
        </is>
      </c>
      <c r="AF16" t="inlineStr">
        <is>
          <t>0</t>
        </is>
      </c>
      <c r="AG16" t="inlineStr">
        <is>
          <t>-0.116684</t>
        </is>
      </c>
      <c r="AH16" t="inlineStr">
        <is>
          <t>1.01911</t>
        </is>
      </c>
      <c r="AI16" t="inlineStr">
        <is>
          <t>0.199604</t>
        </is>
      </c>
      <c r="AJ16" t="inlineStr">
        <is>
          <t>9.39518e-05</t>
        </is>
      </c>
      <c r="AK16" t="inlineStr">
        <is>
          <t>4414.45</t>
        </is>
      </c>
      <c r="AL16" t="inlineStr">
        <is>
          <t>268.286</t>
        </is>
      </c>
      <c r="AM16" t="inlineStr">
        <is>
          <t>64.9</t>
        </is>
      </c>
      <c r="AN16" t="inlineStr">
        <is>
          <t>1.5</t>
        </is>
      </c>
      <c r="AO16" t="inlineStr">
        <is>
          <t>0.267439</t>
        </is>
      </c>
      <c r="AP16" t="inlineStr">
        <is>
          <t>0.488845</t>
        </is>
      </c>
      <c r="AQ16" t="inlineStr">
        <is>
          <t>2.97427</t>
        </is>
      </c>
      <c r="AR16" t="inlineStr">
        <is>
          <t>5.59176e-05</t>
        </is>
      </c>
      <c r="AS16" t="inlineStr">
        <is>
          <t>3178.84</t>
        </is>
      </c>
      <c r="AT16" t="inlineStr">
        <is>
          <t>278.299</t>
        </is>
      </c>
      <c r="AU16" t="inlineStr">
        <is>
          <t>69.3</t>
        </is>
      </c>
      <c r="AV16" t="inlineStr">
        <is>
          <t>0</t>
        </is>
      </c>
      <c r="AW16" t="inlineStr">
        <is>
          <t>0.0481934</t>
        </is>
      </c>
      <c r="AX16" t="inlineStr">
        <is>
          <t>0.0902881</t>
        </is>
      </c>
      <c r="AY16" t="inlineStr">
        <is>
          <t>1.9501</t>
        </is>
      </c>
      <c r="AZ16" t="inlineStr">
        <is>
          <t>4.02451e-05</t>
        </is>
      </c>
      <c r="BA16" t="inlineStr">
        <is>
          <t>1555.46</t>
        </is>
      </c>
      <c r="BB16" t="inlineStr">
        <is>
          <t>289.65</t>
        </is>
      </c>
      <c r="BC16" t="inlineStr">
        <is>
          <t>57.5</t>
        </is>
      </c>
      <c r="BD16" t="inlineStr">
        <is>
          <t>0</t>
        </is>
      </c>
      <c r="BE16" t="inlineStr">
        <is>
          <t>0.586269</t>
        </is>
      </c>
      <c r="BF16" t="inlineStr">
        <is>
          <t>-2.11306</t>
        </is>
      </c>
      <c r="BG16" t="inlineStr">
        <is>
          <t>-0.354153</t>
        </is>
      </c>
      <c r="BH16" s="3" t="inlineStr">
        <is>
          <t>3.02944e-05</t>
        </is>
      </c>
      <c r="BI16" t="inlineStr">
        <is>
          <t>830.747</t>
        </is>
      </c>
      <c r="BJ16" t="inlineStr">
        <is>
          <t>292.988</t>
        </is>
      </c>
      <c r="BK16" t="inlineStr">
        <is>
          <t>58.4</t>
        </is>
      </c>
      <c r="BL16" t="inlineStr">
        <is>
          <t>0</t>
        </is>
      </c>
      <c r="BM16" t="inlineStr">
        <is>
          <t>0.486704</t>
        </is>
      </c>
      <c r="BN16" t="inlineStr">
        <is>
          <t>-1.86501</t>
        </is>
      </c>
      <c r="BO16" t="inlineStr">
        <is>
          <t>-2.97741</t>
        </is>
      </c>
      <c r="BP16" t="inlineStr">
        <is>
          <t>5.42053e-05</t>
        </is>
      </c>
      <c r="BQ16" t="inlineStr">
        <is>
          <t>600.344</t>
        </is>
      </c>
      <c r="BR16" t="inlineStr">
        <is>
          <t>294.062</t>
        </is>
      </c>
      <c r="BS16" t="inlineStr">
        <is>
          <t>57.5</t>
        </is>
      </c>
      <c r="BT16" t="inlineStr">
        <is>
          <t>0</t>
        </is>
      </c>
      <c r="BU16" t="inlineStr">
        <is>
          <t>0.36155</t>
        </is>
      </c>
      <c r="BV16" t="inlineStr">
        <is>
          <t>-1.68791</t>
        </is>
      </c>
      <c r="BW16" t="inlineStr">
        <is>
          <t>-3.98062</t>
        </is>
      </c>
      <c r="BX16" t="inlineStr">
        <is>
          <t>9.36913e-05</t>
        </is>
      </c>
      <c r="BY16" t="inlineStr">
        <is>
          <t>5</t>
        </is>
      </c>
      <c r="BZ16" t="inlineStr">
        <is>
          <t>374.955</t>
        </is>
      </c>
      <c r="CA16" t="inlineStr">
        <is>
          <t>295.348</t>
        </is>
      </c>
      <c r="CB16" t="inlineStr">
        <is>
          <t>60.9</t>
        </is>
      </c>
      <c r="CC16" t="inlineStr">
        <is>
          <t>0</t>
        </is>
      </c>
      <c r="CD16" t="inlineStr">
        <is>
          <t>0.18455</t>
        </is>
      </c>
      <c r="CE16" t="inlineStr">
        <is>
          <t>-1.4143</t>
        </is>
      </c>
      <c r="CF16" t="inlineStr">
        <is>
          <t>-4.83118</t>
        </is>
      </c>
      <c r="CG16" t="inlineStr">
        <is>
          <t>0.000111289</t>
        </is>
      </c>
      <c r="CH16" t="inlineStr">
        <is>
          <t>296.616</t>
        </is>
      </c>
      <c r="CI16" t="inlineStr">
        <is>
          <t>66.7</t>
        </is>
      </c>
      <c r="CJ16" t="inlineStr">
        <is>
          <t>0</t>
        </is>
      </c>
      <c r="CK16" t="inlineStr">
        <is>
          <t>-0.0494502</t>
        </is>
      </c>
      <c r="CL16" t="inlineStr">
        <is>
          <t>-1.03869</t>
        </is>
      </c>
      <c r="CM16" t="inlineStr">
        <is>
          <t>-4.95597</t>
        </is>
      </c>
      <c r="CN16" t="inlineStr">
        <is>
          <t>0.000117364</t>
        </is>
      </c>
      <c r="CO16" t="inlineStr">
        <is>
          <t>154.061</t>
        </is>
      </c>
      <c r="CP16" t="inlineStr">
        <is>
          <t>55.5794</t>
        </is>
      </c>
      <c r="CQ16" t="inlineStr">
        <is>
          <t>295.749</t>
        </is>
      </c>
      <c r="CR16" t="inlineStr">
        <is>
          <t>0</t>
        </is>
      </c>
      <c r="CS16" t="inlineStr">
        <is>
          <t>52.8602</t>
        </is>
      </c>
      <c r="CT16" t="inlineStr">
        <is>
          <t>296.491</t>
        </is>
      </c>
      <c r="CU16" t="inlineStr">
        <is>
          <t>290.681</t>
        </is>
      </c>
      <c r="CV16" t="inlineStr">
        <is>
          <t>69.7</t>
        </is>
      </c>
      <c r="CW16" t="inlineStr">
        <is>
          <t>-0.512703</t>
        </is>
      </c>
      <c r="CX16" t="inlineStr">
        <is>
          <t>-3.17246</t>
        </is>
      </c>
      <c r="CY16" t="inlineStr">
        <is>
          <t>-50</t>
        </is>
      </c>
      <c r="CZ16" t="inlineStr">
        <is>
          <t>0</t>
        </is>
      </c>
      <c r="DA16" t="inlineStr">
        <is>
          <t>0</t>
        </is>
      </c>
      <c r="DB16" t="inlineStr">
        <is>
          <t>0</t>
        </is>
      </c>
      <c r="DC16" t="inlineStr">
        <is>
          <t>0</t>
        </is>
      </c>
      <c r="DD16" t="inlineStr">
        <is>
          <t>0</t>
        </is>
      </c>
      <c r="DE16" t="inlineStr">
        <is>
          <t>0.4375</t>
        </is>
      </c>
      <c r="DF16" t="inlineStr">
        <is>
          <t>0</t>
        </is>
      </c>
      <c r="DG16" t="inlineStr">
        <is>
          <t>0.4375</t>
        </is>
      </c>
      <c r="DH16" t="inlineStr">
        <is>
          <t>0</t>
        </is>
      </c>
      <c r="DI16" t="inlineStr">
        <is>
          <t>0</t>
        </is>
      </c>
      <c r="DJ16" t="inlineStr">
        <is>
          <t>0</t>
        </is>
      </c>
      <c r="DK16" t="inlineStr">
        <is>
          <t>0</t>
        </is>
      </c>
      <c r="DL16" t="inlineStr">
        <is>
          <t>0</t>
        </is>
      </c>
      <c r="DM16" t="inlineStr">
        <is>
          <t>0</t>
        </is>
      </c>
      <c r="DN16" t="inlineStr">
        <is>
          <t>0</t>
        </is>
      </c>
      <c r="DO16" t="inlineStr">
        <is>
          <t>0</t>
        </is>
      </c>
      <c r="DP16" t="inlineStr">
        <is>
          <t>869</t>
        </is>
      </c>
      <c r="DQ16" t="inlineStr">
        <is>
          <t>-1.7967</t>
        </is>
      </c>
      <c r="DR16" t="inlineStr">
        <is>
          <t>755</t>
        </is>
      </c>
      <c r="DS16" t="inlineStr">
        <is>
          <t>-158.725</t>
        </is>
      </c>
      <c r="DT16" t="inlineStr">
        <is>
          <t>3.9</t>
        </is>
      </c>
      <c r="DU16" t="inlineStr">
        <is>
          <t>0</t>
        </is>
      </c>
      <c r="DV16" t="inlineStr">
        <is>
          <t>4.9</t>
        </is>
      </c>
      <c r="DW16" t="inlineStr">
        <is>
          <t>5</t>
        </is>
      </c>
      <c r="DX16" t="inlineStr">
        <is>
          <t>0.8</t>
        </is>
      </c>
      <c r="DY16" t="inlineStr">
        <is>
          <t>5.6</t>
        </is>
      </c>
      <c r="DZ16" t="inlineStr">
        <is>
          <t>55.7242</t>
        </is>
      </c>
      <c r="EA16" t="inlineStr">
        <is>
          <t>11921.7</t>
        </is>
      </c>
      <c r="EB16" t="inlineStr">
        <is>
          <t>217.663</t>
        </is>
      </c>
      <c r="EC16" t="inlineStr">
        <is>
          <t>-0.10351</t>
        </is>
      </c>
      <c r="ED16" t="inlineStr">
        <is>
          <t>4.21287</t>
        </is>
      </c>
      <c r="EE16" t="inlineStr">
        <is>
          <t>-0.00319812</t>
        </is>
      </c>
      <c r="EF16" t="inlineStr">
        <is>
          <t>3791.36</t>
        </is>
      </c>
      <c r="EG16" t="inlineStr">
        <is>
          <t>81.3</t>
        </is>
      </c>
      <c r="EH16" t="inlineStr">
        <is>
          <t>0</t>
        </is>
      </c>
      <c r="EI16" t="inlineStr">
        <is>
          <t xml:space="preserve"> 16</t>
        </is>
      </c>
    </row>
    <row r="17" ht="14.25" customHeight="1" s="75">
      <c r="A17" s="2" t="inlineStr">
        <is>
          <t>2025-06-18 00:00</t>
        </is>
      </c>
      <c r="B17" t="inlineStr">
        <is>
          <t>101660</t>
        </is>
      </c>
      <c r="C17" t="inlineStr">
        <is>
          <t>24135.1</t>
        </is>
      </c>
      <c r="D17" t="inlineStr">
        <is>
          <t>4.10229</t>
        </is>
      </c>
      <c r="E17" t="inlineStr">
        <is>
          <t>12156.1</t>
        </is>
      </c>
      <c r="F17" t="inlineStr">
        <is>
          <t>217.948</t>
        </is>
      </c>
      <c r="G17" t="inlineStr">
        <is>
          <t>29.1</t>
        </is>
      </c>
      <c r="H17" t="inlineStr">
        <is>
          <t>0</t>
        </is>
      </c>
      <c r="I17" t="inlineStr">
        <is>
          <t>-0.0239531</t>
        </is>
      </c>
      <c r="J17" t="inlineStr">
        <is>
          <t>0.919684</t>
        </is>
      </c>
      <c r="K17" t="inlineStr">
        <is>
          <t>4.07101</t>
        </is>
      </c>
      <c r="L17" s="3" t="inlineStr">
        <is>
          <t>0.00012334</t>
        </is>
      </c>
      <c r="M17" t="inlineStr">
        <is>
          <t>9506.03</t>
        </is>
      </c>
      <c r="N17" t="inlineStr">
        <is>
          <t>232.09</t>
        </is>
      </c>
      <c r="O17" t="inlineStr">
        <is>
          <t>77.5</t>
        </is>
      </c>
      <c r="P17" t="inlineStr">
        <is>
          <t>3.8</t>
        </is>
      </c>
      <c r="Q17" t="inlineStr">
        <is>
          <t>0.250168</t>
        </is>
      </c>
      <c r="R17" t="inlineStr">
        <is>
          <t>-2.48062</t>
        </is>
      </c>
      <c r="S17" t="inlineStr">
        <is>
          <t>7.91045</t>
        </is>
      </c>
      <c r="T17" s="3" t="inlineStr">
        <is>
          <t>0.000132418</t>
        </is>
      </c>
      <c r="U17" t="inlineStr">
        <is>
          <t>7487.52</t>
        </is>
      </c>
      <c r="V17" t="inlineStr">
        <is>
          <t>247.897</t>
        </is>
      </c>
      <c r="W17" t="inlineStr">
        <is>
          <t>40.5</t>
        </is>
      </c>
      <c r="X17" t="inlineStr">
        <is>
          <t>0</t>
        </is>
      </c>
      <c r="Y17" t="inlineStr">
        <is>
          <t>-0.223766</t>
        </is>
      </c>
      <c r="Z17" t="inlineStr">
        <is>
          <t>2.02004</t>
        </is>
      </c>
      <c r="AA17" t="inlineStr">
        <is>
          <t>2.28977</t>
        </is>
      </c>
      <c r="AB17" s="3" t="inlineStr">
        <is>
          <t>9.62443e-05</t>
        </is>
      </c>
      <c r="AC17" t="inlineStr">
        <is>
          <t>5822.66</t>
        </is>
      </c>
      <c r="AD17" t="inlineStr">
        <is>
          <t>261.249</t>
        </is>
      </c>
      <c r="AE17" t="inlineStr">
        <is>
          <t>41</t>
        </is>
      </c>
      <c r="AF17" t="inlineStr">
        <is>
          <t>0</t>
        </is>
      </c>
      <c r="AG17" t="inlineStr">
        <is>
          <t>-0.175949</t>
        </is>
      </c>
      <c r="AH17" t="inlineStr">
        <is>
          <t>1.15067</t>
        </is>
      </c>
      <c r="AI17" t="inlineStr">
        <is>
          <t>0.899717</t>
        </is>
      </c>
      <c r="AJ17" t="inlineStr">
        <is>
          <t>6.69384e-05</t>
        </is>
      </c>
      <c r="AK17" t="inlineStr">
        <is>
          <t>4406.79</t>
        </is>
      </c>
      <c r="AL17" t="inlineStr">
        <is>
          <t>268.277</t>
        </is>
      </c>
      <c r="AM17" t="inlineStr">
        <is>
          <t>60.9</t>
        </is>
      </c>
      <c r="AN17" t="inlineStr">
        <is>
          <t>1.7</t>
        </is>
      </c>
      <c r="AO17" t="inlineStr">
        <is>
          <t>0.00716211</t>
        </is>
      </c>
      <c r="AP17" t="inlineStr">
        <is>
          <t>0.723914</t>
        </is>
      </c>
      <c r="AQ17" t="inlineStr">
        <is>
          <t>2.37666</t>
        </is>
      </c>
      <c r="AR17" t="inlineStr">
        <is>
          <t>8.59941e-05</t>
        </is>
      </c>
      <c r="AS17" t="inlineStr">
        <is>
          <t>3172.13</t>
        </is>
      </c>
      <c r="AT17" t="inlineStr">
        <is>
          <t>278.13</t>
        </is>
      </c>
      <c r="AU17" t="inlineStr">
        <is>
          <t>69.1</t>
        </is>
      </c>
      <c r="AV17" t="inlineStr">
        <is>
          <t>0</t>
        </is>
      </c>
      <c r="AW17" t="inlineStr">
        <is>
          <t>-0.0607148</t>
        </is>
      </c>
      <c r="AX17" t="inlineStr">
        <is>
          <t>-0.165085</t>
        </is>
      </c>
      <c r="AY17" t="inlineStr">
        <is>
          <t>1.7826</t>
        </is>
      </c>
      <c r="AZ17" t="inlineStr">
        <is>
          <t>5.82556e-05</t>
        </is>
      </c>
      <c r="BA17" t="inlineStr">
        <is>
          <t>1549.01</t>
        </is>
      </c>
      <c r="BB17" t="inlineStr">
        <is>
          <t>290.618</t>
        </is>
      </c>
      <c r="BC17" t="inlineStr">
        <is>
          <t>44</t>
        </is>
      </c>
      <c r="BD17" t="inlineStr">
        <is>
          <t>0</t>
        </is>
      </c>
      <c r="BE17" t="inlineStr">
        <is>
          <t>0.22147</t>
        </is>
      </c>
      <c r="BF17" t="inlineStr">
        <is>
          <t>-1.472</t>
        </is>
      </c>
      <c r="BG17" t="inlineStr">
        <is>
          <t>0.411184</t>
        </is>
      </c>
      <c r="BH17" t="inlineStr">
        <is>
          <t>0.000120327</t>
        </is>
      </c>
      <c r="BI17" t="inlineStr">
        <is>
          <t>821.254</t>
        </is>
      </c>
      <c r="BJ17" t="inlineStr">
        <is>
          <t>294.55</t>
        </is>
      </c>
      <c r="BK17" t="inlineStr">
        <is>
          <t>50.4</t>
        </is>
      </c>
      <c r="BL17" t="inlineStr">
        <is>
          <t>0</t>
        </is>
      </c>
      <c r="BM17" t="inlineStr">
        <is>
          <t>0.486492</t>
        </is>
      </c>
      <c r="BN17" t="inlineStr">
        <is>
          <t>-2.67537</t>
        </is>
      </c>
      <c r="BO17" t="inlineStr">
        <is>
          <t>-2.41625</t>
        </is>
      </c>
      <c r="BP17" t="inlineStr">
        <is>
          <t>5.47375e-05</t>
        </is>
      </c>
      <c r="BQ17" t="inlineStr">
        <is>
          <t>589.774</t>
        </is>
      </c>
      <c r="BR17" t="inlineStr">
        <is>
          <t>295.341</t>
        </is>
      </c>
      <c r="BS17" t="inlineStr">
        <is>
          <t>48.9</t>
        </is>
      </c>
      <c r="BT17" t="inlineStr">
        <is>
          <t>0</t>
        </is>
      </c>
      <c r="BU17" t="inlineStr">
        <is>
          <t>0.44236</t>
        </is>
      </c>
      <c r="BV17" t="inlineStr">
        <is>
          <t>-2.56112</t>
        </is>
      </c>
      <c r="BW17" t="inlineStr">
        <is>
          <t>-3.4512</t>
        </is>
      </c>
      <c r="BX17" t="inlineStr">
        <is>
          <t>5.69542e-05</t>
        </is>
      </c>
      <c r="BY17" t="inlineStr">
        <is>
          <t>5</t>
        </is>
      </c>
      <c r="BZ17" t="inlineStr">
        <is>
          <t>363.809</t>
        </is>
      </c>
      <c r="CA17" t="inlineStr">
        <is>
          <t>295.651</t>
        </is>
      </c>
      <c r="CB17" t="inlineStr">
        <is>
          <t>58.1</t>
        </is>
      </c>
      <c r="CC17" t="inlineStr">
        <is>
          <t>0</t>
        </is>
      </c>
      <c r="CD17" t="inlineStr">
        <is>
          <t>0.247772</t>
        </is>
      </c>
      <c r="CE17" t="inlineStr">
        <is>
          <t>-2.17082</t>
        </is>
      </c>
      <c r="CF17" t="inlineStr">
        <is>
          <t>-4.10574</t>
        </is>
      </c>
      <c r="CG17" t="inlineStr">
        <is>
          <t>6.28699e-05</t>
        </is>
      </c>
      <c r="CH17" t="inlineStr">
        <is>
          <t>296.122</t>
        </is>
      </c>
      <c r="CI17" t="inlineStr">
        <is>
          <t>71.1</t>
        </is>
      </c>
      <c r="CJ17" t="inlineStr">
        <is>
          <t>0</t>
        </is>
      </c>
      <c r="CK17" t="inlineStr">
        <is>
          <t>-0.0299199</t>
        </is>
      </c>
      <c r="CL17" t="inlineStr">
        <is>
          <t>-1.53771</t>
        </is>
      </c>
      <c r="CM17" t="inlineStr">
        <is>
          <t>-4.08645</t>
        </is>
      </c>
      <c r="CN17" t="inlineStr">
        <is>
          <t>7.03058e-05</t>
        </is>
      </c>
      <c r="CO17" t="inlineStr">
        <is>
          <t>143.024</t>
        </is>
      </c>
      <c r="CP17" t="inlineStr">
        <is>
          <t>55.5794</t>
        </is>
      </c>
      <c r="CQ17" t="inlineStr">
        <is>
          <t>294.422</t>
        </is>
      </c>
      <c r="CR17" t="inlineStr">
        <is>
          <t>0</t>
        </is>
      </c>
      <c r="CS17" t="inlineStr">
        <is>
          <t>28.2759</t>
        </is>
      </c>
      <c r="CT17" t="inlineStr">
        <is>
          <t>295.529</t>
        </is>
      </c>
      <c r="CU17" t="inlineStr">
        <is>
          <t>291.398</t>
        </is>
      </c>
      <c r="CV17" t="inlineStr">
        <is>
          <t>77.4</t>
        </is>
      </c>
      <c r="CW17" t="inlineStr">
        <is>
          <t>-0.861501</t>
        </is>
      </c>
      <c r="CX17" t="inlineStr">
        <is>
          <t>-2.70037</t>
        </is>
      </c>
      <c r="CY17" t="inlineStr">
        <is>
          <t>-50</t>
        </is>
      </c>
      <c r="CZ17" t="inlineStr">
        <is>
          <t>0</t>
        </is>
      </c>
      <c r="DA17" t="inlineStr">
        <is>
          <t>0</t>
        </is>
      </c>
      <c r="DB17" t="inlineStr">
        <is>
          <t>0</t>
        </is>
      </c>
      <c r="DC17" t="inlineStr">
        <is>
          <t>0</t>
        </is>
      </c>
      <c r="DD17" t="inlineStr">
        <is>
          <t>0</t>
        </is>
      </c>
      <c r="DE17" t="inlineStr">
        <is>
          <t>0.4375</t>
        </is>
      </c>
      <c r="DF17" t="inlineStr">
        <is>
          <t>0</t>
        </is>
      </c>
      <c r="DG17" t="inlineStr">
        <is>
          <t>0.4375</t>
        </is>
      </c>
      <c r="DH17" t="inlineStr">
        <is>
          <t>0</t>
        </is>
      </c>
      <c r="DI17" t="inlineStr">
        <is>
          <t>0</t>
        </is>
      </c>
      <c r="DJ17" t="inlineStr">
        <is>
          <t>0</t>
        </is>
      </c>
      <c r="DK17" t="inlineStr">
        <is>
          <t>0</t>
        </is>
      </c>
      <c r="DL17" t="inlineStr">
        <is>
          <t>0</t>
        </is>
      </c>
      <c r="DM17" t="inlineStr">
        <is>
          <t>0</t>
        </is>
      </c>
      <c r="DN17" t="inlineStr">
        <is>
          <t>0</t>
        </is>
      </c>
      <c r="DO17" t="inlineStr">
        <is>
          <t>0</t>
        </is>
      </c>
      <c r="DP17" t="inlineStr">
        <is>
          <t>869</t>
        </is>
      </c>
      <c r="DQ17" t="inlineStr">
        <is>
          <t>-2.63943</t>
        </is>
      </c>
      <c r="DR17" t="inlineStr">
        <is>
          <t>952</t>
        </is>
      </c>
      <c r="DS17" t="inlineStr">
        <is>
          <t>-190.233</t>
        </is>
      </c>
      <c r="DT17" t="inlineStr">
        <is>
          <t>1</t>
        </is>
      </c>
      <c r="DU17" t="inlineStr">
        <is>
          <t>0</t>
        </is>
      </c>
      <c r="DV17" t="inlineStr">
        <is>
          <t>5</t>
        </is>
      </c>
      <c r="DW17" t="inlineStr">
        <is>
          <t>5</t>
        </is>
      </c>
      <c r="DX17" t="inlineStr">
        <is>
          <t>5</t>
        </is>
      </c>
      <c r="DY17" t="inlineStr">
        <is>
          <t>12.2</t>
        </is>
      </c>
      <c r="DZ17" t="inlineStr">
        <is>
          <t>46.0327</t>
        </is>
      </c>
      <c r="EA17" t="inlineStr">
        <is>
          <t>11939.4</t>
        </is>
      </c>
      <c r="EB17" t="inlineStr">
        <is>
          <t>218.36</t>
        </is>
      </c>
      <c r="EC17" t="inlineStr">
        <is>
          <t>0.990479</t>
        </is>
      </c>
      <c r="ED17" t="inlineStr">
        <is>
          <t>4.84073</t>
        </is>
      </c>
      <c r="EE17" t="inlineStr">
        <is>
          <t>-0.00310571</t>
        </is>
      </c>
      <c r="EF17" t="inlineStr">
        <is>
          <t>3762.72</t>
        </is>
      </c>
      <c r="EG17" t="inlineStr">
        <is>
          <t>77.3</t>
        </is>
      </c>
      <c r="EH17" t="inlineStr">
        <is>
          <t>0</t>
        </is>
      </c>
      <c r="EI17" t="inlineStr">
        <is>
          <t xml:space="preserve"> 17</t>
        </is>
      </c>
    </row>
    <row r="18" ht="14.25" customHeight="1" s="75">
      <c r="A18" s="2" t="inlineStr">
        <is>
          <t>2025-06-18 03:00</t>
        </is>
      </c>
      <c r="B18" t="inlineStr">
        <is>
          <t>101663</t>
        </is>
      </c>
      <c r="C18" t="inlineStr">
        <is>
          <t>24135.3</t>
        </is>
      </c>
      <c r="D18" t="inlineStr">
        <is>
          <t>4.80015</t>
        </is>
      </c>
      <c r="E18" t="inlineStr">
        <is>
          <t>12146.2</t>
        </is>
      </c>
      <c r="F18" t="inlineStr">
        <is>
          <t>218.283</t>
        </is>
      </c>
      <c r="G18" t="inlineStr">
        <is>
          <t>27.2</t>
        </is>
      </c>
      <c r="H18" t="inlineStr">
        <is>
          <t>0</t>
        </is>
      </c>
      <c r="I18" t="inlineStr">
        <is>
          <t>-0.047875</t>
        </is>
      </c>
      <c r="J18" t="inlineStr">
        <is>
          <t>1.35214</t>
        </is>
      </c>
      <c r="K18" t="inlineStr">
        <is>
          <t>6.24345</t>
        </is>
      </c>
      <c r="L18" s="3" t="inlineStr">
        <is>
          <t>0.000115957</t>
        </is>
      </c>
      <c r="M18" t="inlineStr">
        <is>
          <t>9495.72</t>
        </is>
      </c>
      <c r="N18" t="inlineStr">
        <is>
          <t>231.938</t>
        </is>
      </c>
      <c r="O18" t="inlineStr">
        <is>
          <t>34.2</t>
        </is>
      </c>
      <c r="P18" t="inlineStr">
        <is>
          <t>0</t>
        </is>
      </c>
      <c r="Q18" t="inlineStr">
        <is>
          <t>-0.0350391</t>
        </is>
      </c>
      <c r="R18" t="inlineStr">
        <is>
          <t>-0.304471</t>
        </is>
      </c>
      <c r="S18" t="inlineStr">
        <is>
          <t>5.92875</t>
        </is>
      </c>
      <c r="T18" s="3" t="inlineStr">
        <is>
          <t>0.000218998</t>
        </is>
      </c>
      <c r="U18" t="inlineStr">
        <is>
          <t>7477.61</t>
        </is>
      </c>
      <c r="V18" t="inlineStr">
        <is>
          <t>247.728</t>
        </is>
      </c>
      <c r="W18" t="inlineStr">
        <is>
          <t>33.4</t>
        </is>
      </c>
      <c r="X18" t="inlineStr">
        <is>
          <t>0</t>
        </is>
      </c>
      <c r="Y18" t="inlineStr">
        <is>
          <t>0.179553</t>
        </is>
      </c>
      <c r="Z18" t="inlineStr">
        <is>
          <t>-1.0165</t>
        </is>
      </c>
      <c r="AA18" t="inlineStr">
        <is>
          <t>1.73313</t>
        </is>
      </c>
      <c r="AB18" t="inlineStr">
        <is>
          <t>6.10551e-05</t>
        </is>
      </c>
      <c r="AC18" t="inlineStr">
        <is>
          <t>5815.17</t>
        </is>
      </c>
      <c r="AD18" t="inlineStr">
        <is>
          <t>260.96</t>
        </is>
      </c>
      <c r="AE18" t="inlineStr">
        <is>
          <t>46.6</t>
        </is>
      </c>
      <c r="AF18" t="inlineStr">
        <is>
          <t>0</t>
        </is>
      </c>
      <c r="AG18" t="inlineStr">
        <is>
          <t>-0.0595352</t>
        </is>
      </c>
      <c r="AH18" t="inlineStr">
        <is>
          <t>0.288047</t>
        </is>
      </c>
      <c r="AI18" t="inlineStr">
        <is>
          <t>0.377988</t>
        </is>
      </c>
      <c r="AJ18" s="3" t="inlineStr">
        <is>
          <t>4.82485e-05</t>
        </is>
      </c>
      <c r="AK18" t="inlineStr">
        <is>
          <t>4399.76</t>
        </is>
      </c>
      <c r="AL18" t="inlineStr">
        <is>
          <t>267.946</t>
        </is>
      </c>
      <c r="AM18" t="inlineStr">
        <is>
          <t>61.2</t>
        </is>
      </c>
      <c r="AN18" t="inlineStr">
        <is>
          <t>1.1</t>
        </is>
      </c>
      <c r="AO18" t="inlineStr">
        <is>
          <t>0.261957</t>
        </is>
      </c>
      <c r="AP18" t="inlineStr">
        <is>
          <t>-2.05651</t>
        </is>
      </c>
      <c r="AQ18" t="inlineStr">
        <is>
          <t>1.10453</t>
        </is>
      </c>
      <c r="AR18" t="inlineStr">
        <is>
          <t>6.90161e-05</t>
        </is>
      </c>
      <c r="AS18" t="inlineStr">
        <is>
          <t>3167.03</t>
        </is>
      </c>
      <c r="AT18" t="inlineStr">
        <is>
          <t>277.711</t>
        </is>
      </c>
      <c r="AU18" t="inlineStr">
        <is>
          <t>69</t>
        </is>
      </c>
      <c r="AV18" t="inlineStr">
        <is>
          <t>0</t>
        </is>
      </c>
      <c r="AW18" t="inlineStr">
        <is>
          <t>0.202026</t>
        </is>
      </c>
      <c r="AX18" t="inlineStr">
        <is>
          <t>-1.49181</t>
        </is>
      </c>
      <c r="AY18" t="inlineStr">
        <is>
          <t>0.568904</t>
        </is>
      </c>
      <c r="AZ18" t="inlineStr">
        <is>
          <t>5.03871e-05</t>
        </is>
      </c>
      <c r="BA18" t="inlineStr">
        <is>
          <t>1546.77</t>
        </is>
      </c>
      <c r="BB18" t="inlineStr">
        <is>
          <t>290.277</t>
        </is>
      </c>
      <c r="BC18" t="inlineStr">
        <is>
          <t>44.2</t>
        </is>
      </c>
      <c r="BD18" t="inlineStr">
        <is>
          <t>0</t>
        </is>
      </c>
      <c r="BE18" t="inlineStr">
        <is>
          <t>-0.227618</t>
        </is>
      </c>
      <c r="BF18" t="inlineStr">
        <is>
          <t>-1.78075</t>
        </is>
      </c>
      <c r="BG18" t="inlineStr">
        <is>
          <t>1.94035</t>
        </is>
      </c>
      <c r="BH18" t="inlineStr">
        <is>
          <t>0.00019143</t>
        </is>
      </c>
      <c r="BI18" t="inlineStr">
        <is>
          <t>819.751</t>
        </is>
      </c>
      <c r="BJ18" t="inlineStr">
        <is>
          <t>294.316</t>
        </is>
      </c>
      <c r="BK18" t="inlineStr">
        <is>
          <t>43.9</t>
        </is>
      </c>
      <c r="BL18" t="inlineStr">
        <is>
          <t>0</t>
        </is>
      </c>
      <c r="BM18" t="inlineStr">
        <is>
          <t>-0.336822</t>
        </is>
      </c>
      <c r="BN18" t="inlineStr">
        <is>
          <t>-2.3227</t>
        </is>
      </c>
      <c r="BO18" t="inlineStr">
        <is>
          <t>-0.999626</t>
        </is>
      </c>
      <c r="BP18" t="inlineStr">
        <is>
          <t>0.00011969</t>
        </is>
      </c>
      <c r="BQ18" t="inlineStr">
        <is>
          <t>588.703</t>
        </is>
      </c>
      <c r="BR18" t="inlineStr">
        <is>
          <t>294.646</t>
        </is>
      </c>
      <c r="BS18" t="inlineStr">
        <is>
          <t>51.7</t>
        </is>
      </c>
      <c r="BT18" t="inlineStr">
        <is>
          <t>0</t>
        </is>
      </c>
      <c r="BU18" t="inlineStr">
        <is>
          <t>-0.30764</t>
        </is>
      </c>
      <c r="BV18" t="inlineStr">
        <is>
          <t>-1.48146</t>
        </is>
      </c>
      <c r="BW18" t="inlineStr">
        <is>
          <t>-3.15383</t>
        </is>
      </c>
      <c r="BX18" s="3" t="inlineStr">
        <is>
          <t>8.33308e-05</t>
        </is>
      </c>
      <c r="BY18" t="inlineStr">
        <is>
          <t>5</t>
        </is>
      </c>
      <c r="BZ18" t="inlineStr">
        <is>
          <t>363.313</t>
        </is>
      </c>
      <c r="CA18" t="inlineStr">
        <is>
          <t>294.647</t>
        </is>
      </c>
      <c r="CB18" t="inlineStr">
        <is>
          <t>69.1</t>
        </is>
      </c>
      <c r="CC18" t="inlineStr">
        <is>
          <t>0</t>
        </is>
      </c>
      <c r="CD18" t="inlineStr">
        <is>
          <t>-0.245529</t>
        </is>
      </c>
      <c r="CE18" t="inlineStr">
        <is>
          <t>0.0824194</t>
        </is>
      </c>
      <c r="CF18" t="inlineStr">
        <is>
          <t>-4.90563</t>
        </is>
      </c>
      <c r="CG18" s="3" t="inlineStr">
        <is>
          <t>7.32482e-05</t>
        </is>
      </c>
      <c r="CH18" t="inlineStr">
        <is>
          <t>295.423</t>
        </is>
      </c>
      <c r="CI18" t="inlineStr">
        <is>
          <t>77.2</t>
        </is>
      </c>
      <c r="CJ18" t="inlineStr">
        <is>
          <t>0</t>
        </is>
      </c>
      <c r="CK18" t="inlineStr">
        <is>
          <t>-0.140927</t>
        </is>
      </c>
      <c r="CL18" t="inlineStr">
        <is>
          <t>1.10897</t>
        </is>
      </c>
      <c r="CM18" t="inlineStr">
        <is>
          <t>-5.02472</t>
        </is>
      </c>
      <c r="CN18" s="3" t="inlineStr">
        <is>
          <t>4.69371e-05</t>
        </is>
      </c>
      <c r="CO18" t="inlineStr">
        <is>
          <t>143.039</t>
        </is>
      </c>
      <c r="CP18" t="inlineStr">
        <is>
          <t>55.5794</t>
        </is>
      </c>
      <c r="CQ18" t="inlineStr">
        <is>
          <t>293.4</t>
        </is>
      </c>
      <c r="CR18" t="inlineStr">
        <is>
          <t>0</t>
        </is>
      </c>
      <c r="CS18" t="inlineStr">
        <is>
          <t>18.1163</t>
        </is>
      </c>
      <c r="CT18" t="inlineStr">
        <is>
          <t>294.7</t>
        </is>
      </c>
      <c r="CU18" t="inlineStr">
        <is>
          <t>291.581</t>
        </is>
      </c>
      <c r="CV18" t="inlineStr">
        <is>
          <t>81.9</t>
        </is>
      </c>
      <c r="CW18" t="inlineStr">
        <is>
          <t>0.962815</t>
        </is>
      </c>
      <c r="CX18" t="inlineStr">
        <is>
          <t>-3.07475</t>
        </is>
      </c>
      <c r="CY18" t="inlineStr">
        <is>
          <t>-50</t>
        </is>
      </c>
      <c r="CZ18" t="inlineStr">
        <is>
          <t>0</t>
        </is>
      </c>
      <c r="DA18" t="inlineStr">
        <is>
          <t>0</t>
        </is>
      </c>
      <c r="DB18" t="inlineStr">
        <is>
          <t>0</t>
        </is>
      </c>
      <c r="DC18" t="inlineStr">
        <is>
          <t>0</t>
        </is>
      </c>
      <c r="DD18" t="inlineStr">
        <is>
          <t>0</t>
        </is>
      </c>
      <c r="DE18" t="inlineStr">
        <is>
          <t>0.4375</t>
        </is>
      </c>
      <c r="DF18" t="inlineStr">
        <is>
          <t>0</t>
        </is>
      </c>
      <c r="DG18" t="inlineStr">
        <is>
          <t>0.4375</t>
        </is>
      </c>
      <c r="DH18" t="inlineStr">
        <is>
          <t>0</t>
        </is>
      </c>
      <c r="DI18" t="inlineStr">
        <is>
          <t>0</t>
        </is>
      </c>
      <c r="DJ18" t="inlineStr">
        <is>
          <t>0</t>
        </is>
      </c>
      <c r="DK18" t="inlineStr">
        <is>
          <t>0</t>
        </is>
      </c>
      <c r="DL18" t="inlineStr">
        <is>
          <t>0</t>
        </is>
      </c>
      <c r="DM18" t="inlineStr">
        <is>
          <t>0</t>
        </is>
      </c>
      <c r="DN18" t="inlineStr">
        <is>
          <t>0</t>
        </is>
      </c>
      <c r="DO18" t="inlineStr">
        <is>
          <t>0</t>
        </is>
      </c>
      <c r="DP18" t="inlineStr">
        <is>
          <t>0</t>
        </is>
      </c>
      <c r="DQ18" t="inlineStr">
        <is>
          <t>-2.61744</t>
        </is>
      </c>
      <c r="DR18" t="inlineStr">
        <is>
          <t>1045</t>
        </is>
      </c>
      <c r="DS18" t="inlineStr">
        <is>
          <t>-159.274</t>
        </is>
      </c>
      <c r="DT18" t="inlineStr">
        <is>
          <t>0</t>
        </is>
      </c>
      <c r="DU18" t="inlineStr">
        <is>
          <t>0</t>
        </is>
      </c>
      <c r="DV18" t="inlineStr">
        <is>
          <t>4.5</t>
        </is>
      </c>
      <c r="DW18" t="inlineStr">
        <is>
          <t>5</t>
        </is>
      </c>
      <c r="DX18" t="inlineStr">
        <is>
          <t>3.4</t>
        </is>
      </c>
      <c r="DY18" t="inlineStr">
        <is>
          <t>6.1</t>
        </is>
      </c>
      <c r="DZ18" t="inlineStr">
        <is>
          <t>52.7245</t>
        </is>
      </c>
      <c r="EA18" t="inlineStr">
        <is>
          <t>11861.8</t>
        </is>
      </c>
      <c r="EB18" t="inlineStr">
        <is>
          <t>218.725</t>
        </is>
      </c>
      <c r="EC18" t="inlineStr">
        <is>
          <t>-0.482532</t>
        </is>
      </c>
      <c r="ED18" t="inlineStr">
        <is>
          <t>6.08104</t>
        </is>
      </c>
      <c r="EE18" t="inlineStr">
        <is>
          <t>-0.000387215</t>
        </is>
      </c>
      <c r="EF18" t="inlineStr">
        <is>
          <t>3694.72</t>
        </is>
      </c>
      <c r="EG18" t="inlineStr">
        <is>
          <t>87</t>
        </is>
      </c>
      <c r="EH18" t="inlineStr">
        <is>
          <t>0</t>
        </is>
      </c>
      <c r="EI18" t="inlineStr">
        <is>
          <t xml:space="preserve"> 18</t>
        </is>
      </c>
    </row>
    <row r="19" ht="14.25" customHeight="1" s="75">
      <c r="A19" s="2" t="inlineStr">
        <is>
          <t>2025-06-18 06:00</t>
        </is>
      </c>
      <c r="B19" t="inlineStr">
        <is>
          <t>101769</t>
        </is>
      </c>
      <c r="C19" t="inlineStr">
        <is>
          <t>24134.8</t>
        </is>
      </c>
      <c r="D19" t="inlineStr">
        <is>
          <t>4.30343</t>
        </is>
      </c>
      <c r="E19" t="inlineStr">
        <is>
          <t>12152.8</t>
        </is>
      </c>
      <c r="F19" t="inlineStr">
        <is>
          <t>218.164</t>
        </is>
      </c>
      <c r="G19" t="inlineStr">
        <is>
          <t>24.7</t>
        </is>
      </c>
      <c r="H19" t="inlineStr">
        <is>
          <t>0</t>
        </is>
      </c>
      <c r="I19" t="inlineStr">
        <is>
          <t>-0.0227764</t>
        </is>
      </c>
      <c r="J19" t="inlineStr">
        <is>
          <t>-0.956934</t>
        </is>
      </c>
      <c r="K19" t="inlineStr">
        <is>
          <t>3.41124</t>
        </is>
      </c>
      <c r="L19" s="3" t="inlineStr">
        <is>
          <t>0.000121948</t>
        </is>
      </c>
      <c r="M19" t="inlineStr">
        <is>
          <t>9504.29</t>
        </is>
      </c>
      <c r="N19" t="inlineStr">
        <is>
          <t>232.019</t>
        </is>
      </c>
      <c r="O19" t="inlineStr">
        <is>
          <t>49</t>
        </is>
      </c>
      <c r="P19" t="inlineStr">
        <is>
          <t>0</t>
        </is>
      </c>
      <c r="Q19" t="inlineStr">
        <is>
          <t>-0.0152852</t>
        </is>
      </c>
      <c r="R19" t="inlineStr">
        <is>
          <t>-4.41633</t>
        </is>
      </c>
      <c r="S19" t="inlineStr">
        <is>
          <t>2.56462</t>
        </is>
      </c>
      <c r="T19" s="3" t="inlineStr">
        <is>
          <t>0.000239401</t>
        </is>
      </c>
      <c r="U19" t="inlineStr">
        <is>
          <t>7483.82</t>
        </is>
      </c>
      <c r="V19" t="inlineStr">
        <is>
          <t>247.908</t>
        </is>
      </c>
      <c r="W19" t="inlineStr">
        <is>
          <t>23.6</t>
        </is>
      </c>
      <c r="X19" t="inlineStr">
        <is>
          <t>0</t>
        </is>
      </c>
      <c r="Y19" t="inlineStr">
        <is>
          <t>-0.0274883</t>
        </is>
      </c>
      <c r="Z19" t="inlineStr">
        <is>
          <t>-2.77006</t>
        </is>
      </c>
      <c r="AA19" t="inlineStr">
        <is>
          <t>1.76006</t>
        </is>
      </c>
      <c r="AB19" s="3" t="inlineStr">
        <is>
          <t>8.5761e-05</t>
        </is>
      </c>
      <c r="AC19" t="inlineStr">
        <is>
          <t>5819.86</t>
        </is>
      </c>
      <c r="AD19" t="inlineStr">
        <is>
          <t>261.092</t>
        </is>
      </c>
      <c r="AE19" t="inlineStr">
        <is>
          <t>36.2</t>
        </is>
      </c>
      <c r="AF19" t="inlineStr">
        <is>
          <t>0</t>
        </is>
      </c>
      <c r="AG19" t="inlineStr">
        <is>
          <t>0.0172031</t>
        </is>
      </c>
      <c r="AH19" t="inlineStr">
        <is>
          <t>-1.7971</t>
        </is>
      </c>
      <c r="AI19" t="inlineStr">
        <is>
          <t>-0.0574219</t>
        </is>
      </c>
      <c r="AJ19" s="3" t="inlineStr">
        <is>
          <t>7.1974e-05</t>
        </is>
      </c>
      <c r="AK19" t="inlineStr">
        <is>
          <t>4406.41</t>
        </is>
      </c>
      <c r="AL19" t="inlineStr">
        <is>
          <t>267.789</t>
        </is>
      </c>
      <c r="AM19" t="inlineStr">
        <is>
          <t>73.3</t>
        </is>
      </c>
      <c r="AN19" t="inlineStr">
        <is>
          <t>5.4</t>
        </is>
      </c>
      <c r="AO19" t="inlineStr">
        <is>
          <t>-0.0708691</t>
        </is>
      </c>
      <c r="AP19" t="inlineStr">
        <is>
          <t>-1.88089</t>
        </is>
      </c>
      <c r="AQ19" t="inlineStr">
        <is>
          <t>2.31763</t>
        </is>
      </c>
      <c r="AR19" t="inlineStr">
        <is>
          <t>9.51173e-05</t>
        </is>
      </c>
      <c r="AS19" t="inlineStr">
        <is>
          <t>3173.48</t>
        </is>
      </c>
      <c r="AT19" t="inlineStr">
        <is>
          <t>277.928</t>
        </is>
      </c>
      <c r="AU19" t="inlineStr">
        <is>
          <t>67.2</t>
        </is>
      </c>
      <c r="AV19" t="inlineStr">
        <is>
          <t>0</t>
        </is>
      </c>
      <c r="AW19" t="inlineStr">
        <is>
          <t>0.005875</t>
        </is>
      </c>
      <c r="AX19" t="inlineStr">
        <is>
          <t>-2.06933</t>
        </is>
      </c>
      <c r="AY19" t="inlineStr">
        <is>
          <t>0.784004</t>
        </is>
      </c>
      <c r="AZ19" t="inlineStr">
        <is>
          <t>6.82391e-05</t>
        </is>
      </c>
      <c r="BA19" t="inlineStr">
        <is>
          <t>1552.51</t>
        </is>
      </c>
      <c r="BB19" t="inlineStr">
        <is>
          <t>289.923</t>
        </is>
      </c>
      <c r="BC19" t="inlineStr">
        <is>
          <t>45</t>
        </is>
      </c>
      <c r="BD19" t="inlineStr">
        <is>
          <t>0</t>
        </is>
      </c>
      <c r="BE19" t="inlineStr">
        <is>
          <t>-0.237174</t>
        </is>
      </c>
      <c r="BF19" t="inlineStr">
        <is>
          <t>-3.55362</t>
        </is>
      </c>
      <c r="BG19" t="inlineStr">
        <is>
          <t>1.93554</t>
        </is>
      </c>
      <c r="BH19" t="inlineStr">
        <is>
          <t>0.000124304</t>
        </is>
      </c>
      <c r="BI19" t="inlineStr">
        <is>
          <t>827.945</t>
        </is>
      </c>
      <c r="BJ19" t="inlineStr">
        <is>
          <t>292.299</t>
        </is>
      </c>
      <c r="BK19" t="inlineStr">
        <is>
          <t>59.5</t>
        </is>
      </c>
      <c r="BL19" t="inlineStr">
        <is>
          <t>0</t>
        </is>
      </c>
      <c r="BM19" t="inlineStr">
        <is>
          <t>-0.154561</t>
        </is>
      </c>
      <c r="BN19" t="inlineStr">
        <is>
          <t>-1.83604</t>
        </is>
      </c>
      <c r="BO19" t="inlineStr">
        <is>
          <t>-2.33895</t>
        </is>
      </c>
      <c r="BP19" s="3" t="inlineStr">
        <is>
          <t>0.000137623</t>
        </is>
      </c>
      <c r="BQ19" t="inlineStr">
        <is>
          <t>598.473</t>
        </is>
      </c>
      <c r="BR19" t="inlineStr">
        <is>
          <t>292.649</t>
        </is>
      </c>
      <c r="BS19" t="inlineStr">
        <is>
          <t>78.5</t>
        </is>
      </c>
      <c r="BT19" t="inlineStr">
        <is>
          <t>0</t>
        </is>
      </c>
      <c r="BU19" t="inlineStr">
        <is>
          <t>-0.137744</t>
        </is>
      </c>
      <c r="BV19" t="inlineStr">
        <is>
          <t>-0.412661</t>
        </is>
      </c>
      <c r="BW19" t="inlineStr">
        <is>
          <t>-4.48786</t>
        </is>
      </c>
      <c r="BX19" s="3" t="inlineStr">
        <is>
          <t>0.000110491</t>
        </is>
      </c>
      <c r="BY19" t="inlineStr">
        <is>
          <t>2</t>
        </is>
      </c>
      <c r="BZ19" t="inlineStr">
        <is>
          <t>373.631</t>
        </is>
      </c>
      <c r="CA19" t="inlineStr">
        <is>
          <t>294.649</t>
        </is>
      </c>
      <c r="CB19" t="inlineStr">
        <is>
          <t>73</t>
        </is>
      </c>
      <c r="CC19" t="inlineStr">
        <is>
          <t>0</t>
        </is>
      </c>
      <c r="CD19" t="inlineStr">
        <is>
          <t>-0.15466</t>
        </is>
      </c>
      <c r="CE19" t="inlineStr">
        <is>
          <t>-0.150007</t>
        </is>
      </c>
      <c r="CF19" t="inlineStr">
        <is>
          <t>-5.0396</t>
        </is>
      </c>
      <c r="CG19" s="3" t="inlineStr">
        <is>
          <t>8.10356e-05</t>
        </is>
      </c>
      <c r="CH19" t="inlineStr">
        <is>
          <t>296.818</t>
        </is>
      </c>
      <c r="CI19" t="inlineStr">
        <is>
          <t>66.6</t>
        </is>
      </c>
      <c r="CJ19" t="inlineStr">
        <is>
          <t>0</t>
        </is>
      </c>
      <c r="CK19" t="inlineStr">
        <is>
          <t>-0.15166</t>
        </is>
      </c>
      <c r="CL19" t="inlineStr">
        <is>
          <t>-0.0528125</t>
        </is>
      </c>
      <c r="CM19" t="inlineStr">
        <is>
          <t>-5.18704</t>
        </is>
      </c>
      <c r="CN19" s="3" t="inlineStr">
        <is>
          <t>5.23436e-05</t>
        </is>
      </c>
      <c r="CO19" t="inlineStr">
        <is>
          <t>152.921</t>
        </is>
      </c>
      <c r="CP19" t="inlineStr">
        <is>
          <t>55.5794</t>
        </is>
      </c>
      <c r="CQ19" t="inlineStr">
        <is>
          <t>303.2</t>
        </is>
      </c>
      <c r="CR19" t="inlineStr">
        <is>
          <t>0</t>
        </is>
      </c>
      <c r="CS19" t="inlineStr">
        <is>
          <t>283.481</t>
        </is>
      </c>
      <c r="CT19" t="inlineStr">
        <is>
          <t>298.68</t>
        </is>
      </c>
      <c r="CU19" t="inlineStr">
        <is>
          <t>290.819</t>
        </is>
      </c>
      <c r="CV19" t="inlineStr">
        <is>
          <t>61.6</t>
        </is>
      </c>
      <c r="CW19" t="inlineStr">
        <is>
          <t>-0.0345435</t>
        </is>
      </c>
      <c r="CX19" t="inlineStr">
        <is>
          <t>-4.44549</t>
        </is>
      </c>
      <c r="CY19" t="inlineStr">
        <is>
          <t>-50</t>
        </is>
      </c>
      <c r="CZ19" t="inlineStr">
        <is>
          <t>0</t>
        </is>
      </c>
      <c r="DA19" t="inlineStr">
        <is>
          <t>0</t>
        </is>
      </c>
      <c r="DB19" t="inlineStr">
        <is>
          <t>0</t>
        </is>
      </c>
      <c r="DC19" t="inlineStr">
        <is>
          <t>0</t>
        </is>
      </c>
      <c r="DD19" t="inlineStr">
        <is>
          <t>0</t>
        </is>
      </c>
      <c r="DE19" t="inlineStr">
        <is>
          <t>0.4375</t>
        </is>
      </c>
      <c r="DF19" t="inlineStr">
        <is>
          <t>0</t>
        </is>
      </c>
      <c r="DG19" t="inlineStr">
        <is>
          <t>0.4375</t>
        </is>
      </c>
      <c r="DH19" t="inlineStr">
        <is>
          <t>0</t>
        </is>
      </c>
      <c r="DI19" t="inlineStr">
        <is>
          <t>0</t>
        </is>
      </c>
      <c r="DJ19" t="inlineStr">
        <is>
          <t>0</t>
        </is>
      </c>
      <c r="DK19" t="inlineStr">
        <is>
          <t>0</t>
        </is>
      </c>
      <c r="DL19" t="inlineStr">
        <is>
          <t>0</t>
        </is>
      </c>
      <c r="DM19" t="inlineStr">
        <is>
          <t>0</t>
        </is>
      </c>
      <c r="DN19" t="inlineStr">
        <is>
          <t>0</t>
        </is>
      </c>
      <c r="DO19" t="inlineStr">
        <is>
          <t>0</t>
        </is>
      </c>
      <c r="DP19" t="inlineStr">
        <is>
          <t>9450</t>
        </is>
      </c>
      <c r="DQ19" t="inlineStr">
        <is>
          <t>-2.91939</t>
        </is>
      </c>
      <c r="DR19" t="inlineStr">
        <is>
          <t>1012</t>
        </is>
      </c>
      <c r="DS19" t="inlineStr">
        <is>
          <t>-109.678</t>
        </is>
      </c>
      <c r="DT19" t="inlineStr">
        <is>
          <t>4.1</t>
        </is>
      </c>
      <c r="DU19" t="inlineStr">
        <is>
          <t>0</t>
        </is>
      </c>
      <c r="DV19" t="inlineStr">
        <is>
          <t>15.6</t>
        </is>
      </c>
      <c r="DW19" t="inlineStr">
        <is>
          <t>4.8</t>
        </is>
      </c>
      <c r="DX19" t="inlineStr">
        <is>
          <t>3.3</t>
        </is>
      </c>
      <c r="DY19" t="inlineStr">
        <is>
          <t>4.6</t>
        </is>
      </c>
      <c r="DZ19" t="inlineStr">
        <is>
          <t>50.8738</t>
        </is>
      </c>
      <c r="EA19" t="inlineStr">
        <is>
          <t>11756.8</t>
        </is>
      </c>
      <c r="EB19" t="inlineStr">
        <is>
          <t>218.58</t>
        </is>
      </c>
      <c r="EC19" t="inlineStr">
        <is>
          <t>-2.42887</t>
        </is>
      </c>
      <c r="ED19" t="inlineStr">
        <is>
          <t>3.30167</t>
        </is>
      </c>
      <c r="EE19" t="inlineStr">
        <is>
          <t>-0.000323853</t>
        </is>
      </c>
      <c r="EF19" t="inlineStr">
        <is>
          <t>3707.52</t>
        </is>
      </c>
      <c r="EG19" t="inlineStr">
        <is>
          <t>80.1</t>
        </is>
      </c>
      <c r="EH19" t="inlineStr">
        <is>
          <t>0</t>
        </is>
      </c>
      <c r="EI19" t="inlineStr">
        <is>
          <t xml:space="preserve"> 19</t>
        </is>
      </c>
    </row>
    <row r="20" ht="14.25" customHeight="1" s="75">
      <c r="A20" s="2" t="inlineStr">
        <is>
          <t>2025-06-18 09:00</t>
        </is>
      </c>
      <c r="B20" t="inlineStr">
        <is>
          <t>101784</t>
        </is>
      </c>
      <c r="C20" t="inlineStr">
        <is>
          <t>24135</t>
        </is>
      </c>
      <c r="D20" t="inlineStr">
        <is>
          <t>3.404</t>
        </is>
      </c>
      <c r="E20" t="inlineStr">
        <is>
          <t>12160.4</t>
        </is>
      </c>
      <c r="F20" t="inlineStr">
        <is>
          <t>218.573</t>
        </is>
      </c>
      <c r="G20" t="inlineStr">
        <is>
          <t>23</t>
        </is>
      </c>
      <c r="H20" t="inlineStr">
        <is>
          <t>0</t>
        </is>
      </c>
      <c r="I20" t="inlineStr">
        <is>
          <t>0.0505723</t>
        </is>
      </c>
      <c r="J20" t="inlineStr">
        <is>
          <t>-4.86774</t>
        </is>
      </c>
      <c r="K20" t="inlineStr">
        <is>
          <t>2.23339</t>
        </is>
      </c>
      <c r="L20" s="3" t="inlineStr">
        <is>
          <t>9.0712e-05</t>
        </is>
      </c>
      <c r="M20" t="inlineStr">
        <is>
          <t>9512.51</t>
        </is>
      </c>
      <c r="N20" t="inlineStr">
        <is>
          <t>232.107</t>
        </is>
      </c>
      <c r="O20" t="inlineStr">
        <is>
          <t>97.7</t>
        </is>
      </c>
      <c r="P20" t="inlineStr">
        <is>
          <t>44.1</t>
        </is>
      </c>
      <c r="Q20" t="inlineStr">
        <is>
          <t>0.0315664</t>
        </is>
      </c>
      <c r="R20" t="inlineStr">
        <is>
          <t>-7.50624</t>
        </is>
      </c>
      <c r="S20" t="inlineStr">
        <is>
          <t>2.65709</t>
        </is>
      </c>
      <c r="T20" s="3" t="inlineStr">
        <is>
          <t>1.86609e-05</t>
        </is>
      </c>
      <c r="U20" t="inlineStr">
        <is>
          <t>7490.3</t>
        </is>
      </c>
      <c r="V20" t="inlineStr">
        <is>
          <t>247.83</t>
        </is>
      </c>
      <c r="W20" t="inlineStr">
        <is>
          <t>41.3</t>
        </is>
      </c>
      <c r="X20" t="inlineStr">
        <is>
          <t>0</t>
        </is>
      </c>
      <c r="Y20" t="inlineStr">
        <is>
          <t>0.0326758</t>
        </is>
      </c>
      <c r="Z20" t="inlineStr">
        <is>
          <t>-3.86566</t>
        </is>
      </c>
      <c r="AA20" t="inlineStr">
        <is>
          <t>0.568616</t>
        </is>
      </c>
      <c r="AB20" s="3" t="inlineStr">
        <is>
          <t>9.07234e-05</t>
        </is>
      </c>
      <c r="AC20" t="inlineStr">
        <is>
          <t>5826.54</t>
        </is>
      </c>
      <c r="AD20" t="inlineStr">
        <is>
          <t>261.108</t>
        </is>
      </c>
      <c r="AE20" t="inlineStr">
        <is>
          <t>12.3</t>
        </is>
      </c>
      <c r="AF20" t="inlineStr">
        <is>
          <t>0</t>
        </is>
      </c>
      <c r="AG20" t="inlineStr">
        <is>
          <t>0.0671367</t>
        </is>
      </c>
      <c r="AH20" t="inlineStr">
        <is>
          <t>-3.58406</t>
        </is>
      </c>
      <c r="AI20" t="inlineStr">
        <is>
          <t>0.894038</t>
        </is>
      </c>
      <c r="AJ20" t="inlineStr">
        <is>
          <t>0.000101995</t>
        </is>
      </c>
      <c r="AK20" t="inlineStr">
        <is>
          <t>4412.37</t>
        </is>
      </c>
      <c r="AL20" t="inlineStr">
        <is>
          <t>268.194</t>
        </is>
      </c>
      <c r="AM20" t="inlineStr">
        <is>
          <t>74.5</t>
        </is>
      </c>
      <c r="AN20" t="inlineStr">
        <is>
          <t>2.4</t>
        </is>
      </c>
      <c r="AO20" t="inlineStr">
        <is>
          <t>0.0888399</t>
        </is>
      </c>
      <c r="AP20" t="inlineStr">
        <is>
          <t>-3.62822</t>
        </is>
      </c>
      <c r="AQ20" t="inlineStr">
        <is>
          <t>1.81559</t>
        </is>
      </c>
      <c r="AR20" t="inlineStr">
        <is>
          <t>0.000129276</t>
        </is>
      </c>
      <c r="AS20" t="inlineStr">
        <is>
          <t>3178.12</t>
        </is>
      </c>
      <c r="AT20" t="inlineStr">
        <is>
          <t>277.998</t>
        </is>
      </c>
      <c r="AU20" t="inlineStr">
        <is>
          <t>63.6</t>
        </is>
      </c>
      <c r="AV20" t="inlineStr">
        <is>
          <t>0</t>
        </is>
      </c>
      <c r="AW20" t="inlineStr">
        <is>
          <t>0.0311777</t>
        </is>
      </c>
      <c r="AX20" t="inlineStr">
        <is>
          <t>-2.84333</t>
        </is>
      </c>
      <c r="AY20" t="inlineStr">
        <is>
          <t>1.02042</t>
        </is>
      </c>
      <c r="AZ20" t="inlineStr">
        <is>
          <t>0.000130285</t>
        </is>
      </c>
      <c r="BA20" t="inlineStr">
        <is>
          <t>1557.77</t>
        </is>
      </c>
      <c r="BB20" t="inlineStr">
        <is>
          <t>290.001</t>
        </is>
      </c>
      <c r="BC20" t="inlineStr">
        <is>
          <t>42.1</t>
        </is>
      </c>
      <c r="BD20" t="inlineStr">
        <is>
          <t>0</t>
        </is>
      </c>
      <c r="BE20" t="inlineStr">
        <is>
          <t>0.261012</t>
        </is>
      </c>
      <c r="BF20" t="inlineStr">
        <is>
          <t>-2.36808</t>
        </is>
      </c>
      <c r="BG20" t="inlineStr">
        <is>
          <t>2.96913</t>
        </is>
      </c>
      <c r="BH20" s="3" t="inlineStr">
        <is>
          <t>0.000142605</t>
        </is>
      </c>
      <c r="BI20" t="inlineStr">
        <is>
          <t>834.056</t>
        </is>
      </c>
      <c r="BJ20" t="inlineStr">
        <is>
          <t>292.546</t>
        </is>
      </c>
      <c r="BK20" t="inlineStr">
        <is>
          <t>69.2</t>
        </is>
      </c>
      <c r="BL20" t="inlineStr">
        <is>
          <t>0</t>
        </is>
      </c>
      <c r="BM20" t="inlineStr">
        <is>
          <t>0.139729</t>
        </is>
      </c>
      <c r="BN20" t="inlineStr">
        <is>
          <t>-0.943308</t>
        </is>
      </c>
      <c r="BO20" t="inlineStr">
        <is>
          <t>-2.4231</t>
        </is>
      </c>
      <c r="BP20" s="3" t="inlineStr">
        <is>
          <t>0.000127901</t>
        </is>
      </c>
      <c r="BQ20" t="inlineStr">
        <is>
          <t>603.484</t>
        </is>
      </c>
      <c r="BR20" t="inlineStr">
        <is>
          <t>294.606</t>
        </is>
      </c>
      <c r="BS20" t="inlineStr">
        <is>
          <t>63.6</t>
        </is>
      </c>
      <c r="BT20" t="inlineStr">
        <is>
          <t>0</t>
        </is>
      </c>
      <c r="BU20" t="inlineStr">
        <is>
          <t>0.0620957</t>
        </is>
      </c>
      <c r="BV20" t="inlineStr">
        <is>
          <t>-0.98543</t>
        </is>
      </c>
      <c r="BW20" t="inlineStr">
        <is>
          <t>-3.17218</t>
        </is>
      </c>
      <c r="BX20" s="3" t="inlineStr">
        <is>
          <t>9.43787e-05</t>
        </is>
      </c>
      <c r="BY20" t="inlineStr">
        <is>
          <t>4</t>
        </is>
      </c>
      <c r="BZ20" t="inlineStr">
        <is>
          <t>377.261</t>
        </is>
      </c>
      <c r="CA20" t="inlineStr">
        <is>
          <t>296.776</t>
        </is>
      </c>
      <c r="CB20" t="inlineStr">
        <is>
          <t>58.1</t>
        </is>
      </c>
      <c r="CC20" t="inlineStr">
        <is>
          <t>0</t>
        </is>
      </c>
      <c r="CD20" t="inlineStr">
        <is>
          <t>-0.0629043</t>
        </is>
      </c>
      <c r="CE20" t="inlineStr">
        <is>
          <t>-1.24202</t>
        </is>
      </c>
      <c r="CF20" t="inlineStr">
        <is>
          <t>-3.89817</t>
        </is>
      </c>
      <c r="CG20" s="3" t="inlineStr">
        <is>
          <t>6.49229e-05</t>
        </is>
      </c>
      <c r="CH20" t="inlineStr">
        <is>
          <t>299.103</t>
        </is>
      </c>
      <c r="CI20" t="inlineStr">
        <is>
          <t>52.4</t>
        </is>
      </c>
      <c r="CJ20" t="inlineStr">
        <is>
          <t>0</t>
        </is>
      </c>
      <c r="CK20" t="inlineStr">
        <is>
          <t>-0.140904</t>
        </is>
      </c>
      <c r="CL20" t="inlineStr">
        <is>
          <t>-1.5727</t>
        </is>
      </c>
      <c r="CM20" t="inlineStr">
        <is>
          <t>-4.43879</t>
        </is>
      </c>
      <c r="CN20" s="3" t="inlineStr">
        <is>
          <t>3.67726e-05</t>
        </is>
      </c>
      <c r="CO20" t="inlineStr">
        <is>
          <t>155.115</t>
        </is>
      </c>
      <c r="CP20" t="inlineStr">
        <is>
          <t>55.5794</t>
        </is>
      </c>
      <c r="CQ20" t="inlineStr">
        <is>
          <t>313.49</t>
        </is>
      </c>
      <c r="CR20" t="inlineStr">
        <is>
          <t>0</t>
        </is>
      </c>
      <c r="CS20" t="inlineStr">
        <is>
          <t>655.867</t>
        </is>
      </c>
      <c r="CT20" t="inlineStr">
        <is>
          <t>301.971</t>
        </is>
      </c>
      <c r="CU20" t="inlineStr">
        <is>
          <t>289.281</t>
        </is>
      </c>
      <c r="CV20" t="inlineStr">
        <is>
          <t>46.2</t>
        </is>
      </c>
      <c r="CW20" t="inlineStr">
        <is>
          <t>-1.70169</t>
        </is>
      </c>
      <c r="CX20" t="inlineStr">
        <is>
          <t>-4.34453</t>
        </is>
      </c>
      <c r="CY20" t="inlineStr">
        <is>
          <t>-50</t>
        </is>
      </c>
      <c r="CZ20" t="inlineStr">
        <is>
          <t>0</t>
        </is>
      </c>
      <c r="DA20" t="inlineStr">
        <is>
          <t>0</t>
        </is>
      </c>
      <c r="DB20" t="inlineStr">
        <is>
          <t>0</t>
        </is>
      </c>
      <c r="DC20" t="inlineStr">
        <is>
          <t>0</t>
        </is>
      </c>
      <c r="DD20" t="inlineStr">
        <is>
          <t>0</t>
        </is>
      </c>
      <c r="DE20" t="inlineStr">
        <is>
          <t>0.4375</t>
        </is>
      </c>
      <c r="DF20" t="inlineStr">
        <is>
          <t>0</t>
        </is>
      </c>
      <c r="DG20" t="inlineStr">
        <is>
          <t>0.4375</t>
        </is>
      </c>
      <c r="DH20" t="inlineStr">
        <is>
          <t>0</t>
        </is>
      </c>
      <c r="DI20" t="inlineStr">
        <is>
          <t>0</t>
        </is>
      </c>
      <c r="DJ20" t="inlineStr">
        <is>
          <t>0</t>
        </is>
      </c>
      <c r="DK20" t="inlineStr">
        <is>
          <t>0</t>
        </is>
      </c>
      <c r="DL20" t="inlineStr">
        <is>
          <t>0</t>
        </is>
      </c>
      <c r="DM20" t="inlineStr">
        <is>
          <t>0</t>
        </is>
      </c>
      <c r="DN20" t="inlineStr">
        <is>
          <t>0</t>
        </is>
      </c>
      <c r="DO20" t="inlineStr">
        <is>
          <t>0</t>
        </is>
      </c>
      <c r="DP20" t="inlineStr">
        <is>
          <t>10800</t>
        </is>
      </c>
      <c r="DQ20" t="inlineStr">
        <is>
          <t>-2.65289</t>
        </is>
      </c>
      <c r="DR20" t="inlineStr">
        <is>
          <t>878</t>
        </is>
      </c>
      <c r="DS20" t="inlineStr">
        <is>
          <t>-72.5768</t>
        </is>
      </c>
      <c r="DT20" t="inlineStr">
        <is>
          <t>5</t>
        </is>
      </c>
      <c r="DU20" t="inlineStr">
        <is>
          <t>0</t>
        </is>
      </c>
      <c r="DV20" t="inlineStr">
        <is>
          <t>5</t>
        </is>
      </c>
      <c r="DW20" t="inlineStr">
        <is>
          <t>5</t>
        </is>
      </c>
      <c r="DX20" t="inlineStr">
        <is>
          <t>45.2</t>
        </is>
      </c>
      <c r="DY20" t="inlineStr">
        <is>
          <t>3.2</t>
        </is>
      </c>
      <c r="DZ20" t="inlineStr">
        <is>
          <t>31.03</t>
        </is>
      </c>
      <c r="EA20" t="inlineStr">
        <is>
          <t>11618.8</t>
        </is>
      </c>
      <c r="EB20" t="inlineStr">
        <is>
          <t>218.897</t>
        </is>
      </c>
      <c r="EC20" t="inlineStr">
        <is>
          <t>-5.40438</t>
        </is>
      </c>
      <c r="ED20" t="inlineStr">
        <is>
          <t>2.23877</t>
        </is>
      </c>
      <c r="EE20" t="inlineStr">
        <is>
          <t>0.00158067</t>
        </is>
      </c>
      <c r="EF20" t="inlineStr">
        <is>
          <t>3740.48</t>
        </is>
      </c>
      <c r="EG20" t="inlineStr">
        <is>
          <t>82.9</t>
        </is>
      </c>
      <c r="EH20" t="inlineStr">
        <is>
          <t>0</t>
        </is>
      </c>
      <c r="EI20" t="inlineStr">
        <is>
          <t xml:space="preserve"> 20</t>
        </is>
      </c>
    </row>
    <row r="21" ht="14.25" customHeight="1" s="75">
      <c r="A21" s="2" t="inlineStr">
        <is>
          <t>2025-06-18 12:00</t>
        </is>
      </c>
      <c r="B21" t="inlineStr">
        <is>
          <t>101763</t>
        </is>
      </c>
      <c r="C21" t="inlineStr">
        <is>
          <t>24135</t>
        </is>
      </c>
      <c r="D21" t="inlineStr">
        <is>
          <t>3.4</t>
        </is>
      </c>
      <c r="E21" t="inlineStr">
        <is>
          <t>12167.9</t>
        </is>
      </c>
      <c r="F21" t="inlineStr">
        <is>
          <t>218.193</t>
        </is>
      </c>
      <c r="G21" t="inlineStr">
        <is>
          <t>25</t>
        </is>
      </c>
      <c r="H21" t="inlineStr">
        <is>
          <t>0</t>
        </is>
      </c>
      <c r="I21" t="inlineStr">
        <is>
          <t>-0.0126621</t>
        </is>
      </c>
      <c r="J21" t="inlineStr">
        <is>
          <t>-6.62065</t>
        </is>
      </c>
      <c r="K21" t="inlineStr">
        <is>
          <t>3.06212</t>
        </is>
      </c>
      <c r="L21" s="3" t="inlineStr">
        <is>
          <t>0.000108048</t>
        </is>
      </c>
      <c r="M21" t="inlineStr">
        <is>
          <t>9518.45</t>
        </is>
      </c>
      <c r="N21" t="inlineStr">
        <is>
          <t>232.017</t>
        </is>
      </c>
      <c r="O21" t="inlineStr">
        <is>
          <t>100</t>
        </is>
      </c>
      <c r="P21" t="inlineStr">
        <is>
          <t>99.2</t>
        </is>
      </c>
      <c r="Q21" t="inlineStr">
        <is>
          <t>-0.032957</t>
        </is>
      </c>
      <c r="R21" t="inlineStr">
        <is>
          <t>-6.98435</t>
        </is>
      </c>
      <c r="S21" t="inlineStr">
        <is>
          <t>2.06132</t>
        </is>
      </c>
      <c r="T21" t="inlineStr">
        <is>
          <t>2.81277e-05</t>
        </is>
      </c>
      <c r="U21" t="inlineStr">
        <is>
          <t>7496.38</t>
        </is>
      </c>
      <c r="V21" t="inlineStr">
        <is>
          <t>248.11</t>
        </is>
      </c>
      <c r="W21" t="inlineStr">
        <is>
          <t>58.2</t>
        </is>
      </c>
      <c r="X21" t="inlineStr">
        <is>
          <t>0</t>
        </is>
      </c>
      <c r="Y21" t="inlineStr">
        <is>
          <t>0.0411934</t>
        </is>
      </c>
      <c r="Z21" t="inlineStr">
        <is>
          <t>-4.35354</t>
        </is>
      </c>
      <c r="AA21" t="inlineStr">
        <is>
          <t>1.02866</t>
        </is>
      </c>
      <c r="AB21" s="3" t="inlineStr">
        <is>
          <t>0.000155252</t>
        </is>
      </c>
      <c r="AC21" t="inlineStr">
        <is>
          <t>5831.84</t>
        </is>
      </c>
      <c r="AD21" t="inlineStr">
        <is>
          <t>261.027</t>
        </is>
      </c>
      <c r="AE21" t="inlineStr">
        <is>
          <t>36.2</t>
        </is>
      </c>
      <c r="AF21" t="inlineStr">
        <is>
          <t>0</t>
        </is>
      </c>
      <c r="AG21" t="inlineStr">
        <is>
          <t>0.0304961</t>
        </is>
      </c>
      <c r="AH21" t="inlineStr">
        <is>
          <t>-4.22462</t>
        </is>
      </c>
      <c r="AI21" t="inlineStr">
        <is>
          <t>2.86277</t>
        </is>
      </c>
      <c r="AJ21" s="3" t="inlineStr">
        <is>
          <t>0.000156585</t>
        </is>
      </c>
      <c r="AK21" t="inlineStr">
        <is>
          <t>4416.47</t>
        </is>
      </c>
      <c r="AL21" t="inlineStr">
        <is>
          <t>268.712</t>
        </is>
      </c>
      <c r="AM21" t="inlineStr">
        <is>
          <t>72.4</t>
        </is>
      </c>
      <c r="AN21" t="inlineStr">
        <is>
          <t>1.8</t>
        </is>
      </c>
      <c r="AO21" t="inlineStr">
        <is>
          <t>-0.0497285</t>
        </is>
      </c>
      <c r="AP21" t="inlineStr">
        <is>
          <t>-3.84994</t>
        </is>
      </c>
      <c r="AQ21" t="inlineStr">
        <is>
          <t>2.59543</t>
        </is>
      </c>
      <c r="AR21" t="inlineStr">
        <is>
          <t>0.000114595</t>
        </is>
      </c>
      <c r="AS21" t="inlineStr">
        <is>
          <t>3181.46</t>
        </is>
      </c>
      <c r="AT21" t="inlineStr">
        <is>
          <t>277.848</t>
        </is>
      </c>
      <c r="AU21" t="inlineStr">
        <is>
          <t>71.6</t>
        </is>
      </c>
      <c r="AV21" t="inlineStr">
        <is>
          <t>0</t>
        </is>
      </c>
      <c r="AW21" t="inlineStr">
        <is>
          <t>0.0983516</t>
        </is>
      </c>
      <c r="AX21" t="inlineStr">
        <is>
          <t>-3.2106</t>
        </is>
      </c>
      <c r="AY21" t="inlineStr">
        <is>
          <t>2.74004</t>
        </is>
      </c>
      <c r="AZ21" t="inlineStr">
        <is>
          <t>0.000129266</t>
        </is>
      </c>
      <c r="BA21" t="inlineStr">
        <is>
          <t>1560.46</t>
        </is>
      </c>
      <c r="BB21" t="inlineStr">
        <is>
          <t>289.65</t>
        </is>
      </c>
      <c r="BC21" t="inlineStr">
        <is>
          <t>53.2</t>
        </is>
      </c>
      <c r="BD21" t="inlineStr">
        <is>
          <t>0</t>
        </is>
      </c>
      <c r="BE21" t="inlineStr">
        <is>
          <t>0.55876</t>
        </is>
      </c>
      <c r="BF21" t="inlineStr">
        <is>
          <t>-0.896792</t>
        </is>
      </c>
      <c r="BG21" t="inlineStr">
        <is>
          <t>1.9495</t>
        </is>
      </c>
      <c r="BH21" s="3" t="inlineStr">
        <is>
          <t>0.000358309</t>
        </is>
      </c>
      <c r="BI21" t="inlineStr">
        <is>
          <t>835.357</t>
        </is>
      </c>
      <c r="BJ21" t="inlineStr">
        <is>
          <t>293.791</t>
        </is>
      </c>
      <c r="BK21" t="inlineStr">
        <is>
          <t>62.9</t>
        </is>
      </c>
      <c r="BL21" t="inlineStr">
        <is>
          <t>0</t>
        </is>
      </c>
      <c r="BM21" t="inlineStr">
        <is>
          <t>0.510737</t>
        </is>
      </c>
      <c r="BN21" t="inlineStr">
        <is>
          <t>0.291543</t>
        </is>
      </c>
      <c r="BO21" t="inlineStr">
        <is>
          <t>-2.42897</t>
        </is>
      </c>
      <c r="BP21" s="3" t="inlineStr">
        <is>
          <t>0.000104569</t>
        </is>
      </c>
      <c r="BQ21" t="inlineStr">
        <is>
          <t>603.83</t>
        </is>
      </c>
      <c r="BR21" t="inlineStr">
        <is>
          <t>295.844</t>
        </is>
      </c>
      <c r="BS21" t="inlineStr">
        <is>
          <t>58</t>
        </is>
      </c>
      <c r="BT21" t="inlineStr">
        <is>
          <t>0</t>
        </is>
      </c>
      <c r="BU21" t="inlineStr">
        <is>
          <t>0.378712</t>
        </is>
      </c>
      <c r="BV21" t="inlineStr">
        <is>
          <t>-0.0448608</t>
        </is>
      </c>
      <c r="BW21" t="inlineStr">
        <is>
          <t>-3.65058</t>
        </is>
      </c>
      <c r="BX21" s="3" t="inlineStr">
        <is>
          <t>3.98179e-05</t>
        </is>
      </c>
      <c r="BY21" t="inlineStr">
        <is>
          <t>4</t>
        </is>
      </c>
      <c r="BZ21" t="inlineStr">
        <is>
          <t>376.722</t>
        </is>
      </c>
      <c r="CA21" t="inlineStr">
        <is>
          <t>297.979</t>
        </is>
      </c>
      <c r="CB21" t="inlineStr">
        <is>
          <t>53</t>
        </is>
      </c>
      <c r="CC21" t="inlineStr">
        <is>
          <t>0</t>
        </is>
      </c>
      <c r="CD21" t="inlineStr">
        <is>
          <t>0.134975</t>
        </is>
      </c>
      <c r="CE21" t="inlineStr">
        <is>
          <t>-0.562747</t>
        </is>
      </c>
      <c r="CF21" t="inlineStr">
        <is>
          <t>-4.89488</t>
        </is>
      </c>
      <c r="CG21" s="3" t="inlineStr">
        <is>
          <t>-4.81006e-06</t>
        </is>
      </c>
      <c r="CH21" t="inlineStr">
        <is>
          <t>300.294</t>
        </is>
      </c>
      <c r="CI21" t="inlineStr">
        <is>
          <t>48</t>
        </is>
      </c>
      <c r="CJ21" t="inlineStr">
        <is>
          <t>0</t>
        </is>
      </c>
      <c r="CK21" t="inlineStr">
        <is>
          <t>-0.104025</t>
        </is>
      </c>
      <c r="CL21" t="inlineStr">
        <is>
          <t>-1.15573</t>
        </is>
      </c>
      <c r="CM21" t="inlineStr">
        <is>
          <t>-5.89056</t>
        </is>
      </c>
      <c r="CN21" s="3" t="inlineStr">
        <is>
          <t>-4.23749e-05</t>
        </is>
      </c>
      <c r="CO21" t="inlineStr">
        <is>
          <t>153.746</t>
        </is>
      </c>
      <c r="CP21" t="inlineStr">
        <is>
          <t>55.5794</t>
        </is>
      </c>
      <c r="CQ21" t="inlineStr">
        <is>
          <t>314.7</t>
        </is>
      </c>
      <c r="CR21" t="inlineStr">
        <is>
          <t>0</t>
        </is>
      </c>
      <c r="CS21" t="inlineStr">
        <is>
          <t>749.611</t>
        </is>
      </c>
      <c r="CT21" t="inlineStr">
        <is>
          <t>303.167</t>
        </is>
      </c>
      <c r="CU21" t="inlineStr">
        <is>
          <t>289.1</t>
        </is>
      </c>
      <c r="CV21" t="inlineStr">
        <is>
          <t>42.4</t>
        </is>
      </c>
      <c r="CW21" t="inlineStr">
        <is>
          <t>-1.51243</t>
        </is>
      </c>
      <c r="CX21" t="inlineStr">
        <is>
          <t>-5.82949</t>
        </is>
      </c>
      <c r="CY21" t="inlineStr">
        <is>
          <t>-50</t>
        </is>
      </c>
      <c r="CZ21" t="inlineStr">
        <is>
          <t>0</t>
        </is>
      </c>
      <c r="DA21" t="inlineStr">
        <is>
          <t>0</t>
        </is>
      </c>
      <c r="DB21" t="inlineStr">
        <is>
          <t>0</t>
        </is>
      </c>
      <c r="DC21" t="inlineStr">
        <is>
          <t>0</t>
        </is>
      </c>
      <c r="DD21" t="inlineStr">
        <is>
          <t>0</t>
        </is>
      </c>
      <c r="DE21" t="inlineStr">
        <is>
          <t>0.4375</t>
        </is>
      </c>
      <c r="DF21" t="inlineStr">
        <is>
          <t>0</t>
        </is>
      </c>
      <c r="DG21" t="inlineStr">
        <is>
          <t>0.4375</t>
        </is>
      </c>
      <c r="DH21" t="inlineStr">
        <is>
          <t>0</t>
        </is>
      </c>
      <c r="DI21" t="inlineStr">
        <is>
          <t>0</t>
        </is>
      </c>
      <c r="DJ21" t="inlineStr">
        <is>
          <t>0</t>
        </is>
      </c>
      <c r="DK21" t="inlineStr">
        <is>
          <t>0</t>
        </is>
      </c>
      <c r="DL21" t="inlineStr">
        <is>
          <t>0</t>
        </is>
      </c>
      <c r="DM21" t="inlineStr">
        <is>
          <t>0</t>
        </is>
      </c>
      <c r="DN21" t="inlineStr">
        <is>
          <t>0</t>
        </is>
      </c>
      <c r="DO21" t="inlineStr">
        <is>
          <t>0</t>
        </is>
      </c>
      <c r="DP21" t="inlineStr">
        <is>
          <t>21600</t>
        </is>
      </c>
      <c r="DQ21" t="inlineStr">
        <is>
          <t>-3.15802</t>
        </is>
      </c>
      <c r="DR21" t="inlineStr">
        <is>
          <t>1014</t>
        </is>
      </c>
      <c r="DS21" t="inlineStr">
        <is>
          <t>-56.25</t>
        </is>
      </c>
      <c r="DT21" t="inlineStr">
        <is>
          <t>4.7</t>
        </is>
      </c>
      <c r="DU21" t="inlineStr">
        <is>
          <t>0</t>
        </is>
      </c>
      <c r="DV21" t="inlineStr">
        <is>
          <t>9.5</t>
        </is>
      </c>
      <c r="DW21" t="inlineStr">
        <is>
          <t>5</t>
        </is>
      </c>
      <c r="DX21" t="inlineStr">
        <is>
          <t>99.7</t>
        </is>
      </c>
      <c r="DY21" t="inlineStr">
        <is>
          <t>32.6</t>
        </is>
      </c>
      <c r="DZ21" t="inlineStr">
        <is>
          <t>33.282</t>
        </is>
      </c>
      <c r="EA21" t="inlineStr">
        <is>
          <t>11824.5</t>
        </is>
      </c>
      <c r="EB21" t="inlineStr">
        <is>
          <t>218.669</t>
        </is>
      </c>
      <c r="EC21" t="inlineStr">
        <is>
          <t>-7.73488</t>
        </is>
      </c>
      <c r="ED21" t="inlineStr">
        <is>
          <t>1.67811</t>
        </is>
      </c>
      <c r="EE21" t="inlineStr">
        <is>
          <t>0.000144592</t>
        </is>
      </c>
      <c r="EF21" t="inlineStr">
        <is>
          <t>3756</t>
        </is>
      </c>
      <c r="EG21" t="inlineStr">
        <is>
          <t>84</t>
        </is>
      </c>
      <c r="EH21" t="inlineStr">
        <is>
          <t>0</t>
        </is>
      </c>
      <c r="EI21" t="inlineStr">
        <is>
          <t xml:space="preserve"> 21</t>
        </is>
      </c>
    </row>
    <row r="22" ht="14.25" customHeight="1" s="75">
      <c r="A22" s="2" t="inlineStr">
        <is>
          <t>2025-06-18 15:00</t>
        </is>
      </c>
      <c r="B22" t="inlineStr">
        <is>
          <t>101741</t>
        </is>
      </c>
      <c r="C22" t="inlineStr">
        <is>
          <t>24134.9</t>
        </is>
      </c>
      <c r="D22" t="inlineStr">
        <is>
          <t>4.20051</t>
        </is>
      </c>
      <c r="E22" t="inlineStr">
        <is>
          <t>12178.7</t>
        </is>
      </c>
      <c r="F22" t="inlineStr">
        <is>
          <t>218.137</t>
        </is>
      </c>
      <c r="G22" t="inlineStr">
        <is>
          <t>25.4</t>
        </is>
      </c>
      <c r="H22" t="inlineStr">
        <is>
          <t>0</t>
        </is>
      </c>
      <c r="I22" t="inlineStr">
        <is>
          <t>-0.154783</t>
        </is>
      </c>
      <c r="J22" t="inlineStr">
        <is>
          <t>-5.25631</t>
        </is>
      </c>
      <c r="K22" t="inlineStr">
        <is>
          <t>2.70065</t>
        </is>
      </c>
      <c r="L22" s="3" t="inlineStr">
        <is>
          <t>9.5583e-05</t>
        </is>
      </c>
      <c r="M22" t="inlineStr">
        <is>
          <t>9521.65</t>
        </is>
      </c>
      <c r="N22" t="inlineStr">
        <is>
          <t>232.387</t>
        </is>
      </c>
      <c r="O22" t="inlineStr">
        <is>
          <t>77.5</t>
        </is>
      </c>
      <c r="P22" t="inlineStr">
        <is>
          <t>2.5</t>
        </is>
      </c>
      <c r="Q22" t="inlineStr">
        <is>
          <t>0.655104</t>
        </is>
      </c>
      <c r="R22" t="inlineStr">
        <is>
          <t>-5.45551</t>
        </is>
      </c>
      <c r="S22" t="inlineStr">
        <is>
          <t>-0.00202637</t>
        </is>
      </c>
      <c r="T22" s="3" t="inlineStr">
        <is>
          <t>8.01575e-05</t>
        </is>
      </c>
      <c r="U22" t="inlineStr">
        <is>
          <t>7496.74</t>
        </is>
      </c>
      <c r="V22" t="inlineStr">
        <is>
          <t>248.59</t>
        </is>
      </c>
      <c r="W22" t="inlineStr">
        <is>
          <t>74.3</t>
        </is>
      </c>
      <c r="X22" t="inlineStr">
        <is>
          <t>0.2</t>
        </is>
      </c>
      <c r="Y22" t="inlineStr">
        <is>
          <t>0.529096</t>
        </is>
      </c>
      <c r="Z22" t="inlineStr">
        <is>
          <t>-3.77784</t>
        </is>
      </c>
      <c r="AA22" t="inlineStr">
        <is>
          <t>0.32594</t>
        </is>
      </c>
      <c r="AB22" t="inlineStr">
        <is>
          <t>3.55707e-05</t>
        </is>
      </c>
      <c r="AC22" t="inlineStr">
        <is>
          <t>5831.53</t>
        </is>
      </c>
      <c r="AD22" t="inlineStr">
        <is>
          <t>260.805</t>
        </is>
      </c>
      <c r="AE22" t="inlineStr">
        <is>
          <t>26.7</t>
        </is>
      </c>
      <c r="AF22" t="inlineStr">
        <is>
          <t>0</t>
        </is>
      </c>
      <c r="AG22" t="inlineStr">
        <is>
          <t>0.393553</t>
        </is>
      </c>
      <c r="AH22" t="inlineStr">
        <is>
          <t>-2.01803</t>
        </is>
      </c>
      <c r="AI22" t="inlineStr">
        <is>
          <t>2.15799</t>
        </is>
      </c>
      <c r="AJ22" t="inlineStr">
        <is>
          <t>0.000130296</t>
        </is>
      </c>
      <c r="AK22" t="inlineStr">
        <is>
          <t>4416.31</t>
        </is>
      </c>
      <c r="AL22" t="inlineStr">
        <is>
          <t>268.974</t>
        </is>
      </c>
      <c r="AM22" t="inlineStr">
        <is>
          <t>65.8</t>
        </is>
      </c>
      <c r="AN22" t="inlineStr">
        <is>
          <t>1.3</t>
        </is>
      </c>
      <c r="AO22" t="inlineStr">
        <is>
          <t>0.135227</t>
        </is>
      </c>
      <c r="AP22" t="inlineStr">
        <is>
          <t>-2.72961</t>
        </is>
      </c>
      <c r="AQ22" t="inlineStr">
        <is>
          <t>2.30406</t>
        </is>
      </c>
      <c r="AR22" s="3" t="inlineStr">
        <is>
          <t>0.000112831</t>
        </is>
      </c>
      <c r="AS22" t="inlineStr">
        <is>
          <t>3181.11</t>
        </is>
      </c>
      <c r="AT22" t="inlineStr">
        <is>
          <t>277.805</t>
        </is>
      </c>
      <c r="AU22" t="inlineStr">
        <is>
          <t>75.4</t>
        </is>
      </c>
      <c r="AV22" t="inlineStr">
        <is>
          <t>0</t>
        </is>
      </c>
      <c r="AW22" t="inlineStr">
        <is>
          <t>-0.0198301</t>
        </is>
      </c>
      <c r="AX22" t="inlineStr">
        <is>
          <t>-3.18348</t>
        </is>
      </c>
      <c r="AY22" t="inlineStr">
        <is>
          <t>1.50442</t>
        </is>
      </c>
      <c r="AZ22" t="inlineStr">
        <is>
          <t>9.85942e-05</t>
        </is>
      </c>
      <c r="BA22" t="inlineStr">
        <is>
          <t>1558.74</t>
        </is>
      </c>
      <c r="BB22" t="inlineStr">
        <is>
          <t>289.938</t>
        </is>
      </c>
      <c r="BC22" t="inlineStr">
        <is>
          <t>63.6</t>
        </is>
      </c>
      <c r="BD22" t="inlineStr">
        <is>
          <t>0</t>
        </is>
      </c>
      <c r="BE22" t="inlineStr">
        <is>
          <t>-0.00365527</t>
        </is>
      </c>
      <c r="BF22" t="inlineStr">
        <is>
          <t>1.17178</t>
        </is>
      </c>
      <c r="BG22" t="inlineStr">
        <is>
          <t>0.844219</t>
        </is>
      </c>
      <c r="BH22" s="3" t="inlineStr">
        <is>
          <t>0.000252033</t>
        </is>
      </c>
      <c r="BI22" t="inlineStr">
        <is>
          <t>832.037</t>
        </is>
      </c>
      <c r="BJ22" t="inlineStr">
        <is>
          <t>293.544</t>
        </is>
      </c>
      <c r="BK22" t="inlineStr">
        <is>
          <t>63.9</t>
        </is>
      </c>
      <c r="BL22" t="inlineStr">
        <is>
          <t>0</t>
        </is>
      </c>
      <c r="BM22" t="inlineStr">
        <is>
          <t>0.0600801</t>
        </is>
      </c>
      <c r="BN22" t="inlineStr">
        <is>
          <t>-1.00797</t>
        </is>
      </c>
      <c r="BO22" t="inlineStr">
        <is>
          <t>-2.66063</t>
        </is>
      </c>
      <c r="BP22" s="3" t="inlineStr">
        <is>
          <t>0.00018264</t>
        </is>
      </c>
      <c r="BQ22" t="inlineStr">
        <is>
          <t>600.763</t>
        </is>
      </c>
      <c r="BR22" t="inlineStr">
        <is>
          <t>295.304</t>
        </is>
      </c>
      <c r="BS22" t="inlineStr">
        <is>
          <t>61.5</t>
        </is>
      </c>
      <c r="BT22" t="inlineStr">
        <is>
          <t>0</t>
        </is>
      </c>
      <c r="BU22" t="inlineStr">
        <is>
          <t>0.141517</t>
        </is>
      </c>
      <c r="BV22" t="inlineStr">
        <is>
          <t>-1.28374</t>
        </is>
      </c>
      <c r="BW22" t="inlineStr">
        <is>
          <t>-3.81353</t>
        </is>
      </c>
      <c r="BX22" s="3" t="inlineStr">
        <is>
          <t>7.68715e-05</t>
        </is>
      </c>
      <c r="BY22" t="inlineStr">
        <is>
          <t>4</t>
        </is>
      </c>
      <c r="BZ22" t="inlineStr">
        <is>
          <t>374.046</t>
        </is>
      </c>
      <c r="CA22" t="inlineStr">
        <is>
          <t>297.284</t>
        </is>
      </c>
      <c r="CB22" t="inlineStr">
        <is>
          <t>57.3</t>
        </is>
      </c>
      <c r="CC22" t="inlineStr">
        <is>
          <t>0</t>
        </is>
      </c>
      <c r="CD22" t="inlineStr">
        <is>
          <t>0.0795171</t>
        </is>
      </c>
      <c r="CE22" t="inlineStr">
        <is>
          <t>-1.79657</t>
        </is>
      </c>
      <c r="CF22" t="inlineStr">
        <is>
          <t>-4.80937</t>
        </is>
      </c>
      <c r="CG22" s="3" t="inlineStr">
        <is>
          <t>7.43311e-06</t>
        </is>
      </c>
      <c r="CH22" t="inlineStr">
        <is>
          <t>299.477</t>
        </is>
      </c>
      <c r="CI22" t="inlineStr">
        <is>
          <t>52.7</t>
        </is>
      </c>
      <c r="CJ22" t="inlineStr">
        <is>
          <t>0</t>
        </is>
      </c>
      <c r="CK22" t="inlineStr">
        <is>
          <t>-0.0944829</t>
        </is>
      </c>
      <c r="CL22" t="inlineStr">
        <is>
          <t>-2.35509</t>
        </is>
      </c>
      <c r="CM22" t="inlineStr">
        <is>
          <t>-5.52022</t>
        </is>
      </c>
      <c r="CN22" s="3" t="inlineStr">
        <is>
          <t>-3.74962e-05</t>
        </is>
      </c>
      <c r="CO22" t="inlineStr">
        <is>
          <t>151.524</t>
        </is>
      </c>
      <c r="CP22" t="inlineStr">
        <is>
          <t>55.5794</t>
        </is>
      </c>
      <c r="CQ22" t="inlineStr">
        <is>
          <t>308.8</t>
        </is>
      </c>
      <c r="CR22" t="inlineStr">
        <is>
          <t>0</t>
        </is>
      </c>
      <c r="CS22" t="inlineStr">
        <is>
          <t>496.406</t>
        </is>
      </c>
      <c r="CT22" t="inlineStr">
        <is>
          <t>301.831</t>
        </is>
      </c>
      <c r="CU22" t="inlineStr">
        <is>
          <t>289.7</t>
        </is>
      </c>
      <c r="CV22" t="inlineStr">
        <is>
          <t>47.9</t>
        </is>
      </c>
      <c r="CW22" t="inlineStr">
        <is>
          <t>-2.46165</t>
        </is>
      </c>
      <c r="CX22" t="inlineStr">
        <is>
          <t>-5.14917</t>
        </is>
      </c>
      <c r="CY22" t="inlineStr">
        <is>
          <t>-50</t>
        </is>
      </c>
      <c r="CZ22" t="inlineStr">
        <is>
          <t>0</t>
        </is>
      </c>
      <c r="DA22" t="inlineStr">
        <is>
          <t>0</t>
        </is>
      </c>
      <c r="DB22" t="inlineStr">
        <is>
          <t>2.64e-06</t>
        </is>
      </c>
      <c r="DC22" t="inlineStr">
        <is>
          <t>2.8e-06</t>
        </is>
      </c>
      <c r="DD22" t="inlineStr">
        <is>
          <t>0</t>
        </is>
      </c>
      <c r="DE22" t="inlineStr">
        <is>
          <t>0.5</t>
        </is>
      </c>
      <c r="DF22" t="inlineStr">
        <is>
          <t>0</t>
        </is>
      </c>
      <c r="DG22" t="inlineStr">
        <is>
          <t>0.5</t>
        </is>
      </c>
      <c r="DH22" t="inlineStr">
        <is>
          <t>0</t>
        </is>
      </c>
      <c r="DI22" t="inlineStr">
        <is>
          <t>0</t>
        </is>
      </c>
      <c r="DJ22" t="inlineStr">
        <is>
          <t>0</t>
        </is>
      </c>
      <c r="DK22" t="inlineStr">
        <is>
          <t>0</t>
        </is>
      </c>
      <c r="DL22" t="inlineStr">
        <is>
          <t>0</t>
        </is>
      </c>
      <c r="DM22" t="inlineStr">
        <is>
          <t>0</t>
        </is>
      </c>
      <c r="DN22" t="inlineStr">
        <is>
          <t>0</t>
        </is>
      </c>
      <c r="DO22" t="inlineStr">
        <is>
          <t>0</t>
        </is>
      </c>
      <c r="DP22" t="inlineStr">
        <is>
          <t>10800</t>
        </is>
      </c>
      <c r="DQ22" t="inlineStr">
        <is>
          <t>-3.61836</t>
        </is>
      </c>
      <c r="DR22" t="inlineStr">
        <is>
          <t>979</t>
        </is>
      </c>
      <c r="DS22" t="inlineStr">
        <is>
          <t>-81.4052</t>
        </is>
      </c>
      <c r="DT22" t="inlineStr">
        <is>
          <t>4.9</t>
        </is>
      </c>
      <c r="DU22" t="inlineStr">
        <is>
          <t>2.6</t>
        </is>
      </c>
      <c r="DV22" t="inlineStr">
        <is>
          <t>10.4</t>
        </is>
      </c>
      <c r="DW22" t="inlineStr">
        <is>
          <t>5</t>
        </is>
      </c>
      <c r="DX22" t="inlineStr">
        <is>
          <t>17.7</t>
        </is>
      </c>
      <c r="DY22" t="inlineStr">
        <is>
          <t>71.4</t>
        </is>
      </c>
      <c r="DZ22" t="inlineStr">
        <is>
          <t>30.8788</t>
        </is>
      </c>
      <c r="EA22" t="inlineStr">
        <is>
          <t>11948.9</t>
        </is>
      </c>
      <c r="EB22" t="inlineStr">
        <is>
          <t>218.464</t>
        </is>
      </c>
      <c r="EC22" t="inlineStr">
        <is>
          <t>-6.44119</t>
        </is>
      </c>
      <c r="ED22" t="inlineStr">
        <is>
          <t>2.58813</t>
        </is>
      </c>
      <c r="EE22" t="inlineStr">
        <is>
          <t>-0.00605853</t>
        </is>
      </c>
      <c r="EF22" t="inlineStr">
        <is>
          <t>3751.52</t>
        </is>
      </c>
      <c r="EG22" t="inlineStr">
        <is>
          <t>83.8</t>
        </is>
      </c>
      <c r="EH22" t="inlineStr">
        <is>
          <t>0</t>
        </is>
      </c>
      <c r="EI22" t="inlineStr">
        <is>
          <t xml:space="preserve"> 22</t>
        </is>
      </c>
    </row>
    <row r="23" ht="14.25" customHeight="1" s="75">
      <c r="A23" s="2" t="inlineStr">
        <is>
          <t>2025-06-18 18:00</t>
        </is>
      </c>
      <c r="B23" t="inlineStr">
        <is>
          <t>101776</t>
        </is>
      </c>
      <c r="C23" t="inlineStr">
        <is>
          <t>24135.2</t>
        </is>
      </c>
      <c r="D23" t="inlineStr">
        <is>
          <t>4.31201</t>
        </is>
      </c>
      <c r="E23" t="inlineStr">
        <is>
          <t>12190.1</t>
        </is>
      </c>
      <c r="F23" t="inlineStr">
        <is>
          <t>218.092</t>
        </is>
      </c>
      <c r="G23" t="inlineStr">
        <is>
          <t>30.1</t>
        </is>
      </c>
      <c r="H23" t="inlineStr">
        <is>
          <t>0</t>
        </is>
      </c>
      <c r="I23" t="inlineStr">
        <is>
          <t>-0.0530772</t>
        </is>
      </c>
      <c r="J23" t="inlineStr">
        <is>
          <t>-4.05353</t>
        </is>
      </c>
      <c r="K23" t="inlineStr">
        <is>
          <t>0.10672</t>
        </is>
      </c>
      <c r="L23" s="3" t="inlineStr">
        <is>
          <t>5.1054e-05</t>
        </is>
      </c>
      <c r="M23" t="inlineStr">
        <is>
          <t>9531.07</t>
        </is>
      </c>
      <c r="N23" t="inlineStr">
        <is>
          <t>233.11</t>
        </is>
      </c>
      <c r="O23" t="inlineStr">
        <is>
          <t>97.6</t>
        </is>
      </c>
      <c r="P23" t="inlineStr">
        <is>
          <t>29.4</t>
        </is>
      </c>
      <c r="Q23" t="inlineStr">
        <is>
          <t>0.0383242</t>
        </is>
      </c>
      <c r="R23" t="inlineStr">
        <is>
          <t>-5.52424</t>
        </is>
      </c>
      <c r="S23" t="inlineStr">
        <is>
          <t>-0.792487</t>
        </is>
      </c>
      <c r="T23" s="3" t="inlineStr">
        <is>
          <t>3.31058e-05</t>
        </is>
      </c>
      <c r="U23" t="inlineStr">
        <is>
          <t>7502.56</t>
        </is>
      </c>
      <c r="V23" t="inlineStr">
        <is>
          <t>248.756</t>
        </is>
      </c>
      <c r="W23" t="inlineStr">
        <is>
          <t>67.5</t>
        </is>
      </c>
      <c r="X23" t="inlineStr">
        <is>
          <t>0</t>
        </is>
      </c>
      <c r="Y23" t="inlineStr">
        <is>
          <t>0.195016</t>
        </is>
      </c>
      <c r="Z23" t="inlineStr">
        <is>
          <t>-3.54884</t>
        </is>
      </c>
      <c r="AA23" t="inlineStr">
        <is>
          <t>-2.31987</t>
        </is>
      </c>
      <c r="AB23" t="inlineStr">
        <is>
          <t>8.05811e-05</t>
        </is>
      </c>
      <c r="AC23" t="inlineStr">
        <is>
          <t>5836.32</t>
        </is>
      </c>
      <c r="AD23" t="inlineStr">
        <is>
          <t>261.076</t>
        </is>
      </c>
      <c r="AE23" t="inlineStr">
        <is>
          <t>20.7</t>
        </is>
      </c>
      <c r="AF23" t="inlineStr">
        <is>
          <t>0</t>
        </is>
      </c>
      <c r="AG23" t="inlineStr">
        <is>
          <t>0.351455</t>
        </is>
      </c>
      <c r="AH23" t="inlineStr">
        <is>
          <t>-3.89671</t>
        </is>
      </c>
      <c r="AI23" t="inlineStr">
        <is>
          <t>0.511328</t>
        </is>
      </c>
      <c r="AJ23" s="3" t="inlineStr">
        <is>
          <t>0.000121685</t>
        </is>
      </c>
      <c r="AK23" t="inlineStr">
        <is>
          <t>4418.5</t>
        </is>
      </c>
      <c r="AL23" t="inlineStr">
        <is>
          <t>269.834</t>
        </is>
      </c>
      <c r="AM23" t="inlineStr">
        <is>
          <t>50.3</t>
        </is>
      </c>
      <c r="AN23" t="inlineStr">
        <is>
          <t>0</t>
        </is>
      </c>
      <c r="AO23" t="inlineStr">
        <is>
          <t>0.510303</t>
        </is>
      </c>
      <c r="AP23" t="inlineStr">
        <is>
          <t>-3.34841</t>
        </is>
      </c>
      <c r="AQ23" t="inlineStr">
        <is>
          <t>1.0337</t>
        </is>
      </c>
      <c r="AR23" s="3" t="inlineStr">
        <is>
          <t>0.000114537</t>
        </is>
      </c>
      <c r="AS23" t="inlineStr">
        <is>
          <t>3181.6</t>
        </is>
      </c>
      <c r="AT23" t="inlineStr">
        <is>
          <t>277.833</t>
        </is>
      </c>
      <c r="AU23" t="inlineStr">
        <is>
          <t>74</t>
        </is>
      </c>
      <c r="AV23" t="inlineStr">
        <is>
          <t>0</t>
        </is>
      </c>
      <c r="AW23" t="inlineStr">
        <is>
          <t>0.0862949</t>
        </is>
      </c>
      <c r="AX23" t="inlineStr">
        <is>
          <t>-4.12099</t>
        </is>
      </c>
      <c r="AY23" t="inlineStr">
        <is>
          <t>0.457261</t>
        </is>
      </c>
      <c r="AZ23" t="inlineStr">
        <is>
          <t>6.38751e-05</t>
        </is>
      </c>
      <c r="BA23" t="inlineStr">
        <is>
          <t>1558.78</t>
        </is>
      </c>
      <c r="BB23" t="inlineStr">
        <is>
          <t>290.429</t>
        </is>
      </c>
      <c r="BC23" t="inlineStr">
        <is>
          <t>51.4</t>
        </is>
      </c>
      <c r="BD23" t="inlineStr">
        <is>
          <t>0</t>
        </is>
      </c>
      <c r="BE23" t="inlineStr">
        <is>
          <t>-0.163867</t>
        </is>
      </c>
      <c r="BF23" t="inlineStr">
        <is>
          <t>-3.20525</t>
        </is>
      </c>
      <c r="BG23" t="inlineStr">
        <is>
          <t>-0.644932</t>
        </is>
      </c>
      <c r="BH23" s="3" t="inlineStr">
        <is>
          <t>0.000211267</t>
        </is>
      </c>
      <c r="BI23" t="inlineStr">
        <is>
          <t>831.434</t>
        </is>
      </c>
      <c r="BJ23" t="inlineStr">
        <is>
          <t>294.61</t>
        </is>
      </c>
      <c r="BK23" t="inlineStr">
        <is>
          <t>46.3</t>
        </is>
      </c>
      <c r="BL23" t="inlineStr">
        <is>
          <t>0</t>
        </is>
      </c>
      <c r="BM23" t="inlineStr">
        <is>
          <t>0.0411494</t>
        </is>
      </c>
      <c r="BN23" t="inlineStr">
        <is>
          <t>-3.47771</t>
        </is>
      </c>
      <c r="BO23" t="inlineStr">
        <is>
          <t>-1.21689</t>
        </is>
      </c>
      <c r="BP23" s="3" t="inlineStr">
        <is>
          <t>0.00015058</t>
        </is>
      </c>
      <c r="BQ23" t="inlineStr">
        <is>
          <t>599.981</t>
        </is>
      </c>
      <c r="BR23" t="inlineStr">
        <is>
          <t>295.166</t>
        </is>
      </c>
      <c r="BS23" t="inlineStr">
        <is>
          <t>53.4</t>
        </is>
      </c>
      <c r="BT23" t="inlineStr">
        <is>
          <t>0</t>
        </is>
      </c>
      <c r="BU23" t="inlineStr">
        <is>
          <t>0.236149</t>
        </is>
      </c>
      <c r="BV23" t="inlineStr">
        <is>
          <t>-3.08894</t>
        </is>
      </c>
      <c r="BW23" t="inlineStr">
        <is>
          <t>-2.43952</t>
        </is>
      </c>
      <c r="BX23" s="3" t="inlineStr">
        <is>
          <t>0.000129475</t>
        </is>
      </c>
      <c r="BY23" t="inlineStr">
        <is>
          <t>5</t>
        </is>
      </c>
      <c r="BZ23" t="inlineStr">
        <is>
          <t>374.209</t>
        </is>
      </c>
      <c r="CA23" t="inlineStr">
        <is>
          <t>294.967</t>
        </is>
      </c>
      <c r="CB23" t="inlineStr">
        <is>
          <t>70.9</t>
        </is>
      </c>
      <c r="CC23" t="inlineStr">
        <is>
          <t>0</t>
        </is>
      </c>
      <c r="CD23" t="inlineStr">
        <is>
          <t>0.266149</t>
        </is>
      </c>
      <c r="CE23" t="inlineStr">
        <is>
          <t>-2.26187</t>
        </is>
      </c>
      <c r="CF23" t="inlineStr">
        <is>
          <t>-3.71297</t>
        </is>
      </c>
      <c r="CG23" s="3" t="inlineStr">
        <is>
          <t>8.87731e-05</t>
        </is>
      </c>
      <c r="CH23" t="inlineStr">
        <is>
          <t>296.635</t>
        </is>
      </c>
      <c r="CI23" t="inlineStr">
        <is>
          <t>70.7</t>
        </is>
      </c>
      <c r="CJ23" t="inlineStr">
        <is>
          <t>0</t>
        </is>
      </c>
      <c r="CK23" t="inlineStr">
        <is>
          <t>0.0101494</t>
        </is>
      </c>
      <c r="CL23" t="inlineStr">
        <is>
          <t>-1.74097</t>
        </is>
      </c>
      <c r="CM23" t="inlineStr">
        <is>
          <t>-4.18663</t>
        </is>
      </c>
      <c r="CN23" s="3" t="inlineStr">
        <is>
          <t>3.52108e-05</t>
        </is>
      </c>
      <c r="CO23" t="inlineStr">
        <is>
          <t>153.427</t>
        </is>
      </c>
      <c r="CP23" t="inlineStr">
        <is>
          <t>55.5794</t>
        </is>
      </c>
      <c r="CQ23" t="inlineStr">
        <is>
          <t>297.321</t>
        </is>
      </c>
      <c r="CR23" t="inlineStr">
        <is>
          <t>0</t>
        </is>
      </c>
      <c r="CS23" t="inlineStr">
        <is>
          <t>77.3647</t>
        </is>
      </c>
      <c r="CT23" t="inlineStr">
        <is>
          <t>297.502</t>
        </is>
      </c>
      <c r="CU23" t="inlineStr">
        <is>
          <t>291.467</t>
        </is>
      </c>
      <c r="CV23" t="inlineStr">
        <is>
          <t>68.7</t>
        </is>
      </c>
      <c r="CW23" t="inlineStr">
        <is>
          <t>-1.21854</t>
        </is>
      </c>
      <c r="CX23" t="inlineStr">
        <is>
          <t>-3.11398</t>
        </is>
      </c>
      <c r="CY23" t="inlineStr">
        <is>
          <t>-50</t>
        </is>
      </c>
      <c r="CZ23" t="inlineStr">
        <is>
          <t>0</t>
        </is>
      </c>
      <c r="DA23" t="inlineStr">
        <is>
          <t>0</t>
        </is>
      </c>
      <c r="DB23" t="inlineStr">
        <is>
          <t>1.032e-05</t>
        </is>
      </c>
      <c r="DC23" t="inlineStr">
        <is>
          <t>1.04e-05</t>
        </is>
      </c>
      <c r="DD23" t="inlineStr">
        <is>
          <t>0.1875</t>
        </is>
      </c>
      <c r="DE23" t="inlineStr">
        <is>
          <t>0.6875</t>
        </is>
      </c>
      <c r="DF23" t="inlineStr">
        <is>
          <t>0.1875</t>
        </is>
      </c>
      <c r="DG23" t="inlineStr">
        <is>
          <t>0.6875</t>
        </is>
      </c>
      <c r="DH23" t="inlineStr">
        <is>
          <t>0</t>
        </is>
      </c>
      <c r="DI23" t="inlineStr">
        <is>
          <t>0</t>
        </is>
      </c>
      <c r="DJ23" t="inlineStr">
        <is>
          <t>0</t>
        </is>
      </c>
      <c r="DK23" t="inlineStr">
        <is>
          <t>0</t>
        </is>
      </c>
      <c r="DL23" t="inlineStr">
        <is>
          <t>0</t>
        </is>
      </c>
      <c r="DM23" t="inlineStr">
        <is>
          <t>0</t>
        </is>
      </c>
      <c r="DN23" t="inlineStr">
        <is>
          <t>0</t>
        </is>
      </c>
      <c r="DO23" t="inlineStr">
        <is>
          <t>0</t>
        </is>
      </c>
      <c r="DP23" t="inlineStr">
        <is>
          <t>21600</t>
        </is>
      </c>
      <c r="DQ23" t="inlineStr">
        <is>
          <t>-3.58347</t>
        </is>
      </c>
      <c r="DR23" t="inlineStr">
        <is>
          <t>984</t>
        </is>
      </c>
      <c r="DS23" t="inlineStr">
        <is>
          <t>-141.191</t>
        </is>
      </c>
      <c r="DT23" t="inlineStr">
        <is>
          <t>4.1</t>
        </is>
      </c>
      <c r="DU23" t="inlineStr">
        <is>
          <t>3.1</t>
        </is>
      </c>
      <c r="DV23" t="inlineStr">
        <is>
          <t>0</t>
        </is>
      </c>
      <c r="DW23" t="inlineStr">
        <is>
          <t>4.7</t>
        </is>
      </c>
      <c r="DX23" t="inlineStr">
        <is>
          <t>29.4</t>
        </is>
      </c>
      <c r="DY23" t="inlineStr">
        <is>
          <t>47.4</t>
        </is>
      </c>
      <c r="DZ23" t="inlineStr">
        <is>
          <t>38.5367</t>
        </is>
      </c>
      <c r="EA23" t="inlineStr">
        <is>
          <t>12063.5</t>
        </is>
      </c>
      <c r="EB23" t="inlineStr">
        <is>
          <t>218.24</t>
        </is>
      </c>
      <c r="EC23" t="inlineStr">
        <is>
          <t>-3.85581</t>
        </is>
      </c>
      <c r="ED23" t="inlineStr">
        <is>
          <t>-0.182214</t>
        </is>
      </c>
      <c r="EE23" t="inlineStr">
        <is>
          <t>0.00221938</t>
        </is>
      </c>
      <c r="EF23" t="inlineStr">
        <is>
          <t>3813.76</t>
        </is>
      </c>
      <c r="EG23" t="inlineStr">
        <is>
          <t>72.7</t>
        </is>
      </c>
      <c r="EH23" t="inlineStr">
        <is>
          <t>0</t>
        </is>
      </c>
      <c r="EI23" t="inlineStr">
        <is>
          <t xml:space="preserve"> 23</t>
        </is>
      </c>
    </row>
    <row r="24" ht="14.25" customHeight="1" s="75">
      <c r="A24" s="2" t="inlineStr">
        <is>
          <t>2025-06-18 21:00</t>
        </is>
      </c>
      <c r="B24" t="inlineStr">
        <is>
          <t>101845</t>
        </is>
      </c>
      <c r="C24" t="inlineStr">
        <is>
          <t>24134.7</t>
        </is>
      </c>
      <c r="D24" t="inlineStr">
        <is>
          <t>4.22384</t>
        </is>
      </c>
      <c r="E24" t="inlineStr">
        <is>
          <t>12195.6</t>
        </is>
      </c>
      <c r="F24" t="inlineStr">
        <is>
          <t>217.556</t>
        </is>
      </c>
      <c r="G24" t="inlineStr">
        <is>
          <t>45.2</t>
        </is>
      </c>
      <c r="H24" t="inlineStr">
        <is>
          <t>0</t>
        </is>
      </c>
      <c r="I24" t="inlineStr">
        <is>
          <t>0.0590996</t>
        </is>
      </c>
      <c r="J24" t="inlineStr">
        <is>
          <t>-5.37238</t>
        </is>
      </c>
      <c r="K24" t="inlineStr">
        <is>
          <t>-2.49564</t>
        </is>
      </c>
      <c r="L24" s="3" t="inlineStr">
        <is>
          <t>4.33451e-05</t>
        </is>
      </c>
      <c r="M24" t="inlineStr">
        <is>
          <t>9537.55</t>
        </is>
      </c>
      <c r="N24" t="inlineStr">
        <is>
          <t>233.249</t>
        </is>
      </c>
      <c r="O24" t="inlineStr">
        <is>
          <t>89.1</t>
        </is>
      </c>
      <c r="P24" t="inlineStr">
        <is>
          <t>4.8</t>
        </is>
      </c>
      <c r="Q24" t="inlineStr">
        <is>
          <t>0.0382578</t>
        </is>
      </c>
      <c r="R24" t="inlineStr">
        <is>
          <t>-9.07991</t>
        </is>
      </c>
      <c r="S24" t="inlineStr">
        <is>
          <t>-1.86019</t>
        </is>
      </c>
      <c r="T24" s="3" t="inlineStr">
        <is>
          <t>3.79572e-05</t>
        </is>
      </c>
      <c r="U24" t="inlineStr">
        <is>
          <t>7504.3</t>
        </is>
      </c>
      <c r="V24" t="inlineStr">
        <is>
          <t>248.938</t>
        </is>
      </c>
      <c r="W24" t="inlineStr">
        <is>
          <t>74.2</t>
        </is>
      </c>
      <c r="X24" t="inlineStr">
        <is>
          <t>0.7</t>
        </is>
      </c>
      <c r="Y24" t="inlineStr">
        <is>
          <t>0.24891</t>
        </is>
      </c>
      <c r="Z24" t="inlineStr">
        <is>
          <t>-5.08428</t>
        </is>
      </c>
      <c r="AA24" t="inlineStr">
        <is>
          <t>-2.28865</t>
        </is>
      </c>
      <c r="AB24" s="3" t="inlineStr">
        <is>
          <t>0.000221968</t>
        </is>
      </c>
      <c r="AC24" t="inlineStr">
        <is>
          <t>5840.11</t>
        </is>
      </c>
      <c r="AD24" t="inlineStr">
        <is>
          <t>260.621</t>
        </is>
      </c>
      <c r="AE24" t="inlineStr">
        <is>
          <t>41.6</t>
        </is>
      </c>
      <c r="AF24" t="inlineStr">
        <is>
          <t>0</t>
        </is>
      </c>
      <c r="AG24" t="inlineStr">
        <is>
          <t>0.102238</t>
        </is>
      </c>
      <c r="AH24" t="inlineStr">
        <is>
          <t>-4.84493</t>
        </is>
      </c>
      <c r="AI24" t="inlineStr">
        <is>
          <t>0.259821</t>
        </is>
      </c>
      <c r="AJ24" s="3" t="inlineStr">
        <is>
          <t>8.83042e-05</t>
        </is>
      </c>
      <c r="AK24" t="inlineStr">
        <is>
          <t>4423.78</t>
        </is>
      </c>
      <c r="AL24" t="inlineStr">
        <is>
          <t>269.201</t>
        </is>
      </c>
      <c r="AM24" t="inlineStr">
        <is>
          <t>73.8</t>
        </is>
      </c>
      <c r="AN24" t="inlineStr">
        <is>
          <t>3.4</t>
        </is>
      </c>
      <c r="AO24" t="inlineStr">
        <is>
          <t>0.219689</t>
        </is>
      </c>
      <c r="AP24" t="inlineStr">
        <is>
          <t>-3.83337</t>
        </is>
      </c>
      <c r="AQ24" t="inlineStr">
        <is>
          <t>0.710264</t>
        </is>
      </c>
      <c r="AR24" s="3" t="inlineStr">
        <is>
          <t>5.25626e-05</t>
        </is>
      </c>
      <c r="AS24" t="inlineStr">
        <is>
          <t>3187.74</t>
        </is>
      </c>
      <c r="AT24" t="inlineStr">
        <is>
          <t>277.661</t>
        </is>
      </c>
      <c r="AU24" t="inlineStr">
        <is>
          <t>72.1</t>
        </is>
      </c>
      <c r="AV24" t="inlineStr">
        <is>
          <t>0</t>
        </is>
      </c>
      <c r="AW24" t="inlineStr">
        <is>
          <t>0.00520898</t>
        </is>
      </c>
      <c r="AX24" t="inlineStr">
        <is>
          <t>-3.57592</t>
        </is>
      </c>
      <c r="AY24" t="inlineStr">
        <is>
          <t>-0.353721</t>
        </is>
      </c>
      <c r="AZ24" t="inlineStr">
        <is>
          <t>7.92723e-05</t>
        </is>
      </c>
      <c r="BA24" t="inlineStr">
        <is>
          <t>1566.1</t>
        </is>
      </c>
      <c r="BB24" t="inlineStr">
        <is>
          <t>290.827</t>
        </is>
      </c>
      <c r="BC24" t="inlineStr">
        <is>
          <t>40.8</t>
        </is>
      </c>
      <c r="BD24" t="inlineStr">
        <is>
          <t>0</t>
        </is>
      </c>
      <c r="BE24" t="inlineStr">
        <is>
          <t>-0.225256</t>
        </is>
      </c>
      <c r="BF24" t="inlineStr">
        <is>
          <t>-2.67907</t>
        </is>
      </c>
      <c r="BG24" t="inlineStr">
        <is>
          <t>0.970791</t>
        </is>
      </c>
      <c r="BH24" t="inlineStr">
        <is>
          <t>8.70847e-05</t>
        </is>
      </c>
      <c r="BI24" t="inlineStr">
        <is>
          <t>837.891</t>
        </is>
      </c>
      <c r="BJ24" t="inlineStr">
        <is>
          <t>294.978</t>
        </is>
      </c>
      <c r="BK24" t="inlineStr">
        <is>
          <t>45.3</t>
        </is>
      </c>
      <c r="BL24" t="inlineStr">
        <is>
          <t>0</t>
        </is>
      </c>
      <c r="BM24" t="inlineStr">
        <is>
          <t>-0.0626665</t>
        </is>
      </c>
      <c r="BN24" t="inlineStr">
        <is>
          <t>-2.10833</t>
        </is>
      </c>
      <c r="BO24" t="inlineStr">
        <is>
          <t>-0.628894</t>
        </is>
      </c>
      <c r="BP24" s="3" t="inlineStr">
        <is>
          <t>-1.54849e-05</t>
        </is>
      </c>
      <c r="BQ24" t="inlineStr">
        <is>
          <t>606.101</t>
        </is>
      </c>
      <c r="BR24" t="inlineStr">
        <is>
          <t>295.838</t>
        </is>
      </c>
      <c r="BS24" t="inlineStr">
        <is>
          <t>48.2</t>
        </is>
      </c>
      <c r="BT24" t="inlineStr">
        <is>
          <t>0</t>
        </is>
      </c>
      <c r="BU24" t="inlineStr">
        <is>
          <t>0.0520259</t>
        </is>
      </c>
      <c r="BV24" t="inlineStr">
        <is>
          <t>-0.853125</t>
        </is>
      </c>
      <c r="BW24" t="inlineStr">
        <is>
          <t>-1.90999</t>
        </is>
      </c>
      <c r="BX24" s="3" t="inlineStr">
        <is>
          <t>-3.00745e-06</t>
        </is>
      </c>
      <c r="BY24" t="inlineStr">
        <is>
          <t>5</t>
        </is>
      </c>
      <c r="BZ24" t="inlineStr">
        <is>
          <t>379.777</t>
        </is>
      </c>
      <c r="CA24" t="inlineStr">
        <is>
          <t>295.907</t>
        </is>
      </c>
      <c r="CB24" t="inlineStr">
        <is>
          <t>58.6</t>
        </is>
      </c>
      <c r="CC24" t="inlineStr">
        <is>
          <t>0</t>
        </is>
      </c>
      <c r="CD24" t="inlineStr">
        <is>
          <t>0.113026</t>
        </is>
      </c>
      <c r="CE24" t="inlineStr">
        <is>
          <t>0.72229</t>
        </is>
      </c>
      <c r="CF24" t="inlineStr">
        <is>
          <t>-3.52635</t>
        </is>
      </c>
      <c r="CG24" s="3" t="inlineStr">
        <is>
          <t>4.13398e-05</t>
        </is>
      </c>
      <c r="CH24" t="inlineStr">
        <is>
          <t>296.018</t>
        </is>
      </c>
      <c r="CI24" t="inlineStr">
        <is>
          <t>74.3</t>
        </is>
      </c>
      <c r="CJ24" t="inlineStr">
        <is>
          <t>0</t>
        </is>
      </c>
      <c r="CK24" t="inlineStr">
        <is>
          <t>0.00502588</t>
        </is>
      </c>
      <c r="CL24" t="inlineStr">
        <is>
          <t>1.49587</t>
        </is>
      </c>
      <c r="CM24" t="inlineStr">
        <is>
          <t>-4.2266</t>
        </is>
      </c>
      <c r="CN24" s="3" t="inlineStr">
        <is>
          <t>4.42361e-05</t>
        </is>
      </c>
      <c r="CO24" t="inlineStr">
        <is>
          <t>158.928</t>
        </is>
      </c>
      <c r="CP24" t="inlineStr">
        <is>
          <t>55.5794</t>
        </is>
      </c>
      <c r="CQ24" t="inlineStr">
        <is>
          <t>294.716</t>
        </is>
      </c>
      <c r="CR24" t="inlineStr">
        <is>
          <t>0</t>
        </is>
      </c>
      <c r="CS24" t="inlineStr">
        <is>
          <t>27.5176</t>
        </is>
      </c>
      <c r="CT24" t="inlineStr">
        <is>
          <t>295.618</t>
        </is>
      </c>
      <c r="CU24" t="inlineStr">
        <is>
          <t>292.1</t>
        </is>
      </c>
      <c r="CV24" t="inlineStr">
        <is>
          <t>80.5</t>
        </is>
      </c>
      <c r="CW24" t="inlineStr">
        <is>
          <t>1.24943</t>
        </is>
      </c>
      <c r="CX24" t="inlineStr">
        <is>
          <t>-2.91067</t>
        </is>
      </c>
      <c r="CY24" t="inlineStr">
        <is>
          <t>-50</t>
        </is>
      </c>
      <c r="CZ24" t="inlineStr">
        <is>
          <t>0</t>
        </is>
      </c>
      <c r="DA24" t="inlineStr">
        <is>
          <t>0</t>
        </is>
      </c>
      <c r="DB24" t="inlineStr">
        <is>
          <t>0</t>
        </is>
      </c>
      <c r="DC24" t="inlineStr">
        <is>
          <t>0</t>
        </is>
      </c>
      <c r="DD24" t="inlineStr">
        <is>
          <t>0</t>
        </is>
      </c>
      <c r="DE24" t="inlineStr">
        <is>
          <t>0.6875</t>
        </is>
      </c>
      <c r="DF24" t="inlineStr">
        <is>
          <t>0</t>
        </is>
      </c>
      <c r="DG24" t="inlineStr">
        <is>
          <t>0.6875</t>
        </is>
      </c>
      <c r="DH24" t="inlineStr">
        <is>
          <t>0</t>
        </is>
      </c>
      <c r="DI24" t="inlineStr">
        <is>
          <t>0</t>
        </is>
      </c>
      <c r="DJ24" t="inlineStr">
        <is>
          <t>0</t>
        </is>
      </c>
      <c r="DK24" t="inlineStr">
        <is>
          <t>0</t>
        </is>
      </c>
      <c r="DL24" t="inlineStr">
        <is>
          <t>0</t>
        </is>
      </c>
      <c r="DM24" t="inlineStr">
        <is>
          <t>0</t>
        </is>
      </c>
      <c r="DN24" t="inlineStr">
        <is>
          <t>0</t>
        </is>
      </c>
      <c r="DO24" t="inlineStr">
        <is>
          <t>0</t>
        </is>
      </c>
      <c r="DP24" t="inlineStr">
        <is>
          <t>896</t>
        </is>
      </c>
      <c r="DQ24" t="inlineStr">
        <is>
          <t>-4.05152</t>
        </is>
      </c>
      <c r="DR24" t="inlineStr">
        <is>
          <t>985</t>
        </is>
      </c>
      <c r="DS24" t="inlineStr">
        <is>
          <t>-174.432</t>
        </is>
      </c>
      <c r="DT24" t="inlineStr">
        <is>
          <t>4.1</t>
        </is>
      </c>
      <c r="DU24" t="inlineStr">
        <is>
          <t>1.3</t>
        </is>
      </c>
      <c r="DV24" t="inlineStr">
        <is>
          <t>4.2</t>
        </is>
      </c>
      <c r="DW24" t="inlineStr">
        <is>
          <t>0.1</t>
        </is>
      </c>
      <c r="DX24" t="inlineStr">
        <is>
          <t>45.2</t>
        </is>
      </c>
      <c r="DY24" t="inlineStr">
        <is>
          <t>30.3</t>
        </is>
      </c>
      <c r="DZ24" t="inlineStr">
        <is>
          <t>43.0621</t>
        </is>
      </c>
      <c r="EA24" t="inlineStr">
        <is>
          <t>12088.5</t>
        </is>
      </c>
      <c r="EB24" t="inlineStr">
        <is>
          <t>217.793</t>
        </is>
      </c>
      <c r="EC24" t="inlineStr">
        <is>
          <t>-6.09277</t>
        </is>
      </c>
      <c r="ED24" t="inlineStr">
        <is>
          <t>-1.63705</t>
        </is>
      </c>
      <c r="EE24" t="inlineStr">
        <is>
          <t>-0.00394453</t>
        </is>
      </c>
      <c r="EF24" t="inlineStr">
        <is>
          <t>3797.92</t>
        </is>
      </c>
      <c r="EG24" t="inlineStr">
        <is>
          <t>77.3</t>
        </is>
      </c>
      <c r="EH24" t="inlineStr">
        <is>
          <t>0</t>
        </is>
      </c>
      <c r="EI24" t="inlineStr">
        <is>
          <t xml:space="preserve"> 24</t>
        </is>
      </c>
    </row>
    <row r="25" ht="14.25" customHeight="1" s="75">
      <c r="A25" s="2" t="inlineStr">
        <is>
          <t>2025-06-19 00:00</t>
        </is>
      </c>
      <c r="B25" t="inlineStr">
        <is>
          <t>101799</t>
        </is>
      </c>
      <c r="C25" t="inlineStr">
        <is>
          <t>24134.9</t>
        </is>
      </c>
      <c r="D25" t="inlineStr">
        <is>
          <t>5.21921</t>
        </is>
      </c>
      <c r="E25" t="inlineStr">
        <is>
          <t>12184</t>
        </is>
      </c>
      <c r="F25" t="inlineStr">
        <is>
          <t>217.777</t>
        </is>
      </c>
      <c r="G25" t="inlineStr">
        <is>
          <t>35</t>
        </is>
      </c>
      <c r="H25" t="inlineStr">
        <is>
          <t>0</t>
        </is>
      </c>
      <c r="I25" t="inlineStr">
        <is>
          <t>0.0471484</t>
        </is>
      </c>
      <c r="J25" t="inlineStr">
        <is>
          <t>-8.05835</t>
        </is>
      </c>
      <c r="K25" t="inlineStr">
        <is>
          <t>-3.8535</t>
        </is>
      </c>
      <c r="L25" s="3" t="inlineStr">
        <is>
          <t>0.000128127</t>
        </is>
      </c>
      <c r="M25" t="inlineStr">
        <is>
          <t>9523.94</t>
        </is>
      </c>
      <c r="N25" t="inlineStr">
        <is>
          <t>232.627</t>
        </is>
      </c>
      <c r="O25" t="inlineStr">
        <is>
          <t>61.9</t>
        </is>
      </c>
      <c r="P25" t="inlineStr">
        <is>
          <t>1.5</t>
        </is>
      </c>
      <c r="Q25" t="inlineStr">
        <is>
          <t>-0.098373</t>
        </is>
      </c>
      <c r="R25" t="inlineStr">
        <is>
          <t>-5.41141</t>
        </is>
      </c>
      <c r="S25" t="inlineStr">
        <is>
          <t>-1.37642</t>
        </is>
      </c>
      <c r="T25" s="3" t="inlineStr">
        <is>
          <t>0.00034014</t>
        </is>
      </c>
      <c r="U25" t="inlineStr">
        <is>
          <t>7496.2</t>
        </is>
      </c>
      <c r="V25" t="inlineStr">
        <is>
          <t>248.565</t>
        </is>
      </c>
      <c r="W25" t="inlineStr">
        <is>
          <t>83.3</t>
        </is>
      </c>
      <c r="X25" t="inlineStr">
        <is>
          <t>2.8</t>
        </is>
      </c>
      <c r="Y25" t="inlineStr">
        <is>
          <t>-0.0699238</t>
        </is>
      </c>
      <c r="Z25" t="inlineStr">
        <is>
          <t>-3.8371</t>
        </is>
      </c>
      <c r="AA25" t="inlineStr">
        <is>
          <t>2.21782</t>
        </is>
      </c>
      <c r="AB25" s="3" t="inlineStr">
        <is>
          <t>0.000307991</t>
        </is>
      </c>
      <c r="AC25" t="inlineStr">
        <is>
          <t>5833.19</t>
        </is>
      </c>
      <c r="AD25" t="inlineStr">
        <is>
          <t>260.515</t>
        </is>
      </c>
      <c r="AE25" t="inlineStr">
        <is>
          <t>53.3</t>
        </is>
      </c>
      <c r="AF25" t="inlineStr">
        <is>
          <t>0</t>
        </is>
      </c>
      <c r="AG25" t="inlineStr">
        <is>
          <t>0.157127</t>
        </is>
      </c>
      <c r="AH25" t="inlineStr">
        <is>
          <t>-5.07467</t>
        </is>
      </c>
      <c r="AI25" t="inlineStr">
        <is>
          <t>2.50963</t>
        </is>
      </c>
      <c r="AJ25" s="3" t="inlineStr">
        <is>
          <t>4.76353e-05</t>
        </is>
      </c>
      <c r="AK25" t="inlineStr">
        <is>
          <t>4416.37</t>
        </is>
      </c>
      <c r="AL25" t="inlineStr">
        <is>
          <t>269.778</t>
        </is>
      </c>
      <c r="AM25" t="inlineStr">
        <is>
          <t>66.7</t>
        </is>
      </c>
      <c r="AN25" t="inlineStr">
        <is>
          <t>0</t>
        </is>
      </c>
      <c r="AO25" t="inlineStr">
        <is>
          <t>0.157152</t>
        </is>
      </c>
      <c r="AP25" t="inlineStr">
        <is>
          <t>-4.54518</t>
        </is>
      </c>
      <c r="AQ25" t="inlineStr">
        <is>
          <t>-0.284004</t>
        </is>
      </c>
      <c r="AR25" t="inlineStr">
        <is>
          <t>0.000114833</t>
        </is>
      </c>
      <c r="AS25" t="inlineStr">
        <is>
          <t>3179.7</t>
        </is>
      </c>
      <c r="AT25" t="inlineStr">
        <is>
          <t>277.244</t>
        </is>
      </c>
      <c r="AU25" t="inlineStr">
        <is>
          <t>76.3</t>
        </is>
      </c>
      <c r="AV25" t="inlineStr">
        <is>
          <t>0</t>
        </is>
      </c>
      <c r="AW25" t="inlineStr">
        <is>
          <t>-0.0114434</t>
        </is>
      </c>
      <c r="AX25" t="inlineStr">
        <is>
          <t>-1.47204</t>
        </is>
      </c>
      <c r="AY25" t="inlineStr">
        <is>
          <t>-0.426301</t>
        </is>
      </c>
      <c r="AZ25" t="inlineStr">
        <is>
          <t>8.01173e-05</t>
        </is>
      </c>
      <c r="BA25" t="inlineStr">
        <is>
          <t>1560.82</t>
        </is>
      </c>
      <c r="BB25" t="inlineStr">
        <is>
          <t>290.414</t>
        </is>
      </c>
      <c r="BC25" t="inlineStr">
        <is>
          <t>44.2</t>
        </is>
      </c>
      <c r="BD25" t="inlineStr">
        <is>
          <t>0</t>
        </is>
      </c>
      <c r="BE25" t="inlineStr">
        <is>
          <t>-0.36122</t>
        </is>
      </c>
      <c r="BF25" t="inlineStr">
        <is>
          <t>-2.36177</t>
        </is>
      </c>
      <c r="BG25" t="inlineStr">
        <is>
          <t>-0.245972</t>
        </is>
      </c>
      <c r="BH25" s="3" t="inlineStr">
        <is>
          <t>4.22106e-05</t>
        </is>
      </c>
      <c r="BI25" t="inlineStr">
        <is>
          <t>832.746</t>
        </is>
      </c>
      <c r="BJ25" t="inlineStr">
        <is>
          <t>294.945</t>
        </is>
      </c>
      <c r="BK25" t="inlineStr">
        <is>
          <t>45.5</t>
        </is>
      </c>
      <c r="BL25" t="inlineStr">
        <is>
          <t>0</t>
        </is>
      </c>
      <c r="BM25" t="inlineStr">
        <is>
          <t>-0.172357</t>
        </is>
      </c>
      <c r="BN25" t="inlineStr">
        <is>
          <t>-0.429548</t>
        </is>
      </c>
      <c r="BO25" t="inlineStr">
        <is>
          <t>-2.64168</t>
        </is>
      </c>
      <c r="BP25" s="3" t="inlineStr">
        <is>
          <t>1.86307e-05</t>
        </is>
      </c>
      <c r="BQ25" t="inlineStr">
        <is>
          <t>601.09</t>
        </is>
      </c>
      <c r="BR25" t="inlineStr">
        <is>
          <t>295.301</t>
        </is>
      </c>
      <c r="BS25" t="inlineStr">
        <is>
          <t>51.7</t>
        </is>
      </c>
      <c r="BT25" t="inlineStr">
        <is>
          <t>0</t>
        </is>
      </c>
      <c r="BU25" t="inlineStr">
        <is>
          <t>-0.111419</t>
        </is>
      </c>
      <c r="BV25" t="inlineStr">
        <is>
          <t>-0.0604565</t>
        </is>
      </c>
      <c r="BW25" t="inlineStr">
        <is>
          <t>-4.43645</t>
        </is>
      </c>
      <c r="BX25" s="3" t="inlineStr">
        <is>
          <t>6.86121e-05</t>
        </is>
      </c>
      <c r="BY25" t="inlineStr">
        <is>
          <t>5</t>
        </is>
      </c>
      <c r="BZ25" t="inlineStr">
        <is>
          <t>375.295</t>
        </is>
      </c>
      <c r="CA25" t="inlineStr">
        <is>
          <t>295.004</t>
        </is>
      </c>
      <c r="CB25" t="inlineStr">
        <is>
          <t>68</t>
        </is>
      </c>
      <c r="CC25" t="inlineStr">
        <is>
          <t>0</t>
        </is>
      </c>
      <c r="CD25" t="inlineStr">
        <is>
          <t>-0.108897</t>
        </is>
      </c>
      <c r="CE25" t="inlineStr">
        <is>
          <t>0.155166</t>
        </is>
      </c>
      <c r="CF25" t="inlineStr">
        <is>
          <t>-5.75922</t>
        </is>
      </c>
      <c r="CG25" s="3" t="inlineStr">
        <is>
          <t>7.921e-05</t>
        </is>
      </c>
      <c r="CH25" t="inlineStr">
        <is>
          <t>295.632</t>
        </is>
      </c>
      <c r="CI25" t="inlineStr">
        <is>
          <t>78.6</t>
        </is>
      </c>
      <c r="CJ25" t="inlineStr">
        <is>
          <t>0</t>
        </is>
      </c>
      <c r="CK25" t="inlineStr">
        <is>
          <t>-0.149318</t>
        </is>
      </c>
      <c r="CL25" t="inlineStr">
        <is>
          <t>0.558494</t>
        </is>
      </c>
      <c r="CM25" t="inlineStr">
        <is>
          <t>-5.58801</t>
        </is>
      </c>
      <c r="CN25" s="3" t="inlineStr">
        <is>
          <t>7.30182e-05</t>
        </is>
      </c>
      <c r="CO25" t="inlineStr">
        <is>
          <t>154.815</t>
        </is>
      </c>
      <c r="CP25" t="inlineStr">
        <is>
          <t>55.5794</t>
        </is>
      </c>
      <c r="CQ25" t="inlineStr">
        <is>
          <t>293.958</t>
        </is>
      </c>
      <c r="CR25" t="inlineStr">
        <is>
          <t>0</t>
        </is>
      </c>
      <c r="CS25" t="inlineStr">
        <is>
          <t>21.1618</t>
        </is>
      </c>
      <c r="CT25" t="inlineStr">
        <is>
          <t>295.202</t>
        </is>
      </c>
      <c r="CU25" t="inlineStr">
        <is>
          <t>292.2</t>
        </is>
      </c>
      <c r="CV25" t="inlineStr">
        <is>
          <t>83.5</t>
        </is>
      </c>
      <c r="CW25" t="inlineStr">
        <is>
          <t>0.684985</t>
        </is>
      </c>
      <c r="CX25" t="inlineStr">
        <is>
          <t>-3.2055</t>
        </is>
      </c>
      <c r="CY25" t="inlineStr">
        <is>
          <t>-50</t>
        </is>
      </c>
      <c r="CZ25" t="inlineStr">
        <is>
          <t>0</t>
        </is>
      </c>
      <c r="DA25" t="inlineStr">
        <is>
          <t>0</t>
        </is>
      </c>
      <c r="DB25" t="inlineStr">
        <is>
          <t>0</t>
        </is>
      </c>
      <c r="DC25" t="inlineStr">
        <is>
          <t>0</t>
        </is>
      </c>
      <c r="DD25" t="inlineStr">
        <is>
          <t>0</t>
        </is>
      </c>
      <c r="DE25" t="inlineStr">
        <is>
          <t>0.6875</t>
        </is>
      </c>
      <c r="DF25" t="inlineStr">
        <is>
          <t>0</t>
        </is>
      </c>
      <c r="DG25" t="inlineStr">
        <is>
          <t>0.6875</t>
        </is>
      </c>
      <c r="DH25" t="inlineStr">
        <is>
          <t>0</t>
        </is>
      </c>
      <c r="DI25" t="inlineStr">
        <is>
          <t>0</t>
        </is>
      </c>
      <c r="DJ25" t="inlineStr">
        <is>
          <t>0</t>
        </is>
      </c>
      <c r="DK25" t="inlineStr">
        <is>
          <t>0</t>
        </is>
      </c>
      <c r="DL25" t="inlineStr">
        <is>
          <t>0</t>
        </is>
      </c>
      <c r="DM25" t="inlineStr">
        <is>
          <t>0</t>
        </is>
      </c>
      <c r="DN25" t="inlineStr">
        <is>
          <t>0</t>
        </is>
      </c>
      <c r="DO25" t="inlineStr">
        <is>
          <t>0</t>
        </is>
      </c>
      <c r="DP25" t="inlineStr">
        <is>
          <t>896</t>
        </is>
      </c>
      <c r="DQ25" t="inlineStr">
        <is>
          <t>-4.07635</t>
        </is>
      </c>
      <c r="DR25" t="inlineStr">
        <is>
          <t>1094</t>
        </is>
      </c>
      <c r="DS25" t="inlineStr">
        <is>
          <t>-147.43</t>
        </is>
      </c>
      <c r="DT25" t="inlineStr">
        <is>
          <t>1.5</t>
        </is>
      </c>
      <c r="DU25" t="inlineStr">
        <is>
          <t>0.6</t>
        </is>
      </c>
      <c r="DV25" t="inlineStr">
        <is>
          <t>5</t>
        </is>
      </c>
      <c r="DW25" t="inlineStr">
        <is>
          <t>1.3</t>
        </is>
      </c>
      <c r="DX25" t="inlineStr">
        <is>
          <t>4</t>
        </is>
      </c>
      <c r="DY25" t="inlineStr">
        <is>
          <t>27.9</t>
        </is>
      </c>
      <c r="DZ25" t="inlineStr">
        <is>
          <t>32.3663</t>
        </is>
      </c>
      <c r="EA25" t="inlineStr">
        <is>
          <t>12141.8</t>
        </is>
      </c>
      <c r="EB25" t="inlineStr">
        <is>
          <t>217.89</t>
        </is>
      </c>
      <c r="EC25" t="inlineStr">
        <is>
          <t>-7.90414</t>
        </is>
      </c>
      <c r="ED25" t="inlineStr">
        <is>
          <t>-3.91876</t>
        </is>
      </c>
      <c r="EE25" t="inlineStr">
        <is>
          <t>0.00449194</t>
        </is>
      </c>
      <c r="EF25" t="inlineStr">
        <is>
          <t>3826.88</t>
        </is>
      </c>
      <c r="EG25" t="inlineStr">
        <is>
          <t>72</t>
        </is>
      </c>
      <c r="EH25" t="inlineStr">
        <is>
          <t>0</t>
        </is>
      </c>
      <c r="EI25" t="inlineStr">
        <is>
          <t xml:space="preserve"> 25</t>
        </is>
      </c>
    </row>
    <row r="26" ht="14.25" customHeight="1" s="75">
      <c r="A26" s="2" t="inlineStr">
        <is>
          <t>2025-06-19 03:00</t>
        </is>
      </c>
      <c r="B26" t="inlineStr">
        <is>
          <t>101774</t>
        </is>
      </c>
      <c r="C26" t="inlineStr">
        <is>
          <t>24135.1</t>
        </is>
      </c>
      <c r="D26" t="inlineStr">
        <is>
          <t>5.50831</t>
        </is>
      </c>
      <c r="E26" t="inlineStr">
        <is>
          <t>12177.1</t>
        </is>
      </c>
      <c r="F26" t="inlineStr">
        <is>
          <t>218.999</t>
        </is>
      </c>
      <c r="G26" t="inlineStr">
        <is>
          <t>20.9</t>
        </is>
      </c>
      <c r="H26" t="inlineStr">
        <is>
          <t>0</t>
        </is>
      </c>
      <c r="I26" t="inlineStr">
        <is>
          <t>0.0166309</t>
        </is>
      </c>
      <c r="J26" t="inlineStr">
        <is>
          <t>-8.36172</t>
        </is>
      </c>
      <c r="K26" t="inlineStr">
        <is>
          <t>0.289648</t>
        </is>
      </c>
      <c r="L26" s="3" t="inlineStr">
        <is>
          <t>0.000124936</t>
        </is>
      </c>
      <c r="M26" t="inlineStr">
        <is>
          <t>9514.23</t>
        </is>
      </c>
      <c r="N26" t="inlineStr">
        <is>
          <t>233.154</t>
        </is>
      </c>
      <c r="O26" t="inlineStr">
        <is>
          <t>27.9</t>
        </is>
      </c>
      <c r="P26" t="inlineStr">
        <is>
          <t>0</t>
        </is>
      </c>
      <c r="Q26" t="inlineStr">
        <is>
          <t>0.0811445</t>
        </is>
      </c>
      <c r="R26" t="inlineStr">
        <is>
          <t>-7.04809</t>
        </is>
      </c>
      <c r="S26" t="inlineStr">
        <is>
          <t>-1.81097</t>
        </is>
      </c>
      <c r="T26" s="3" t="inlineStr">
        <is>
          <t>0.000153851</t>
        </is>
      </c>
      <c r="U26" t="inlineStr">
        <is>
          <t>7489.7</t>
        </is>
      </c>
      <c r="V26" t="inlineStr">
        <is>
          <t>248.142</t>
        </is>
      </c>
      <c r="W26" t="inlineStr">
        <is>
          <t>68.2</t>
        </is>
      </c>
      <c r="X26" t="inlineStr">
        <is>
          <t>0</t>
        </is>
      </c>
      <c r="Y26" t="inlineStr">
        <is>
          <t>-0.0260488</t>
        </is>
      </c>
      <c r="Z26" t="inlineStr">
        <is>
          <t>-5.61582</t>
        </is>
      </c>
      <c r="AA26" t="inlineStr">
        <is>
          <t>-0.483032</t>
        </is>
      </c>
      <c r="AB26" s="3" t="inlineStr">
        <is>
          <t>0.000127068</t>
        </is>
      </c>
      <c r="AC26" t="inlineStr">
        <is>
          <t>5827.07</t>
        </is>
      </c>
      <c r="AD26" t="inlineStr">
        <is>
          <t>260.385</t>
        </is>
      </c>
      <c r="AE26" t="inlineStr">
        <is>
          <t>56.5</t>
        </is>
      </c>
      <c r="AF26" t="inlineStr">
        <is>
          <t>0</t>
        </is>
      </c>
      <c r="AG26" t="inlineStr">
        <is>
          <t>0.0643652</t>
        </is>
      </c>
      <c r="AH26" t="inlineStr">
        <is>
          <t>-4.88217</t>
        </is>
      </c>
      <c r="AI26" t="inlineStr">
        <is>
          <t>1.16133</t>
        </is>
      </c>
      <c r="AJ26" s="3" t="inlineStr">
        <is>
          <t>9.5725e-05</t>
        </is>
      </c>
      <c r="AK26" t="inlineStr">
        <is>
          <t>4410.14</t>
        </is>
      </c>
      <c r="AL26" t="inlineStr">
        <is>
          <t>269.689</t>
        </is>
      </c>
      <c r="AM26" t="inlineStr">
        <is>
          <t>64.8</t>
        </is>
      </c>
      <c r="AN26" t="inlineStr">
        <is>
          <t>0</t>
        </is>
      </c>
      <c r="AO26" t="inlineStr">
        <is>
          <t>0.0203184</t>
        </is>
      </c>
      <c r="AP26" t="inlineStr">
        <is>
          <t>-3.50211</t>
        </is>
      </c>
      <c r="AQ26" t="inlineStr">
        <is>
          <t>0.609902</t>
        </is>
      </c>
      <c r="AR26" s="3" t="inlineStr">
        <is>
          <t>8.23268e-05</t>
        </is>
      </c>
      <c r="AS26" t="inlineStr">
        <is>
          <t>3173.87</t>
        </is>
      </c>
      <c r="AT26" t="inlineStr">
        <is>
          <t>277.283</t>
        </is>
      </c>
      <c r="AU26" t="inlineStr">
        <is>
          <t>74.6</t>
        </is>
      </c>
      <c r="AV26" t="inlineStr">
        <is>
          <t>0</t>
        </is>
      </c>
      <c r="AW26" t="inlineStr">
        <is>
          <t>0.107601</t>
        </is>
      </c>
      <c r="AX26" t="inlineStr">
        <is>
          <t>-0.133418</t>
        </is>
      </c>
      <c r="AY26" t="inlineStr">
        <is>
          <t>0.730293</t>
        </is>
      </c>
      <c r="AZ26" t="inlineStr">
        <is>
          <t>0.000108086</t>
        </is>
      </c>
      <c r="BA26" t="inlineStr">
        <is>
          <t>1555.61</t>
        </is>
      </c>
      <c r="BB26" t="inlineStr">
        <is>
          <t>290.044</t>
        </is>
      </c>
      <c r="BC26" t="inlineStr">
        <is>
          <t>48.4</t>
        </is>
      </c>
      <c r="BD26" t="inlineStr">
        <is>
          <t>0</t>
        </is>
      </c>
      <c r="BE26" t="inlineStr">
        <is>
          <t>0.0286289</t>
        </is>
      </c>
      <c r="BF26" t="inlineStr">
        <is>
          <t>-1.23797</t>
        </is>
      </c>
      <c r="BG26" t="inlineStr">
        <is>
          <t>-0.913318</t>
        </is>
      </c>
      <c r="BH26" s="3" t="inlineStr">
        <is>
          <t>5.09464e-05</t>
        </is>
      </c>
      <c r="BI26" t="inlineStr">
        <is>
          <t>828.952</t>
        </is>
      </c>
      <c r="BJ26" t="inlineStr">
        <is>
          <t>293.768</t>
        </is>
      </c>
      <c r="BK26" t="inlineStr">
        <is>
          <t>55.4</t>
        </is>
      </c>
      <c r="BL26" t="inlineStr">
        <is>
          <t>0</t>
        </is>
      </c>
      <c r="BM26" t="inlineStr">
        <is>
          <t>0.112251</t>
        </is>
      </c>
      <c r="BN26" t="inlineStr">
        <is>
          <t>-2.65922</t>
        </is>
      </c>
      <c r="BO26" t="inlineStr">
        <is>
          <t>-4.33157</t>
        </is>
      </c>
      <c r="BP26" s="3" t="inlineStr">
        <is>
          <t>9.47472e-05</t>
        </is>
      </c>
      <c r="BQ26" t="inlineStr">
        <is>
          <t>598.144</t>
        </is>
      </c>
      <c r="BR26" t="inlineStr">
        <is>
          <t>294.094</t>
        </is>
      </c>
      <c r="BS26" t="inlineStr">
        <is>
          <t>63.1</t>
        </is>
      </c>
      <c r="BT26" t="inlineStr">
        <is>
          <t>0</t>
        </is>
      </c>
      <c r="BU26" t="inlineStr">
        <is>
          <t>0.0315703</t>
        </is>
      </c>
      <c r="BV26" t="inlineStr">
        <is>
          <t>-2.31756</t>
        </is>
      </c>
      <c r="BW26" t="inlineStr">
        <is>
          <t>-5.79978</t>
        </is>
      </c>
      <c r="BX26" s="3" t="inlineStr">
        <is>
          <t>7.84083e-05</t>
        </is>
      </c>
      <c r="BY26" t="inlineStr">
        <is>
          <t>4</t>
        </is>
      </c>
      <c r="BZ26" t="inlineStr">
        <is>
          <t>372.886</t>
        </is>
      </c>
      <c r="CA26" t="inlineStr">
        <is>
          <t>294.478</t>
        </is>
      </c>
      <c r="CB26" t="inlineStr">
        <is>
          <t>73.7</t>
        </is>
      </c>
      <c r="CC26" t="inlineStr">
        <is>
          <t>0</t>
        </is>
      </c>
      <c r="CD26" t="inlineStr">
        <is>
          <t>-0.0708711</t>
        </is>
      </c>
      <c r="CE26" t="inlineStr">
        <is>
          <t>-1.23069</t>
        </is>
      </c>
      <c r="CF26" t="inlineStr">
        <is>
          <t>-6.60867</t>
        </is>
      </c>
      <c r="CG26" t="inlineStr">
        <is>
          <t>7.17623e-05</t>
        </is>
      </c>
      <c r="CH26" t="inlineStr">
        <is>
          <t>295.418</t>
        </is>
      </c>
      <c r="CI26" t="inlineStr">
        <is>
          <t>79.6</t>
        </is>
      </c>
      <c r="CJ26" t="inlineStr">
        <is>
          <t>0</t>
        </is>
      </c>
      <c r="CK26" t="inlineStr">
        <is>
          <t>-0.146393</t>
        </is>
      </c>
      <c r="CL26" t="inlineStr">
        <is>
          <t>-0.0787622</t>
        </is>
      </c>
      <c r="CM26" t="inlineStr">
        <is>
          <t>-5.91837</t>
        </is>
      </c>
      <c r="CN26" t="inlineStr">
        <is>
          <t>5.33002e-05</t>
        </is>
      </c>
      <c r="CO26" t="inlineStr">
        <is>
          <t>152.606</t>
        </is>
      </c>
      <c r="CP26" t="inlineStr">
        <is>
          <t>55.5794</t>
        </is>
      </c>
      <c r="CQ26" t="inlineStr">
        <is>
          <t>293.4</t>
        </is>
      </c>
      <c r="CR26" t="inlineStr">
        <is>
          <t>0</t>
        </is>
      </c>
      <c r="CS26" t="inlineStr">
        <is>
          <t>14.3742</t>
        </is>
      </c>
      <c r="CT26" t="inlineStr">
        <is>
          <t>294.796</t>
        </is>
      </c>
      <c r="CU26" t="inlineStr">
        <is>
          <t>292.133</t>
        </is>
      </c>
      <c r="CV26" t="inlineStr">
        <is>
          <t>85</t>
        </is>
      </c>
      <c r="CW26" t="inlineStr">
        <is>
          <t>0.374385</t>
        </is>
      </c>
      <c r="CX26" t="inlineStr">
        <is>
          <t>-3.26972</t>
        </is>
      </c>
      <c r="CY26" t="inlineStr">
        <is>
          <t>-50</t>
        </is>
      </c>
      <c r="CZ26" t="inlineStr">
        <is>
          <t>0</t>
        </is>
      </c>
      <c r="DA26" t="inlineStr">
        <is>
          <t>0</t>
        </is>
      </c>
      <c r="DB26" t="inlineStr">
        <is>
          <t>0</t>
        </is>
      </c>
      <c r="DC26" t="inlineStr">
        <is>
          <t>0</t>
        </is>
      </c>
      <c r="DD26" t="inlineStr">
        <is>
          <t>0</t>
        </is>
      </c>
      <c r="DE26" t="inlineStr">
        <is>
          <t>0.6875</t>
        </is>
      </c>
      <c r="DF26" t="inlineStr">
        <is>
          <t>0</t>
        </is>
      </c>
      <c r="DG26" t="inlineStr">
        <is>
          <t>0.6875</t>
        </is>
      </c>
      <c r="DH26" t="inlineStr">
        <is>
          <t>0</t>
        </is>
      </c>
      <c r="DI26" t="inlineStr">
        <is>
          <t>0</t>
        </is>
      </c>
      <c r="DJ26" t="inlineStr">
        <is>
          <t>0</t>
        </is>
      </c>
      <c r="DK26" t="inlineStr">
        <is>
          <t>0</t>
        </is>
      </c>
      <c r="DL26" t="inlineStr">
        <is>
          <t>0</t>
        </is>
      </c>
      <c r="DM26" t="inlineStr">
        <is>
          <t>0</t>
        </is>
      </c>
      <c r="DN26" t="inlineStr">
        <is>
          <t>0</t>
        </is>
      </c>
      <c r="DO26" t="inlineStr">
        <is>
          <t>0</t>
        </is>
      </c>
      <c r="DP26" t="inlineStr">
        <is>
          <t>0</t>
        </is>
      </c>
      <c r="DQ26" t="inlineStr">
        <is>
          <t>-3.86031</t>
        </is>
      </c>
      <c r="DR26" t="inlineStr">
        <is>
          <t>1068</t>
        </is>
      </c>
      <c r="DS26" t="inlineStr">
        <is>
          <t>-124.262</t>
        </is>
      </c>
      <c r="DT26" t="inlineStr">
        <is>
          <t>0.6</t>
        </is>
      </c>
      <c r="DU26" t="inlineStr">
        <is>
          <t>0.4</t>
        </is>
      </c>
      <c r="DV26" t="inlineStr">
        <is>
          <t>1.5</t>
        </is>
      </c>
      <c r="DW26" t="inlineStr">
        <is>
          <t>0</t>
        </is>
      </c>
      <c r="DX26" t="inlineStr">
        <is>
          <t>0</t>
        </is>
      </c>
      <c r="DY26" t="inlineStr">
        <is>
          <t>12.8</t>
        </is>
      </c>
      <c r="DZ26" t="inlineStr">
        <is>
          <t>51.0173</t>
        </is>
      </c>
      <c r="EA26" t="inlineStr">
        <is>
          <t>11902.7</t>
        </is>
      </c>
      <c r="EB26" t="inlineStr">
        <is>
          <t>219.155</t>
        </is>
      </c>
      <c r="EC26" t="inlineStr">
        <is>
          <t>-9.34749</t>
        </is>
      </c>
      <c r="ED26" t="inlineStr">
        <is>
          <t>-1.50245</t>
        </is>
      </c>
      <c r="EE26" t="inlineStr">
        <is>
          <t>-0.00388941</t>
        </is>
      </c>
      <c r="EF26" t="inlineStr">
        <is>
          <t>3800</t>
        </is>
      </c>
      <c r="EG26" t="inlineStr">
        <is>
          <t>72.9</t>
        </is>
      </c>
      <c r="EH26" t="inlineStr">
        <is>
          <t>0</t>
        </is>
      </c>
      <c r="EI26" t="inlineStr">
        <is>
          <t xml:space="preserve"> 26</t>
        </is>
      </c>
    </row>
    <row r="27" ht="14.25" customHeight="1" s="75">
      <c r="A27" s="2" t="inlineStr">
        <is>
          <t>2025-06-19 06:00</t>
        </is>
      </c>
      <c r="B27" t="inlineStr">
        <is>
          <t>101810</t>
        </is>
      </c>
      <c r="C27" t="inlineStr">
        <is>
          <t>24135.3</t>
        </is>
      </c>
      <c r="D27" t="inlineStr">
        <is>
          <t>5.9</t>
        </is>
      </c>
      <c r="E27" t="inlineStr">
        <is>
          <t>12182.8</t>
        </is>
      </c>
      <c r="F27" t="inlineStr">
        <is>
          <t>219.43</t>
        </is>
      </c>
      <c r="G27" t="inlineStr">
        <is>
          <t>19.3</t>
        </is>
      </c>
      <c r="H27" t="inlineStr">
        <is>
          <t>0</t>
        </is>
      </c>
      <c r="I27" t="inlineStr">
        <is>
          <t>0.0231895</t>
        </is>
      </c>
      <c r="J27" t="inlineStr">
        <is>
          <t>-9.09834</t>
        </is>
      </c>
      <c r="K27" t="inlineStr">
        <is>
          <t>-0.0083252</t>
        </is>
      </c>
      <c r="L27" s="3" t="inlineStr">
        <is>
          <t>0.000124926</t>
        </is>
      </c>
      <c r="M27" t="inlineStr">
        <is>
          <t>9519.02</t>
        </is>
      </c>
      <c r="N27" t="inlineStr">
        <is>
          <t>232.712</t>
        </is>
      </c>
      <c r="O27" t="inlineStr">
        <is>
          <t>30.4</t>
        </is>
      </c>
      <c r="P27" t="inlineStr">
        <is>
          <t>0</t>
        </is>
      </c>
      <c r="Q27" t="inlineStr">
        <is>
          <t>0.0800137</t>
        </is>
      </c>
      <c r="R27" t="inlineStr">
        <is>
          <t>-14.6214</t>
        </is>
      </c>
      <c r="S27" t="inlineStr">
        <is>
          <t>0.9547</t>
        </is>
      </c>
      <c r="T27" s="3" t="inlineStr">
        <is>
          <t>0.000202379</t>
        </is>
      </c>
      <c r="U27" t="inlineStr">
        <is>
          <t>7495.38</t>
        </is>
      </c>
      <c r="V27" t="inlineStr">
        <is>
          <t>247.882</t>
        </is>
      </c>
      <c r="W27" t="inlineStr">
        <is>
          <t>24</t>
        </is>
      </c>
      <c r="X27" t="inlineStr">
        <is>
          <t>0</t>
        </is>
      </c>
      <c r="Y27" t="inlineStr">
        <is>
          <t>0.113783</t>
        </is>
      </c>
      <c r="Z27" t="inlineStr">
        <is>
          <t>-7.98339</t>
        </is>
      </c>
      <c r="AA27" t="inlineStr">
        <is>
          <t>1.40457</t>
        </is>
      </c>
      <c r="AB27" s="3" t="inlineStr">
        <is>
          <t>0.000182259</t>
        </is>
      </c>
      <c r="AC27" t="inlineStr">
        <is>
          <t>5834.8</t>
        </is>
      </c>
      <c r="AD27" t="inlineStr">
        <is>
          <t>260.451</t>
        </is>
      </c>
      <c r="AE27" t="inlineStr">
        <is>
          <t>56.2</t>
        </is>
      </c>
      <c r="AF27" t="inlineStr">
        <is>
          <t>0</t>
        </is>
      </c>
      <c r="AG27" t="inlineStr">
        <is>
          <t>0.0158105</t>
        </is>
      </c>
      <c r="AH27" t="inlineStr">
        <is>
          <t>-5.56594</t>
        </is>
      </c>
      <c r="AI27" t="inlineStr">
        <is>
          <t>1.13935</t>
        </is>
      </c>
      <c r="AJ27" s="3" t="inlineStr">
        <is>
          <t>5.67474e-05</t>
        </is>
      </c>
      <c r="AK27" t="inlineStr">
        <is>
          <t>4416.49</t>
        </is>
      </c>
      <c r="AL27" t="inlineStr">
        <is>
          <t>269.873</t>
        </is>
      </c>
      <c r="AM27" t="inlineStr">
        <is>
          <t>54.9</t>
        </is>
      </c>
      <c r="AN27" t="inlineStr">
        <is>
          <t>0</t>
        </is>
      </c>
      <c r="AO27" t="inlineStr">
        <is>
          <t>0.0596797</t>
        </is>
      </c>
      <c r="AP27" t="inlineStr">
        <is>
          <t>-2.38621</t>
        </is>
      </c>
      <c r="AQ27" t="inlineStr">
        <is>
          <t>1.45413</t>
        </is>
      </c>
      <c r="AR27" t="inlineStr">
        <is>
          <t>0.00020194</t>
        </is>
      </c>
      <c r="AS27" t="inlineStr">
        <is>
          <t>3179.55</t>
        </is>
      </c>
      <c r="AT27" t="inlineStr">
        <is>
          <t>277.492</t>
        </is>
      </c>
      <c r="AU27" t="inlineStr">
        <is>
          <t>69.4</t>
        </is>
      </c>
      <c r="AV27" t="inlineStr">
        <is>
          <t>0</t>
        </is>
      </c>
      <c r="AW27" t="inlineStr">
        <is>
          <t>-0.0106816</t>
        </is>
      </c>
      <c r="AX27" t="inlineStr">
        <is>
          <t>-1.46636</t>
        </is>
      </c>
      <c r="AY27" t="inlineStr">
        <is>
          <t>1.25325</t>
        </is>
      </c>
      <c r="AZ27" t="inlineStr">
        <is>
          <t>9.08413e-05</t>
        </is>
      </c>
      <c r="BA27" t="inlineStr">
        <is>
          <t>1560.8</t>
        </is>
      </c>
      <c r="BB27" t="inlineStr">
        <is>
          <t>290.152</t>
        </is>
      </c>
      <c r="BC27" t="inlineStr">
        <is>
          <t>50.6</t>
        </is>
      </c>
      <c r="BD27" t="inlineStr">
        <is>
          <t>0</t>
        </is>
      </c>
      <c r="BE27" t="inlineStr">
        <is>
          <t>0.282833</t>
        </is>
      </c>
      <c r="BF27" t="inlineStr">
        <is>
          <t>-0.552893</t>
        </is>
      </c>
      <c r="BG27" t="inlineStr">
        <is>
          <t>-1.19849</t>
        </is>
      </c>
      <c r="BH27" s="3" t="inlineStr">
        <is>
          <t>9.76986e-05</t>
        </is>
      </c>
      <c r="BI27" t="inlineStr">
        <is>
          <t>833.708</t>
        </is>
      </c>
      <c r="BJ27" t="inlineStr">
        <is>
          <t>293.974</t>
        </is>
      </c>
      <c r="BK27" t="inlineStr">
        <is>
          <t>53.5</t>
        </is>
      </c>
      <c r="BL27" t="inlineStr">
        <is>
          <t>0</t>
        </is>
      </c>
      <c r="BM27" t="inlineStr">
        <is>
          <t>0.165011</t>
        </is>
      </c>
      <c r="BN27" t="inlineStr">
        <is>
          <t>-2.29411</t>
        </is>
      </c>
      <c r="BO27" t="inlineStr">
        <is>
          <t>-5.17517</t>
        </is>
      </c>
      <c r="BP27" s="3" t="inlineStr">
        <is>
          <t>5.04308e-05</t>
        </is>
      </c>
      <c r="BQ27" t="inlineStr">
        <is>
          <t>602.967</t>
        </is>
      </c>
      <c r="BR27" t="inlineStr">
        <is>
          <t>293.57</t>
        </is>
      </c>
      <c r="BS27" t="inlineStr">
        <is>
          <t>69.1</t>
        </is>
      </c>
      <c r="BT27" t="inlineStr">
        <is>
          <t>0</t>
        </is>
      </c>
      <c r="BU27" t="inlineStr">
        <is>
          <t>0.0706968</t>
        </is>
      </c>
      <c r="BV27" t="inlineStr">
        <is>
          <t>-1.32553</t>
        </is>
      </c>
      <c r="BW27" t="inlineStr">
        <is>
          <t>-6.10721</t>
        </is>
      </c>
      <c r="BX27" t="inlineStr">
        <is>
          <t>4.50281e-05</t>
        </is>
      </c>
      <c r="BY27" t="inlineStr">
        <is>
          <t>4</t>
        </is>
      </c>
      <c r="BZ27" t="inlineStr">
        <is>
          <t>377.677</t>
        </is>
      </c>
      <c r="CA27" t="inlineStr">
        <is>
          <t>295.21</t>
        </is>
      </c>
      <c r="CB27" t="inlineStr">
        <is>
          <t>68.3</t>
        </is>
      </c>
      <c r="CC27" t="inlineStr">
        <is>
          <t>0</t>
        </is>
      </c>
      <c r="CD27" t="inlineStr">
        <is>
          <t>-0.0275552</t>
        </is>
      </c>
      <c r="CE27" t="inlineStr">
        <is>
          <t>-0.745874</t>
        </is>
      </c>
      <c r="CF27" t="inlineStr">
        <is>
          <t>-6.36887</t>
        </is>
      </c>
      <c r="CG27" t="inlineStr">
        <is>
          <t>2.84202e-05</t>
        </is>
      </c>
      <c r="CH27" t="inlineStr">
        <is>
          <t>297.294</t>
        </is>
      </c>
      <c r="CI27" t="inlineStr">
        <is>
          <t>63</t>
        </is>
      </c>
      <c r="CJ27" t="inlineStr">
        <is>
          <t>0</t>
        </is>
      </c>
      <c r="CK27" t="inlineStr">
        <is>
          <t>-0.131328</t>
        </is>
      </c>
      <c r="CL27" t="inlineStr">
        <is>
          <t>-0.603926</t>
        </is>
      </c>
      <c r="CM27" t="inlineStr">
        <is>
          <t>-6.27873</t>
        </is>
      </c>
      <c r="CN27" t="inlineStr">
        <is>
          <t>1.35613e-05</t>
        </is>
      </c>
      <c r="CO27" t="inlineStr">
        <is>
          <t>156.639</t>
        </is>
      </c>
      <c r="CP27" t="inlineStr">
        <is>
          <t>55.5794</t>
        </is>
      </c>
      <c r="CQ27" t="inlineStr">
        <is>
          <t>303.239</t>
        </is>
      </c>
      <c r="CR27" t="inlineStr">
        <is>
          <t>0</t>
        </is>
      </c>
      <c r="CS27" t="inlineStr">
        <is>
          <t>308.859</t>
        </is>
      </c>
      <c r="CT27" t="inlineStr">
        <is>
          <t>299.146</t>
        </is>
      </c>
      <c r="CU27" t="inlineStr">
        <is>
          <t>290.4</t>
        </is>
      </c>
      <c r="CV27" t="inlineStr">
        <is>
          <t>58.4</t>
        </is>
      </c>
      <c r="CW27" t="inlineStr">
        <is>
          <t>-0.507563</t>
        </is>
      </c>
      <c r="CX27" t="inlineStr">
        <is>
          <t>-5.12707</t>
        </is>
      </c>
      <c r="CY27" t="inlineStr">
        <is>
          <t>-50</t>
        </is>
      </c>
      <c r="CZ27" t="inlineStr">
        <is>
          <t>0</t>
        </is>
      </c>
      <c r="DA27" t="inlineStr">
        <is>
          <t>0</t>
        </is>
      </c>
      <c r="DB27" t="inlineStr">
        <is>
          <t>0</t>
        </is>
      </c>
      <c r="DC27" t="inlineStr">
        <is>
          <t>0</t>
        </is>
      </c>
      <c r="DD27" t="inlineStr">
        <is>
          <t>0</t>
        </is>
      </c>
      <c r="DE27" t="inlineStr">
        <is>
          <t>0.6875</t>
        </is>
      </c>
      <c r="DF27" t="inlineStr">
        <is>
          <t>0</t>
        </is>
      </c>
      <c r="DG27" t="inlineStr">
        <is>
          <t>0.6875</t>
        </is>
      </c>
      <c r="DH27" t="inlineStr">
        <is>
          <t>0</t>
        </is>
      </c>
      <c r="DI27" t="inlineStr">
        <is>
          <t>0</t>
        </is>
      </c>
      <c r="DJ27" t="inlineStr">
        <is>
          <t>0</t>
        </is>
      </c>
      <c r="DK27" t="inlineStr">
        <is>
          <t>0</t>
        </is>
      </c>
      <c r="DL27" t="inlineStr">
        <is>
          <t>0</t>
        </is>
      </c>
      <c r="DM27" t="inlineStr">
        <is>
          <t>0</t>
        </is>
      </c>
      <c r="DN27" t="inlineStr">
        <is>
          <t>0</t>
        </is>
      </c>
      <c r="DO27" t="inlineStr">
        <is>
          <t>0</t>
        </is>
      </c>
      <c r="DP27" t="inlineStr">
        <is>
          <t>9450</t>
        </is>
      </c>
      <c r="DQ27" t="inlineStr">
        <is>
          <t>-3.45287</t>
        </is>
      </c>
      <c r="DR27" t="inlineStr">
        <is>
          <t>840</t>
        </is>
      </c>
      <c r="DS27" t="inlineStr">
        <is>
          <t>-113.521</t>
        </is>
      </c>
      <c r="DT27" t="inlineStr">
        <is>
          <t>0</t>
        </is>
      </c>
      <c r="DU27" t="inlineStr">
        <is>
          <t>0.2</t>
        </is>
      </c>
      <c r="DV27" t="inlineStr">
        <is>
          <t>0</t>
        </is>
      </c>
      <c r="DW27" t="inlineStr">
        <is>
          <t>0</t>
        </is>
      </c>
      <c r="DX27" t="inlineStr">
        <is>
          <t>0</t>
        </is>
      </c>
      <c r="DY27" t="inlineStr">
        <is>
          <t>6.6</t>
        </is>
      </c>
      <c r="DZ27" t="inlineStr">
        <is>
          <t>45.075</t>
        </is>
      </c>
      <c r="EA27" t="inlineStr">
        <is>
          <t>11818.6</t>
        </is>
      </c>
      <c r="EB27" t="inlineStr">
        <is>
          <t>219.769</t>
        </is>
      </c>
      <c r="EC27" t="inlineStr">
        <is>
          <t>-10.0756</t>
        </is>
      </c>
      <c r="ED27" t="inlineStr">
        <is>
          <t>-1.52126</t>
        </is>
      </c>
      <c r="EE27" t="inlineStr">
        <is>
          <t>-0.00247063</t>
        </is>
      </c>
      <c r="EF27" t="inlineStr">
        <is>
          <t>3841.76</t>
        </is>
      </c>
      <c r="EG27" t="inlineStr">
        <is>
          <t>66.3</t>
        </is>
      </c>
      <c r="EH27" t="inlineStr">
        <is>
          <t>0</t>
        </is>
      </c>
      <c r="EI27" t="inlineStr">
        <is>
          <t xml:space="preserve"> 27</t>
        </is>
      </c>
    </row>
    <row r="28" ht="14.25" customHeight="1" s="75">
      <c r="A28" s="2" t="inlineStr">
        <is>
          <t>2025-06-19 09:00</t>
        </is>
      </c>
      <c r="B28" t="inlineStr">
        <is>
          <t>101801</t>
        </is>
      </c>
      <c r="C28" t="inlineStr">
        <is>
          <t>24134.9</t>
        </is>
      </c>
      <c r="D28" t="inlineStr">
        <is>
          <t>5.00506</t>
        </is>
      </c>
      <c r="E28" t="inlineStr">
        <is>
          <t>12188.8</t>
        </is>
      </c>
      <c r="F28" t="inlineStr">
        <is>
          <t>219.73</t>
        </is>
      </c>
      <c r="G28" t="inlineStr">
        <is>
          <t>16.2</t>
        </is>
      </c>
      <c r="H28" t="inlineStr">
        <is>
          <t>0</t>
        </is>
      </c>
      <c r="I28" t="inlineStr">
        <is>
          <t>0.0376777</t>
        </is>
      </c>
      <c r="J28" t="inlineStr">
        <is>
          <t>-8.69091</t>
        </is>
      </c>
      <c r="K28" t="inlineStr">
        <is>
          <t>2.97792</t>
        </is>
      </c>
      <c r="L28" t="inlineStr">
        <is>
          <t>9.62346e-05</t>
        </is>
      </c>
      <c r="M28" t="inlineStr">
        <is>
          <t>9524.6</t>
        </is>
      </c>
      <c r="N28" t="inlineStr">
        <is>
          <t>232.53</t>
        </is>
      </c>
      <c r="O28" t="inlineStr">
        <is>
          <t>31.1</t>
        </is>
      </c>
      <c r="P28" t="inlineStr">
        <is>
          <t>0</t>
        </is>
      </c>
      <c r="Q28" t="inlineStr">
        <is>
          <t>-0.00699805</t>
        </is>
      </c>
      <c r="R28" t="inlineStr">
        <is>
          <t>-12.8806</t>
        </is>
      </c>
      <c r="S28" t="inlineStr">
        <is>
          <t>3.21189</t>
        </is>
      </c>
      <c r="T28" s="3" t="inlineStr">
        <is>
          <t>0.000152679</t>
        </is>
      </c>
      <c r="U28" t="inlineStr">
        <is>
          <t>7502.71</t>
        </is>
      </c>
      <c r="V28" t="inlineStr">
        <is>
          <t>248.498</t>
        </is>
      </c>
      <c r="W28" t="inlineStr">
        <is>
          <t>25.4</t>
        </is>
      </c>
      <c r="X28" t="inlineStr">
        <is>
          <t>0</t>
        </is>
      </c>
      <c r="Y28" t="inlineStr">
        <is>
          <t>0.0354824</t>
        </is>
      </c>
      <c r="Z28" t="inlineStr">
        <is>
          <t>-9.4035</t>
        </is>
      </c>
      <c r="AA28" t="inlineStr">
        <is>
          <t>3.35703</t>
        </is>
      </c>
      <c r="AB28" s="3" t="inlineStr">
        <is>
          <t>0.00010543</t>
        </is>
      </c>
      <c r="AC28" t="inlineStr">
        <is>
          <t>5838.99</t>
        </is>
      </c>
      <c r="AD28" t="inlineStr">
        <is>
          <t>261.01</t>
        </is>
      </c>
      <c r="AE28" t="inlineStr">
        <is>
          <t>17.5</t>
        </is>
      </c>
      <c r="AF28" t="inlineStr">
        <is>
          <t>0</t>
        </is>
      </c>
      <c r="AG28" t="inlineStr">
        <is>
          <t>-0.0273594</t>
        </is>
      </c>
      <c r="AH28" t="inlineStr">
        <is>
          <t>-8.07578</t>
        </is>
      </c>
      <c r="AI28" t="inlineStr">
        <is>
          <t>2.13595</t>
        </is>
      </c>
      <c r="AJ28" s="3" t="inlineStr">
        <is>
          <t>0.000126026</t>
        </is>
      </c>
      <c r="AK28" t="inlineStr">
        <is>
          <t>4419.09</t>
        </is>
      </c>
      <c r="AL28" t="inlineStr">
        <is>
          <t>270.297</t>
        </is>
      </c>
      <c r="AM28" t="inlineStr">
        <is>
          <t>48.6</t>
        </is>
      </c>
      <c r="AN28" t="inlineStr">
        <is>
          <t>0</t>
        </is>
      </c>
      <c r="AO28" t="inlineStr">
        <is>
          <t>0.0506484</t>
        </is>
      </c>
      <c r="AP28" t="inlineStr">
        <is>
          <t>-3.41111</t>
        </is>
      </c>
      <c r="AQ28" t="inlineStr">
        <is>
          <t>1.40147</t>
        </is>
      </c>
      <c r="AR28" t="inlineStr">
        <is>
          <t>7.79045e-05</t>
        </is>
      </c>
      <c r="AS28" t="inlineStr">
        <is>
          <t>3181.88</t>
        </is>
      </c>
      <c r="AT28" t="inlineStr">
        <is>
          <t>277.517</t>
        </is>
      </c>
      <c r="AU28" t="inlineStr">
        <is>
          <t>55</t>
        </is>
      </c>
      <c r="AV28" t="inlineStr">
        <is>
          <t>0</t>
        </is>
      </c>
      <c r="AW28" t="inlineStr">
        <is>
          <t>0.078666</t>
        </is>
      </c>
      <c r="AX28" t="inlineStr">
        <is>
          <t>-1.80351</t>
        </is>
      </c>
      <c r="AY28" t="inlineStr">
        <is>
          <t>3.50929</t>
        </is>
      </c>
      <c r="AZ28" t="inlineStr">
        <is>
          <t>0.000102094</t>
        </is>
      </c>
      <c r="BA28" t="inlineStr">
        <is>
          <t>1562.66</t>
        </is>
      </c>
      <c r="BB28" t="inlineStr">
        <is>
          <t>290.376</t>
        </is>
      </c>
      <c r="BC28" t="inlineStr">
        <is>
          <t>50.7</t>
        </is>
      </c>
      <c r="BD28" t="inlineStr">
        <is>
          <t>0</t>
        </is>
      </c>
      <c r="BE28" t="inlineStr">
        <is>
          <t>0.0649277</t>
        </is>
      </c>
      <c r="BF28" t="inlineStr">
        <is>
          <t>-0.123367</t>
        </is>
      </c>
      <c r="BG28" t="inlineStr">
        <is>
          <t>-0.404502</t>
        </is>
      </c>
      <c r="BH28" t="inlineStr">
        <is>
          <t>0.000116473</t>
        </is>
      </c>
      <c r="BI28" t="inlineStr">
        <is>
          <t>836.155</t>
        </is>
      </c>
      <c r="BJ28" t="inlineStr">
        <is>
          <t>292.978</t>
        </is>
      </c>
      <c r="BK28" t="inlineStr">
        <is>
          <t>68.7</t>
        </is>
      </c>
      <c r="BL28" t="inlineStr">
        <is>
          <t>0</t>
        </is>
      </c>
      <c r="BM28" t="inlineStr">
        <is>
          <t>0.0103301</t>
        </is>
      </c>
      <c r="BN28" t="inlineStr">
        <is>
          <t>-0.457644</t>
        </is>
      </c>
      <c r="BO28" t="inlineStr">
        <is>
          <t>-4.72985</t>
        </is>
      </c>
      <c r="BP28" s="3" t="inlineStr">
        <is>
          <t>0.000105811</t>
        </is>
      </c>
      <c r="BQ28" t="inlineStr">
        <is>
          <t>605.331</t>
        </is>
      </c>
      <c r="BR28" t="inlineStr">
        <is>
          <t>294.796</t>
        </is>
      </c>
      <c r="BS28" t="inlineStr">
        <is>
          <t>64.8</t>
        </is>
      </c>
      <c r="BT28" t="inlineStr">
        <is>
          <t>0</t>
        </is>
      </c>
      <c r="BU28" t="inlineStr">
        <is>
          <t>0.00369385</t>
        </is>
      </c>
      <c r="BV28" t="inlineStr">
        <is>
          <t>-0.399014</t>
        </is>
      </c>
      <c r="BW28" t="inlineStr">
        <is>
          <t>-5.37947</t>
        </is>
      </c>
      <c r="BX28" s="3" t="inlineStr">
        <is>
          <t>6.41882e-05</t>
        </is>
      </c>
      <c r="BY28" t="inlineStr">
        <is>
          <t>4</t>
        </is>
      </c>
      <c r="BZ28" t="inlineStr">
        <is>
          <t>378.975</t>
        </is>
      </c>
      <c r="CA28" t="inlineStr">
        <is>
          <t>296.877</t>
        </is>
      </c>
      <c r="CB28" t="inlineStr">
        <is>
          <t>59.6</t>
        </is>
      </c>
      <c r="CC28" t="inlineStr">
        <is>
          <t>0</t>
        </is>
      </c>
      <c r="CD28" t="inlineStr">
        <is>
          <t>-0.0679902</t>
        </is>
      </c>
      <c r="CE28" t="inlineStr">
        <is>
          <t>-0.632107</t>
        </is>
      </c>
      <c r="CF28" t="inlineStr">
        <is>
          <t>-5.94995</t>
        </is>
      </c>
      <c r="CG28" s="3" t="inlineStr">
        <is>
          <t>3.46654e-05</t>
        </is>
      </c>
      <c r="CH28" t="inlineStr">
        <is>
          <t>299.2</t>
        </is>
      </c>
      <c r="CI28" t="inlineStr">
        <is>
          <t>53.9</t>
        </is>
      </c>
      <c r="CJ28" t="inlineStr">
        <is>
          <t>0</t>
        </is>
      </c>
      <c r="CK28" t="inlineStr">
        <is>
          <t>-0.148162</t>
        </is>
      </c>
      <c r="CL28" t="inlineStr">
        <is>
          <t>-0.95135</t>
        </is>
      </c>
      <c r="CM28" t="inlineStr">
        <is>
          <t>-6.22102</t>
        </is>
      </c>
      <c r="CN28" s="3" t="inlineStr">
        <is>
          <t>7.81592e-06</t>
        </is>
      </c>
      <c r="CO28" t="inlineStr">
        <is>
          <t>156.717</t>
        </is>
      </c>
      <c r="CP28" t="inlineStr">
        <is>
          <t>55.5794</t>
        </is>
      </c>
      <c r="CQ28" t="inlineStr">
        <is>
          <t>313.077</t>
        </is>
      </c>
      <c r="CR28" t="inlineStr">
        <is>
          <t>0</t>
        </is>
      </c>
      <c r="CS28" t="inlineStr">
        <is>
          <t>671.713</t>
        </is>
      </c>
      <c r="CT28" t="inlineStr">
        <is>
          <t>302.133</t>
        </is>
      </c>
      <c r="CU28" t="inlineStr">
        <is>
          <t>289.9</t>
        </is>
      </c>
      <c r="CV28" t="inlineStr">
        <is>
          <t>47.3</t>
        </is>
      </c>
      <c r="CW28" t="inlineStr">
        <is>
          <t>-1.09201</t>
        </is>
      </c>
      <c r="CX28" t="inlineStr">
        <is>
          <t>-5.53269</t>
        </is>
      </c>
      <c r="CY28" t="inlineStr">
        <is>
          <t>-50</t>
        </is>
      </c>
      <c r="CZ28" t="inlineStr">
        <is>
          <t>0</t>
        </is>
      </c>
      <c r="DA28" t="inlineStr">
        <is>
          <t>0</t>
        </is>
      </c>
      <c r="DB28" t="inlineStr">
        <is>
          <t>0</t>
        </is>
      </c>
      <c r="DC28" t="inlineStr">
        <is>
          <t>0</t>
        </is>
      </c>
      <c r="DD28" t="inlineStr">
        <is>
          <t>0</t>
        </is>
      </c>
      <c r="DE28" t="inlineStr">
        <is>
          <t>0.6875</t>
        </is>
      </c>
      <c r="DF28" t="inlineStr">
        <is>
          <t>0</t>
        </is>
      </c>
      <c r="DG28" t="inlineStr">
        <is>
          <t>0.6875</t>
        </is>
      </c>
      <c r="DH28" t="inlineStr">
        <is>
          <t>0</t>
        </is>
      </c>
      <c r="DI28" t="inlineStr">
        <is>
          <t>0</t>
        </is>
      </c>
      <c r="DJ28" t="inlineStr">
        <is>
          <t>0</t>
        </is>
      </c>
      <c r="DK28" t="inlineStr">
        <is>
          <t>0</t>
        </is>
      </c>
      <c r="DL28" t="inlineStr">
        <is>
          <t>0</t>
        </is>
      </c>
      <c r="DM28" t="inlineStr">
        <is>
          <t>0</t>
        </is>
      </c>
      <c r="DN28" t="inlineStr">
        <is>
          <t>0</t>
        </is>
      </c>
      <c r="DO28" t="inlineStr">
        <is>
          <t>0</t>
        </is>
      </c>
      <c r="DP28" t="inlineStr">
        <is>
          <t>10800</t>
        </is>
      </c>
      <c r="DQ28" t="inlineStr">
        <is>
          <t>-3.49338</t>
        </is>
      </c>
      <c r="DR28" t="inlineStr">
        <is>
          <t>993</t>
        </is>
      </c>
      <c r="DS28" t="inlineStr">
        <is>
          <t>-63.8324</t>
        </is>
      </c>
      <c r="DT28" t="inlineStr">
        <is>
          <t>0</t>
        </is>
      </c>
      <c r="DU28" t="inlineStr">
        <is>
          <t>0</t>
        </is>
      </c>
      <c r="DV28" t="inlineStr">
        <is>
          <t>0</t>
        </is>
      </c>
      <c r="DW28" t="inlineStr">
        <is>
          <t>0</t>
        </is>
      </c>
      <c r="DX28" t="inlineStr">
        <is>
          <t>0</t>
        </is>
      </c>
      <c r="DY28" t="inlineStr">
        <is>
          <t>0</t>
        </is>
      </c>
      <c r="DZ28" t="inlineStr">
        <is>
          <t>39.1562</t>
        </is>
      </c>
      <c r="EA28" t="inlineStr">
        <is>
          <t>11763.2</t>
        </is>
      </c>
      <c r="EB28" t="inlineStr">
        <is>
          <t>220.263</t>
        </is>
      </c>
      <c r="EC28" t="inlineStr">
        <is>
          <t>-10.4428</t>
        </is>
      </c>
      <c r="ED28" t="inlineStr">
        <is>
          <t>2.84536</t>
        </is>
      </c>
      <c r="EE28" t="inlineStr">
        <is>
          <t>-0.00240025</t>
        </is>
      </c>
      <c r="EF28" t="inlineStr">
        <is>
          <t>3884.8</t>
        </is>
      </c>
      <c r="EG28" t="inlineStr">
        <is>
          <t>50.3</t>
        </is>
      </c>
      <c r="EH28" t="inlineStr">
        <is>
          <t>0</t>
        </is>
      </c>
      <c r="EI28" t="inlineStr">
        <is>
          <t xml:space="preserve"> 28</t>
        </is>
      </c>
    </row>
    <row r="29" ht="14.25" customHeight="1" s="75">
      <c r="A29" s="2" t="inlineStr">
        <is>
          <t>2025-06-19 12:00</t>
        </is>
      </c>
      <c r="B29" t="inlineStr">
        <is>
          <t>101706</t>
        </is>
      </c>
      <c r="C29" t="inlineStr">
        <is>
          <t>24135</t>
        </is>
      </c>
      <c r="D29" t="inlineStr">
        <is>
          <t>4.11996</t>
        </is>
      </c>
      <c r="E29" t="inlineStr">
        <is>
          <t>12189.3</t>
        </is>
      </c>
      <c r="F29" t="inlineStr">
        <is>
          <t>219.395</t>
        </is>
      </c>
      <c r="G29" t="inlineStr">
        <is>
          <t>20.2</t>
        </is>
      </c>
      <c r="H29" t="inlineStr">
        <is>
          <t>0</t>
        </is>
      </c>
      <c r="I29" t="inlineStr">
        <is>
          <t>-0.0608066</t>
        </is>
      </c>
      <c r="J29" t="inlineStr">
        <is>
          <t>-5.61528</t>
        </is>
      </c>
      <c r="K29" t="inlineStr">
        <is>
          <t>3.88165</t>
        </is>
      </c>
      <c r="L29" t="inlineStr">
        <is>
          <t>0.00015418</t>
        </is>
      </c>
      <c r="M29" t="inlineStr">
        <is>
          <t>9523.12</t>
        </is>
      </c>
      <c r="N29" t="inlineStr">
        <is>
          <t>232.52</t>
        </is>
      </c>
      <c r="O29" t="inlineStr">
        <is>
          <t>34.5</t>
        </is>
      </c>
      <c r="P29" t="inlineStr">
        <is>
          <t>0</t>
        </is>
      </c>
      <c r="Q29" t="inlineStr">
        <is>
          <t>0.0878203</t>
        </is>
      </c>
      <c r="R29" t="inlineStr">
        <is>
          <t>-10.5955</t>
        </is>
      </c>
      <c r="S29" t="inlineStr">
        <is>
          <t>2.97184</t>
        </is>
      </c>
      <c r="T29" s="3" t="inlineStr">
        <is>
          <t>0.000118521</t>
        </is>
      </c>
      <c r="U29" t="inlineStr">
        <is>
          <t>7501.79</t>
        </is>
      </c>
      <c r="V29" t="inlineStr">
        <is>
          <t>248.202</t>
        </is>
      </c>
      <c r="W29" t="inlineStr">
        <is>
          <t>36.1</t>
        </is>
      </c>
      <c r="X29" t="inlineStr">
        <is>
          <t>0</t>
        </is>
      </c>
      <c r="Y29" t="inlineStr">
        <is>
          <t>0.203711</t>
        </is>
      </c>
      <c r="Z29" t="inlineStr">
        <is>
          <t>-8.74375</t>
        </is>
      </c>
      <c r="AA29" t="inlineStr">
        <is>
          <t>3.60241</t>
        </is>
      </c>
      <c r="AB29" s="3" t="inlineStr">
        <is>
          <t>0.00012347</t>
        </is>
      </c>
      <c r="AC29" t="inlineStr">
        <is>
          <t>5837.39</t>
        </is>
      </c>
      <c r="AD29" t="inlineStr">
        <is>
          <t>261.021</t>
        </is>
      </c>
      <c r="AE29" t="inlineStr">
        <is>
          <t>17.3</t>
        </is>
      </c>
      <c r="AF29" t="inlineStr">
        <is>
          <t>0</t>
        </is>
      </c>
      <c r="AG29" t="inlineStr">
        <is>
          <t>0.180439</t>
        </is>
      </c>
      <c r="AH29" t="inlineStr">
        <is>
          <t>-7.07953</t>
        </is>
      </c>
      <c r="AI29" t="inlineStr">
        <is>
          <t>3.9358</t>
        </is>
      </c>
      <c r="AJ29" s="3" t="inlineStr">
        <is>
          <t>0.000119368</t>
        </is>
      </c>
      <c r="AK29" t="inlineStr">
        <is>
          <t>4417.48</t>
        </is>
      </c>
      <c r="AL29" t="inlineStr">
        <is>
          <t>270.16</t>
        </is>
      </c>
      <c r="AM29" t="inlineStr">
        <is>
          <t>46.4</t>
        </is>
      </c>
      <c r="AN29" t="inlineStr">
        <is>
          <t>0</t>
        </is>
      </c>
      <c r="AO29" t="inlineStr">
        <is>
          <t>0.120932</t>
        </is>
      </c>
      <c r="AP29" t="inlineStr">
        <is>
          <t>-2.93313</t>
        </is>
      </c>
      <c r="AQ29" t="inlineStr">
        <is>
          <t>1.59942</t>
        </is>
      </c>
      <c r="AR29" t="inlineStr">
        <is>
          <t>6.70616e-05</t>
        </is>
      </c>
      <c r="AS29" t="inlineStr">
        <is>
          <t>3180.01</t>
        </is>
      </c>
      <c r="AT29" t="inlineStr">
        <is>
          <t>278.01</t>
        </is>
      </c>
      <c r="AU29" t="inlineStr">
        <is>
          <t>40.2</t>
        </is>
      </c>
      <c r="AV29" t="inlineStr">
        <is>
          <t>0</t>
        </is>
      </c>
      <c r="AW29" t="inlineStr">
        <is>
          <t>0.254104</t>
        </is>
      </c>
      <c r="AX29" t="inlineStr">
        <is>
          <t>-0.772168</t>
        </is>
      </c>
      <c r="AY29" t="inlineStr">
        <is>
          <t>3.63873</t>
        </is>
      </c>
      <c r="AZ29" t="inlineStr">
        <is>
          <t>0.000124963</t>
        </is>
      </c>
      <c r="BA29" t="inlineStr">
        <is>
          <t>1559.26</t>
        </is>
      </c>
      <c r="BB29" t="inlineStr">
        <is>
          <t>290.819</t>
        </is>
      </c>
      <c r="BC29" t="inlineStr">
        <is>
          <t>47.5</t>
        </is>
      </c>
      <c r="BD29" t="inlineStr">
        <is>
          <t>0</t>
        </is>
      </c>
      <c r="BE29" t="inlineStr">
        <is>
          <t>0.292892</t>
        </is>
      </c>
      <c r="BF29" t="inlineStr">
        <is>
          <t>-0.0838501</t>
        </is>
      </c>
      <c r="BG29" t="inlineStr">
        <is>
          <t>0.25032</t>
        </is>
      </c>
      <c r="BH29" t="inlineStr">
        <is>
          <t>0.000165699</t>
        </is>
      </c>
      <c r="BI29" t="inlineStr">
        <is>
          <t>831.404</t>
        </is>
      </c>
      <c r="BJ29" t="inlineStr">
        <is>
          <t>294.239</t>
        </is>
      </c>
      <c r="BK29" t="inlineStr">
        <is>
          <t>62.6</t>
        </is>
      </c>
      <c r="BL29" t="inlineStr">
        <is>
          <t>0</t>
        </is>
      </c>
      <c r="BM29" t="inlineStr">
        <is>
          <t>0.384067</t>
        </is>
      </c>
      <c r="BN29" t="inlineStr">
        <is>
          <t>0.383726</t>
        </is>
      </c>
      <c r="BO29" t="inlineStr">
        <is>
          <t>-3.18805</t>
        </is>
      </c>
      <c r="BP29" s="3" t="inlineStr">
        <is>
          <t>0.000105927</t>
        </is>
      </c>
      <c r="BQ29" t="inlineStr">
        <is>
          <t>599.568</t>
        </is>
      </c>
      <c r="BR29" t="inlineStr">
        <is>
          <t>296.129</t>
        </is>
      </c>
      <c r="BS29" t="inlineStr">
        <is>
          <t>59</t>
        </is>
      </c>
      <c r="BT29" t="inlineStr">
        <is>
          <t>0</t>
        </is>
      </c>
      <c r="BU29" t="inlineStr">
        <is>
          <t>0.32448</t>
        </is>
      </c>
      <c r="BV29" t="inlineStr">
        <is>
          <t>0.157522</t>
        </is>
      </c>
      <c r="BW29" t="inlineStr">
        <is>
          <t>-4.09565</t>
        </is>
      </c>
      <c r="BX29" s="3" t="inlineStr">
        <is>
          <t>5.46624e-05</t>
        </is>
      </c>
      <c r="BY29" t="inlineStr">
        <is>
          <t>4</t>
        </is>
      </c>
      <c r="BZ29" t="inlineStr">
        <is>
          <t>372.188</t>
        </is>
      </c>
      <c r="CA29" t="inlineStr">
        <is>
          <t>298.272</t>
        </is>
      </c>
      <c r="CB29" t="inlineStr">
        <is>
          <t>54</t>
        </is>
      </c>
      <c r="CC29" t="inlineStr">
        <is>
          <t>0</t>
        </is>
      </c>
      <c r="CD29" t="inlineStr">
        <is>
          <t>0.1297</t>
        </is>
      </c>
      <c r="CE29" t="inlineStr">
        <is>
          <t>-0.337144</t>
        </is>
      </c>
      <c r="CF29" t="inlineStr">
        <is>
          <t>-4.92916</t>
        </is>
      </c>
      <c r="CG29" s="3" t="inlineStr">
        <is>
          <t>2.24833e-05</t>
        </is>
      </c>
      <c r="CH29" t="inlineStr">
        <is>
          <t>300.572</t>
        </is>
      </c>
      <c r="CI29" t="inlineStr">
        <is>
          <t>48.9</t>
        </is>
      </c>
      <c r="CJ29" t="inlineStr">
        <is>
          <t>0</t>
        </is>
      </c>
      <c r="CK29" t="inlineStr">
        <is>
          <t>-0.0852998</t>
        </is>
      </c>
      <c r="CL29" t="inlineStr">
        <is>
          <t>-0.965288</t>
        </is>
      </c>
      <c r="CM29" t="inlineStr">
        <is>
          <t>-5.5454</t>
        </is>
      </c>
      <c r="CN29" s="3" t="inlineStr">
        <is>
          <t>-6.28662e-06</t>
        </is>
      </c>
      <c r="CO29" t="inlineStr">
        <is>
          <t>148.915</t>
        </is>
      </c>
      <c r="CP29" t="inlineStr">
        <is>
          <t>55.5794</t>
        </is>
      </c>
      <c r="CQ29" t="inlineStr">
        <is>
          <t>315.858</t>
        </is>
      </c>
      <c r="CR29" t="inlineStr">
        <is>
          <t>0</t>
        </is>
      </c>
      <c r="CS29" t="inlineStr">
        <is>
          <t>760.187</t>
        </is>
      </c>
      <c r="CT29" t="inlineStr">
        <is>
          <t>303.681</t>
        </is>
      </c>
      <c r="CU29" t="inlineStr">
        <is>
          <t>289.7</t>
        </is>
      </c>
      <c r="CV29" t="inlineStr">
        <is>
          <t>42.7</t>
        </is>
      </c>
      <c r="CW29" t="inlineStr">
        <is>
          <t>-1.3352</t>
        </is>
      </c>
      <c r="CX29" t="inlineStr">
        <is>
          <t>-5.29095</t>
        </is>
      </c>
      <c r="CY29" t="inlineStr">
        <is>
          <t>-50</t>
        </is>
      </c>
      <c r="CZ29" t="inlineStr">
        <is>
          <t>0</t>
        </is>
      </c>
      <c r="DA29" t="inlineStr">
        <is>
          <t>0</t>
        </is>
      </c>
      <c r="DB29" t="inlineStr">
        <is>
          <t>0</t>
        </is>
      </c>
      <c r="DC29" t="inlineStr">
        <is>
          <t>0</t>
        </is>
      </c>
      <c r="DD29" t="inlineStr">
        <is>
          <t>0</t>
        </is>
      </c>
      <c r="DE29" t="inlineStr">
        <is>
          <t>0.6875</t>
        </is>
      </c>
      <c r="DF29" t="inlineStr">
        <is>
          <t>0</t>
        </is>
      </c>
      <c r="DG29" t="inlineStr">
        <is>
          <t>0.6875</t>
        </is>
      </c>
      <c r="DH29" t="inlineStr">
        <is>
          <t>0</t>
        </is>
      </c>
      <c r="DI29" t="inlineStr">
        <is>
          <t>0</t>
        </is>
      </c>
      <c r="DJ29" t="inlineStr">
        <is>
          <t>0</t>
        </is>
      </c>
      <c r="DK29" t="inlineStr">
        <is>
          <t>0</t>
        </is>
      </c>
      <c r="DL29" t="inlineStr">
        <is>
          <t>0</t>
        </is>
      </c>
      <c r="DM29" t="inlineStr">
        <is>
          <t>0</t>
        </is>
      </c>
      <c r="DN29" t="inlineStr">
        <is>
          <t>0</t>
        </is>
      </c>
      <c r="DO29" t="inlineStr">
        <is>
          <t>0</t>
        </is>
      </c>
      <c r="DP29" t="inlineStr">
        <is>
          <t>21600</t>
        </is>
      </c>
      <c r="DQ29" t="inlineStr">
        <is>
          <t>-3.90798</t>
        </is>
      </c>
      <c r="DR29" t="inlineStr">
        <is>
          <t>1133</t>
        </is>
      </c>
      <c r="DS29" t="inlineStr">
        <is>
          <t>-41.7139</t>
        </is>
      </c>
      <c r="DT29" t="inlineStr">
        <is>
          <t>0</t>
        </is>
      </c>
      <c r="DU29" t="inlineStr">
        <is>
          <t>0</t>
        </is>
      </c>
      <c r="DV29" t="inlineStr">
        <is>
          <t>0</t>
        </is>
      </c>
      <c r="DW29" t="inlineStr">
        <is>
          <t>0</t>
        </is>
      </c>
      <c r="DX29" t="inlineStr">
        <is>
          <t>0</t>
        </is>
      </c>
      <c r="DY29" t="inlineStr">
        <is>
          <t>0</t>
        </is>
      </c>
      <c r="DZ29" t="inlineStr">
        <is>
          <t>36.4141</t>
        </is>
      </c>
      <c r="EA29" t="inlineStr">
        <is>
          <t>12117.6</t>
        </is>
      </c>
      <c r="EB29" t="inlineStr">
        <is>
          <t>219.569</t>
        </is>
      </c>
      <c r="EC29" t="inlineStr">
        <is>
          <t>-6.33613</t>
        </is>
      </c>
      <c r="ED29" t="inlineStr">
        <is>
          <t>4.07499</t>
        </is>
      </c>
      <c r="EE29" t="inlineStr">
        <is>
          <t>-0.00927212</t>
        </is>
      </c>
      <c r="EF29" t="inlineStr">
        <is>
          <t>3900.16</t>
        </is>
      </c>
      <c r="EG29" t="inlineStr">
        <is>
          <t>38.5</t>
        </is>
      </c>
      <c r="EH29" t="inlineStr">
        <is>
          <t>0</t>
        </is>
      </c>
      <c r="EI29" t="inlineStr">
        <is>
          <t xml:space="preserve"> 29</t>
        </is>
      </c>
    </row>
    <row r="30" ht="14.25" customHeight="1" s="75">
      <c r="A30" s="2" t="inlineStr">
        <is>
          <t>2025-06-19 15:00</t>
        </is>
      </c>
      <c r="B30" t="inlineStr">
        <is>
          <t>101657</t>
        </is>
      </c>
      <c r="C30" t="inlineStr">
        <is>
          <t>24135</t>
        </is>
      </c>
      <c r="D30" t="inlineStr">
        <is>
          <t>4.50127</t>
        </is>
      </c>
      <c r="E30" t="inlineStr">
        <is>
          <t>12190.4</t>
        </is>
      </c>
      <c r="F30" t="inlineStr">
        <is>
          <t>220.001</t>
        </is>
      </c>
      <c r="G30" t="inlineStr">
        <is>
          <t>17.8</t>
        </is>
      </c>
      <c r="H30" t="inlineStr">
        <is>
          <t>0</t>
        </is>
      </c>
      <c r="I30" t="inlineStr">
        <is>
          <t>0.167602</t>
        </is>
      </c>
      <c r="J30" t="inlineStr">
        <is>
          <t>-7.23947</t>
        </is>
      </c>
      <c r="K30" t="inlineStr">
        <is>
          <t>-0.121637</t>
        </is>
      </c>
      <c r="L30" s="3" t="inlineStr">
        <is>
          <t>0.000138098</t>
        </is>
      </c>
      <c r="M30" t="inlineStr">
        <is>
          <t>9523.75</t>
        </is>
      </c>
      <c r="N30" t="inlineStr">
        <is>
          <t>232.402</t>
        </is>
      </c>
      <c r="O30" t="inlineStr">
        <is>
          <t>38.7</t>
        </is>
      </c>
      <c r="P30" t="inlineStr">
        <is>
          <t>0</t>
        </is>
      </c>
      <c r="Q30" t="inlineStr">
        <is>
          <t>0.268727</t>
        </is>
      </c>
      <c r="R30" t="inlineStr">
        <is>
          <t>-10.4544</t>
        </is>
      </c>
      <c r="S30" t="inlineStr">
        <is>
          <t>2.07992</t>
        </is>
      </c>
      <c r="T30" t="inlineStr">
        <is>
          <t>9.70491e-05</t>
        </is>
      </c>
      <c r="U30" t="inlineStr">
        <is>
          <t>7503.06</t>
        </is>
      </c>
      <c r="V30" t="inlineStr">
        <is>
          <t>247.819</t>
        </is>
      </c>
      <c r="W30" t="inlineStr">
        <is>
          <t>40.1</t>
        </is>
      </c>
      <c r="X30" t="inlineStr">
        <is>
          <t>0</t>
        </is>
      </c>
      <c r="Y30" t="inlineStr">
        <is>
          <t>-0.0265176</t>
        </is>
      </c>
      <c r="Z30" t="inlineStr">
        <is>
          <t>-7.84384</t>
        </is>
      </c>
      <c r="AA30" t="inlineStr">
        <is>
          <t>2.51595</t>
        </is>
      </c>
      <c r="AB30" s="3" t="inlineStr">
        <is>
          <t>0.000152016</t>
        </is>
      </c>
      <c r="AC30" t="inlineStr">
        <is>
          <t>5839.03</t>
        </is>
      </c>
      <c r="AD30" t="inlineStr">
        <is>
          <t>261.033</t>
        </is>
      </c>
      <c r="AE30" t="inlineStr">
        <is>
          <t>17.1</t>
        </is>
      </c>
      <c r="AF30" t="inlineStr">
        <is>
          <t>0</t>
        </is>
      </c>
      <c r="AG30" t="inlineStr">
        <is>
          <t>-0.209373</t>
        </is>
      </c>
      <c r="AH30" t="inlineStr">
        <is>
          <t>-4.96002</t>
        </is>
      </c>
      <c r="AI30" t="inlineStr">
        <is>
          <t>3.02249</t>
        </is>
      </c>
      <c r="AJ30" s="3" t="inlineStr">
        <is>
          <t>0.000107303</t>
        </is>
      </c>
      <c r="AK30" t="inlineStr">
        <is>
          <t>4418.85</t>
        </is>
      </c>
      <c r="AL30" t="inlineStr">
        <is>
          <t>270.414</t>
        </is>
      </c>
      <c r="AM30" t="inlineStr">
        <is>
          <t>37.4</t>
        </is>
      </c>
      <c r="AN30" t="inlineStr">
        <is>
          <t>0</t>
        </is>
      </c>
      <c r="AO30" t="inlineStr">
        <is>
          <t>-0.274689</t>
        </is>
      </c>
      <c r="AP30" t="inlineStr">
        <is>
          <t>-3.17987</t>
        </is>
      </c>
      <c r="AQ30" t="inlineStr">
        <is>
          <t>0.417705</t>
        </is>
      </c>
      <c r="AR30" t="inlineStr">
        <is>
          <t>7.23604e-05</t>
        </is>
      </c>
      <c r="AS30" t="inlineStr">
        <is>
          <t>3179.87</t>
        </is>
      </c>
      <c r="AT30" t="inlineStr">
        <is>
          <t>278.284</t>
        </is>
      </c>
      <c r="AU30" t="inlineStr">
        <is>
          <t>55.8</t>
        </is>
      </c>
      <c r="AV30" t="inlineStr">
        <is>
          <t>0</t>
        </is>
      </c>
      <c r="AW30" t="inlineStr">
        <is>
          <t>-0.262328</t>
        </is>
      </c>
      <c r="AX30" t="inlineStr">
        <is>
          <t>-1.11444</t>
        </is>
      </c>
      <c r="AY30" t="inlineStr">
        <is>
          <t>2.44829</t>
        </is>
      </c>
      <c r="AZ30" t="inlineStr">
        <is>
          <t>2.4394e-05</t>
        </is>
      </c>
      <c r="BA30" t="inlineStr">
        <is>
          <t>1556.17</t>
        </is>
      </c>
      <c r="BB30" t="inlineStr">
        <is>
          <t>291.215</t>
        </is>
      </c>
      <c r="BC30" t="inlineStr">
        <is>
          <t>42</t>
        </is>
      </c>
      <c r="BD30" t="inlineStr">
        <is>
          <t>0</t>
        </is>
      </c>
      <c r="BE30" t="inlineStr">
        <is>
          <t>0.0735781</t>
        </is>
      </c>
      <c r="BF30" t="inlineStr">
        <is>
          <t>0.624253</t>
        </is>
      </c>
      <c r="BG30" t="inlineStr">
        <is>
          <t>0.841909</t>
        </is>
      </c>
      <c r="BH30" t="inlineStr">
        <is>
          <t>0.000185804</t>
        </is>
      </c>
      <c r="BI30" t="inlineStr">
        <is>
          <t>826.571</t>
        </is>
      </c>
      <c r="BJ30" t="inlineStr">
        <is>
          <t>294.339</t>
        </is>
      </c>
      <c r="BK30" t="inlineStr">
        <is>
          <t>61.5</t>
        </is>
      </c>
      <c r="BL30" t="inlineStr">
        <is>
          <t>0</t>
        </is>
      </c>
      <c r="BM30" t="inlineStr">
        <is>
          <t>0.313261</t>
        </is>
      </c>
      <c r="BN30" t="inlineStr">
        <is>
          <t>1.00158</t>
        </is>
      </c>
      <c r="BO30" t="inlineStr">
        <is>
          <t>-3.17313</t>
        </is>
      </c>
      <c r="BP30" s="3" t="inlineStr">
        <is>
          <t>0.000130807</t>
        </is>
      </c>
      <c r="BQ30" t="inlineStr">
        <is>
          <t>594.767</t>
        </is>
      </c>
      <c r="BR30" t="inlineStr">
        <is>
          <t>295.929</t>
        </is>
      </c>
      <c r="BS30" t="inlineStr">
        <is>
          <t>60.7</t>
        </is>
      </c>
      <c r="BT30" t="inlineStr">
        <is>
          <t>0</t>
        </is>
      </c>
      <c r="BU30" t="inlineStr">
        <is>
          <t>0.323828</t>
        </is>
      </c>
      <c r="BV30" t="inlineStr">
        <is>
          <t>0.796689</t>
        </is>
      </c>
      <c r="BW30" t="inlineStr">
        <is>
          <t>-4.3539</t>
        </is>
      </c>
      <c r="BX30" s="3" t="inlineStr">
        <is>
          <t>3.96381e-05</t>
        </is>
      </c>
      <c r="BY30" t="inlineStr">
        <is>
          <t>4</t>
        </is>
      </c>
      <c r="BZ30" t="inlineStr">
        <is>
          <t>367.535</t>
        </is>
      </c>
      <c r="CA30" t="inlineStr">
        <is>
          <t>297.949</t>
        </is>
      </c>
      <c r="CB30" t="inlineStr">
        <is>
          <t>56.1</t>
        </is>
      </c>
      <c r="CC30" t="inlineStr">
        <is>
          <t>0</t>
        </is>
      </c>
      <c r="CD30" t="inlineStr">
        <is>
          <t>0.170141</t>
        </is>
      </c>
      <c r="CE30" t="inlineStr">
        <is>
          <t>0.352573</t>
        </is>
      </c>
      <c r="CF30" t="inlineStr">
        <is>
          <t>-5.33945</t>
        </is>
      </c>
      <c r="CG30" s="3" t="inlineStr">
        <is>
          <t>9.60693e-07</t>
        </is>
      </c>
      <c r="CH30" t="inlineStr">
        <is>
          <t>300.177</t>
        </is>
      </c>
      <c r="CI30" t="inlineStr">
        <is>
          <t>51.2</t>
        </is>
      </c>
      <c r="CJ30" t="inlineStr">
        <is>
          <t>0</t>
        </is>
      </c>
      <c r="CK30" t="inlineStr">
        <is>
          <t>-0.0714981</t>
        </is>
      </c>
      <c r="CL30" t="inlineStr">
        <is>
          <t>-0.340566</t>
        </is>
      </c>
      <c r="CM30" t="inlineStr">
        <is>
          <t>-6.07947</t>
        </is>
      </c>
      <c r="CN30" s="3" t="inlineStr">
        <is>
          <t>-2.27769e-05</t>
        </is>
      </c>
      <c r="CO30" t="inlineStr">
        <is>
          <t>144.481</t>
        </is>
      </c>
      <c r="CP30" t="inlineStr">
        <is>
          <t>55.5794</t>
        </is>
      </c>
      <c r="CQ30" t="inlineStr">
        <is>
          <t>309.339</t>
        </is>
      </c>
      <c r="CR30" t="inlineStr">
        <is>
          <t>0</t>
        </is>
      </c>
      <c r="CS30" t="inlineStr">
        <is>
          <t>513.146</t>
        </is>
      </c>
      <c r="CT30" t="inlineStr">
        <is>
          <t>302.395</t>
        </is>
      </c>
      <c r="CU30" t="inlineStr">
        <is>
          <t>289.8</t>
        </is>
      </c>
      <c r="CV30" t="inlineStr">
        <is>
          <t>46.5</t>
        </is>
      </c>
      <c r="CW30" t="inlineStr">
        <is>
          <t>-0.793901</t>
        </is>
      </c>
      <c r="CX30" t="inlineStr">
        <is>
          <t>-5.65369</t>
        </is>
      </c>
      <c r="CY30" t="inlineStr">
        <is>
          <t>-50</t>
        </is>
      </c>
      <c r="CZ30" t="inlineStr">
        <is>
          <t>0</t>
        </is>
      </c>
      <c r="DA30" t="inlineStr">
        <is>
          <t>0</t>
        </is>
      </c>
      <c r="DB30" t="inlineStr">
        <is>
          <t>0</t>
        </is>
      </c>
      <c r="DC30" t="inlineStr">
        <is>
          <t>0</t>
        </is>
      </c>
      <c r="DD30" t="inlineStr">
        <is>
          <t>0</t>
        </is>
      </c>
      <c r="DE30" t="inlineStr">
        <is>
          <t>0.6875</t>
        </is>
      </c>
      <c r="DF30" t="inlineStr">
        <is>
          <t>0</t>
        </is>
      </c>
      <c r="DG30" t="inlineStr">
        <is>
          <t>0.6875</t>
        </is>
      </c>
      <c r="DH30" t="inlineStr">
        <is>
          <t>0</t>
        </is>
      </c>
      <c r="DI30" t="inlineStr">
        <is>
          <t>0</t>
        </is>
      </c>
      <c r="DJ30" t="inlineStr">
        <is>
          <t>0</t>
        </is>
      </c>
      <c r="DK30" t="inlineStr">
        <is>
          <t>0</t>
        </is>
      </c>
      <c r="DL30" t="inlineStr">
        <is>
          <t>0</t>
        </is>
      </c>
      <c r="DM30" t="inlineStr">
        <is>
          <t>0</t>
        </is>
      </c>
      <c r="DN30" t="inlineStr">
        <is>
          <t>0</t>
        </is>
      </c>
      <c r="DO30" t="inlineStr">
        <is>
          <t>0</t>
        </is>
      </c>
      <c r="DP30" t="inlineStr">
        <is>
          <t>10800</t>
        </is>
      </c>
      <c r="DQ30" t="inlineStr">
        <is>
          <t>-3.95158</t>
        </is>
      </c>
      <c r="DR30" t="inlineStr">
        <is>
          <t>1119</t>
        </is>
      </c>
      <c r="DS30" t="inlineStr">
        <is>
          <t>-66.5035</t>
        </is>
      </c>
      <c r="DT30" t="inlineStr">
        <is>
          <t>0</t>
        </is>
      </c>
      <c r="DU30" t="inlineStr">
        <is>
          <t>0</t>
        </is>
      </c>
      <c r="DV30" t="inlineStr">
        <is>
          <t>0</t>
        </is>
      </c>
      <c r="DW30" t="inlineStr">
        <is>
          <t>0</t>
        </is>
      </c>
      <c r="DX30" t="inlineStr">
        <is>
          <t>0</t>
        </is>
      </c>
      <c r="DY30" t="inlineStr">
        <is>
          <t>0</t>
        </is>
      </c>
      <c r="DZ30" t="inlineStr">
        <is>
          <t>32.4113</t>
        </is>
      </c>
      <c r="EA30" t="inlineStr">
        <is>
          <t>11817.1</t>
        </is>
      </c>
      <c r="EB30" t="inlineStr">
        <is>
          <t>220.375</t>
        </is>
      </c>
      <c r="EC30" t="inlineStr">
        <is>
          <t>-8.89541</t>
        </is>
      </c>
      <c r="ED30" t="inlineStr">
        <is>
          <t>-0.716382</t>
        </is>
      </c>
      <c r="EE30" t="inlineStr">
        <is>
          <t>-0.00366057</t>
        </is>
      </c>
      <c r="EF30" t="inlineStr">
        <is>
          <t>3940.64</t>
        </is>
      </c>
      <c r="EG30" t="inlineStr">
        <is>
          <t>43.9</t>
        </is>
      </c>
      <c r="EH30" t="inlineStr">
        <is>
          <t>0</t>
        </is>
      </c>
      <c r="EI30" t="inlineStr">
        <is>
          <t xml:space="preserve"> 30</t>
        </is>
      </c>
    </row>
    <row r="31" ht="14.25" customHeight="1" s="75">
      <c r="A31" s="2" t="inlineStr">
        <is>
          <t>2025-06-19 18:00</t>
        </is>
      </c>
      <c r="B31" t="inlineStr">
        <is>
          <t>101667</t>
        </is>
      </c>
      <c r="C31" t="inlineStr">
        <is>
          <t>24135.2</t>
        </is>
      </c>
      <c r="D31" t="inlineStr">
        <is>
          <t>4.9294</t>
        </is>
      </c>
      <c r="E31" t="inlineStr">
        <is>
          <t>12191.2</t>
        </is>
      </c>
      <c r="F31" t="inlineStr">
        <is>
          <t>220.346</t>
        </is>
      </c>
      <c r="G31" t="inlineStr">
        <is>
          <t>16.5</t>
        </is>
      </c>
      <c r="H31" t="inlineStr">
        <is>
          <t>0</t>
        </is>
      </c>
      <c r="I31" t="inlineStr">
        <is>
          <t>0.0914707</t>
        </is>
      </c>
      <c r="J31" t="inlineStr">
        <is>
          <t>-5.64818</t>
        </is>
      </c>
      <c r="K31" t="inlineStr">
        <is>
          <t>1.89376</t>
        </is>
      </c>
      <c r="L31" t="inlineStr">
        <is>
          <t>0.000229418</t>
        </is>
      </c>
      <c r="M31" t="inlineStr">
        <is>
          <t>9525.76</t>
        </is>
      </c>
      <c r="N31" t="inlineStr">
        <is>
          <t>233.081</t>
        </is>
      </c>
      <c r="O31" t="inlineStr">
        <is>
          <t>83.5</t>
        </is>
      </c>
      <c r="P31" t="inlineStr">
        <is>
          <t>14.1</t>
        </is>
      </c>
      <c r="Q31" t="inlineStr">
        <is>
          <t>-0.0509102</t>
        </is>
      </c>
      <c r="R31" t="inlineStr">
        <is>
          <t>-13.6568</t>
        </is>
      </c>
      <c r="S31" t="inlineStr">
        <is>
          <t>-0.0863892</t>
        </is>
      </c>
      <c r="T31" t="inlineStr">
        <is>
          <t>0.000117756</t>
        </is>
      </c>
      <c r="U31" t="inlineStr">
        <is>
          <t>7500.47</t>
        </is>
      </c>
      <c r="V31" t="inlineStr">
        <is>
          <t>247.704</t>
        </is>
      </c>
      <c r="W31" t="inlineStr">
        <is>
          <t>31.8</t>
        </is>
      </c>
      <c r="X31" t="inlineStr">
        <is>
          <t>0</t>
        </is>
      </c>
      <c r="Y31" t="inlineStr">
        <is>
          <t>0.0301133</t>
        </is>
      </c>
      <c r="Z31" t="inlineStr">
        <is>
          <t>-6.97388</t>
        </is>
      </c>
      <c r="AA31" t="inlineStr">
        <is>
          <t>0.846552</t>
        </is>
      </c>
      <c r="AB31" s="3" t="inlineStr">
        <is>
          <t>0.000140563</t>
        </is>
      </c>
      <c r="AC31" t="inlineStr">
        <is>
          <t>5838.01</t>
        </is>
      </c>
      <c r="AD31" t="inlineStr">
        <is>
          <t>260.963</t>
        </is>
      </c>
      <c r="AE31" t="inlineStr">
        <is>
          <t>19.7</t>
        </is>
      </c>
      <c r="AF31" t="inlineStr">
        <is>
          <t>0</t>
        </is>
      </c>
      <c r="AG31" t="inlineStr">
        <is>
          <t>0.0447539</t>
        </is>
      </c>
      <c r="AH31" t="inlineStr">
        <is>
          <t>-3.55392</t>
        </is>
      </c>
      <c r="AI31" t="inlineStr">
        <is>
          <t>0.96084</t>
        </is>
      </c>
      <c r="AJ31" s="3" t="inlineStr">
        <is>
          <t>0.000108436</t>
        </is>
      </c>
      <c r="AK31" t="inlineStr">
        <is>
          <t>4417.74</t>
        </is>
      </c>
      <c r="AL31" t="inlineStr">
        <is>
          <t>270.975</t>
        </is>
      </c>
      <c r="AM31" t="inlineStr">
        <is>
          <t>15.9</t>
        </is>
      </c>
      <c r="AN31" t="inlineStr">
        <is>
          <t>0</t>
        </is>
      </c>
      <c r="AO31" t="inlineStr">
        <is>
          <t>0.255881</t>
        </is>
      </c>
      <c r="AP31" t="inlineStr">
        <is>
          <t>-3.59648</t>
        </is>
      </c>
      <c r="AQ31" t="inlineStr">
        <is>
          <t>0.873887</t>
        </is>
      </c>
      <c r="AR31" s="3" t="inlineStr">
        <is>
          <t>0.000115373</t>
        </is>
      </c>
      <c r="AS31" t="inlineStr">
        <is>
          <t>3177.46</t>
        </is>
      </c>
      <c r="AT31" t="inlineStr">
        <is>
          <t>278.33</t>
        </is>
      </c>
      <c r="AU31" t="inlineStr">
        <is>
          <t>55.5</t>
        </is>
      </c>
      <c r="AV31" t="inlineStr">
        <is>
          <t>0</t>
        </is>
      </c>
      <c r="AW31" t="inlineStr">
        <is>
          <t>0.173174</t>
        </is>
      </c>
      <c r="AX31" t="inlineStr">
        <is>
          <t>-2.0791</t>
        </is>
      </c>
      <c r="AY31" t="inlineStr">
        <is>
          <t>1.41038</t>
        </is>
      </c>
      <c r="AZ31" t="inlineStr">
        <is>
          <t>1.66086e-05</t>
        </is>
      </c>
      <c r="BA31" t="inlineStr">
        <is>
          <t>1553.85</t>
        </is>
      </c>
      <c r="BB31" t="inlineStr">
        <is>
          <t>291.071</t>
        </is>
      </c>
      <c r="BC31" t="inlineStr">
        <is>
          <t>43.4</t>
        </is>
      </c>
      <c r="BD31" t="inlineStr">
        <is>
          <t>0</t>
        </is>
      </c>
      <c r="BE31" t="inlineStr">
        <is>
          <t>0.151105</t>
        </is>
      </c>
      <c r="BF31" t="inlineStr">
        <is>
          <t>0.374871</t>
        </is>
      </c>
      <c r="BG31" t="inlineStr">
        <is>
          <t>-1.32802</t>
        </is>
      </c>
      <c r="BH31" s="3" t="inlineStr">
        <is>
          <t>0.000189456</t>
        </is>
      </c>
      <c r="BI31" t="inlineStr">
        <is>
          <t>824.35</t>
        </is>
      </c>
      <c r="BJ31" t="inlineStr">
        <is>
          <t>295.282</t>
        </is>
      </c>
      <c r="BK31" t="inlineStr">
        <is>
          <t>47.2</t>
        </is>
      </c>
      <c r="BL31" t="inlineStr">
        <is>
          <t>0</t>
        </is>
      </c>
      <c r="BM31" t="inlineStr">
        <is>
          <t>0.0674541</t>
        </is>
      </c>
      <c r="BN31" t="inlineStr">
        <is>
          <t>-0.558645</t>
        </is>
      </c>
      <c r="BO31" t="inlineStr">
        <is>
          <t>-3.43</t>
        </is>
      </c>
      <c r="BP31" s="3" t="inlineStr">
        <is>
          <t>0.000147734</t>
        </is>
      </c>
      <c r="BQ31" t="inlineStr">
        <is>
          <t>592.266</t>
        </is>
      </c>
      <c r="BR31" t="inlineStr">
        <is>
          <t>296.072</t>
        </is>
      </c>
      <c r="BS31" t="inlineStr">
        <is>
          <t>50.7</t>
        </is>
      </c>
      <c r="BT31" t="inlineStr">
        <is>
          <t>0</t>
        </is>
      </c>
      <c r="BU31" t="inlineStr">
        <is>
          <t>0.174637</t>
        </is>
      </c>
      <c r="BV31" t="inlineStr">
        <is>
          <t>-0.650112</t>
        </is>
      </c>
      <c r="BW31" t="inlineStr">
        <is>
          <t>-4.33412</t>
        </is>
      </c>
      <c r="BX31" s="3" t="inlineStr">
        <is>
          <t>0.000100072</t>
        </is>
      </c>
      <c r="BY31" t="inlineStr">
        <is>
          <t>5</t>
        </is>
      </c>
      <c r="BZ31" t="inlineStr">
        <is>
          <t>365.59</t>
        </is>
      </c>
      <c r="CA31" t="inlineStr">
        <is>
          <t>296.465</t>
        </is>
      </c>
      <c r="CB31" t="inlineStr">
        <is>
          <t>59</t>
        </is>
      </c>
      <c r="CC31" t="inlineStr">
        <is>
          <t>0</t>
        </is>
      </c>
      <c r="CD31" t="inlineStr">
        <is>
          <t>0.182962</t>
        </is>
      </c>
      <c r="CE31" t="inlineStr">
        <is>
          <t>-0.802461</t>
        </is>
      </c>
      <c r="CF31" t="inlineStr">
        <is>
          <t>-4.86204</t>
        </is>
      </c>
      <c r="CG31" t="inlineStr">
        <is>
          <t>5.78042e-05</t>
        </is>
      </c>
      <c r="CH31" t="inlineStr">
        <is>
          <t>297.165</t>
        </is>
      </c>
      <c r="CI31" t="inlineStr">
        <is>
          <t>68.1</t>
        </is>
      </c>
      <c r="CJ31" t="inlineStr">
        <is>
          <t>0</t>
        </is>
      </c>
      <c r="CK31" t="inlineStr">
        <is>
          <t>-0.0200378</t>
        </is>
      </c>
      <c r="CL31" t="inlineStr">
        <is>
          <t>-1.2197</t>
        </is>
      </c>
      <c r="CM31" t="inlineStr">
        <is>
          <t>-4.75716</t>
        </is>
      </c>
      <c r="CN31" t="inlineStr">
        <is>
          <t>2.33898e-05</t>
        </is>
      </c>
      <c r="CO31" t="inlineStr">
        <is>
          <t>144.179</t>
        </is>
      </c>
      <c r="CP31" t="inlineStr">
        <is>
          <t>55.5794</t>
        </is>
      </c>
      <c r="CQ31" t="inlineStr">
        <is>
          <t>297.419</t>
        </is>
      </c>
      <c r="CR31" t="inlineStr">
        <is>
          <t>0</t>
        </is>
      </c>
      <c r="CS31" t="inlineStr">
        <is>
          <t>81.2828</t>
        </is>
      </c>
      <c r="CT31" t="inlineStr">
        <is>
          <t>297.797</t>
        </is>
      </c>
      <c r="CU31" t="inlineStr">
        <is>
          <t>291.339</t>
        </is>
      </c>
      <c r="CV31" t="inlineStr">
        <is>
          <t>67.3</t>
        </is>
      </c>
      <c r="CW31" t="inlineStr">
        <is>
          <t>-1.01592</t>
        </is>
      </c>
      <c r="CX31" t="inlineStr">
        <is>
          <t>-3.41147</t>
        </is>
      </c>
      <c r="CY31" t="inlineStr">
        <is>
          <t>-50</t>
        </is>
      </c>
      <c r="CZ31" t="inlineStr">
        <is>
          <t>0</t>
        </is>
      </c>
      <c r="DA31" t="inlineStr">
        <is>
          <t>0</t>
        </is>
      </c>
      <c r="DB31" t="inlineStr">
        <is>
          <t>2.4e-07</t>
        </is>
      </c>
      <c r="DC31" t="inlineStr">
        <is>
          <t>2e-07</t>
        </is>
      </c>
      <c r="DD31" t="inlineStr">
        <is>
          <t>0</t>
        </is>
      </c>
      <c r="DE31" t="inlineStr">
        <is>
          <t>0.6875</t>
        </is>
      </c>
      <c r="DF31" t="inlineStr">
        <is>
          <t>0</t>
        </is>
      </c>
      <c r="DG31" t="inlineStr">
        <is>
          <t>0.6875</t>
        </is>
      </c>
      <c r="DH31" t="inlineStr">
        <is>
          <t>0</t>
        </is>
      </c>
      <c r="DI31" t="inlineStr">
        <is>
          <t>0</t>
        </is>
      </c>
      <c r="DJ31" t="inlineStr">
        <is>
          <t>0</t>
        </is>
      </c>
      <c r="DK31" t="inlineStr">
        <is>
          <t>0</t>
        </is>
      </c>
      <c r="DL31" t="inlineStr">
        <is>
          <t>0</t>
        </is>
      </c>
      <c r="DM31" t="inlineStr">
        <is>
          <t>0</t>
        </is>
      </c>
      <c r="DN31" t="inlineStr">
        <is>
          <t>0</t>
        </is>
      </c>
      <c r="DO31" t="inlineStr">
        <is>
          <t>0</t>
        </is>
      </c>
      <c r="DP31" t="inlineStr">
        <is>
          <t>21600</t>
        </is>
      </c>
      <c r="DQ31" t="inlineStr">
        <is>
          <t>-3.75952</t>
        </is>
      </c>
      <c r="DR31" t="inlineStr">
        <is>
          <t>1031</t>
        </is>
      </c>
      <c r="DS31" t="inlineStr">
        <is>
          <t>-155.461</t>
        </is>
      </c>
      <c r="DT31" t="inlineStr">
        <is>
          <t>0</t>
        </is>
      </c>
      <c r="DU31" t="inlineStr">
        <is>
          <t>0</t>
        </is>
      </c>
      <c r="DV31" t="inlineStr">
        <is>
          <t>0</t>
        </is>
      </c>
      <c r="DW31" t="inlineStr">
        <is>
          <t>0</t>
        </is>
      </c>
      <c r="DX31" t="inlineStr">
        <is>
          <t>99.6</t>
        </is>
      </c>
      <c r="DY31" t="inlineStr">
        <is>
          <t>0.1</t>
        </is>
      </c>
      <c r="DZ31" t="inlineStr">
        <is>
          <t>20.6045</t>
        </is>
      </c>
      <c r="EA31" t="inlineStr">
        <is>
          <t>11376.6</t>
        </is>
      </c>
      <c r="EB31" t="inlineStr">
        <is>
          <t>221.2</t>
        </is>
      </c>
      <c r="EC31" t="inlineStr">
        <is>
          <t>-11.5972</t>
        </is>
      </c>
      <c r="ED31" t="inlineStr">
        <is>
          <t>4.13869</t>
        </is>
      </c>
      <c r="EE31" t="inlineStr">
        <is>
          <t>-0.00506226</t>
        </is>
      </c>
      <c r="EF31" t="inlineStr">
        <is>
          <t>4021.92</t>
        </is>
      </c>
      <c r="EG31" t="inlineStr">
        <is>
          <t>29.5</t>
        </is>
      </c>
      <c r="EH31" t="inlineStr">
        <is>
          <t>0</t>
        </is>
      </c>
      <c r="EI31" t="inlineStr">
        <is>
          <t xml:space="preserve"> 31</t>
        </is>
      </c>
    </row>
    <row r="32" ht="14.25" customHeight="1" s="75">
      <c r="A32" s="2" t="inlineStr">
        <is>
          <t>2025-06-19 21:00</t>
        </is>
      </c>
      <c r="B32" t="inlineStr">
        <is>
          <t>101725</t>
        </is>
      </c>
      <c r="C32" t="inlineStr">
        <is>
          <t>24134.8</t>
        </is>
      </c>
      <c r="D32" t="inlineStr">
        <is>
          <t>3.90147</t>
        </is>
      </c>
      <c r="E32" t="inlineStr">
        <is>
          <t>12191.9</t>
        </is>
      </c>
      <c r="F32" t="inlineStr">
        <is>
          <t>220.517</t>
        </is>
      </c>
      <c r="G32" t="inlineStr">
        <is>
          <t>18.9</t>
        </is>
      </c>
      <c r="H32" t="inlineStr">
        <is>
          <t>0</t>
        </is>
      </c>
      <c r="I32" t="inlineStr">
        <is>
          <t>0.0612939</t>
        </is>
      </c>
      <c r="J32" t="inlineStr">
        <is>
          <t>-3.26287</t>
        </is>
      </c>
      <c r="K32" t="inlineStr">
        <is>
          <t>1.74155</t>
        </is>
      </c>
      <c r="L32" t="inlineStr">
        <is>
          <t>0.00011515</t>
        </is>
      </c>
      <c r="M32" t="inlineStr">
        <is>
          <t>9526.8</t>
        </is>
      </c>
      <c r="N32" t="inlineStr">
        <is>
          <t>232.846</t>
        </is>
      </c>
      <c r="O32" t="inlineStr">
        <is>
          <t>70</t>
        </is>
      </c>
      <c r="P32" t="inlineStr">
        <is>
          <t>0.1</t>
        </is>
      </c>
      <c r="Q32" t="inlineStr">
        <is>
          <t>-0.0666719</t>
        </is>
      </c>
      <c r="R32" t="inlineStr">
        <is>
          <t>-11.3145</t>
        </is>
      </c>
      <c r="S32" t="inlineStr">
        <is>
          <t>0.11333</t>
        </is>
      </c>
      <c r="T32" s="3" t="inlineStr">
        <is>
          <t>6.64514e-05</t>
        </is>
      </c>
      <c r="U32" t="inlineStr">
        <is>
          <t>7502.04</t>
        </is>
      </c>
      <c r="V32" t="inlineStr">
        <is>
          <t>248.184</t>
        </is>
      </c>
      <c r="W32" t="inlineStr">
        <is>
          <t>48.6</t>
        </is>
      </c>
      <c r="X32" t="inlineStr">
        <is>
          <t>0</t>
        </is>
      </c>
      <c r="Y32" t="inlineStr">
        <is>
          <t>-0.186379</t>
        </is>
      </c>
      <c r="Z32" t="inlineStr">
        <is>
          <t>-6.74985</t>
        </is>
      </c>
      <c r="AA32" t="inlineStr">
        <is>
          <t>-0.799603</t>
        </is>
      </c>
      <c r="AB32" s="3" t="inlineStr">
        <is>
          <t>0.000101389</t>
        </is>
      </c>
      <c r="AC32" t="inlineStr">
        <is>
          <t>5839.91</t>
        </is>
      </c>
      <c r="AD32" t="inlineStr">
        <is>
          <t>260.841</t>
        </is>
      </c>
      <c r="AE32" t="inlineStr">
        <is>
          <t>18.8</t>
        </is>
      </c>
      <c r="AF32" t="inlineStr">
        <is>
          <t>0</t>
        </is>
      </c>
      <c r="AG32" t="inlineStr">
        <is>
          <t>0.0393594</t>
        </is>
      </c>
      <c r="AH32" t="inlineStr">
        <is>
          <t>-4.65699</t>
        </is>
      </c>
      <c r="AI32" t="inlineStr">
        <is>
          <t>0.57738</t>
        </is>
      </c>
      <c r="AJ32" s="3" t="inlineStr">
        <is>
          <t>0.000132186</t>
        </is>
      </c>
      <c r="AK32" t="inlineStr">
        <is>
          <t>4419.93</t>
        </is>
      </c>
      <c r="AL32" t="inlineStr">
        <is>
          <t>270.978</t>
        </is>
      </c>
      <c r="AM32" t="inlineStr">
        <is>
          <t>18.2</t>
        </is>
      </c>
      <c r="AN32" t="inlineStr">
        <is>
          <t>0</t>
        </is>
      </c>
      <c r="AO32" t="inlineStr">
        <is>
          <t>-0.106723</t>
        </is>
      </c>
      <c r="AP32" t="inlineStr">
        <is>
          <t>-5.5399</t>
        </is>
      </c>
      <c r="AQ32" t="inlineStr">
        <is>
          <t>0.383442</t>
        </is>
      </c>
      <c r="AR32" s="3" t="inlineStr">
        <is>
          <t>9.03643e-05</t>
        </is>
      </c>
      <c r="AS32" t="inlineStr">
        <is>
          <t>3180.37</t>
        </is>
      </c>
      <c r="AT32" t="inlineStr">
        <is>
          <t>277.863</t>
        </is>
      </c>
      <c r="AU32" t="inlineStr">
        <is>
          <t>60.2</t>
        </is>
      </c>
      <c r="AV32" t="inlineStr">
        <is>
          <t>0</t>
        </is>
      </c>
      <c r="AW32" t="inlineStr">
        <is>
          <t>0.0877422</t>
        </is>
      </c>
      <c r="AX32" t="inlineStr">
        <is>
          <t>-1.87923</t>
        </is>
      </c>
      <c r="AY32" t="inlineStr">
        <is>
          <t>1.72325</t>
        </is>
      </c>
      <c r="AZ32" s="3" t="inlineStr">
        <is>
          <t>5.83672e-05</t>
        </is>
      </c>
      <c r="BA32" t="inlineStr">
        <is>
          <t>1557.88</t>
        </is>
      </c>
      <c r="BB32" t="inlineStr">
        <is>
          <t>290.975</t>
        </is>
      </c>
      <c r="BC32" t="inlineStr">
        <is>
          <t>42.1</t>
        </is>
      </c>
      <c r="BD32" t="inlineStr">
        <is>
          <t>0</t>
        </is>
      </c>
      <c r="BE32" t="inlineStr">
        <is>
          <t>-0.0407324</t>
        </is>
      </c>
      <c r="BF32" t="inlineStr">
        <is>
          <t>-0.552302</t>
        </is>
      </c>
      <c r="BG32" t="inlineStr">
        <is>
          <t>-2.03093</t>
        </is>
      </c>
      <c r="BH32" s="3" t="inlineStr">
        <is>
          <t>0.000124467</t>
        </is>
      </c>
      <c r="BI32" t="inlineStr">
        <is>
          <t>828.711</t>
        </is>
      </c>
      <c r="BJ32" t="inlineStr">
        <is>
          <t>295.357</t>
        </is>
      </c>
      <c r="BK32" t="inlineStr">
        <is>
          <t>45.5</t>
        </is>
      </c>
      <c r="BL32" t="inlineStr">
        <is>
          <t>0</t>
        </is>
      </c>
      <c r="BM32" t="inlineStr">
        <is>
          <t>0.140742</t>
        </is>
      </c>
      <c r="BN32" t="inlineStr">
        <is>
          <t>-0.192322</t>
        </is>
      </c>
      <c r="BO32" t="inlineStr">
        <is>
          <t>-3.12374</t>
        </is>
      </c>
      <c r="BP32" t="inlineStr">
        <is>
          <t>0.000124037</t>
        </is>
      </c>
      <c r="BQ32" t="inlineStr">
        <is>
          <t>596.608</t>
        </is>
      </c>
      <c r="BR32" t="inlineStr">
        <is>
          <t>296.167</t>
        </is>
      </c>
      <c r="BS32" t="inlineStr">
        <is>
          <t>49.8</t>
        </is>
      </c>
      <c r="BT32" t="inlineStr">
        <is>
          <t>0</t>
        </is>
      </c>
      <c r="BU32" t="inlineStr">
        <is>
          <t>0.199121</t>
        </is>
      </c>
      <c r="BV32" t="inlineStr">
        <is>
          <t>-0.26355</t>
        </is>
      </c>
      <c r="BW32" t="inlineStr">
        <is>
          <t>-3.61919</t>
        </is>
      </c>
      <c r="BX32" t="inlineStr">
        <is>
          <t>0.000110585</t>
        </is>
      </c>
      <c r="BY32" t="inlineStr">
        <is>
          <t>5</t>
        </is>
      </c>
      <c r="BZ32" t="inlineStr">
        <is>
          <t>369.926</t>
        </is>
      </c>
      <c r="CA32" t="inlineStr">
        <is>
          <t>296.198</t>
        </is>
      </c>
      <c r="CB32" t="inlineStr">
        <is>
          <t>62.1</t>
        </is>
      </c>
      <c r="CC32" t="inlineStr">
        <is>
          <t>0</t>
        </is>
      </c>
      <c r="CD32" t="inlineStr">
        <is>
          <t>0.167638</t>
        </is>
      </c>
      <c r="CE32" t="inlineStr">
        <is>
          <t>0.11126</t>
        </is>
      </c>
      <c r="CF32" t="inlineStr">
        <is>
          <t>-4.25664</t>
        </is>
      </c>
      <c r="CG32" t="inlineStr">
        <is>
          <t>7.8807e-05</t>
        </is>
      </c>
      <c r="CH32" t="inlineStr">
        <is>
          <t>296.317</t>
        </is>
      </c>
      <c r="CI32" t="inlineStr">
        <is>
          <t>76.1</t>
        </is>
      </c>
      <c r="CJ32" t="inlineStr">
        <is>
          <t>0</t>
        </is>
      </c>
      <c r="CK32" t="inlineStr">
        <is>
          <t>-0.00947827</t>
        </is>
      </c>
      <c r="CL32" t="inlineStr">
        <is>
          <t>0.475698</t>
        </is>
      </c>
      <c r="CM32" t="inlineStr">
        <is>
          <t>-4.34848</t>
        </is>
      </c>
      <c r="CN32" t="inlineStr">
        <is>
          <t>4.24929e-05</t>
        </is>
      </c>
      <c r="CO32" t="inlineStr">
        <is>
          <t>148.78</t>
        </is>
      </c>
      <c r="CP32" t="inlineStr">
        <is>
          <t>55.5794</t>
        </is>
      </c>
      <c r="CQ32" t="inlineStr">
        <is>
          <t>295.035</t>
        </is>
      </c>
      <c r="CR32" t="inlineStr">
        <is>
          <t>0</t>
        </is>
      </c>
      <c r="CS32" t="inlineStr">
        <is>
          <t>25.3419</t>
        </is>
      </c>
      <c r="CT32" t="inlineStr">
        <is>
          <t>295.988</t>
        </is>
      </c>
      <c r="CU32" t="inlineStr">
        <is>
          <t>292.458</t>
        </is>
      </c>
      <c r="CV32" t="inlineStr">
        <is>
          <t>80.7</t>
        </is>
      </c>
      <c r="CW32" t="inlineStr">
        <is>
          <t>0.510212</t>
        </is>
      </c>
      <c r="CX32" t="inlineStr">
        <is>
          <t>-2.70599</t>
        </is>
      </c>
      <c r="CY32" t="inlineStr">
        <is>
          <t>-50</t>
        </is>
      </c>
      <c r="CZ32" t="inlineStr">
        <is>
          <t>0</t>
        </is>
      </c>
      <c r="DA32" t="inlineStr">
        <is>
          <t>0</t>
        </is>
      </c>
      <c r="DB32" t="inlineStr">
        <is>
          <t>0</t>
        </is>
      </c>
      <c r="DC32" t="inlineStr">
        <is>
          <t>0</t>
        </is>
      </c>
      <c r="DD32" t="inlineStr">
        <is>
          <t>0</t>
        </is>
      </c>
      <c r="DE32" t="inlineStr">
        <is>
          <t>0.6875</t>
        </is>
      </c>
      <c r="DF32" t="inlineStr">
        <is>
          <t>0</t>
        </is>
      </c>
      <c r="DG32" t="inlineStr">
        <is>
          <t>0.6875</t>
        </is>
      </c>
      <c r="DH32" t="inlineStr">
        <is>
          <t>0</t>
        </is>
      </c>
      <c r="DI32" t="inlineStr">
        <is>
          <t>0</t>
        </is>
      </c>
      <c r="DJ32" t="inlineStr">
        <is>
          <t>0</t>
        </is>
      </c>
      <c r="DK32" t="inlineStr">
        <is>
          <t>0</t>
        </is>
      </c>
      <c r="DL32" t="inlineStr">
        <is>
          <t>0</t>
        </is>
      </c>
      <c r="DM32" t="inlineStr">
        <is>
          <t>0</t>
        </is>
      </c>
      <c r="DN32" t="inlineStr">
        <is>
          <t>0</t>
        </is>
      </c>
      <c r="DO32" t="inlineStr">
        <is>
          <t>0</t>
        </is>
      </c>
      <c r="DP32" t="inlineStr">
        <is>
          <t>900</t>
        </is>
      </c>
      <c r="DQ32" t="inlineStr">
        <is>
          <t>-4.45163</t>
        </is>
      </c>
      <c r="DR32" t="inlineStr">
        <is>
          <t>1262</t>
        </is>
      </c>
      <c r="DS32" t="inlineStr">
        <is>
          <t>-153.35</t>
        </is>
      </c>
      <c r="DT32" t="inlineStr">
        <is>
          <t>0</t>
        </is>
      </c>
      <c r="DU32" t="inlineStr">
        <is>
          <t>0</t>
        </is>
      </c>
      <c r="DV32" t="inlineStr">
        <is>
          <t>0.1</t>
        </is>
      </c>
      <c r="DW32" t="inlineStr">
        <is>
          <t>0</t>
        </is>
      </c>
      <c r="DX32" t="inlineStr">
        <is>
          <t>10.7</t>
        </is>
      </c>
      <c r="DY32" t="inlineStr">
        <is>
          <t>99.1</t>
        </is>
      </c>
      <c r="DZ32" t="inlineStr">
        <is>
          <t>33.1574</t>
        </is>
      </c>
      <c r="EA32" t="inlineStr">
        <is>
          <t>11680.7</t>
        </is>
      </c>
      <c r="EB32" t="inlineStr">
        <is>
          <t>219.741</t>
        </is>
      </c>
      <c r="EC32" t="inlineStr">
        <is>
          <t>-7.18167</t>
        </is>
      </c>
      <c r="ED32" t="inlineStr">
        <is>
          <t>1.6957</t>
        </is>
      </c>
      <c r="EE32" t="inlineStr">
        <is>
          <t>-0.00617794</t>
        </is>
      </c>
      <c r="EF32" t="inlineStr">
        <is>
          <t>4061.76</t>
        </is>
      </c>
      <c r="EG32" t="inlineStr">
        <is>
          <t>20</t>
        </is>
      </c>
      <c r="EH32" t="inlineStr">
        <is>
          <t>0</t>
        </is>
      </c>
      <c r="EI32" t="inlineStr">
        <is>
          <t xml:space="preserve"> 32</t>
        </is>
      </c>
    </row>
    <row r="33" ht="14.25" customHeight="1" s="75">
      <c r="A33" s="2" t="inlineStr">
        <is>
          <t>2025-06-20 00:00</t>
        </is>
      </c>
      <c r="B33" t="inlineStr">
        <is>
          <t>101656</t>
        </is>
      </c>
      <c r="C33" t="inlineStr">
        <is>
          <t>24135.3</t>
        </is>
      </c>
      <c r="D33" t="inlineStr">
        <is>
          <t>4.51102</t>
        </is>
      </c>
      <c r="E33" t="inlineStr">
        <is>
          <t>12180.9</t>
        </is>
      </c>
      <c r="F33" t="inlineStr">
        <is>
          <t>221.646</t>
        </is>
      </c>
      <c r="G33" t="inlineStr">
        <is>
          <t>12.3</t>
        </is>
      </c>
      <c r="H33" t="inlineStr">
        <is>
          <t>0</t>
        </is>
      </c>
      <c r="I33" t="inlineStr">
        <is>
          <t>-0.0649102</t>
        </is>
      </c>
      <c r="J33" t="inlineStr">
        <is>
          <t>-2.24642</t>
        </is>
      </c>
      <c r="K33" t="inlineStr">
        <is>
          <t>1.84297</t>
        </is>
      </c>
      <c r="L33" s="3" t="inlineStr">
        <is>
          <t>0.000192926</t>
        </is>
      </c>
      <c r="M33" t="inlineStr">
        <is>
          <t>9510.33</t>
        </is>
      </c>
      <c r="N33" t="inlineStr">
        <is>
          <t>232.391</t>
        </is>
      </c>
      <c r="O33" t="inlineStr">
        <is>
          <t>51.4</t>
        </is>
      </c>
      <c r="P33" t="inlineStr">
        <is>
          <t>0</t>
        </is>
      </c>
      <c r="Q33" t="inlineStr">
        <is>
          <t>0.0823574</t>
        </is>
      </c>
      <c r="R33" t="inlineStr">
        <is>
          <t>-12.8655</t>
        </is>
      </c>
      <c r="S33" t="inlineStr">
        <is>
          <t>-3.02434</t>
        </is>
      </c>
      <c r="T33" s="3" t="inlineStr">
        <is>
          <t>0.000101668</t>
        </is>
      </c>
      <c r="U33" t="inlineStr">
        <is>
          <t>7490.07</t>
        </is>
      </c>
      <c r="V33" t="inlineStr">
        <is>
          <t>247.663</t>
        </is>
      </c>
      <c r="W33" t="inlineStr">
        <is>
          <t>45</t>
        </is>
      </c>
      <c r="X33" t="inlineStr">
        <is>
          <t>0</t>
        </is>
      </c>
      <c r="Y33" t="inlineStr">
        <is>
          <t>0.20999</t>
        </is>
      </c>
      <c r="Z33" t="inlineStr">
        <is>
          <t>-7.29625</t>
        </is>
      </c>
      <c r="AA33" t="inlineStr">
        <is>
          <t>-0.699677</t>
        </is>
      </c>
      <c r="AB33" s="3" t="inlineStr">
        <is>
          <t>0.000136583</t>
        </is>
      </c>
      <c r="AC33" t="inlineStr">
        <is>
          <t>5829.98</t>
        </is>
      </c>
      <c r="AD33" t="inlineStr">
        <is>
          <t>260.865</t>
        </is>
      </c>
      <c r="AE33" t="inlineStr">
        <is>
          <t>22.4</t>
        </is>
      </c>
      <c r="AF33" t="inlineStr">
        <is>
          <t>0</t>
        </is>
      </c>
      <c r="AG33" t="inlineStr">
        <is>
          <t>0.0810469</t>
        </is>
      </c>
      <c r="AH33" t="inlineStr">
        <is>
          <t>-4.14155</t>
        </is>
      </c>
      <c r="AI33" t="inlineStr">
        <is>
          <t>1.07363</t>
        </is>
      </c>
      <c r="AJ33" s="3" t="inlineStr">
        <is>
          <t>0.000109781</t>
        </is>
      </c>
      <c r="AK33" t="inlineStr">
        <is>
          <t>4409.99</t>
        </is>
      </c>
      <c r="AL33" t="inlineStr">
        <is>
          <t>270.719</t>
        </is>
      </c>
      <c r="AM33" t="inlineStr">
        <is>
          <t>23.2</t>
        </is>
      </c>
      <c r="AN33" t="inlineStr">
        <is>
          <t>0</t>
        </is>
      </c>
      <c r="AO33" t="inlineStr">
        <is>
          <t>-0.022002</t>
        </is>
      </c>
      <c r="AP33" t="inlineStr">
        <is>
          <t>-3.49687</t>
        </is>
      </c>
      <c r="AQ33" t="inlineStr">
        <is>
          <t>1.05012</t>
        </is>
      </c>
      <c r="AR33" s="3" t="inlineStr">
        <is>
          <t>9.73497e-05</t>
        </is>
      </c>
      <c r="AS33" t="inlineStr">
        <is>
          <t>3172.01</t>
        </is>
      </c>
      <c r="AT33" t="inlineStr">
        <is>
          <t>277.83</t>
        </is>
      </c>
      <c r="AU33" t="inlineStr">
        <is>
          <t>53.5</t>
        </is>
      </c>
      <c r="AV33" t="inlineStr">
        <is>
          <t>0</t>
        </is>
      </c>
      <c r="AW33" t="inlineStr">
        <is>
          <t>0.10643</t>
        </is>
      </c>
      <c r="AX33" t="inlineStr">
        <is>
          <t>-2.00998</t>
        </is>
      </c>
      <c r="AY33" t="inlineStr">
        <is>
          <t>-0.457583</t>
        </is>
      </c>
      <c r="AZ33" s="3" t="inlineStr">
        <is>
          <t>9.34439e-05</t>
        </is>
      </c>
      <c r="BA33" t="inlineStr">
        <is>
          <t>1550.2</t>
        </is>
      </c>
      <c r="BB33" t="inlineStr">
        <is>
          <t>290.98</t>
        </is>
      </c>
      <c r="BC33" t="inlineStr">
        <is>
          <t>38.7</t>
        </is>
      </c>
      <c r="BD33" t="inlineStr">
        <is>
          <t>0</t>
        </is>
      </c>
      <c r="BE33" t="inlineStr">
        <is>
          <t>-0.0269561</t>
        </is>
      </c>
      <c r="BF33" t="inlineStr">
        <is>
          <t>-1.19322</t>
        </is>
      </c>
      <c r="BG33" t="inlineStr">
        <is>
          <t>-1.5093</t>
        </is>
      </c>
      <c r="BH33" s="3" t="inlineStr">
        <is>
          <t>9.73328e-05</t>
        </is>
      </c>
      <c r="BI33" t="inlineStr">
        <is>
          <t>821.693</t>
        </is>
      </c>
      <c r="BJ33" t="inlineStr">
        <is>
          <t>294.976</t>
        </is>
      </c>
      <c r="BK33" t="inlineStr">
        <is>
          <t>47.2</t>
        </is>
      </c>
      <c r="BL33" t="inlineStr">
        <is>
          <t>0</t>
        </is>
      </c>
      <c r="BM33" t="inlineStr">
        <is>
          <t>-0.173534</t>
        </is>
      </c>
      <c r="BN33" t="inlineStr">
        <is>
          <t>0.268865</t>
        </is>
      </c>
      <c r="BO33" t="inlineStr">
        <is>
          <t>-3.67339</t>
        </is>
      </c>
      <c r="BP33" t="inlineStr">
        <is>
          <t>0.000132194</t>
        </is>
      </c>
      <c r="BQ33" t="inlineStr">
        <is>
          <t>589.847</t>
        </is>
      </c>
      <c r="BR33" t="inlineStr">
        <is>
          <t>295.765</t>
        </is>
      </c>
      <c r="BS33" t="inlineStr">
        <is>
          <t>52</t>
        </is>
      </c>
      <c r="BT33" t="inlineStr">
        <is>
          <t>0</t>
        </is>
      </c>
      <c r="BU33" t="inlineStr">
        <is>
          <t>-0.134897</t>
        </is>
      </c>
      <c r="BV33" t="inlineStr">
        <is>
          <t>0.803132</t>
        </is>
      </c>
      <c r="BW33" t="inlineStr">
        <is>
          <t>-4.67876</t>
        </is>
      </c>
      <c r="BX33" t="inlineStr">
        <is>
          <t>0.000112478</t>
        </is>
      </c>
      <c r="BY33" t="inlineStr">
        <is>
          <t>5</t>
        </is>
      </c>
      <c r="BZ33" t="inlineStr">
        <is>
          <t>363.481</t>
        </is>
      </c>
      <c r="CA33" t="inlineStr">
        <is>
          <t>295.73</t>
        </is>
      </c>
      <c r="CB33" t="inlineStr">
        <is>
          <t>65.8</t>
        </is>
      </c>
      <c r="CC33" t="inlineStr">
        <is>
          <t>0</t>
        </is>
      </c>
      <c r="CD33" t="inlineStr">
        <is>
          <t>-0.0931309</t>
        </is>
      </c>
      <c r="CE33" t="inlineStr">
        <is>
          <t>1.49703</t>
        </is>
      </c>
      <c r="CF33" t="inlineStr">
        <is>
          <t>-5.32102</t>
        </is>
      </c>
      <c r="CG33" t="inlineStr">
        <is>
          <t>7.05557e-05</t>
        </is>
      </c>
      <c r="CH33" t="inlineStr">
        <is>
          <t>295.943</t>
        </is>
      </c>
      <c r="CI33" t="inlineStr">
        <is>
          <t>77.3</t>
        </is>
      </c>
      <c r="CJ33" t="inlineStr">
        <is>
          <t>0</t>
        </is>
      </c>
      <c r="CK33" t="inlineStr">
        <is>
          <t>-0.0910122</t>
        </is>
      </c>
      <c r="CL33" t="inlineStr">
        <is>
          <t>1.75484</t>
        </is>
      </c>
      <c r="CM33" t="inlineStr">
        <is>
          <t>-4.81887</t>
        </is>
      </c>
      <c r="CN33" t="inlineStr">
        <is>
          <t>2.89774e-05</t>
        </is>
      </c>
      <c r="CO33" t="inlineStr">
        <is>
          <t>142.61</t>
        </is>
      </c>
      <c r="CP33" t="inlineStr">
        <is>
          <t>55.5794</t>
        </is>
      </c>
      <c r="CQ33" t="inlineStr">
        <is>
          <t>293.914</t>
        </is>
      </c>
      <c r="CR33" t="inlineStr">
        <is>
          <t>0</t>
        </is>
      </c>
      <c r="CS33" t="inlineStr">
        <is>
          <t>18.545</t>
        </is>
      </c>
      <c r="CT33" t="inlineStr">
        <is>
          <t>295.186</t>
        </is>
      </c>
      <c r="CU33" t="inlineStr">
        <is>
          <t>292</t>
        </is>
      </c>
      <c r="CV33" t="inlineStr">
        <is>
          <t>82</t>
        </is>
      </c>
      <c r="CW33" t="inlineStr">
        <is>
          <t>1.23496</t>
        </is>
      </c>
      <c r="CX33" t="inlineStr">
        <is>
          <t>-2.85056</t>
        </is>
      </c>
      <c r="CY33" t="inlineStr">
        <is>
          <t>-50</t>
        </is>
      </c>
      <c r="CZ33" t="inlineStr">
        <is>
          <t>0</t>
        </is>
      </c>
      <c r="DA33" t="inlineStr">
        <is>
          <t>0</t>
        </is>
      </c>
      <c r="DB33" t="inlineStr">
        <is>
          <t>0</t>
        </is>
      </c>
      <c r="DC33" t="inlineStr">
        <is>
          <t>0</t>
        </is>
      </c>
      <c r="DD33" t="inlineStr">
        <is>
          <t>0</t>
        </is>
      </c>
      <c r="DE33" t="inlineStr">
        <is>
          <t>0.6875</t>
        </is>
      </c>
      <c r="DF33" t="inlineStr">
        <is>
          <t>0</t>
        </is>
      </c>
      <c r="DG33" t="inlineStr">
        <is>
          <t>0.6875</t>
        </is>
      </c>
      <c r="DH33" t="inlineStr">
        <is>
          <t>0</t>
        </is>
      </c>
      <c r="DI33" t="inlineStr">
        <is>
          <t>0</t>
        </is>
      </c>
      <c r="DJ33" t="inlineStr">
        <is>
          <t>0</t>
        </is>
      </c>
      <c r="DK33" t="inlineStr">
        <is>
          <t>0</t>
        </is>
      </c>
      <c r="DL33" t="inlineStr">
        <is>
          <t>0</t>
        </is>
      </c>
      <c r="DM33" t="inlineStr">
        <is>
          <t>0</t>
        </is>
      </c>
      <c r="DN33" t="inlineStr">
        <is>
          <t>0</t>
        </is>
      </c>
      <c r="DO33" t="inlineStr">
        <is>
          <t>0</t>
        </is>
      </c>
      <c r="DP33" t="inlineStr">
        <is>
          <t>900</t>
        </is>
      </c>
      <c r="DQ33" t="inlineStr">
        <is>
          <t>-3.66709</t>
        </is>
      </c>
      <c r="DR33" t="inlineStr">
        <is>
          <t>1212</t>
        </is>
      </c>
      <c r="DS33" t="inlineStr">
        <is>
          <t>-158.95</t>
        </is>
      </c>
      <c r="DT33" t="inlineStr">
        <is>
          <t>0</t>
        </is>
      </c>
      <c r="DU33" t="inlineStr">
        <is>
          <t>0</t>
        </is>
      </c>
      <c r="DV33" t="inlineStr">
        <is>
          <t>0.6</t>
        </is>
      </c>
      <c r="DW33" t="inlineStr">
        <is>
          <t>0</t>
        </is>
      </c>
      <c r="DX33" t="inlineStr">
        <is>
          <t>0</t>
        </is>
      </c>
      <c r="DY33" t="inlineStr">
        <is>
          <t>52.1</t>
        </is>
      </c>
      <c r="DZ33" t="inlineStr">
        <is>
          <t>36.4592</t>
        </is>
      </c>
      <c r="EA33" t="inlineStr">
        <is>
          <t>11465.9</t>
        </is>
      </c>
      <c r="EB33" t="inlineStr">
        <is>
          <t>222.161</t>
        </is>
      </c>
      <c r="EC33" t="inlineStr">
        <is>
          <t>-6.94542</t>
        </is>
      </c>
      <c r="ED33" t="inlineStr">
        <is>
          <t>-0.667731</t>
        </is>
      </c>
      <c r="EE33" t="inlineStr">
        <is>
          <t>-0.00141482</t>
        </is>
      </c>
      <c r="EF33" t="inlineStr">
        <is>
          <t>3875.68</t>
        </is>
      </c>
      <c r="EG33" t="inlineStr">
        <is>
          <t>51.9</t>
        </is>
      </c>
      <c r="EH33" t="inlineStr">
        <is>
          <t>0</t>
        </is>
      </c>
      <c r="EI33" t="inlineStr">
        <is>
          <t xml:space="preserve"> 33</t>
        </is>
      </c>
    </row>
    <row r="34" ht="14.25" customHeight="1" s="75">
      <c r="A34" s="2" t="inlineStr">
        <is>
          <t>2025-06-20 03:00</t>
        </is>
      </c>
      <c r="B34" t="inlineStr">
        <is>
          <t>101614</t>
        </is>
      </c>
      <c r="C34" t="inlineStr">
        <is>
          <t>24134.8</t>
        </is>
      </c>
      <c r="D34" t="inlineStr">
        <is>
          <t>6.21134</t>
        </is>
      </c>
      <c r="E34" t="inlineStr">
        <is>
          <t>12169.1</t>
        </is>
      </c>
      <c r="F34" t="inlineStr">
        <is>
          <t>221.416</t>
        </is>
      </c>
      <c r="G34" t="inlineStr">
        <is>
          <t>11.6</t>
        </is>
      </c>
      <c r="H34" t="inlineStr">
        <is>
          <t>0</t>
        </is>
      </c>
      <c r="I34" t="inlineStr">
        <is>
          <t>-0.0620381</t>
        </is>
      </c>
      <c r="J34" t="inlineStr">
        <is>
          <t>-2.32153</t>
        </is>
      </c>
      <c r="K34" t="inlineStr">
        <is>
          <t>2.34268</t>
        </is>
      </c>
      <c r="L34" s="3" t="inlineStr">
        <is>
          <t>0.000235183</t>
        </is>
      </c>
      <c r="M34" t="inlineStr">
        <is>
          <t>9500.5</t>
        </is>
      </c>
      <c r="N34" t="inlineStr">
        <is>
          <t>232.284</t>
        </is>
      </c>
      <c r="O34" t="inlineStr">
        <is>
          <t>35.3</t>
        </is>
      </c>
      <c r="P34" t="inlineStr">
        <is>
          <t>0</t>
        </is>
      </c>
      <c r="Q34" t="inlineStr">
        <is>
          <t>-0.042207</t>
        </is>
      </c>
      <c r="R34" t="inlineStr">
        <is>
          <t>-13.366</t>
        </is>
      </c>
      <c r="S34" t="inlineStr">
        <is>
          <t>-3.38798</t>
        </is>
      </c>
      <c r="T34" s="3" t="inlineStr">
        <is>
          <t>0.000247831</t>
        </is>
      </c>
      <c r="U34" t="inlineStr">
        <is>
          <t>7480.98</t>
        </is>
      </c>
      <c r="V34" t="inlineStr">
        <is>
          <t>247.549</t>
        </is>
      </c>
      <c r="W34" t="inlineStr">
        <is>
          <t>43.4</t>
        </is>
      </c>
      <c r="X34" t="inlineStr">
        <is>
          <t>0</t>
        </is>
      </c>
      <c r="Y34" t="inlineStr">
        <is>
          <t>-0.21573</t>
        </is>
      </c>
      <c r="Z34" t="inlineStr">
        <is>
          <t>-6.40551</t>
        </is>
      </c>
      <c r="AA34" t="inlineStr">
        <is>
          <t>-1.06777</t>
        </is>
      </c>
      <c r="AB34" s="3" t="inlineStr">
        <is>
          <t>0.000185885</t>
        </is>
      </c>
      <c r="AC34" t="inlineStr">
        <is>
          <t>5821.29</t>
        </is>
      </c>
      <c r="AD34" t="inlineStr">
        <is>
          <t>260.812</t>
        </is>
      </c>
      <c r="AE34" t="inlineStr">
        <is>
          <t>23.1</t>
        </is>
      </c>
      <c r="AF34" t="inlineStr">
        <is>
          <t>0</t>
        </is>
      </c>
      <c r="AG34" t="inlineStr">
        <is>
          <t>-0.0170293</t>
        </is>
      </c>
      <c r="AH34" t="inlineStr">
        <is>
          <t>-3.63116</t>
        </is>
      </c>
      <c r="AI34" t="inlineStr">
        <is>
          <t>0.0914001</t>
        </is>
      </c>
      <c r="AJ34" s="3" t="inlineStr">
        <is>
          <t>0.000113565</t>
        </is>
      </c>
      <c r="AK34" t="inlineStr">
        <is>
          <t>4401.17</t>
        </is>
      </c>
      <c r="AL34" t="inlineStr">
        <is>
          <t>270.682</t>
        </is>
      </c>
      <c r="AM34" t="inlineStr">
        <is>
          <t>21.4</t>
        </is>
      </c>
      <c r="AN34" t="inlineStr">
        <is>
          <t>0</t>
        </is>
      </c>
      <c r="AO34" t="inlineStr">
        <is>
          <t>0.128191</t>
        </is>
      </c>
      <c r="AP34" t="inlineStr">
        <is>
          <t>-3.35771</t>
        </is>
      </c>
      <c r="AQ34" t="inlineStr">
        <is>
          <t>-0.0320996</t>
        </is>
      </c>
      <c r="AR34" s="3" t="inlineStr">
        <is>
          <t>0.00011287</t>
        </is>
      </c>
      <c r="AS34" t="inlineStr">
        <is>
          <t>3163.68</t>
        </is>
      </c>
      <c r="AT34" t="inlineStr">
        <is>
          <t>277.4</t>
        </is>
      </c>
      <c r="AU34" t="inlineStr">
        <is>
          <t>62.3</t>
        </is>
      </c>
      <c r="AV34" t="inlineStr">
        <is>
          <t>0</t>
        </is>
      </c>
      <c r="AW34" t="inlineStr">
        <is>
          <t>0.0946992</t>
        </is>
      </c>
      <c r="AX34" t="inlineStr">
        <is>
          <t>-2.50968</t>
        </is>
      </c>
      <c r="AY34" t="inlineStr">
        <is>
          <t>-1.75541</t>
        </is>
      </c>
      <c r="AZ34" s="3" t="inlineStr">
        <is>
          <t>6.91575e-05</t>
        </is>
      </c>
      <c r="BA34" t="inlineStr">
        <is>
          <t>1543.74</t>
        </is>
      </c>
      <c r="BB34" t="inlineStr">
        <is>
          <t>290.57</t>
        </is>
      </c>
      <c r="BC34" t="inlineStr">
        <is>
          <t>40.4</t>
        </is>
      </c>
      <c r="BD34" t="inlineStr">
        <is>
          <t>0</t>
        </is>
      </c>
      <c r="BE34" t="inlineStr">
        <is>
          <t>0.0349932</t>
        </is>
      </c>
      <c r="BF34" t="inlineStr">
        <is>
          <t>-0.839348</t>
        </is>
      </c>
      <c r="BG34" t="inlineStr">
        <is>
          <t>-2.40016</t>
        </is>
      </c>
      <c r="BH34" t="inlineStr">
        <is>
          <t>9.79331e-05</t>
        </is>
      </c>
      <c r="BI34" t="inlineStr">
        <is>
          <t>816.431</t>
        </is>
      </c>
      <c r="BJ34" t="inlineStr">
        <is>
          <t>294.29</t>
        </is>
      </c>
      <c r="BK34" t="inlineStr">
        <is>
          <t>51.9</t>
        </is>
      </c>
      <c r="BL34" t="inlineStr">
        <is>
          <t>0</t>
        </is>
      </c>
      <c r="BM34" t="inlineStr">
        <is>
          <t>0.147667</t>
        </is>
      </c>
      <c r="BN34" t="inlineStr">
        <is>
          <t>0.294761</t>
        </is>
      </c>
      <c r="BO34" t="inlineStr">
        <is>
          <t>-5.43397</t>
        </is>
      </c>
      <c r="BP34" s="3" t="inlineStr">
        <is>
          <t>0.00011777</t>
        </is>
      </c>
      <c r="BQ34" t="inlineStr">
        <is>
          <t>585.098</t>
        </is>
      </c>
      <c r="BR34" t="inlineStr">
        <is>
          <t>294.966</t>
        </is>
      </c>
      <c r="BS34" t="inlineStr">
        <is>
          <t>58.9</t>
        </is>
      </c>
      <c r="BT34" t="inlineStr">
        <is>
          <t>0</t>
        </is>
      </c>
      <c r="BU34" t="inlineStr">
        <is>
          <t>0.129585</t>
        </is>
      </c>
      <c r="BV34" t="inlineStr">
        <is>
          <t>0.50447</t>
        </is>
      </c>
      <c r="BW34" t="inlineStr">
        <is>
          <t>-6.2697</t>
        </is>
      </c>
      <c r="BX34" s="3" t="inlineStr">
        <is>
          <t>0.000105687</t>
        </is>
      </c>
      <c r="BY34" t="inlineStr">
        <is>
          <t>4</t>
        </is>
      </c>
      <c r="BZ34" t="inlineStr">
        <is>
          <t>359.255</t>
        </is>
      </c>
      <c r="CA34" t="inlineStr">
        <is>
          <t>294.93</t>
        </is>
      </c>
      <c r="CB34" t="inlineStr">
        <is>
          <t>74.7</t>
        </is>
      </c>
      <c r="CC34" t="inlineStr">
        <is>
          <t>0</t>
        </is>
      </c>
      <c r="CD34" t="inlineStr">
        <is>
          <t>0.0621064</t>
        </is>
      </c>
      <c r="CE34" t="inlineStr">
        <is>
          <t>1.07981</t>
        </is>
      </c>
      <c r="CF34" t="inlineStr">
        <is>
          <t>-6.85983</t>
        </is>
      </c>
      <c r="CG34" t="inlineStr">
        <is>
          <t>7.69558e-05</t>
        </is>
      </c>
      <c r="CH34" t="inlineStr">
        <is>
          <t>295.28</t>
        </is>
      </c>
      <c r="CI34" t="inlineStr">
        <is>
          <t>84.6</t>
        </is>
      </c>
      <c r="CJ34" t="inlineStr">
        <is>
          <t>0</t>
        </is>
      </c>
      <c r="CK34" t="inlineStr">
        <is>
          <t>-0.0708936</t>
        </is>
      </c>
      <c r="CL34" t="inlineStr">
        <is>
          <t>1.6355</t>
        </is>
      </c>
      <c r="CM34" t="inlineStr">
        <is>
          <t>-5.70449</t>
        </is>
      </c>
      <c r="CN34" t="inlineStr">
        <is>
          <t>1.87164e-05</t>
        </is>
      </c>
      <c r="CO34" t="inlineStr">
        <is>
          <t>138.758</t>
        </is>
      </c>
      <c r="CP34" t="inlineStr">
        <is>
          <t>55.5794</t>
        </is>
      </c>
      <c r="CQ34" t="inlineStr">
        <is>
          <t>293.3</t>
        </is>
      </c>
      <c r="CR34" t="inlineStr">
        <is>
          <t>0</t>
        </is>
      </c>
      <c r="CS34" t="inlineStr">
        <is>
          <t>7.67785</t>
        </is>
      </c>
      <c r="CT34" t="inlineStr">
        <is>
          <t>294.547</t>
        </is>
      </c>
      <c r="CU34" t="inlineStr">
        <is>
          <t>292.7</t>
        </is>
      </c>
      <c r="CV34" t="inlineStr">
        <is>
          <t>89.4</t>
        </is>
      </c>
      <c r="CW34" t="inlineStr">
        <is>
          <t>1.28489</t>
        </is>
      </c>
      <c r="CX34" t="inlineStr">
        <is>
          <t>-3.24253</t>
        </is>
      </c>
      <c r="CY34" t="inlineStr">
        <is>
          <t>-50</t>
        </is>
      </c>
      <c r="CZ34" t="inlineStr">
        <is>
          <t>0</t>
        </is>
      </c>
      <c r="DA34" t="inlineStr">
        <is>
          <t>0</t>
        </is>
      </c>
      <c r="DB34" t="inlineStr">
        <is>
          <t>0</t>
        </is>
      </c>
      <c r="DC34" t="inlineStr">
        <is>
          <t>0</t>
        </is>
      </c>
      <c r="DD34" t="inlineStr">
        <is>
          <t>0</t>
        </is>
      </c>
      <c r="DE34" t="inlineStr">
        <is>
          <t>0.6875</t>
        </is>
      </c>
      <c r="DF34" t="inlineStr">
        <is>
          <t>0</t>
        </is>
      </c>
      <c r="DG34" t="inlineStr">
        <is>
          <t>0.6875</t>
        </is>
      </c>
      <c r="DH34" t="inlineStr">
        <is>
          <t>0</t>
        </is>
      </c>
      <c r="DI34" t="inlineStr">
        <is>
          <t>0</t>
        </is>
      </c>
      <c r="DJ34" t="inlineStr">
        <is>
          <t>0</t>
        </is>
      </c>
      <c r="DK34" t="inlineStr">
        <is>
          <t>0</t>
        </is>
      </c>
      <c r="DL34" t="inlineStr">
        <is>
          <t>0</t>
        </is>
      </c>
      <c r="DM34" t="inlineStr">
        <is>
          <t>0</t>
        </is>
      </c>
      <c r="DN34" t="inlineStr">
        <is>
          <t>0</t>
        </is>
      </c>
      <c r="DO34" t="inlineStr">
        <is>
          <t>0</t>
        </is>
      </c>
      <c r="DP34" t="inlineStr">
        <is>
          <t>0</t>
        </is>
      </c>
      <c r="DQ34" t="inlineStr">
        <is>
          <t>-4.14573</t>
        </is>
      </c>
      <c r="DR34" t="inlineStr">
        <is>
          <t>1463</t>
        </is>
      </c>
      <c r="DS34" t="inlineStr">
        <is>
          <t>-120.999</t>
        </is>
      </c>
      <c r="DT34" t="inlineStr">
        <is>
          <t>0</t>
        </is>
      </c>
      <c r="DU34" t="inlineStr">
        <is>
          <t>0</t>
        </is>
      </c>
      <c r="DV34" t="inlineStr">
        <is>
          <t>0</t>
        </is>
      </c>
      <c r="DW34" t="inlineStr">
        <is>
          <t>0</t>
        </is>
      </c>
      <c r="DX34" t="inlineStr">
        <is>
          <t>0</t>
        </is>
      </c>
      <c r="DY34" t="inlineStr">
        <is>
          <t>0</t>
        </is>
      </c>
      <c r="DZ34" t="inlineStr">
        <is>
          <t>34.5753</t>
        </is>
      </c>
      <c r="EA34" t="inlineStr">
        <is>
          <t>11027.9</t>
        </is>
      </c>
      <c r="EB34" t="inlineStr">
        <is>
          <t>222.907</t>
        </is>
      </c>
      <c r="EC34" t="inlineStr">
        <is>
          <t>-9.60813</t>
        </is>
      </c>
      <c r="ED34" t="inlineStr">
        <is>
          <t>-4.30156</t>
        </is>
      </c>
      <c r="EE34" t="inlineStr">
        <is>
          <t>-0.0070812</t>
        </is>
      </c>
      <c r="EF34" t="inlineStr">
        <is>
          <t>3845.6</t>
        </is>
      </c>
      <c r="EG34" t="inlineStr">
        <is>
          <t>57.1</t>
        </is>
      </c>
      <c r="EH34" t="inlineStr">
        <is>
          <t>0</t>
        </is>
      </c>
      <c r="EI34" t="inlineStr">
        <is>
          <t xml:space="preserve"> 34</t>
        </is>
      </c>
    </row>
    <row r="35" ht="14.25" customHeight="1" s="75">
      <c r="A35" s="2" t="inlineStr">
        <is>
          <t>2025-06-20 06:00</t>
        </is>
      </c>
      <c r="B35" t="inlineStr">
        <is>
          <t>101642</t>
        </is>
      </c>
      <c r="C35" t="inlineStr">
        <is>
          <t>24135.1</t>
        </is>
      </c>
      <c r="D35" t="inlineStr">
        <is>
          <t>6.20673</t>
        </is>
      </c>
      <c r="E35" t="inlineStr">
        <is>
          <t>12171.6</t>
        </is>
      </c>
      <c r="F35" t="inlineStr">
        <is>
          <t>221.64</t>
        </is>
      </c>
      <c r="G35" t="inlineStr">
        <is>
          <t>10.4</t>
        </is>
      </c>
      <c r="H35" t="inlineStr">
        <is>
          <t>0</t>
        </is>
      </c>
      <c r="I35" t="inlineStr">
        <is>
          <t>-0.0426602</t>
        </is>
      </c>
      <c r="J35" t="inlineStr">
        <is>
          <t>-1.21023</t>
        </is>
      </c>
      <c r="K35" t="inlineStr">
        <is>
          <t>0.763898</t>
        </is>
      </c>
      <c r="L35" s="3" t="inlineStr">
        <is>
          <t>0.000180369</t>
        </is>
      </c>
      <c r="M35" t="inlineStr">
        <is>
          <t>9505.97</t>
        </is>
      </c>
      <c r="N35" t="inlineStr">
        <is>
          <t>232.497</t>
        </is>
      </c>
      <c r="O35" t="inlineStr">
        <is>
          <t>26.7</t>
        </is>
      </c>
      <c r="P35" t="inlineStr">
        <is>
          <t>0</t>
        </is>
      </c>
      <c r="Q35" t="inlineStr">
        <is>
          <t>0.0140742</t>
        </is>
      </c>
      <c r="R35" t="inlineStr">
        <is>
          <t>-17.2156</t>
        </is>
      </c>
      <c r="S35" t="inlineStr">
        <is>
          <t>-5.8833</t>
        </is>
      </c>
      <c r="T35" s="3" t="inlineStr">
        <is>
          <t>0.000231387</t>
        </is>
      </c>
      <c r="U35" t="inlineStr">
        <is>
          <t>7482.97</t>
        </is>
      </c>
      <c r="V35" t="inlineStr">
        <is>
          <t>247.947</t>
        </is>
      </c>
      <c r="W35" t="inlineStr">
        <is>
          <t>27.7</t>
        </is>
      </c>
      <c r="X35" t="inlineStr">
        <is>
          <t>0</t>
        </is>
      </c>
      <c r="Y35" t="inlineStr">
        <is>
          <t>0.190449</t>
        </is>
      </c>
      <c r="Z35" t="inlineStr">
        <is>
          <t>-7.58567</t>
        </is>
      </c>
      <c r="AA35" t="inlineStr">
        <is>
          <t>-2.72024</t>
        </is>
      </c>
      <c r="AB35" t="inlineStr">
        <is>
          <t>0.000126594</t>
        </is>
      </c>
      <c r="AC35" t="inlineStr">
        <is>
          <t>5823.5</t>
        </is>
      </c>
      <c r="AD35" t="inlineStr">
        <is>
          <t>260.285</t>
        </is>
      </c>
      <c r="AE35" t="inlineStr">
        <is>
          <t>51</t>
        </is>
      </c>
      <c r="AF35" t="inlineStr">
        <is>
          <t>0</t>
        </is>
      </c>
      <c r="AG35" t="inlineStr">
        <is>
          <t>0.0509336</t>
        </is>
      </c>
      <c r="AH35" t="inlineStr">
        <is>
          <t>-4.21555</t>
        </is>
      </c>
      <c r="AI35" t="inlineStr">
        <is>
          <t>-1.88777</t>
        </is>
      </c>
      <c r="AJ35" s="3" t="inlineStr">
        <is>
          <t>1.79722e-05</t>
        </is>
      </c>
      <c r="AK35" t="inlineStr">
        <is>
          <t>4405.44</t>
        </is>
      </c>
      <c r="AL35" t="inlineStr">
        <is>
          <t>270.253</t>
        </is>
      </c>
      <c r="AM35" t="inlineStr">
        <is>
          <t>40.5</t>
        </is>
      </c>
      <c r="AN35" t="inlineStr">
        <is>
          <t>0</t>
        </is>
      </c>
      <c r="AO35" t="inlineStr">
        <is>
          <t>-0.190369</t>
        </is>
      </c>
      <c r="AP35" t="inlineStr">
        <is>
          <t>-3.35693</t>
        </is>
      </c>
      <c r="AQ35" t="inlineStr">
        <is>
          <t>1.03757</t>
        </is>
      </c>
      <c r="AR35" s="3" t="inlineStr">
        <is>
          <t>0.000106045</t>
        </is>
      </c>
      <c r="AS35" t="inlineStr">
        <is>
          <t>3168.38</t>
        </is>
      </c>
      <c r="AT35" t="inlineStr">
        <is>
          <t>277.47</t>
        </is>
      </c>
      <c r="AU35" t="inlineStr">
        <is>
          <t>62.5</t>
        </is>
      </c>
      <c r="AV35" t="inlineStr">
        <is>
          <t>0</t>
        </is>
      </c>
      <c r="AW35" t="inlineStr">
        <is>
          <t>-0.156156</t>
        </is>
      </c>
      <c r="AX35" t="inlineStr">
        <is>
          <t>-2.98774</t>
        </is>
      </c>
      <c r="AY35" t="inlineStr">
        <is>
          <t>-1.8789</t>
        </is>
      </c>
      <c r="AZ35" t="inlineStr">
        <is>
          <t>8.58236e-05</t>
        </is>
      </c>
      <c r="BA35" t="inlineStr">
        <is>
          <t>1548.67</t>
        </is>
      </c>
      <c r="BB35" t="inlineStr">
        <is>
          <t>290.719</t>
        </is>
      </c>
      <c r="BC35" t="inlineStr">
        <is>
          <t>38.4</t>
        </is>
      </c>
      <c r="BD35" t="inlineStr">
        <is>
          <t>0</t>
        </is>
      </c>
      <c r="BE35" t="inlineStr">
        <is>
          <t>0.0699795</t>
        </is>
      </c>
      <c r="BF35" t="inlineStr">
        <is>
          <t>-1.37939</t>
        </is>
      </c>
      <c r="BG35" t="inlineStr">
        <is>
          <t>-3.00876</t>
        </is>
      </c>
      <c r="BH35" s="3" t="inlineStr">
        <is>
          <t>0.000101653</t>
        </is>
      </c>
      <c r="BI35" t="inlineStr">
        <is>
          <t>820.646</t>
        </is>
      </c>
      <c r="BJ35" t="inlineStr">
        <is>
          <t>294.573</t>
        </is>
      </c>
      <c r="BK35" t="inlineStr">
        <is>
          <t>50.3</t>
        </is>
      </c>
      <c r="BL35" t="inlineStr">
        <is>
          <t>0</t>
        </is>
      </c>
      <c r="BM35" t="inlineStr">
        <is>
          <t>0.103574</t>
        </is>
      </c>
      <c r="BN35" t="inlineStr">
        <is>
          <t>-0.719834</t>
        </is>
      </c>
      <c r="BO35" t="inlineStr">
        <is>
          <t>-5.55436</t>
        </is>
      </c>
      <c r="BP35" t="inlineStr">
        <is>
          <t>8.30397e-05</t>
        </is>
      </c>
      <c r="BQ35" t="inlineStr">
        <is>
          <t>589.399</t>
        </is>
      </c>
      <c r="BR35" t="inlineStr">
        <is>
          <t>293.833</t>
        </is>
      </c>
      <c r="BS35" t="inlineStr">
        <is>
          <t>74.8</t>
        </is>
      </c>
      <c r="BT35" t="inlineStr">
        <is>
          <t>0</t>
        </is>
      </c>
      <c r="BU35" t="inlineStr">
        <is>
          <t>0.0646328</t>
        </is>
      </c>
      <c r="BV35" t="inlineStr">
        <is>
          <t>0.426843</t>
        </is>
      </c>
      <c r="BW35" t="inlineStr">
        <is>
          <t>-6.46078</t>
        </is>
      </c>
      <c r="BX35" s="3" t="inlineStr">
        <is>
          <t>7.60832e-05</t>
        </is>
      </c>
      <c r="BY35" t="inlineStr">
        <is>
          <t>3</t>
        </is>
      </c>
      <c r="BZ35" t="inlineStr">
        <is>
          <t>363.733</t>
        </is>
      </c>
      <c r="CA35" t="inlineStr">
        <is>
          <t>295.479</t>
        </is>
      </c>
      <c r="CB35" t="inlineStr">
        <is>
          <t>74</t>
        </is>
      </c>
      <c r="CC35" t="inlineStr">
        <is>
          <t>0</t>
        </is>
      </c>
      <c r="CD35" t="inlineStr">
        <is>
          <t>-0.0179966</t>
        </is>
      </c>
      <c r="CE35" t="inlineStr">
        <is>
          <t>1.03004</t>
        </is>
      </c>
      <c r="CF35" t="inlineStr">
        <is>
          <t>-6.74659</t>
        </is>
      </c>
      <c r="CG35" s="3" t="inlineStr">
        <is>
          <t>5.38635e-05</t>
        </is>
      </c>
      <c r="CH35" t="inlineStr">
        <is>
          <t>297.55</t>
        </is>
      </c>
      <c r="CI35" t="inlineStr">
        <is>
          <t>68.6</t>
        </is>
      </c>
      <c r="CJ35" t="inlineStr">
        <is>
          <t>0</t>
        </is>
      </c>
      <c r="CK35" t="inlineStr">
        <is>
          <t>-0.121997</t>
        </is>
      </c>
      <c r="CL35" t="inlineStr">
        <is>
          <t>1.08509</t>
        </is>
      </c>
      <c r="CM35" t="inlineStr">
        <is>
          <t>-6.55787</t>
        </is>
      </c>
      <c r="CN35" s="3" t="inlineStr">
        <is>
          <t>3.20492e-05</t>
        </is>
      </c>
      <c r="CO35" t="inlineStr">
        <is>
          <t>142.327</t>
        </is>
      </c>
      <c r="CP35" t="inlineStr">
        <is>
          <t>55.5794</t>
        </is>
      </c>
      <c r="CQ35" t="inlineStr">
        <is>
          <t>303.356</t>
        </is>
      </c>
      <c r="CR35" t="inlineStr">
        <is>
          <t>0</t>
        </is>
      </c>
      <c r="CS35" t="inlineStr">
        <is>
          <t>288.946</t>
        </is>
      </c>
      <c r="CT35" t="inlineStr">
        <is>
          <t>299.3</t>
        </is>
      </c>
      <c r="CU35" t="inlineStr">
        <is>
          <t>291.9</t>
        </is>
      </c>
      <c r="CV35" t="inlineStr">
        <is>
          <t>63.9</t>
        </is>
      </c>
      <c r="CW35" t="inlineStr">
        <is>
          <t>0.862327</t>
        </is>
      </c>
      <c r="CX35" t="inlineStr">
        <is>
          <t>-5.34976</t>
        </is>
      </c>
      <c r="CY35" t="inlineStr">
        <is>
          <t>-50</t>
        </is>
      </c>
      <c r="CZ35" t="inlineStr">
        <is>
          <t>0</t>
        </is>
      </c>
      <c r="DA35" t="inlineStr">
        <is>
          <t>0</t>
        </is>
      </c>
      <c r="DB35" t="inlineStr">
        <is>
          <t>0</t>
        </is>
      </c>
      <c r="DC35" t="inlineStr">
        <is>
          <t>0</t>
        </is>
      </c>
      <c r="DD35" t="inlineStr">
        <is>
          <t>0</t>
        </is>
      </c>
      <c r="DE35" t="inlineStr">
        <is>
          <t>0.6875</t>
        </is>
      </c>
      <c r="DF35" t="inlineStr">
        <is>
          <t>0</t>
        </is>
      </c>
      <c r="DG35" t="inlineStr">
        <is>
          <t>0.6875</t>
        </is>
      </c>
      <c r="DH35" t="inlineStr">
        <is>
          <t>0</t>
        </is>
      </c>
      <c r="DI35" t="inlineStr">
        <is>
          <t>0</t>
        </is>
      </c>
      <c r="DJ35" t="inlineStr">
        <is>
          <t>0</t>
        </is>
      </c>
      <c r="DK35" t="inlineStr">
        <is>
          <t>0</t>
        </is>
      </c>
      <c r="DL35" t="inlineStr">
        <is>
          <t>0</t>
        </is>
      </c>
      <c r="DM35" t="inlineStr">
        <is>
          <t>0</t>
        </is>
      </c>
      <c r="DN35" t="inlineStr">
        <is>
          <t>0</t>
        </is>
      </c>
      <c r="DO35" t="inlineStr">
        <is>
          <t>0</t>
        </is>
      </c>
      <c r="DP35" t="inlineStr">
        <is>
          <t>9450</t>
        </is>
      </c>
      <c r="DQ35" t="inlineStr">
        <is>
          <t>-5.49941</t>
        </is>
      </c>
      <c r="DR35" t="inlineStr">
        <is>
          <t>1556</t>
        </is>
      </c>
      <c r="DS35" t="inlineStr">
        <is>
          <t>-80.6661</t>
        </is>
      </c>
      <c r="DT35" t="inlineStr">
        <is>
          <t>0</t>
        </is>
      </c>
      <c r="DU35" t="inlineStr">
        <is>
          <t>0</t>
        </is>
      </c>
      <c r="DV35" t="inlineStr">
        <is>
          <t>0</t>
        </is>
      </c>
      <c r="DW35" t="inlineStr">
        <is>
          <t>0</t>
        </is>
      </c>
      <c r="DX35" t="inlineStr">
        <is>
          <t>0</t>
        </is>
      </c>
      <c r="DY35" t="inlineStr">
        <is>
          <t>0</t>
        </is>
      </c>
      <c r="DZ35" t="inlineStr">
        <is>
          <t>41.9721</t>
        </is>
      </c>
      <c r="EA35" t="inlineStr">
        <is>
          <t>11329</t>
        </is>
      </c>
      <c r="EB35" t="inlineStr">
        <is>
          <t>222.003</t>
        </is>
      </c>
      <c r="EC35" t="inlineStr">
        <is>
          <t>-10.2603</t>
        </is>
      </c>
      <c r="ED35" t="inlineStr">
        <is>
          <t>-4.80845</t>
        </is>
      </c>
      <c r="EE35" t="inlineStr">
        <is>
          <t>-0.0088216</t>
        </is>
      </c>
      <c r="EF35" t="inlineStr">
        <is>
          <t>3864.8</t>
        </is>
      </c>
      <c r="EG35" t="inlineStr">
        <is>
          <t>44</t>
        </is>
      </c>
      <c r="EH35" t="inlineStr">
        <is>
          <t>0</t>
        </is>
      </c>
      <c r="EI35" t="inlineStr">
        <is>
          <t xml:space="preserve"> 35</t>
        </is>
      </c>
    </row>
    <row r="36" ht="14.25" customHeight="1" s="75">
      <c r="A36" s="2" t="inlineStr">
        <is>
          <t>2025-06-20 09:00</t>
        </is>
      </c>
      <c r="B36" t="inlineStr">
        <is>
          <t>101669</t>
        </is>
      </c>
      <c r="C36" t="inlineStr">
        <is>
          <t>24134.9</t>
        </is>
      </c>
      <c r="D36" t="inlineStr">
        <is>
          <t>6.6004</t>
        </is>
      </c>
      <c r="E36" t="inlineStr">
        <is>
          <t>12173.5</t>
        </is>
      </c>
      <c r="F36" t="inlineStr">
        <is>
          <t>220.268</t>
        </is>
      </c>
      <c r="G36" t="inlineStr">
        <is>
          <t>13.6</t>
        </is>
      </c>
      <c r="H36" t="inlineStr">
        <is>
          <t>0</t>
        </is>
      </c>
      <c r="I36" t="inlineStr">
        <is>
          <t>-0.0488897</t>
        </is>
      </c>
      <c r="J36" t="inlineStr">
        <is>
          <t>-3.07688</t>
        </is>
      </c>
      <c r="K36" t="inlineStr">
        <is>
          <t>-2.02556</t>
        </is>
      </c>
      <c r="L36" s="3" t="inlineStr">
        <is>
          <t>0.000208133</t>
        </is>
      </c>
      <c r="M36" t="inlineStr">
        <is>
          <t>9513.6</t>
        </is>
      </c>
      <c r="N36" t="inlineStr">
        <is>
          <t>232.598</t>
        </is>
      </c>
      <c r="O36" t="inlineStr">
        <is>
          <t>57.6</t>
        </is>
      </c>
      <c r="P36" t="inlineStr">
        <is>
          <t>0</t>
        </is>
      </c>
      <c r="Q36" t="inlineStr">
        <is>
          <t>0.0817813</t>
        </is>
      </c>
      <c r="R36" t="inlineStr">
        <is>
          <t>-14.3052</t>
        </is>
      </c>
      <c r="S36" t="inlineStr">
        <is>
          <t>-7.10517</t>
        </is>
      </c>
      <c r="T36" t="inlineStr">
        <is>
          <t>3.7132e-05</t>
        </is>
      </c>
      <c r="U36" t="inlineStr">
        <is>
          <t>7489.98</t>
        </is>
      </c>
      <c r="V36" t="inlineStr">
        <is>
          <t>248.244</t>
        </is>
      </c>
      <c r="W36" t="inlineStr">
        <is>
          <t>21.8</t>
        </is>
      </c>
      <c r="X36" t="inlineStr">
        <is>
          <t>0</t>
        </is>
      </c>
      <c r="Y36" t="inlineStr">
        <is>
          <t>-0.0761445</t>
        </is>
      </c>
      <c r="Z36" t="inlineStr">
        <is>
          <t>-8.80728</t>
        </is>
      </c>
      <c r="AA36" t="inlineStr">
        <is>
          <t>-3.49033</t>
        </is>
      </c>
      <c r="AB36" s="3" t="inlineStr">
        <is>
          <t>0.000123437</t>
        </is>
      </c>
      <c r="AC36" t="inlineStr">
        <is>
          <t>5827.96</t>
        </is>
      </c>
      <c r="AD36" t="inlineStr">
        <is>
          <t>260.476</t>
        </is>
      </c>
      <c r="AE36" t="inlineStr">
        <is>
          <t>31.7</t>
        </is>
      </c>
      <c r="AF36" t="inlineStr">
        <is>
          <t>0</t>
        </is>
      </c>
      <c r="AG36" t="inlineStr">
        <is>
          <t>-0.0516543</t>
        </is>
      </c>
      <c r="AH36" t="inlineStr">
        <is>
          <t>-5.16395</t>
        </is>
      </c>
      <c r="AI36" t="inlineStr">
        <is>
          <t>-1.22914</t>
        </is>
      </c>
      <c r="AJ36" s="3" t="inlineStr">
        <is>
          <t>0.00010213</t>
        </is>
      </c>
      <c r="AK36" t="inlineStr">
        <is>
          <t>4411.14</t>
        </is>
      </c>
      <c r="AL36" t="inlineStr">
        <is>
          <t>269.874</t>
        </is>
      </c>
      <c r="AM36" t="inlineStr">
        <is>
          <t>58.9</t>
        </is>
      </c>
      <c r="AN36" t="inlineStr">
        <is>
          <t>0</t>
        </is>
      </c>
      <c r="AO36" t="inlineStr">
        <is>
          <t>0.106891</t>
        </is>
      </c>
      <c r="AP36" t="inlineStr">
        <is>
          <t>-2.5601</t>
        </is>
      </c>
      <c r="AQ36" t="inlineStr">
        <is>
          <t>-3.63491</t>
        </is>
      </c>
      <c r="AR36" s="3" t="inlineStr">
        <is>
          <t>1.93799e-05</t>
        </is>
      </c>
      <c r="AS36" t="inlineStr">
        <is>
          <t>3173.66</t>
        </is>
      </c>
      <c r="AT36" t="inlineStr">
        <is>
          <t>277.73</t>
        </is>
      </c>
      <c r="AU36" t="inlineStr">
        <is>
          <t>76.3</t>
        </is>
      </c>
      <c r="AV36" t="inlineStr">
        <is>
          <t>0</t>
        </is>
      </c>
      <c r="AW36" t="inlineStr">
        <is>
          <t>-0.0217656</t>
        </is>
      </c>
      <c r="AX36" t="inlineStr">
        <is>
          <t>-3.88015</t>
        </is>
      </c>
      <c r="AY36" t="inlineStr">
        <is>
          <t>-1.63382</t>
        </is>
      </c>
      <c r="AZ36" s="3" t="inlineStr">
        <is>
          <t>4.30829e-05</t>
        </is>
      </c>
      <c r="BA36" t="inlineStr">
        <is>
          <t>1552.87</t>
        </is>
      </c>
      <c r="BB36" t="inlineStr">
        <is>
          <t>290.65</t>
        </is>
      </c>
      <c r="BC36" t="inlineStr">
        <is>
          <t>41.7</t>
        </is>
      </c>
      <c r="BD36" t="inlineStr">
        <is>
          <t>0</t>
        </is>
      </c>
      <c r="BE36" t="inlineStr">
        <is>
          <t>-0.0250029</t>
        </is>
      </c>
      <c r="BF36" t="inlineStr">
        <is>
          <t>-0.23978</t>
        </is>
      </c>
      <c r="BG36" t="inlineStr">
        <is>
          <t>-3.0042</t>
        </is>
      </c>
      <c r="BH36" s="3" t="inlineStr">
        <is>
          <t>9.27651e-05</t>
        </is>
      </c>
      <c r="BI36" t="inlineStr">
        <is>
          <t>826.053</t>
        </is>
      </c>
      <c r="BJ36" t="inlineStr">
        <is>
          <t>293.47</t>
        </is>
      </c>
      <c r="BK36" t="inlineStr">
        <is>
          <t>67.7</t>
        </is>
      </c>
      <c r="BL36" t="inlineStr">
        <is>
          <t>0</t>
        </is>
      </c>
      <c r="BM36" t="inlineStr">
        <is>
          <t>0.0380596</t>
        </is>
      </c>
      <c r="BN36" t="inlineStr">
        <is>
          <t>0.48907</t>
        </is>
      </c>
      <c r="BO36" t="inlineStr">
        <is>
          <t>-6.45921</t>
        </is>
      </c>
      <c r="BP36" s="3" t="inlineStr">
        <is>
          <t>7.18953e-05</t>
        </is>
      </c>
      <c r="BQ36" t="inlineStr">
        <is>
          <t>594.787</t>
        </is>
      </c>
      <c r="BR36" t="inlineStr">
        <is>
          <t>295.25</t>
        </is>
      </c>
      <c r="BS36" t="inlineStr">
        <is>
          <t>65.1</t>
        </is>
      </c>
      <c r="BT36" t="inlineStr">
        <is>
          <t>0</t>
        </is>
      </c>
      <c r="BU36" t="inlineStr">
        <is>
          <t>0.0225815</t>
        </is>
      </c>
      <c r="BV36" t="inlineStr">
        <is>
          <t>0.640728</t>
        </is>
      </c>
      <c r="BW36" t="inlineStr">
        <is>
          <t>-7.21053</t>
        </is>
      </c>
      <c r="BX36" s="3" t="inlineStr">
        <is>
          <t>3.51027e-05</t>
        </is>
      </c>
      <c r="BY36" t="inlineStr">
        <is>
          <t>4</t>
        </is>
      </c>
      <c r="BZ36" t="inlineStr">
        <is>
          <t>368.032</t>
        </is>
      </c>
      <c r="CA36" t="inlineStr">
        <is>
          <t>297.3</t>
        </is>
      </c>
      <c r="CB36" t="inlineStr">
        <is>
          <t>60.3</t>
        </is>
      </c>
      <c r="CC36" t="inlineStr">
        <is>
          <t>0</t>
        </is>
      </c>
      <c r="CD36" t="inlineStr">
        <is>
          <t>-0.0711074</t>
        </is>
      </c>
      <c r="CE36" t="inlineStr">
        <is>
          <t>0.44541</t>
        </is>
      </c>
      <c r="CF36" t="inlineStr">
        <is>
          <t>-7.85785</t>
        </is>
      </c>
      <c r="CG36" s="3" t="inlineStr">
        <is>
          <t>2.67749e-06</t>
        </is>
      </c>
      <c r="CH36" t="inlineStr">
        <is>
          <t>299.64</t>
        </is>
      </c>
      <c r="CI36" t="inlineStr">
        <is>
          <t>54.9</t>
        </is>
      </c>
      <c r="CJ36" t="inlineStr">
        <is>
          <t>0</t>
        </is>
      </c>
      <c r="CK36" t="inlineStr">
        <is>
          <t>-0.172107</t>
        </is>
      </c>
      <c r="CL36" t="inlineStr">
        <is>
          <t>0.0821704</t>
        </is>
      </c>
      <c r="CM36" t="inlineStr">
        <is>
          <t>-7.99721</t>
        </is>
      </c>
      <c r="CN36" s="3" t="inlineStr">
        <is>
          <t>-1.65056e-05</t>
        </is>
      </c>
      <c r="CO36" t="inlineStr">
        <is>
          <t>145.407</t>
        </is>
      </c>
      <c r="CP36" t="inlineStr">
        <is>
          <t>55.5794</t>
        </is>
      </c>
      <c r="CQ36" t="inlineStr">
        <is>
          <t>312.685</t>
        </is>
      </c>
      <c r="CR36" t="inlineStr">
        <is>
          <t>0</t>
        </is>
      </c>
      <c r="CS36" t="inlineStr">
        <is>
          <t>695</t>
        </is>
      </c>
      <c r="CT36" t="inlineStr">
        <is>
          <t>302.414</t>
        </is>
      </c>
      <c r="CU36" t="inlineStr">
        <is>
          <t>290.5</t>
        </is>
      </c>
      <c r="CV36" t="inlineStr">
        <is>
          <t>48.4</t>
        </is>
      </c>
      <c r="CW36" t="inlineStr">
        <is>
          <t>-0.260095</t>
        </is>
      </c>
      <c r="CX36" t="inlineStr">
        <is>
          <t>-6.89799</t>
        </is>
      </c>
      <c r="CY36" t="inlineStr">
        <is>
          <t>-50</t>
        </is>
      </c>
      <c r="CZ36" t="inlineStr">
        <is>
          <t>0</t>
        </is>
      </c>
      <c r="DA36" t="inlineStr">
        <is>
          <t>0</t>
        </is>
      </c>
      <c r="DB36" t="inlineStr">
        <is>
          <t>0</t>
        </is>
      </c>
      <c r="DC36" t="inlineStr">
        <is>
          <t>0</t>
        </is>
      </c>
      <c r="DD36" t="inlineStr">
        <is>
          <t>0</t>
        </is>
      </c>
      <c r="DE36" t="inlineStr">
        <is>
          <t>0.6875</t>
        </is>
      </c>
      <c r="DF36" t="inlineStr">
        <is>
          <t>0</t>
        </is>
      </c>
      <c r="DG36" t="inlineStr">
        <is>
          <t>0.6875</t>
        </is>
      </c>
      <c r="DH36" t="inlineStr">
        <is>
          <t>0</t>
        </is>
      </c>
      <c r="DI36" t="inlineStr">
        <is>
          <t>0</t>
        </is>
      </c>
      <c r="DJ36" t="inlineStr">
        <is>
          <t>0</t>
        </is>
      </c>
      <c r="DK36" t="inlineStr">
        <is>
          <t>0</t>
        </is>
      </c>
      <c r="DL36" t="inlineStr">
        <is>
          <t>0</t>
        </is>
      </c>
      <c r="DM36" t="inlineStr">
        <is>
          <t>0</t>
        </is>
      </c>
      <c r="DN36" t="inlineStr">
        <is>
          <t>0</t>
        </is>
      </c>
      <c r="DO36" t="inlineStr">
        <is>
          <t>0</t>
        </is>
      </c>
      <c r="DP36" t="inlineStr">
        <is>
          <t>10800</t>
        </is>
      </c>
      <c r="DQ36" t="inlineStr">
        <is>
          <t>-4.89912</t>
        </is>
      </c>
      <c r="DR36" t="inlineStr">
        <is>
          <t>1397</t>
        </is>
      </c>
      <c r="DS36" t="inlineStr">
        <is>
          <t>-44.8453</t>
        </is>
      </c>
      <c r="DT36" t="inlineStr">
        <is>
          <t>4.1</t>
        </is>
      </c>
      <c r="DU36" t="inlineStr">
        <is>
          <t>0</t>
        </is>
      </c>
      <c r="DV36" t="inlineStr">
        <is>
          <t>0</t>
        </is>
      </c>
      <c r="DW36" t="inlineStr">
        <is>
          <t>0.1</t>
        </is>
      </c>
      <c r="DX36" t="inlineStr">
        <is>
          <t>0</t>
        </is>
      </c>
      <c r="DY36" t="inlineStr">
        <is>
          <t>0.1</t>
        </is>
      </c>
      <c r="DZ36" t="inlineStr">
        <is>
          <t>32.5935</t>
        </is>
      </c>
      <c r="EA36" t="inlineStr">
        <is>
          <t>11307.5</t>
        </is>
      </c>
      <c r="EB36" t="inlineStr">
        <is>
          <t>220.954</t>
        </is>
      </c>
      <c r="EC36" t="inlineStr">
        <is>
          <t>-12.6972</t>
        </is>
      </c>
      <c r="ED36" t="inlineStr">
        <is>
          <t>-6.25585</t>
        </is>
      </c>
      <c r="EE36" t="inlineStr">
        <is>
          <t>-0.0126971</t>
        </is>
      </c>
      <c r="EF36" t="inlineStr">
        <is>
          <t>3824.64</t>
        </is>
      </c>
      <c r="EG36" t="inlineStr">
        <is>
          <t>75.1</t>
        </is>
      </c>
      <c r="EH36" t="inlineStr">
        <is>
          <t>0</t>
        </is>
      </c>
      <c r="EI36" t="inlineStr">
        <is>
          <t xml:space="preserve"> 36</t>
        </is>
      </c>
    </row>
    <row r="37" ht="14.25" customHeight="1" s="75">
      <c r="A37" s="2" t="inlineStr">
        <is>
          <t>2025-06-20 12:00</t>
        </is>
      </c>
      <c r="B37" t="inlineStr">
        <is>
          <t>101547</t>
        </is>
      </c>
      <c r="C37" t="inlineStr">
        <is>
          <t>24134.8</t>
        </is>
      </c>
      <c r="D37" t="inlineStr">
        <is>
          <t>7.0077</t>
        </is>
      </c>
      <c r="E37" t="inlineStr">
        <is>
          <t>12174.8</t>
        </is>
      </c>
      <c r="F37" t="inlineStr">
        <is>
          <t>219.98</t>
        </is>
      </c>
      <c r="G37" t="inlineStr">
        <is>
          <t>14.7</t>
        </is>
      </c>
      <c r="H37" t="inlineStr">
        <is>
          <t>0</t>
        </is>
      </c>
      <c r="I37" t="inlineStr">
        <is>
          <t>-0.00843848</t>
        </is>
      </c>
      <c r="J37" t="inlineStr">
        <is>
          <t>-4.02889</t>
        </is>
      </c>
      <c r="K37" t="inlineStr">
        <is>
          <t>-2.0035</t>
        </is>
      </c>
      <c r="L37" t="inlineStr">
        <is>
          <t>0.000174141</t>
        </is>
      </c>
      <c r="M37" t="inlineStr">
        <is>
          <t>9516.25</t>
        </is>
      </c>
      <c r="N37" t="inlineStr">
        <is>
          <t>232.892</t>
        </is>
      </c>
      <c r="O37" t="inlineStr">
        <is>
          <t>51.1</t>
        </is>
      </c>
      <c r="P37" t="inlineStr">
        <is>
          <t>0</t>
        </is>
      </c>
      <c r="Q37" t="inlineStr">
        <is>
          <t>0.25917</t>
        </is>
      </c>
      <c r="R37" t="inlineStr">
        <is>
          <t>-13.2018</t>
        </is>
      </c>
      <c r="S37" t="inlineStr">
        <is>
          <t>-7.37648</t>
        </is>
      </c>
      <c r="T37" s="3" t="inlineStr">
        <is>
          <t>0.000109489</t>
        </is>
      </c>
      <c r="U37" t="inlineStr">
        <is>
          <t>7489.67</t>
        </is>
      </c>
      <c r="V37" t="inlineStr">
        <is>
          <t>248.331</t>
        </is>
      </c>
      <c r="W37" t="inlineStr">
        <is>
          <t>24.7</t>
        </is>
      </c>
      <c r="X37" t="inlineStr">
        <is>
          <t>0</t>
        </is>
      </c>
      <c r="Y37" t="inlineStr">
        <is>
          <t>0.152441</t>
        </is>
      </c>
      <c r="Z37" t="inlineStr">
        <is>
          <t>-7.32231</t>
        </is>
      </c>
      <c r="AA37" t="inlineStr">
        <is>
          <t>-2.96154</t>
        </is>
      </c>
      <c r="AB37" s="3" t="inlineStr">
        <is>
          <t>9.0511e-05</t>
        </is>
      </c>
      <c r="AC37" t="inlineStr">
        <is>
          <t>5827.93</t>
        </is>
      </c>
      <c r="AD37" t="inlineStr">
        <is>
          <t>260.53</t>
        </is>
      </c>
      <c r="AE37" t="inlineStr">
        <is>
          <t>30.6</t>
        </is>
      </c>
      <c r="AF37" t="inlineStr">
        <is>
          <t>0</t>
        </is>
      </c>
      <c r="AG37" t="inlineStr">
        <is>
          <t>0.187199</t>
        </is>
      </c>
      <c r="AH37" t="inlineStr">
        <is>
          <t>-4.06247</t>
        </is>
      </c>
      <c r="AI37" t="inlineStr">
        <is>
          <t>-2.82073</t>
        </is>
      </c>
      <c r="AJ37" s="3" t="inlineStr">
        <is>
          <t>8.2798e-05</t>
        </is>
      </c>
      <c r="AK37" t="inlineStr">
        <is>
          <t>4409.1</t>
        </is>
      </c>
      <c r="AL37" t="inlineStr">
        <is>
          <t>270.42</t>
        </is>
      </c>
      <c r="AM37" t="inlineStr">
        <is>
          <t>48</t>
        </is>
      </c>
      <c r="AN37" t="inlineStr">
        <is>
          <t>0</t>
        </is>
      </c>
      <c r="AO37" t="inlineStr">
        <is>
          <t>0.0938262</t>
        </is>
      </c>
      <c r="AP37" t="inlineStr">
        <is>
          <t>-3.82967</t>
        </is>
      </c>
      <c r="AQ37" t="inlineStr">
        <is>
          <t>-0.99354</t>
        </is>
      </c>
      <c r="AR37" s="3" t="inlineStr">
        <is>
          <t>7.09008e-05</t>
        </is>
      </c>
      <c r="AS37" t="inlineStr">
        <is>
          <t>3170.2</t>
        </is>
      </c>
      <c r="AT37" t="inlineStr">
        <is>
          <t>277.969</t>
        </is>
      </c>
      <c r="AU37" t="inlineStr">
        <is>
          <t>84.2</t>
        </is>
      </c>
      <c r="AV37" t="inlineStr">
        <is>
          <t>0</t>
        </is>
      </c>
      <c r="AW37" t="inlineStr">
        <is>
          <t>0.312615</t>
        </is>
      </c>
      <c r="AX37" t="inlineStr">
        <is>
          <t>-2.03035</t>
        </is>
      </c>
      <c r="AY37" t="inlineStr">
        <is>
          <t>-1.63783</t>
        </is>
      </c>
      <c r="AZ37" s="3" t="inlineStr">
        <is>
          <t>9.64962e-05</t>
        </is>
      </c>
      <c r="BA37" t="inlineStr">
        <is>
          <t>1546.92</t>
        </is>
      </c>
      <c r="BB37" t="inlineStr">
        <is>
          <t>291.126</t>
        </is>
      </c>
      <c r="BC37" t="inlineStr">
        <is>
          <t>39.5</t>
        </is>
      </c>
      <c r="BD37" t="inlineStr">
        <is>
          <t>0</t>
        </is>
      </c>
      <c r="BE37" t="inlineStr">
        <is>
          <t>0.408736</t>
        </is>
      </c>
      <c r="BF37" t="inlineStr">
        <is>
          <t>1.21841</t>
        </is>
      </c>
      <c r="BG37" t="inlineStr">
        <is>
          <t>-4.34097</t>
        </is>
      </c>
      <c r="BH37" s="3" t="inlineStr">
        <is>
          <t>0.000105098</t>
        </is>
      </c>
      <c r="BI37" t="inlineStr">
        <is>
          <t>818.55</t>
        </is>
      </c>
      <c r="BJ37" t="inlineStr">
        <is>
          <t>294.79</t>
        </is>
      </c>
      <c r="BK37" t="inlineStr">
        <is>
          <t>58.6</t>
        </is>
      </c>
      <c r="BL37" t="inlineStr">
        <is>
          <t>0</t>
        </is>
      </c>
      <c r="BM37" t="inlineStr">
        <is>
          <t>0.400842</t>
        </is>
      </c>
      <c r="BN37" t="inlineStr">
        <is>
          <t>1.91597</t>
        </is>
      </c>
      <c r="BO37" t="inlineStr">
        <is>
          <t>-6.86112</t>
        </is>
      </c>
      <c r="BP37" s="3" t="inlineStr">
        <is>
          <t>5.75157e-05</t>
        </is>
      </c>
      <c r="BQ37" t="inlineStr">
        <is>
          <t>586.375</t>
        </is>
      </c>
      <c r="BR37" t="inlineStr">
        <is>
          <t>296.514</t>
        </is>
      </c>
      <c r="BS37" t="inlineStr">
        <is>
          <t>56.6</t>
        </is>
      </c>
      <c r="BT37" t="inlineStr">
        <is>
          <t>0</t>
        </is>
      </c>
      <c r="BU37" t="inlineStr">
        <is>
          <t>0.301259</t>
        </is>
      </c>
      <c r="BV37" t="inlineStr">
        <is>
          <t>1.8779</t>
        </is>
      </c>
      <c r="BW37" t="inlineStr">
        <is>
          <t>-7.67247</t>
        </is>
      </c>
      <c r="BX37" s="3" t="inlineStr">
        <is>
          <t>1.74136e-05</t>
        </is>
      </c>
      <c r="BY37" t="inlineStr">
        <is>
          <t>4</t>
        </is>
      </c>
      <c r="BZ37" t="inlineStr">
        <is>
          <t>358.72</t>
        </is>
      </c>
      <c r="CA37" t="inlineStr">
        <is>
          <t>298.614</t>
        </is>
      </c>
      <c r="CB37" t="inlineStr">
        <is>
          <t>52.2</t>
        </is>
      </c>
      <c r="CC37" t="inlineStr">
        <is>
          <t>0</t>
        </is>
      </c>
      <c r="CD37" t="inlineStr">
        <is>
          <t>0.0816314</t>
        </is>
      </c>
      <c r="CE37" t="inlineStr">
        <is>
          <t>1.46157</t>
        </is>
      </c>
      <c r="CF37" t="inlineStr">
        <is>
          <t>-8.36078</t>
        </is>
      </c>
      <c r="CG37" s="3" t="inlineStr">
        <is>
          <t>-1.46589e-05</t>
        </is>
      </c>
      <c r="CH37" t="inlineStr">
        <is>
          <t>301.014</t>
        </is>
      </c>
      <c r="CI37" t="inlineStr">
        <is>
          <t>47.5</t>
        </is>
      </c>
      <c r="CJ37" t="inlineStr">
        <is>
          <t>0</t>
        </is>
      </c>
      <c r="CK37" t="inlineStr">
        <is>
          <t>-0.142369</t>
        </is>
      </c>
      <c r="CL37" t="inlineStr">
        <is>
          <t>0.792937</t>
        </is>
      </c>
      <c r="CM37" t="inlineStr">
        <is>
          <t>-8.52314</t>
        </is>
      </c>
      <c r="CN37" s="3" t="inlineStr">
        <is>
          <t>-3.3014e-05</t>
        </is>
      </c>
      <c r="CO37" t="inlineStr">
        <is>
          <t>135.2</t>
        </is>
      </c>
      <c r="CP37" t="inlineStr">
        <is>
          <t>55.5794</t>
        </is>
      </c>
      <c r="CQ37" t="inlineStr">
        <is>
          <t>314.933</t>
        </is>
      </c>
      <c r="CR37" t="inlineStr">
        <is>
          <t>0</t>
        </is>
      </c>
      <c r="CS37" t="inlineStr">
        <is>
          <t>810.813</t>
        </is>
      </c>
      <c r="CT37" t="inlineStr">
        <is>
          <t>303.928</t>
        </is>
      </c>
      <c r="CU37" t="inlineStr">
        <is>
          <t>289.6</t>
        </is>
      </c>
      <c r="CV37" t="inlineStr">
        <is>
          <t>41.9</t>
        </is>
      </c>
      <c r="CW37" t="inlineStr">
        <is>
          <t>0.196033</t>
        </is>
      </c>
      <c r="CX37" t="inlineStr">
        <is>
          <t>-7.42842</t>
        </is>
      </c>
      <c r="CY37" t="inlineStr">
        <is>
          <t>-50</t>
        </is>
      </c>
      <c r="CZ37" t="inlineStr">
        <is>
          <t>0</t>
        </is>
      </c>
      <c r="DA37" t="inlineStr">
        <is>
          <t>0</t>
        </is>
      </c>
      <c r="DB37" t="inlineStr">
        <is>
          <t>0</t>
        </is>
      </c>
      <c r="DC37" t="inlineStr">
        <is>
          <t>0</t>
        </is>
      </c>
      <c r="DD37" t="inlineStr">
        <is>
          <t>0</t>
        </is>
      </c>
      <c r="DE37" t="inlineStr">
        <is>
          <t>0.6875</t>
        </is>
      </c>
      <c r="DF37" t="inlineStr">
        <is>
          <t>0</t>
        </is>
      </c>
      <c r="DG37" t="inlineStr">
        <is>
          <t>0.6875</t>
        </is>
      </c>
      <c r="DH37" t="inlineStr">
        <is>
          <t>0</t>
        </is>
      </c>
      <c r="DI37" t="inlineStr">
        <is>
          <t>0</t>
        </is>
      </c>
      <c r="DJ37" t="inlineStr">
        <is>
          <t>0</t>
        </is>
      </c>
      <c r="DK37" t="inlineStr">
        <is>
          <t>0</t>
        </is>
      </c>
      <c r="DL37" t="inlineStr">
        <is>
          <t>0</t>
        </is>
      </c>
      <c r="DM37" t="inlineStr">
        <is>
          <t>0</t>
        </is>
      </c>
      <c r="DN37" t="inlineStr">
        <is>
          <t>0</t>
        </is>
      </c>
      <c r="DO37" t="inlineStr">
        <is>
          <t>0</t>
        </is>
      </c>
      <c r="DP37" t="inlineStr">
        <is>
          <t>21600</t>
        </is>
      </c>
      <c r="DQ37" t="inlineStr">
        <is>
          <t>-4.6653</t>
        </is>
      </c>
      <c r="DR37" t="inlineStr">
        <is>
          <t>1223</t>
        </is>
      </c>
      <c r="DS37" t="inlineStr">
        <is>
          <t>-39.0291</t>
        </is>
      </c>
      <c r="DT37" t="inlineStr">
        <is>
          <t>0.1</t>
        </is>
      </c>
      <c r="DU37" t="inlineStr">
        <is>
          <t>0</t>
        </is>
      </c>
      <c r="DV37" t="inlineStr">
        <is>
          <t>0</t>
        </is>
      </c>
      <c r="DW37" t="inlineStr">
        <is>
          <t>2.1</t>
        </is>
      </c>
      <c r="DX37" t="inlineStr">
        <is>
          <t>0</t>
        </is>
      </c>
      <c r="DY37" t="inlineStr">
        <is>
          <t>0.8</t>
        </is>
      </c>
      <c r="DZ37" t="inlineStr">
        <is>
          <t>27.0784</t>
        </is>
      </c>
      <c r="EA37" t="inlineStr">
        <is>
          <t>11540.7</t>
        </is>
      </c>
      <c r="EB37" t="inlineStr">
        <is>
          <t>220.009</t>
        </is>
      </c>
      <c r="EC37" t="inlineStr">
        <is>
          <t>-9.52919</t>
        </is>
      </c>
      <c r="ED37" t="inlineStr">
        <is>
          <t>-5.40208</t>
        </is>
      </c>
      <c r="EE37" t="inlineStr">
        <is>
          <t>-0.00517957</t>
        </is>
      </c>
      <c r="EF37" t="inlineStr">
        <is>
          <t>3875.52</t>
        </is>
      </c>
      <c r="EG37" t="inlineStr">
        <is>
          <t>71.5</t>
        </is>
      </c>
      <c r="EH37" t="inlineStr">
        <is>
          <t>0</t>
        </is>
      </c>
      <c r="EI37" t="inlineStr">
        <is>
          <t xml:space="preserve"> 37</t>
        </is>
      </c>
    </row>
    <row r="38" ht="14.25" customHeight="1" s="75">
      <c r="A38" s="2" t="inlineStr">
        <is>
          <t>2025-06-20 15:00</t>
        </is>
      </c>
      <c r="B38" t="inlineStr">
        <is>
          <t>101505</t>
        </is>
      </c>
      <c r="C38" t="inlineStr">
        <is>
          <t>24135.1</t>
        </is>
      </c>
      <c r="D38" t="inlineStr">
        <is>
          <t>7.31982</t>
        </is>
      </c>
      <c r="E38" t="inlineStr">
        <is>
          <t>12187.6</t>
        </is>
      </c>
      <c r="F38" t="inlineStr">
        <is>
          <t>218.462</t>
        </is>
      </c>
      <c r="G38" t="inlineStr">
        <is>
          <t>20.6</t>
        </is>
      </c>
      <c r="H38" t="inlineStr">
        <is>
          <t>0</t>
        </is>
      </c>
      <c r="I38" t="inlineStr">
        <is>
          <t>-0.152519</t>
        </is>
      </c>
      <c r="J38" t="inlineStr">
        <is>
          <t>-8.13028</t>
        </is>
      </c>
      <c r="K38" t="inlineStr">
        <is>
          <t>0.777527</t>
        </is>
      </c>
      <c r="L38" t="inlineStr">
        <is>
          <t>0.000181762</t>
        </is>
      </c>
      <c r="M38" t="inlineStr">
        <is>
          <t>9523.91</t>
        </is>
      </c>
      <c r="N38" t="inlineStr">
        <is>
          <t>233.936</t>
        </is>
      </c>
      <c r="O38" t="inlineStr">
        <is>
          <t>84</t>
        </is>
      </c>
      <c r="P38" t="inlineStr">
        <is>
          <t>8.5</t>
        </is>
      </c>
      <c r="Q38" t="inlineStr">
        <is>
          <t>0.186668</t>
        </is>
      </c>
      <c r="R38" t="inlineStr">
        <is>
          <t>-11.5888</t>
        </is>
      </c>
      <c r="S38" t="inlineStr">
        <is>
          <t>-5.93675</t>
        </is>
      </c>
      <c r="T38" t="inlineStr">
        <is>
          <t>0.000264126</t>
        </is>
      </c>
      <c r="U38" t="inlineStr">
        <is>
          <t>7489.8</t>
        </is>
      </c>
      <c r="V38" t="inlineStr">
        <is>
          <t>248.978</t>
        </is>
      </c>
      <c r="W38" t="inlineStr">
        <is>
          <t>39.2</t>
        </is>
      </c>
      <c r="X38" t="inlineStr">
        <is>
          <t>0</t>
        </is>
      </c>
      <c r="Y38" t="inlineStr">
        <is>
          <t>-0.13324</t>
        </is>
      </c>
      <c r="Z38" t="inlineStr">
        <is>
          <t>-4.09267</t>
        </is>
      </c>
      <c r="AA38" t="inlineStr">
        <is>
          <t>-5.10496</t>
        </is>
      </c>
      <c r="AB38" s="3" t="inlineStr">
        <is>
          <t>6.33243e-05</t>
        </is>
      </c>
      <c r="AC38" t="inlineStr">
        <is>
          <t>5825.77</t>
        </is>
      </c>
      <c r="AD38" t="inlineStr">
        <is>
          <t>260.53</t>
        </is>
      </c>
      <c r="AE38" t="inlineStr">
        <is>
          <t>37.4</t>
        </is>
      </c>
      <c r="AF38" t="inlineStr">
        <is>
          <t>0</t>
        </is>
      </c>
      <c r="AG38" t="inlineStr">
        <is>
          <t>-0.497461</t>
        </is>
      </c>
      <c r="AH38" t="inlineStr">
        <is>
          <t>-0.687747</t>
        </is>
      </c>
      <c r="AI38" t="inlineStr">
        <is>
          <t>-3.77878</t>
        </is>
      </c>
      <c r="AJ38" s="3" t="inlineStr">
        <is>
          <t>6.00168e-05</t>
        </is>
      </c>
      <c r="AK38" t="inlineStr">
        <is>
          <t>4407.79</t>
        </is>
      </c>
      <c r="AL38" t="inlineStr">
        <is>
          <t>269.962</t>
        </is>
      </c>
      <c r="AM38" t="inlineStr">
        <is>
          <t>52.3</t>
        </is>
      </c>
      <c r="AN38" t="inlineStr">
        <is>
          <t>0</t>
        </is>
      </c>
      <c r="AO38" t="inlineStr">
        <is>
          <t>-0.848881</t>
        </is>
      </c>
      <c r="AP38" t="inlineStr">
        <is>
          <t>-1.52386</t>
        </is>
      </c>
      <c r="AQ38" t="inlineStr">
        <is>
          <t>-4.40644</t>
        </is>
      </c>
      <c r="AR38" s="3" t="inlineStr">
        <is>
          <t>0.000108593</t>
        </is>
      </c>
      <c r="AS38" t="inlineStr">
        <is>
          <t>3169.52</t>
        </is>
      </c>
      <c r="AT38" t="inlineStr">
        <is>
          <t>278.19</t>
        </is>
      </c>
      <c r="AU38" t="inlineStr">
        <is>
          <t>74.6</t>
        </is>
      </c>
      <c r="AV38" t="inlineStr">
        <is>
          <t>0</t>
        </is>
      </c>
      <c r="AW38" t="inlineStr">
        <is>
          <t>-1.20514</t>
        </is>
      </c>
      <c r="AX38" t="inlineStr">
        <is>
          <t>-0.649717</t>
        </is>
      </c>
      <c r="AY38" t="inlineStr">
        <is>
          <t>-3.97433</t>
        </is>
      </c>
      <c r="AZ38" s="3" t="inlineStr">
        <is>
          <t>6.85959e-05</t>
        </is>
      </c>
      <c r="BA38" t="inlineStr">
        <is>
          <t>1545.1</t>
        </is>
      </c>
      <c r="BB38" t="inlineStr">
        <is>
          <t>291.282</t>
        </is>
      </c>
      <c r="BC38" t="inlineStr">
        <is>
          <t>45.8</t>
        </is>
      </c>
      <c r="BD38" t="inlineStr">
        <is>
          <t>0</t>
        </is>
      </c>
      <c r="BE38" t="inlineStr">
        <is>
          <t>-0.475956</t>
        </is>
      </c>
      <c r="BF38" t="inlineStr">
        <is>
          <t>0.754473</t>
        </is>
      </c>
      <c r="BG38" t="inlineStr">
        <is>
          <t>-6.54855</t>
        </is>
      </c>
      <c r="BH38" s="3" t="inlineStr">
        <is>
          <t>9.72997e-05</t>
        </is>
      </c>
      <c r="BI38" t="inlineStr">
        <is>
          <t>815.274</t>
        </is>
      </c>
      <c r="BJ38" t="inlineStr">
        <is>
          <t>294.873</t>
        </is>
      </c>
      <c r="BK38" t="inlineStr">
        <is>
          <t>61.7</t>
        </is>
      </c>
      <c r="BL38" t="inlineStr">
        <is>
          <t>0</t>
        </is>
      </c>
      <c r="BM38" t="inlineStr">
        <is>
          <t>0.104662</t>
        </is>
      </c>
      <c r="BN38" t="inlineStr">
        <is>
          <t>1.52044</t>
        </is>
      </c>
      <c r="BO38" t="inlineStr">
        <is>
          <t>-7.50739</t>
        </is>
      </c>
      <c r="BP38" s="3" t="inlineStr">
        <is>
          <t>8.13417e-05</t>
        </is>
      </c>
      <c r="BQ38" t="inlineStr">
        <is>
          <t>582.846</t>
        </is>
      </c>
      <c r="BR38" t="inlineStr">
        <is>
          <t>296.766</t>
        </is>
      </c>
      <c r="BS38" t="inlineStr">
        <is>
          <t>58.3</t>
        </is>
      </c>
      <c r="BT38" t="inlineStr">
        <is>
          <t>0</t>
        </is>
      </c>
      <c r="BU38" t="inlineStr">
        <is>
          <t>0.166382</t>
        </is>
      </c>
      <c r="BV38" t="inlineStr">
        <is>
          <t>1.72469</t>
        </is>
      </c>
      <c r="BW38" t="inlineStr">
        <is>
          <t>-7.72955</t>
        </is>
      </c>
      <c r="BX38" s="3" t="inlineStr">
        <is>
          <t>5.43279e-05</t>
        </is>
      </c>
      <c r="BY38" t="inlineStr">
        <is>
          <t>4</t>
        </is>
      </c>
      <c r="BZ38" t="inlineStr">
        <is>
          <t>355.036</t>
        </is>
      </c>
      <c r="CA38" t="inlineStr">
        <is>
          <t>298.556</t>
        </is>
      </c>
      <c r="CB38" t="inlineStr">
        <is>
          <t>55.8</t>
        </is>
      </c>
      <c r="CC38" t="inlineStr">
        <is>
          <t>0</t>
        </is>
      </c>
      <c r="CD38" t="inlineStr">
        <is>
          <t>0.0507754</t>
        </is>
      </c>
      <c r="CE38" t="inlineStr">
        <is>
          <t>1.46001</t>
        </is>
      </c>
      <c r="CF38" t="inlineStr">
        <is>
          <t>-8.3036</t>
        </is>
      </c>
      <c r="CG38" s="3" t="inlineStr">
        <is>
          <t>1.12097e-05</t>
        </is>
      </c>
      <c r="CH38" t="inlineStr">
        <is>
          <t>300.786</t>
        </is>
      </c>
      <c r="CI38" t="inlineStr">
        <is>
          <t>51.1</t>
        </is>
      </c>
      <c r="CJ38" t="inlineStr">
        <is>
          <t>0</t>
        </is>
      </c>
      <c r="CK38" t="inlineStr">
        <is>
          <t>-0.146225</t>
        </is>
      </c>
      <c r="CL38" t="inlineStr">
        <is>
          <t>0.814453</t>
        </is>
      </c>
      <c r="CM38" t="inlineStr">
        <is>
          <t>-8.28512</t>
        </is>
      </c>
      <c r="CN38" s="3" t="inlineStr">
        <is>
          <t>-1.00852e-05</t>
        </is>
      </c>
      <c r="CO38" t="inlineStr">
        <is>
          <t>131.472</t>
        </is>
      </c>
      <c r="CP38" t="inlineStr">
        <is>
          <t>55.5794</t>
        </is>
      </c>
      <c r="CQ38" t="inlineStr">
        <is>
          <t>309.24</t>
        </is>
      </c>
      <c r="CR38" t="inlineStr">
        <is>
          <t>0</t>
        </is>
      </c>
      <c r="CS38" t="inlineStr">
        <is>
          <t>539.541</t>
        </is>
      </c>
      <c r="CT38" t="inlineStr">
        <is>
          <t>302.955</t>
        </is>
      </c>
      <c r="CU38" t="inlineStr">
        <is>
          <t>290.4</t>
        </is>
      </c>
      <c r="CV38" t="inlineStr">
        <is>
          <t>46.8</t>
        </is>
      </c>
      <c r="CW38" t="inlineStr">
        <is>
          <t>0.191001</t>
        </is>
      </c>
      <c r="CX38" t="inlineStr">
        <is>
          <t>-7.02403</t>
        </is>
      </c>
      <c r="CY38" t="inlineStr">
        <is>
          <t>-50</t>
        </is>
      </c>
      <c r="CZ38" t="inlineStr">
        <is>
          <t>0</t>
        </is>
      </c>
      <c r="DA38" t="inlineStr">
        <is>
          <t>0</t>
        </is>
      </c>
      <c r="DB38" t="inlineStr">
        <is>
          <t>0</t>
        </is>
      </c>
      <c r="DC38" t="inlineStr">
        <is>
          <t>0</t>
        </is>
      </c>
      <c r="DD38" t="inlineStr">
        <is>
          <t>0</t>
        </is>
      </c>
      <c r="DE38" t="inlineStr">
        <is>
          <t>0.6875</t>
        </is>
      </c>
      <c r="DF38" t="inlineStr">
        <is>
          <t>0</t>
        </is>
      </c>
      <c r="DG38" t="inlineStr">
        <is>
          <t>0.6875</t>
        </is>
      </c>
      <c r="DH38" t="inlineStr">
        <is>
          <t>0</t>
        </is>
      </c>
      <c r="DI38" t="inlineStr">
        <is>
          <t>0</t>
        </is>
      </c>
      <c r="DJ38" t="inlineStr">
        <is>
          <t>0</t>
        </is>
      </c>
      <c r="DK38" t="inlineStr">
        <is>
          <t>0</t>
        </is>
      </c>
      <c r="DL38" t="inlineStr">
        <is>
          <t>0</t>
        </is>
      </c>
      <c r="DM38" t="inlineStr">
        <is>
          <t>0</t>
        </is>
      </c>
      <c r="DN38" t="inlineStr">
        <is>
          <t>0</t>
        </is>
      </c>
      <c r="DO38" t="inlineStr">
        <is>
          <t>0</t>
        </is>
      </c>
      <c r="DP38" t="inlineStr">
        <is>
          <t>10800</t>
        </is>
      </c>
      <c r="DQ38" t="inlineStr">
        <is>
          <t>-5.26396</t>
        </is>
      </c>
      <c r="DR38" t="inlineStr">
        <is>
          <t>1310</t>
        </is>
      </c>
      <c r="DS38" t="inlineStr">
        <is>
          <t>-46.046</t>
        </is>
      </c>
      <c r="DT38" t="inlineStr">
        <is>
          <t>0</t>
        </is>
      </c>
      <c r="DU38" t="inlineStr">
        <is>
          <t>0</t>
        </is>
      </c>
      <c r="DV38" t="inlineStr">
        <is>
          <t>0.3</t>
        </is>
      </c>
      <c r="DW38" t="inlineStr">
        <is>
          <t>0</t>
        </is>
      </c>
      <c r="DX38" t="inlineStr">
        <is>
          <t>100</t>
        </is>
      </c>
      <c r="DY38" t="inlineStr">
        <is>
          <t>1.3</t>
        </is>
      </c>
      <c r="DZ38" t="inlineStr">
        <is>
          <t>21.5223</t>
        </is>
      </c>
      <c r="EA38" t="inlineStr">
        <is>
          <t>11833.9</t>
        </is>
      </c>
      <c r="EB38" t="inlineStr">
        <is>
          <t>218.625</t>
        </is>
      </c>
      <c r="EC38" t="inlineStr">
        <is>
          <t>-12.7284</t>
        </is>
      </c>
      <c r="ED38" t="inlineStr">
        <is>
          <t>1.26759</t>
        </is>
      </c>
      <c r="EE38" t="inlineStr">
        <is>
          <t>-0.0209672</t>
        </is>
      </c>
      <c r="EF38" t="inlineStr">
        <is>
          <t>3838.72</t>
        </is>
      </c>
      <c r="EG38" t="inlineStr">
        <is>
          <t>78.5</t>
        </is>
      </c>
      <c r="EH38" t="inlineStr">
        <is>
          <t>0</t>
        </is>
      </c>
      <c r="EI38" t="inlineStr">
        <is>
          <t xml:space="preserve"> 38</t>
        </is>
      </c>
    </row>
    <row r="39" ht="14.25" customHeight="1" s="75">
      <c r="A39" s="2" t="inlineStr">
        <is>
          <t>2025-06-20 18:00</t>
        </is>
      </c>
      <c r="B39" t="inlineStr">
        <is>
          <t>101562</t>
        </is>
      </c>
      <c r="C39" t="inlineStr">
        <is>
          <t>24135.3</t>
        </is>
      </c>
      <c r="D39" t="inlineStr">
        <is>
          <t>5.11682</t>
        </is>
      </c>
      <c r="E39" t="inlineStr">
        <is>
          <t>12191.6</t>
        </is>
      </c>
      <c r="F39" t="inlineStr">
        <is>
          <t>217.781</t>
        </is>
      </c>
      <c r="G39" t="inlineStr">
        <is>
          <t>41.8</t>
        </is>
      </c>
      <c r="H39" t="inlineStr">
        <is>
          <t>0.1</t>
        </is>
      </c>
      <c r="I39" t="inlineStr">
        <is>
          <t>-0.0354346</t>
        </is>
      </c>
      <c r="J39" t="inlineStr">
        <is>
          <t>-0.884467</t>
        </is>
      </c>
      <c r="K39" t="inlineStr">
        <is>
          <t>1.83995</t>
        </is>
      </c>
      <c r="L39" s="3" t="inlineStr">
        <is>
          <t>0.000104729</t>
        </is>
      </c>
      <c r="M39" t="inlineStr">
        <is>
          <t>9532.36</t>
        </is>
      </c>
      <c r="N39" t="inlineStr">
        <is>
          <t>233.846</t>
        </is>
      </c>
      <c r="O39" t="inlineStr">
        <is>
          <t>86.9</t>
        </is>
      </c>
      <c r="P39" t="inlineStr">
        <is>
          <t>11.4</t>
        </is>
      </c>
      <c r="Q39" t="inlineStr">
        <is>
          <t>0.0482383</t>
        </is>
      </c>
      <c r="R39" t="inlineStr">
        <is>
          <t>-7.50023</t>
        </is>
      </c>
      <c r="S39" t="inlineStr">
        <is>
          <t>-3.54728</t>
        </is>
      </c>
      <c r="T39" s="3" t="inlineStr">
        <is>
          <t>-0.000253398</t>
        </is>
      </c>
      <c r="U39" t="inlineStr">
        <is>
          <t>7494.75</t>
        </is>
      </c>
      <c r="V39" t="inlineStr">
        <is>
          <t>249.122</t>
        </is>
      </c>
      <c r="W39" t="inlineStr">
        <is>
          <t>52.4</t>
        </is>
      </c>
      <c r="X39" t="inlineStr">
        <is>
          <t>0.1</t>
        </is>
      </c>
      <c r="Y39" t="inlineStr">
        <is>
          <t>0.197328</t>
        </is>
      </c>
      <c r="Z39" t="inlineStr">
        <is>
          <t>-2.65565</t>
        </is>
      </c>
      <c r="AA39" t="inlineStr">
        <is>
          <t>-9.01896</t>
        </is>
      </c>
      <c r="AB39" s="3" t="inlineStr">
        <is>
          <t>2.02551e-05</t>
        </is>
      </c>
      <c r="AC39" t="inlineStr">
        <is>
          <t>5827.83</t>
        </is>
      </c>
      <c r="AD39" t="inlineStr">
        <is>
          <t>260.977</t>
        </is>
      </c>
      <c r="AE39" t="inlineStr">
        <is>
          <t>48.4</t>
        </is>
      </c>
      <c r="AF39" t="inlineStr">
        <is>
          <t>0</t>
        </is>
      </c>
      <c r="AG39" t="inlineStr">
        <is>
          <t>0.140746</t>
        </is>
      </c>
      <c r="AH39" t="inlineStr">
        <is>
          <t>-2.33998</t>
        </is>
      </c>
      <c r="AI39" t="inlineStr">
        <is>
          <t>-6.6759</t>
        </is>
      </c>
      <c r="AJ39" s="3" t="inlineStr">
        <is>
          <t>7.54749e-05</t>
        </is>
      </c>
      <c r="AK39" t="inlineStr">
        <is>
          <t>4407.73</t>
        </is>
      </c>
      <c r="AL39" t="inlineStr">
        <is>
          <t>270.314</t>
        </is>
      </c>
      <c r="AM39" t="inlineStr">
        <is>
          <t>75.5</t>
        </is>
      </c>
      <c r="AN39" t="inlineStr">
        <is>
          <t>1.9</t>
        </is>
      </c>
      <c r="AO39" t="inlineStr">
        <is>
          <t>-0.106332</t>
        </is>
      </c>
      <c r="AP39" t="inlineStr">
        <is>
          <t>-1.11994</t>
        </is>
      </c>
      <c r="AQ39" t="inlineStr">
        <is>
          <t>-7.93304</t>
        </is>
      </c>
      <c r="AR39" s="3" t="inlineStr">
        <is>
          <t>0.000114271</t>
        </is>
      </c>
      <c r="AS39" t="inlineStr">
        <is>
          <t>3167.71</t>
        </is>
      </c>
      <c r="AT39" t="inlineStr">
        <is>
          <t>278.32</t>
        </is>
      </c>
      <c r="AU39" t="inlineStr">
        <is>
          <t>81.5</t>
        </is>
      </c>
      <c r="AV39" t="inlineStr">
        <is>
          <t>0</t>
        </is>
      </c>
      <c r="AW39" t="inlineStr">
        <is>
          <t>-0.371527</t>
        </is>
      </c>
      <c r="AX39" t="inlineStr">
        <is>
          <t>0.487002</t>
        </is>
      </c>
      <c r="AY39" t="inlineStr">
        <is>
          <t>-7.19899</t>
        </is>
      </c>
      <c r="AZ39" s="3" t="inlineStr">
        <is>
          <t>0.000113176</t>
        </is>
      </c>
      <c r="BA39" t="inlineStr">
        <is>
          <t>1542.64</t>
        </is>
      </c>
      <c r="BB39" t="inlineStr">
        <is>
          <t>290.868</t>
        </is>
      </c>
      <c r="BC39" t="inlineStr">
        <is>
          <t>54.8</t>
        </is>
      </c>
      <c r="BD39" t="inlineStr">
        <is>
          <t>0</t>
        </is>
      </c>
      <c r="BE39" t="inlineStr">
        <is>
          <t>0.270736</t>
        </is>
      </c>
      <c r="BF39" t="inlineStr">
        <is>
          <t>-2.84844</t>
        </is>
      </c>
      <c r="BG39" t="inlineStr">
        <is>
          <t>-6.25635</t>
        </is>
      </c>
      <c r="BH39" s="3" t="inlineStr">
        <is>
          <t>0.000255183</t>
        </is>
      </c>
      <c r="BI39" t="inlineStr">
        <is>
          <t>813.794</t>
        </is>
      </c>
      <c r="BJ39" t="inlineStr">
        <is>
          <t>294.356</t>
        </is>
      </c>
      <c r="BK39" t="inlineStr">
        <is>
          <t>59</t>
        </is>
      </c>
      <c r="BL39" t="inlineStr">
        <is>
          <t>0</t>
        </is>
      </c>
      <c r="BM39" t="inlineStr">
        <is>
          <t>0.431969</t>
        </is>
      </c>
      <c r="BN39" t="inlineStr">
        <is>
          <t>-5.25306</t>
        </is>
      </c>
      <c r="BO39" t="inlineStr">
        <is>
          <t>-4.10479</t>
        </is>
      </c>
      <c r="BP39" s="3" t="inlineStr">
        <is>
          <t>0.000177396</t>
        </is>
      </c>
      <c r="BQ39" t="inlineStr">
        <is>
          <t>582.186</t>
        </is>
      </c>
      <c r="BR39" t="inlineStr">
        <is>
          <t>295.636</t>
        </is>
      </c>
      <c r="BS39" t="inlineStr">
        <is>
          <t>54.3</t>
        </is>
      </c>
      <c r="BT39" t="inlineStr">
        <is>
          <t>0</t>
        </is>
      </c>
      <c r="BU39" t="inlineStr">
        <is>
          <t>0.334899</t>
        </is>
      </c>
      <c r="BV39" t="inlineStr">
        <is>
          <t>-6.50582</t>
        </is>
      </c>
      <c r="BW39" t="inlineStr">
        <is>
          <t>-2.90933</t>
        </is>
      </c>
      <c r="BX39" s="3" t="inlineStr">
        <is>
          <t>0.000185414</t>
        </is>
      </c>
      <c r="BY39" t="inlineStr">
        <is>
          <t>5</t>
        </is>
      </c>
      <c r="BZ39" t="inlineStr">
        <is>
          <t>355.692</t>
        </is>
      </c>
      <c r="CA39" t="inlineStr">
        <is>
          <t>296.6</t>
        </is>
      </c>
      <c r="CB39" t="inlineStr">
        <is>
          <t>48.7</t>
        </is>
      </c>
      <c r="CC39" t="inlineStr">
        <is>
          <t>0</t>
        </is>
      </c>
      <c r="CD39" t="inlineStr">
        <is>
          <t>0.232635</t>
        </is>
      </c>
      <c r="CE39" t="inlineStr">
        <is>
          <t>-6.11834</t>
        </is>
      </c>
      <c r="CF39" t="inlineStr">
        <is>
          <t>-2.21035</t>
        </is>
      </c>
      <c r="CG39" s="3" t="inlineStr">
        <is>
          <t>0.000202616</t>
        </is>
      </c>
      <c r="CH39" t="inlineStr">
        <is>
          <t>296.42</t>
        </is>
      </c>
      <c r="CI39" t="inlineStr">
        <is>
          <t>61.4</t>
        </is>
      </c>
      <c r="CJ39" t="inlineStr">
        <is>
          <t>0</t>
        </is>
      </c>
      <c r="CK39" t="inlineStr">
        <is>
          <t>0.0596353</t>
        </is>
      </c>
      <c r="CL39" t="inlineStr">
        <is>
          <t>-3.72465</t>
        </is>
      </c>
      <c r="CM39" t="inlineStr">
        <is>
          <t>-1.99118</t>
        </is>
      </c>
      <c r="CN39" t="inlineStr">
        <is>
          <t>0.000150916</t>
        </is>
      </c>
      <c r="CO39" t="inlineStr">
        <is>
          <t>134.754</t>
        </is>
      </c>
      <c r="CP39" t="inlineStr">
        <is>
          <t>55.5794</t>
        </is>
      </c>
      <c r="CQ39" t="inlineStr">
        <is>
          <t>297.5</t>
        </is>
      </c>
      <c r="CR39" t="inlineStr">
        <is>
          <t>0</t>
        </is>
      </c>
      <c r="CS39" t="inlineStr">
        <is>
          <t>105.957</t>
        </is>
      </c>
      <c r="CT39" t="inlineStr">
        <is>
          <t>297.118</t>
        </is>
      </c>
      <c r="CU39" t="inlineStr">
        <is>
          <t>289.1</t>
        </is>
      </c>
      <c r="CV39" t="inlineStr">
        <is>
          <t>60.6</t>
        </is>
      </c>
      <c r="CW39" t="inlineStr">
        <is>
          <t>-2.7425</t>
        </is>
      </c>
      <c r="CX39" t="inlineStr">
        <is>
          <t>-1.67944</t>
        </is>
      </c>
      <c r="CY39" t="inlineStr">
        <is>
          <t>-50</t>
        </is>
      </c>
      <c r="CZ39" t="inlineStr">
        <is>
          <t>0</t>
        </is>
      </c>
      <c r="DA39" t="inlineStr">
        <is>
          <t>0</t>
        </is>
      </c>
      <c r="DB39" t="inlineStr">
        <is>
          <t>0</t>
        </is>
      </c>
      <c r="DC39" t="inlineStr">
        <is>
          <t>0</t>
        </is>
      </c>
      <c r="DD39" t="inlineStr">
        <is>
          <t>0</t>
        </is>
      </c>
      <c r="DE39" t="inlineStr">
        <is>
          <t>0.6875</t>
        </is>
      </c>
      <c r="DF39" t="inlineStr">
        <is>
          <t>0</t>
        </is>
      </c>
      <c r="DG39" t="inlineStr">
        <is>
          <t>0.6875</t>
        </is>
      </c>
      <c r="DH39" t="inlineStr">
        <is>
          <t>0</t>
        </is>
      </c>
      <c r="DI39" t="inlineStr">
        <is>
          <t>0</t>
        </is>
      </c>
      <c r="DJ39" t="inlineStr">
        <is>
          <t>0</t>
        </is>
      </c>
      <c r="DK39" t="inlineStr">
        <is>
          <t>0</t>
        </is>
      </c>
      <c r="DL39" t="inlineStr">
        <is>
          <t>0</t>
        </is>
      </c>
      <c r="DM39" t="inlineStr">
        <is>
          <t>0</t>
        </is>
      </c>
      <c r="DN39" t="inlineStr">
        <is>
          <t>0</t>
        </is>
      </c>
      <c r="DO39" t="inlineStr">
        <is>
          <t>0</t>
        </is>
      </c>
      <c r="DP39" t="inlineStr">
        <is>
          <t>21600</t>
        </is>
      </c>
      <c r="DQ39" t="inlineStr">
        <is>
          <t>-0.983997</t>
        </is>
      </c>
      <c r="DR39" t="inlineStr">
        <is>
          <t>138</t>
        </is>
      </c>
      <c r="DS39" t="inlineStr">
        <is>
          <t>-275.846</t>
        </is>
      </c>
      <c r="DT39" t="inlineStr">
        <is>
          <t>0</t>
        </is>
      </c>
      <c r="DU39" t="inlineStr">
        <is>
          <t>0</t>
        </is>
      </c>
      <c r="DV39" t="inlineStr">
        <is>
          <t>51</t>
        </is>
      </c>
      <c r="DW39" t="inlineStr">
        <is>
          <t>1.8</t>
        </is>
      </c>
      <c r="DX39" t="inlineStr">
        <is>
          <t>82.3</t>
        </is>
      </c>
      <c r="DY39" t="inlineStr">
        <is>
          <t>50.6</t>
        </is>
      </c>
      <c r="DZ39" t="inlineStr">
        <is>
          <t>26.6877</t>
        </is>
      </c>
      <c r="EA39" t="inlineStr">
        <is>
          <t>11938.9</t>
        </is>
      </c>
      <c r="EB39" t="inlineStr">
        <is>
          <t>218.227</t>
        </is>
      </c>
      <c r="EC39" t="inlineStr">
        <is>
          <t>-2.54175</t>
        </is>
      </c>
      <c r="ED39" t="inlineStr">
        <is>
          <t>4.44831</t>
        </is>
      </c>
      <c r="EE39" t="inlineStr">
        <is>
          <t>-0.00552635</t>
        </is>
      </c>
      <c r="EF39" t="inlineStr">
        <is>
          <t>3884.16</t>
        </is>
      </c>
      <c r="EG39" t="inlineStr">
        <is>
          <t>90.3</t>
        </is>
      </c>
      <c r="EH39" t="inlineStr">
        <is>
          <t>0</t>
        </is>
      </c>
      <c r="EI39" t="inlineStr">
        <is>
          <t xml:space="preserve"> 39</t>
        </is>
      </c>
    </row>
    <row r="40" ht="14.25" customHeight="1" s="75">
      <c r="A40" s="2" t="inlineStr">
        <is>
          <t>2025-06-20 21:00</t>
        </is>
      </c>
      <c r="B40" t="inlineStr">
        <is>
          <t>101665</t>
        </is>
      </c>
      <c r="C40" t="inlineStr">
        <is>
          <t>5378.67</t>
        </is>
      </c>
      <c r="D40" t="inlineStr">
        <is>
          <t>5.9091</t>
        </is>
      </c>
      <c r="E40" t="inlineStr">
        <is>
          <t>12196.3</t>
        </is>
      </c>
      <c r="F40" t="inlineStr">
        <is>
          <t>218.544</t>
        </is>
      </c>
      <c r="G40" t="inlineStr">
        <is>
          <t>33.2</t>
        </is>
      </c>
      <c r="H40" t="inlineStr">
        <is>
          <t>0</t>
        </is>
      </c>
      <c r="I40" t="inlineStr">
        <is>
          <t>0.0424512</t>
        </is>
      </c>
      <c r="J40" t="inlineStr">
        <is>
          <t>1.10005</t>
        </is>
      </c>
      <c r="K40" t="inlineStr">
        <is>
          <t>-4.70851</t>
        </is>
      </c>
      <c r="L40" s="3" t="inlineStr">
        <is>
          <t>9.32705e-05</t>
        </is>
      </c>
      <c r="M40" t="inlineStr">
        <is>
          <t>9533.16</t>
        </is>
      </c>
      <c r="N40" t="inlineStr">
        <is>
          <t>233.46</t>
        </is>
      </c>
      <c r="O40" t="inlineStr">
        <is>
          <t>91.5</t>
        </is>
      </c>
      <c r="P40" t="inlineStr">
        <is>
          <t>39.1</t>
        </is>
      </c>
      <c r="Q40" t="inlineStr">
        <is>
          <t>0.283023</t>
        </is>
      </c>
      <c r="R40" t="inlineStr">
        <is>
          <t>-2.30222</t>
        </is>
      </c>
      <c r="S40" t="inlineStr">
        <is>
          <t>-4.0889</t>
        </is>
      </c>
      <c r="T40" s="3" t="inlineStr">
        <is>
          <t>2.48025e-05</t>
        </is>
      </c>
      <c r="U40" t="inlineStr">
        <is>
          <t>7496.76</t>
        </is>
      </c>
      <c r="V40" t="inlineStr">
        <is>
          <t>249.983</t>
        </is>
      </c>
      <c r="W40" t="inlineStr">
        <is>
          <t>90.8</t>
        </is>
      </c>
      <c r="X40" t="inlineStr">
        <is>
          <t>27.9</t>
        </is>
      </c>
      <c r="Y40" t="inlineStr">
        <is>
          <t>-1.116</t>
        </is>
      </c>
      <c r="Z40" t="inlineStr">
        <is>
          <t>-1.11742</t>
        </is>
      </c>
      <c r="AA40" t="inlineStr">
        <is>
          <t>-6.64023</t>
        </is>
      </c>
      <c r="AB40" s="3" t="inlineStr">
        <is>
          <t>3.41823e-05</t>
        </is>
      </c>
      <c r="AC40" t="inlineStr">
        <is>
          <t>5827.29</t>
        </is>
      </c>
      <c r="AD40" t="inlineStr">
        <is>
          <t>260.773</t>
        </is>
      </c>
      <c r="AE40" t="inlineStr">
        <is>
          <t>71.2</t>
        </is>
      </c>
      <c r="AF40" t="inlineStr">
        <is>
          <t>3.9</t>
        </is>
      </c>
      <c r="AG40" t="inlineStr">
        <is>
          <t>-0.958674</t>
        </is>
      </c>
      <c r="AH40" t="inlineStr">
        <is>
          <t>-3.06966</t>
        </is>
      </c>
      <c r="AI40" t="inlineStr">
        <is>
          <t>-8.82537</t>
        </is>
      </c>
      <c r="AJ40" s="3" t="inlineStr">
        <is>
          <t>7.00166e-05</t>
        </is>
      </c>
      <c r="AK40" t="inlineStr">
        <is>
          <t>4409.47</t>
        </is>
      </c>
      <c r="AL40" t="inlineStr">
        <is>
          <t>270.197</t>
        </is>
      </c>
      <c r="AM40" t="inlineStr">
        <is>
          <t>72.9</t>
        </is>
      </c>
      <c r="AN40" t="inlineStr">
        <is>
          <t>2.5</t>
        </is>
      </c>
      <c r="AO40" t="inlineStr">
        <is>
          <t>-1.45382</t>
        </is>
      </c>
      <c r="AP40" t="inlineStr">
        <is>
          <t>-2.61038</t>
        </is>
      </c>
      <c r="AQ40" t="inlineStr">
        <is>
          <t>-7.0926</t>
        </is>
      </c>
      <c r="AR40" s="3" t="inlineStr">
        <is>
          <t>-1.87866e-05</t>
        </is>
      </c>
      <c r="AS40" t="inlineStr">
        <is>
          <t>3169.06</t>
        </is>
      </c>
      <c r="AT40" t="inlineStr">
        <is>
          <t>278.39</t>
        </is>
      </c>
      <c r="AU40" t="inlineStr">
        <is>
          <t>72.6</t>
        </is>
      </c>
      <c r="AV40" t="inlineStr">
        <is>
          <t>0</t>
        </is>
      </c>
      <c r="AW40" t="inlineStr">
        <is>
          <t>-1.35552</t>
        </is>
      </c>
      <c r="AX40" t="inlineStr">
        <is>
          <t>-3.81047</t>
        </is>
      </c>
      <c r="AY40" t="inlineStr">
        <is>
          <t>-6.18781</t>
        </is>
      </c>
      <c r="AZ40" s="3" t="inlineStr">
        <is>
          <t>9.99194e-06</t>
        </is>
      </c>
      <c r="BA40" t="inlineStr">
        <is>
          <t>1546.39</t>
        </is>
      </c>
      <c r="BB40" t="inlineStr">
        <is>
          <t>289.45</t>
        </is>
      </c>
      <c r="BC40" t="inlineStr">
        <is>
          <t>67.1</t>
        </is>
      </c>
      <c r="BD40" t="inlineStr">
        <is>
          <t>0</t>
        </is>
      </c>
      <c r="BE40" t="inlineStr">
        <is>
          <t>-0.0249863</t>
        </is>
      </c>
      <c r="BF40" t="inlineStr">
        <is>
          <t>-4.9927</t>
        </is>
      </c>
      <c r="BG40" t="inlineStr">
        <is>
          <t>-7.27132</t>
        </is>
      </c>
      <c r="BH40" s="3" t="inlineStr">
        <is>
          <t>8.18397e-05</t>
        </is>
      </c>
      <c r="BI40" t="inlineStr">
        <is>
          <t>819.757</t>
        </is>
      </c>
      <c r="BJ40" t="inlineStr">
        <is>
          <t>294.124</t>
        </is>
      </c>
      <c r="BK40" t="inlineStr">
        <is>
          <t>59</t>
        </is>
      </c>
      <c r="BL40" t="inlineStr">
        <is>
          <t>0</t>
        </is>
      </c>
      <c r="BM40" t="inlineStr">
        <is>
          <t>0.773311</t>
        </is>
      </c>
      <c r="BN40" t="inlineStr">
        <is>
          <t>-0.988325</t>
        </is>
      </c>
      <c r="BO40" t="inlineStr">
        <is>
          <t>-5.30786</t>
        </is>
      </c>
      <c r="BP40" s="3" t="inlineStr">
        <is>
          <t>-0.000126045</t>
        </is>
      </c>
      <c r="BQ40" t="inlineStr">
        <is>
          <t>588.262</t>
        </is>
      </c>
      <c r="BR40" t="inlineStr">
        <is>
          <t>295.18</t>
        </is>
      </c>
      <c r="BS40" t="inlineStr">
        <is>
          <t>58.5</t>
        </is>
      </c>
      <c r="BT40" t="inlineStr">
        <is>
          <t>0</t>
        </is>
      </c>
      <c r="BU40" t="inlineStr">
        <is>
          <t>0.592251</t>
        </is>
      </c>
      <c r="BV40" t="inlineStr">
        <is>
          <t>-0.961509</t>
        </is>
      </c>
      <c r="BW40" t="inlineStr">
        <is>
          <t>-5.19383</t>
        </is>
      </c>
      <c r="BX40" s="3" t="inlineStr">
        <is>
          <t>-0.000165068</t>
        </is>
      </c>
      <c r="BY40" t="inlineStr">
        <is>
          <t>4</t>
        </is>
      </c>
      <c r="BZ40" t="inlineStr">
        <is>
          <t>362.367</t>
        </is>
      </c>
      <c r="CA40" t="inlineStr">
        <is>
          <t>294.854</t>
        </is>
      </c>
      <c r="CB40" t="inlineStr">
        <is>
          <t>62.6</t>
        </is>
      </c>
      <c r="CC40" t="inlineStr">
        <is>
          <t>0</t>
        </is>
      </c>
      <c r="CD40" t="inlineStr">
        <is>
          <t>0.286625</t>
        </is>
      </c>
      <c r="CE40" t="inlineStr">
        <is>
          <t>-2.05187</t>
        </is>
      </c>
      <c r="CF40" t="inlineStr">
        <is>
          <t>-5.51637</t>
        </is>
      </c>
      <c r="CG40" s="3" t="inlineStr">
        <is>
          <t>-0.000129177</t>
        </is>
      </c>
      <c r="CH40" t="inlineStr">
        <is>
          <t>294.214</t>
        </is>
      </c>
      <c r="CI40" t="inlineStr">
        <is>
          <t>78.1</t>
        </is>
      </c>
      <c r="CJ40" t="inlineStr">
        <is>
          <t>0</t>
        </is>
      </c>
      <c r="CK40" t="inlineStr">
        <is>
          <t>-0.0563755</t>
        </is>
      </c>
      <c r="CL40" t="inlineStr">
        <is>
          <t>-2.25044</t>
        </is>
      </c>
      <c r="CM40" t="inlineStr">
        <is>
          <t>-5.05726</t>
        </is>
      </c>
      <c r="CN40" t="inlineStr">
        <is>
          <t>-9.177e-06</t>
        </is>
      </c>
      <c r="CO40" t="inlineStr">
        <is>
          <t>142.656</t>
        </is>
      </c>
      <c r="CP40" t="inlineStr">
        <is>
          <t>55.5794</t>
        </is>
      </c>
      <c r="CQ40" t="inlineStr">
        <is>
          <t>294.041</t>
        </is>
      </c>
      <c r="CR40" t="inlineStr">
        <is>
          <t>0</t>
        </is>
      </c>
      <c r="CS40" t="inlineStr">
        <is>
          <t>52.9375</t>
        </is>
      </c>
      <c r="CT40" t="inlineStr">
        <is>
          <t>293.9</t>
        </is>
      </c>
      <c r="CU40" t="inlineStr">
        <is>
          <t>291</t>
        </is>
      </c>
      <c r="CV40" t="inlineStr">
        <is>
          <t>83.2</t>
        </is>
      </c>
      <c r="CW40" t="inlineStr">
        <is>
          <t>-1.07576</t>
        </is>
      </c>
      <c r="CX40" t="inlineStr">
        <is>
          <t>-3.05263</t>
        </is>
      </c>
      <c r="CY40" t="inlineStr">
        <is>
          <t>-1.00001</t>
        </is>
      </c>
      <c r="CZ40" t="inlineStr">
        <is>
          <t>0.00060208</t>
        </is>
      </c>
      <c r="DA40" t="inlineStr">
        <is>
          <t>0.0006024</t>
        </is>
      </c>
      <c r="DB40" t="inlineStr">
        <is>
          <t>0.00032932</t>
        </is>
      </c>
      <c r="DC40" t="inlineStr">
        <is>
          <t>0.0003292</t>
        </is>
      </c>
      <c r="DD40" t="inlineStr">
        <is>
          <t>3.5625</t>
        </is>
      </c>
      <c r="DE40" t="inlineStr">
        <is>
          <t>4.25</t>
        </is>
      </c>
      <c r="DF40" t="inlineStr">
        <is>
          <t>3.5625</t>
        </is>
      </c>
      <c r="DG40" t="inlineStr">
        <is>
          <t>4.25</t>
        </is>
      </c>
      <c r="DH40" t="inlineStr">
        <is>
          <t>0</t>
        </is>
      </c>
      <c r="DI40" t="inlineStr">
        <is>
          <t>0</t>
        </is>
      </c>
      <c r="DJ40" t="inlineStr">
        <is>
          <t>0</t>
        </is>
      </c>
      <c r="DK40" t="inlineStr">
        <is>
          <t>1</t>
        </is>
      </c>
      <c r="DL40" t="inlineStr">
        <is>
          <t>0</t>
        </is>
      </c>
      <c r="DM40" t="inlineStr">
        <is>
          <t>0</t>
        </is>
      </c>
      <c r="DN40" t="inlineStr">
        <is>
          <t>0</t>
        </is>
      </c>
      <c r="DO40" t="inlineStr">
        <is>
          <t>1</t>
        </is>
      </c>
      <c r="DP40" t="inlineStr">
        <is>
          <t>900</t>
        </is>
      </c>
      <c r="DQ40" t="inlineStr">
        <is>
          <t>-1.37479</t>
        </is>
      </c>
      <c r="DR40" t="inlineStr">
        <is>
          <t>110</t>
        </is>
      </c>
      <c r="DS40" t="inlineStr">
        <is>
          <t>-300.187</t>
        </is>
      </c>
      <c r="DT40" t="inlineStr">
        <is>
          <t>0.2</t>
        </is>
      </c>
      <c r="DU40" t="inlineStr">
        <is>
          <t>3.4</t>
        </is>
      </c>
      <c r="DV40" t="inlineStr">
        <is>
          <t>93.5</t>
        </is>
      </c>
      <c r="DW40" t="inlineStr">
        <is>
          <t>37.5</t>
        </is>
      </c>
      <c r="DX40" t="inlineStr">
        <is>
          <t>97.8</t>
        </is>
      </c>
      <c r="DY40" t="inlineStr">
        <is>
          <t>68.8</t>
        </is>
      </c>
      <c r="DZ40" t="inlineStr">
        <is>
          <t>30.167</t>
        </is>
      </c>
      <c r="EA40" t="inlineStr">
        <is>
          <t>11867.3</t>
        </is>
      </c>
      <c r="EB40" t="inlineStr">
        <is>
          <t>218.592</t>
        </is>
      </c>
      <c r="EC40" t="inlineStr">
        <is>
          <t>1.5149</t>
        </is>
      </c>
      <c r="ED40" t="inlineStr">
        <is>
          <t>-3.38879</t>
        </is>
      </c>
      <c r="EE40" t="inlineStr">
        <is>
          <t>0.000579987</t>
        </is>
      </c>
      <c r="EF40" t="inlineStr">
        <is>
          <t>3952.32</t>
        </is>
      </c>
      <c r="EG40" t="inlineStr">
        <is>
          <t>75.4</t>
        </is>
      </c>
      <c r="EH40" t="inlineStr">
        <is>
          <t>0</t>
        </is>
      </c>
      <c r="EI40" t="inlineStr">
        <is>
          <t xml:space="preserve"> 40</t>
        </is>
      </c>
    </row>
    <row r="41" ht="14.25" customHeight="1" s="75">
      <c r="A41" s="2" t="inlineStr">
        <is>
          <t>2025-06-21 00:00</t>
        </is>
      </c>
      <c r="B41" t="inlineStr">
        <is>
          <t>101573</t>
        </is>
      </c>
      <c r="C41" t="inlineStr">
        <is>
          <t>24134.9</t>
        </is>
      </c>
      <c r="D41" t="inlineStr">
        <is>
          <t>4.05062</t>
        </is>
      </c>
      <c r="E41" t="inlineStr">
        <is>
          <t>12188.2</t>
        </is>
      </c>
      <c r="F41" t="inlineStr">
        <is>
          <t>218.874</t>
        </is>
      </c>
      <c r="G41" t="inlineStr">
        <is>
          <t>21.9</t>
        </is>
      </c>
      <c r="H41" t="inlineStr">
        <is>
          <t>0</t>
        </is>
      </c>
      <c r="I41" t="inlineStr">
        <is>
          <t>0.102438</t>
        </is>
      </c>
      <c r="J41" t="inlineStr">
        <is>
          <t>-0.00153809</t>
        </is>
      </c>
      <c r="K41" t="inlineStr">
        <is>
          <t>-7.17063</t>
        </is>
      </c>
      <c r="L41" s="3" t="inlineStr">
        <is>
          <t>0.00010737</t>
        </is>
      </c>
      <c r="M41" t="inlineStr">
        <is>
          <t>9520.97</t>
        </is>
      </c>
      <c r="N41" t="inlineStr">
        <is>
          <t>233.971</t>
        </is>
      </c>
      <c r="O41" t="inlineStr">
        <is>
          <t>77.3</t>
        </is>
      </c>
      <c r="P41" t="inlineStr">
        <is>
          <t>3.6</t>
        </is>
      </c>
      <c r="Q41" t="inlineStr">
        <is>
          <t>-0.0441523</t>
        </is>
      </c>
      <c r="R41" t="inlineStr">
        <is>
          <t>3.92329</t>
        </is>
      </c>
      <c r="S41" t="inlineStr">
        <is>
          <t>-4.23801</t>
        </is>
      </c>
      <c r="T41" s="3" t="inlineStr">
        <is>
          <t>1.17124e-05</t>
        </is>
      </c>
      <c r="U41" t="inlineStr">
        <is>
          <t>7485.71</t>
        </is>
      </c>
      <c r="V41" t="inlineStr">
        <is>
          <t>249.358</t>
        </is>
      </c>
      <c r="W41" t="inlineStr">
        <is>
          <t>69.7</t>
        </is>
      </c>
      <c r="X41" t="inlineStr">
        <is>
          <t>0.4</t>
        </is>
      </c>
      <c r="Y41" t="inlineStr">
        <is>
          <t>-0.251898</t>
        </is>
      </c>
      <c r="Z41" t="inlineStr">
        <is>
          <t>1.03735</t>
        </is>
      </c>
      <c r="AA41" t="inlineStr">
        <is>
          <t>-4.71192</t>
        </is>
      </c>
      <c r="AB41" s="3" t="inlineStr">
        <is>
          <t>0.000132351</t>
        </is>
      </c>
      <c r="AC41" t="inlineStr">
        <is>
          <t>5817.78</t>
        </is>
      </c>
      <c r="AD41" t="inlineStr">
        <is>
          <t>260.688</t>
        </is>
      </c>
      <c r="AE41" t="inlineStr">
        <is>
          <t>62.7</t>
        </is>
      </c>
      <c r="AF41" t="inlineStr">
        <is>
          <t>0</t>
        </is>
      </c>
      <c r="AG41" t="inlineStr">
        <is>
          <t>0.0812539</t>
        </is>
      </c>
      <c r="AH41" t="inlineStr">
        <is>
          <t>-2.18446</t>
        </is>
      </c>
      <c r="AI41" t="inlineStr">
        <is>
          <t>-8.04852</t>
        </is>
      </c>
      <c r="AJ41" s="3" t="inlineStr">
        <is>
          <t>4.08065e-05</t>
        </is>
      </c>
      <c r="AK41" t="inlineStr">
        <is>
          <t>4400.22</t>
        </is>
      </c>
      <c r="AL41" t="inlineStr">
        <is>
          <t>269.74</t>
        </is>
      </c>
      <c r="AM41" t="inlineStr">
        <is>
          <t>64.5</t>
        </is>
      </c>
      <c r="AN41" t="inlineStr">
        <is>
          <t>0</t>
        </is>
      </c>
      <c r="AO41" t="inlineStr">
        <is>
          <t>0.376926</t>
        </is>
      </c>
      <c r="AP41" t="inlineStr">
        <is>
          <t>-2.04623</t>
        </is>
      </c>
      <c r="AQ41" t="inlineStr">
        <is>
          <t>-7.82217</t>
        </is>
      </c>
      <c r="AR41" s="3" t="inlineStr">
        <is>
          <t>0.000135968</t>
        </is>
      </c>
      <c r="AS41" t="inlineStr">
        <is>
          <t>3161.98</t>
        </is>
      </c>
      <c r="AT41" t="inlineStr">
        <is>
          <t>278.039</t>
        </is>
      </c>
      <c r="AU41" t="inlineStr">
        <is>
          <t>65.2</t>
        </is>
      </c>
      <c r="AV41" t="inlineStr">
        <is>
          <t>0</t>
        </is>
      </c>
      <c r="AW41" t="inlineStr">
        <is>
          <t>0.082627</t>
        </is>
      </c>
      <c r="AX41" t="inlineStr">
        <is>
          <t>-2.44821</t>
        </is>
      </c>
      <c r="AY41" t="inlineStr">
        <is>
          <t>-9.05616</t>
        </is>
      </c>
      <c r="AZ41" s="3" t="inlineStr">
        <is>
          <t>0.000156954</t>
        </is>
      </c>
      <c r="BA41" t="inlineStr">
        <is>
          <t>1541.22</t>
        </is>
      </c>
      <c r="BB41" t="inlineStr">
        <is>
          <t>290.122</t>
        </is>
      </c>
      <c r="BC41" t="inlineStr">
        <is>
          <t>58.3</t>
        </is>
      </c>
      <c r="BD41" t="inlineStr">
        <is>
          <t>0</t>
        </is>
      </c>
      <c r="BE41" t="inlineStr">
        <is>
          <t>0.303022</t>
        </is>
      </c>
      <c r="BF41" t="inlineStr">
        <is>
          <t>-0.847212</t>
        </is>
      </c>
      <c r="BG41" t="inlineStr">
        <is>
          <t>-9.82392</t>
        </is>
      </c>
      <c r="BH41" s="3" t="inlineStr">
        <is>
          <t>4.77185e-05</t>
        </is>
      </c>
      <c r="BI41" t="inlineStr">
        <is>
          <t>813.499</t>
        </is>
      </c>
      <c r="BJ41" t="inlineStr">
        <is>
          <t>294.106</t>
        </is>
      </c>
      <c r="BK41" t="inlineStr">
        <is>
          <t>60.2</t>
        </is>
      </c>
      <c r="BL41" t="inlineStr">
        <is>
          <t>0</t>
        </is>
      </c>
      <c r="BM41" t="inlineStr">
        <is>
          <t>0.129813</t>
        </is>
      </c>
      <c r="BN41" t="inlineStr">
        <is>
          <t>-0.49083</t>
        </is>
      </c>
      <c r="BO41" t="inlineStr">
        <is>
          <t>-7.50721</t>
        </is>
      </c>
      <c r="BP41" t="inlineStr">
        <is>
          <t>6.5373e-05</t>
        </is>
      </c>
      <c r="BQ41" t="inlineStr">
        <is>
          <t>582.131</t>
        </is>
      </c>
      <c r="BR41" t="inlineStr">
        <is>
          <t>294.826</t>
        </is>
      </c>
      <c r="BS41" t="inlineStr">
        <is>
          <t>66</t>
        </is>
      </c>
      <c r="BT41" t="inlineStr">
        <is>
          <t>0</t>
        </is>
      </c>
      <c r="BU41" t="inlineStr">
        <is>
          <t>0.0649155</t>
        </is>
      </c>
      <c r="BV41" t="inlineStr">
        <is>
          <t>1.11272</t>
        </is>
      </c>
      <c r="BW41" t="inlineStr">
        <is>
          <t>-6.71364</t>
        </is>
      </c>
      <c r="BX41" t="inlineStr">
        <is>
          <t>0.000105611</t>
        </is>
      </c>
      <c r="BY41" t="inlineStr">
        <is>
          <t>4</t>
        </is>
      </c>
      <c r="BZ41" t="inlineStr">
        <is>
          <t>356.178</t>
        </is>
      </c>
      <c r="CA41" t="inlineStr">
        <is>
          <t>295.226</t>
        </is>
      </c>
      <c r="CB41" t="inlineStr">
        <is>
          <t>73.5</t>
        </is>
      </c>
      <c r="CC41" t="inlineStr">
        <is>
          <t>0</t>
        </is>
      </c>
      <c r="CD41" t="inlineStr">
        <is>
          <t>0.0180254</t>
        </is>
      </c>
      <c r="CE41" t="inlineStr">
        <is>
          <t>2.8073</t>
        </is>
      </c>
      <c r="CF41" t="inlineStr">
        <is>
          <t>-5.77543</t>
        </is>
      </c>
      <c r="CG41" t="inlineStr">
        <is>
          <t>8.30983e-05</t>
        </is>
      </c>
      <c r="CH41" t="inlineStr">
        <is>
          <t>295.838</t>
        </is>
      </c>
      <c r="CI41" t="inlineStr">
        <is>
          <t>74.3</t>
        </is>
      </c>
      <c r="CJ41" t="inlineStr">
        <is>
          <t>0</t>
        </is>
      </c>
      <c r="CK41" t="inlineStr">
        <is>
          <t>-0.0479746</t>
        </is>
      </c>
      <c r="CL41" t="inlineStr">
        <is>
          <t>2.56068</t>
        </is>
      </c>
      <c r="CM41" t="inlineStr">
        <is>
          <t>-3.84255</t>
        </is>
      </c>
      <c r="CN41" t="inlineStr">
        <is>
          <t>3.20983e-05</t>
        </is>
      </c>
      <c r="CO41" t="inlineStr">
        <is>
          <t>135.434</t>
        </is>
      </c>
      <c r="CP41" t="inlineStr">
        <is>
          <t>55.5794</t>
        </is>
      </c>
      <c r="CQ41" t="inlineStr">
        <is>
          <t>294.429</t>
        </is>
      </c>
      <c r="CR41" t="inlineStr">
        <is>
          <t>0</t>
        </is>
      </c>
      <c r="CS41" t="inlineStr">
        <is>
          <t>35.0627</t>
        </is>
      </c>
      <c r="CT41" t="inlineStr">
        <is>
          <t>295.429</t>
        </is>
      </c>
      <c r="CU41" t="inlineStr">
        <is>
          <t>291.243</t>
        </is>
      </c>
      <c r="CV41" t="inlineStr">
        <is>
          <t>77.4</t>
        </is>
      </c>
      <c r="CW41" t="inlineStr">
        <is>
          <t>1.71593</t>
        </is>
      </c>
      <c r="CX41" t="inlineStr">
        <is>
          <t>-2.21623</t>
        </is>
      </c>
      <c r="CY41" t="inlineStr">
        <is>
          <t>-50</t>
        </is>
      </c>
      <c r="CZ41" t="inlineStr">
        <is>
          <t>0</t>
        </is>
      </c>
      <c r="DA41" t="inlineStr">
        <is>
          <t>0</t>
        </is>
      </c>
      <c r="DB41" t="inlineStr">
        <is>
          <t>0.00026412</t>
        </is>
      </c>
      <c r="DC41" t="inlineStr">
        <is>
          <t>0.000264</t>
        </is>
      </c>
      <c r="DD41" t="inlineStr">
        <is>
          <t>5.6875</t>
        </is>
      </c>
      <c r="DE41" t="inlineStr">
        <is>
          <t>6.375</t>
        </is>
      </c>
      <c r="DF41" t="inlineStr">
        <is>
          <t>5.6875</t>
        </is>
      </c>
      <c r="DG41" t="inlineStr">
        <is>
          <t>6.375</t>
        </is>
      </c>
      <c r="DH41" t="inlineStr">
        <is>
          <t>0</t>
        </is>
      </c>
      <c r="DI41" t="inlineStr">
        <is>
          <t>0</t>
        </is>
      </c>
      <c r="DJ41" t="inlineStr">
        <is>
          <t>0</t>
        </is>
      </c>
      <c r="DK41" t="inlineStr">
        <is>
          <t>0</t>
        </is>
      </c>
      <c r="DL41" t="inlineStr">
        <is>
          <t>0</t>
        </is>
      </c>
      <c r="DM41" t="inlineStr">
        <is>
          <t>0</t>
        </is>
      </c>
      <c r="DN41" t="inlineStr">
        <is>
          <t>0</t>
        </is>
      </c>
      <c r="DO41" t="inlineStr">
        <is>
          <t>1</t>
        </is>
      </c>
      <c r="DP41" t="inlineStr">
        <is>
          <t>900</t>
        </is>
      </c>
      <c r="DQ41" t="inlineStr">
        <is>
          <t>-2.90966</t>
        </is>
      </c>
      <c r="DR41" t="inlineStr">
        <is>
          <t>655</t>
        </is>
      </c>
      <c r="DS41" t="inlineStr">
        <is>
          <t>-164.73</t>
        </is>
      </c>
      <c r="DT41" t="inlineStr">
        <is>
          <t>0</t>
        </is>
      </c>
      <c r="DU41" t="inlineStr">
        <is>
          <t>1.7</t>
        </is>
      </c>
      <c r="DV41" t="inlineStr">
        <is>
          <t>0.8</t>
        </is>
      </c>
      <c r="DW41" t="inlineStr">
        <is>
          <t>24.2</t>
        </is>
      </c>
      <c r="DX41" t="inlineStr">
        <is>
          <t>5</t>
        </is>
      </c>
      <c r="DY41" t="inlineStr">
        <is>
          <t>75.8</t>
        </is>
      </c>
      <c r="DZ41" t="inlineStr">
        <is>
          <t>69.9053</t>
        </is>
      </c>
      <c r="EA41" t="inlineStr">
        <is>
          <t>11877.1</t>
        </is>
      </c>
      <c r="EB41" t="inlineStr">
        <is>
          <t>218.997</t>
        </is>
      </c>
      <c r="EC41" t="inlineStr">
        <is>
          <t>1.04118</t>
        </is>
      </c>
      <c r="ED41" t="inlineStr">
        <is>
          <t>-8.67792</t>
        </is>
      </c>
      <c r="EE41" t="inlineStr">
        <is>
          <t>-0.000749054</t>
        </is>
      </c>
      <c r="EF41" t="inlineStr">
        <is>
          <t>3877.28</t>
        </is>
      </c>
      <c r="EG41" t="inlineStr">
        <is>
          <t>60.3</t>
        </is>
      </c>
      <c r="EH41" t="inlineStr">
        <is>
          <t>0</t>
        </is>
      </c>
      <c r="EI41" t="inlineStr">
        <is>
          <t xml:space="preserve"> 41</t>
        </is>
      </c>
    </row>
    <row r="42" ht="14.25" customHeight="1" s="75">
      <c r="A42" s="2" t="inlineStr">
        <is>
          <t>2025-06-21 03:00</t>
        </is>
      </c>
      <c r="B42" t="inlineStr">
        <is>
          <t>101541</t>
        </is>
      </c>
      <c r="C42" t="inlineStr">
        <is>
          <t>24135</t>
        </is>
      </c>
      <c r="D42" t="inlineStr">
        <is>
          <t>9.70806</t>
        </is>
      </c>
      <c r="E42" t="inlineStr">
        <is>
          <t>12183.4</t>
        </is>
      </c>
      <c r="F42" t="inlineStr">
        <is>
          <t>218.844</t>
        </is>
      </c>
      <c r="G42" t="inlineStr">
        <is>
          <t>23.8</t>
        </is>
      </c>
      <c r="H42" t="inlineStr">
        <is>
          <t>0</t>
        </is>
      </c>
      <c r="I42" t="inlineStr">
        <is>
          <t>-0.0385117</t>
        </is>
      </c>
      <c r="J42" t="inlineStr">
        <is>
          <t>0.811716</t>
        </is>
      </c>
      <c r="K42" t="inlineStr">
        <is>
          <t>-5.77449</t>
        </is>
      </c>
      <c r="L42" t="inlineStr">
        <is>
          <t>8.43652e-05</t>
        </is>
      </c>
      <c r="M42" t="inlineStr">
        <is>
          <t>9506.22</t>
        </is>
      </c>
      <c r="N42" t="inlineStr">
        <is>
          <t>233.921</t>
        </is>
      </c>
      <c r="O42" t="inlineStr">
        <is>
          <t>24.1</t>
        </is>
      </c>
      <c r="P42" t="inlineStr">
        <is>
          <t>0</t>
        </is>
      </c>
      <c r="Q42" t="inlineStr">
        <is>
          <t>0.171275</t>
        </is>
      </c>
      <c r="R42" t="inlineStr">
        <is>
          <t>5.58332</t>
        </is>
      </c>
      <c r="S42" t="inlineStr">
        <is>
          <t>-2.40936</t>
        </is>
      </c>
      <c r="T42" s="3" t="inlineStr">
        <is>
          <t>0.000124852</t>
        </is>
      </c>
      <c r="U42" t="inlineStr">
        <is>
          <t>7475.57</t>
        </is>
      </c>
      <c r="V42" t="inlineStr">
        <is>
          <t>248.738</t>
        </is>
      </c>
      <c r="W42" t="inlineStr">
        <is>
          <t>17</t>
        </is>
      </c>
      <c r="X42" t="inlineStr">
        <is>
          <t>0</t>
        </is>
      </c>
      <c r="Y42" t="inlineStr">
        <is>
          <t>0.238307</t>
        </is>
      </c>
      <c r="Z42" t="inlineStr">
        <is>
          <t>1.34021</t>
        </is>
      </c>
      <c r="AA42" t="inlineStr">
        <is>
          <t>-6.98221</t>
        </is>
      </c>
      <c r="AB42" s="3" t="inlineStr">
        <is>
          <t>0.000128971</t>
        </is>
      </c>
      <c r="AC42" t="inlineStr">
        <is>
          <t>5811.72</t>
        </is>
      </c>
      <c r="AD42" t="inlineStr">
        <is>
          <t>260.55</t>
        </is>
      </c>
      <c r="AE42" t="inlineStr">
        <is>
          <t>17.4</t>
        </is>
      </c>
      <c r="AF42" t="inlineStr">
        <is>
          <t>0</t>
        </is>
      </c>
      <c r="AG42" t="inlineStr">
        <is>
          <t>0.0553203</t>
        </is>
      </c>
      <c r="AH42" t="inlineStr">
        <is>
          <t>-0.144775</t>
        </is>
      </c>
      <c r="AI42" t="inlineStr">
        <is>
          <t>-8.29711</t>
        </is>
      </c>
      <c r="AJ42" s="3" t="inlineStr">
        <is>
          <t>0.000158509</t>
        </is>
      </c>
      <c r="AK42" t="inlineStr">
        <is>
          <t>4395.37</t>
        </is>
      </c>
      <c r="AL42" t="inlineStr">
        <is>
          <t>269.714</t>
        </is>
      </c>
      <c r="AM42" t="inlineStr">
        <is>
          <t>70.8</t>
        </is>
      </c>
      <c r="AN42" t="inlineStr">
        <is>
          <t>0.2</t>
        </is>
      </c>
      <c r="AO42" t="inlineStr">
        <is>
          <t>-0.00304883</t>
        </is>
      </c>
      <c r="AP42" t="inlineStr">
        <is>
          <t>-1.80536</t>
        </is>
      </c>
      <c r="AQ42" t="inlineStr">
        <is>
          <t>-5.68875</t>
        </is>
      </c>
      <c r="AR42" s="3" t="inlineStr">
        <is>
          <t>-3.39724e-05</t>
        </is>
      </c>
      <c r="AS42" t="inlineStr">
        <is>
          <t>3157.39</t>
        </is>
      </c>
      <c r="AT42" t="inlineStr">
        <is>
          <t>277.431</t>
        </is>
      </c>
      <c r="AU42" t="inlineStr">
        <is>
          <t>78</t>
        </is>
      </c>
      <c r="AV42" t="inlineStr">
        <is>
          <t>0</t>
        </is>
      </c>
      <c r="AW42" t="inlineStr">
        <is>
          <t>0.00111035</t>
        </is>
      </c>
      <c r="AX42" t="inlineStr">
        <is>
          <t>-2.94356</t>
        </is>
      </c>
      <c r="AY42" t="inlineStr">
        <is>
          <t>-6.67663</t>
        </is>
      </c>
      <c r="AZ42" s="3" t="inlineStr">
        <is>
          <t>0.000105899</t>
        </is>
      </c>
      <c r="BA42" t="inlineStr">
        <is>
          <t>1538.27</t>
        </is>
      </c>
      <c r="BB42" t="inlineStr">
        <is>
          <t>289.975</t>
        </is>
      </c>
      <c r="BC42" t="inlineStr">
        <is>
          <t>63.2</t>
        </is>
      </c>
      <c r="BD42" t="inlineStr">
        <is>
          <t>0</t>
        </is>
      </c>
      <c r="BE42" t="inlineStr">
        <is>
          <t>0.122765</t>
        </is>
      </c>
      <c r="BF42" t="inlineStr">
        <is>
          <t>-1.20828</t>
        </is>
      </c>
      <c r="BG42" t="inlineStr">
        <is>
          <t>-8.76161</t>
        </is>
      </c>
      <c r="BH42" s="3" t="inlineStr">
        <is>
          <t>0.00013391</t>
        </is>
      </c>
      <c r="BI42" t="inlineStr">
        <is>
          <t>810.841</t>
        </is>
      </c>
      <c r="BJ42" t="inlineStr">
        <is>
          <t>294.079</t>
        </is>
      </c>
      <c r="BK42" t="inlineStr">
        <is>
          <t>59.8</t>
        </is>
      </c>
      <c r="BL42" t="inlineStr">
        <is>
          <t>0</t>
        </is>
      </c>
      <c r="BM42" t="inlineStr">
        <is>
          <t>-0.173657</t>
        </is>
      </c>
      <c r="BN42" t="inlineStr">
        <is>
          <t>-0.0674609</t>
        </is>
      </c>
      <c r="BO42" t="inlineStr">
        <is>
          <t>-9.83503</t>
        </is>
      </c>
      <c r="BP42" t="inlineStr">
        <is>
          <t>0.000128729</t>
        </is>
      </c>
      <c r="BQ42" t="inlineStr">
        <is>
          <t>579.504</t>
        </is>
      </c>
      <c r="BR42" t="inlineStr">
        <is>
          <t>294.839</t>
        </is>
      </c>
      <c r="BS42" t="inlineStr">
        <is>
          <t>64.5</t>
        </is>
      </c>
      <c r="BT42" t="inlineStr">
        <is>
          <t>0</t>
        </is>
      </c>
      <c r="BU42" t="inlineStr">
        <is>
          <t>-0.273842</t>
        </is>
      </c>
      <c r="BV42" t="inlineStr">
        <is>
          <t>0.395798</t>
        </is>
      </c>
      <c r="BW42" t="inlineStr">
        <is>
          <t>-10.4576</t>
        </is>
      </c>
      <c r="BX42" t="inlineStr">
        <is>
          <t>0.000127703</t>
        </is>
      </c>
      <c r="BY42" t="inlineStr">
        <is>
          <t>4</t>
        </is>
      </c>
      <c r="BZ42" t="inlineStr">
        <is>
          <t>353.554</t>
        </is>
      </c>
      <c r="CA42" t="inlineStr">
        <is>
          <t>295.089</t>
        </is>
      </c>
      <c r="CB42" t="inlineStr">
        <is>
          <t>76.8</t>
        </is>
      </c>
      <c r="CC42" t="inlineStr">
        <is>
          <t>0</t>
        </is>
      </c>
      <c r="CD42" t="inlineStr">
        <is>
          <t>-0.319239</t>
        </is>
      </c>
      <c r="CE42" t="inlineStr">
        <is>
          <t>1.2142</t>
        </is>
      </c>
      <c r="CF42" t="inlineStr">
        <is>
          <t>-10.7048</t>
        </is>
      </c>
      <c r="CG42" t="inlineStr">
        <is>
          <t>0.000126012</t>
        </is>
      </c>
      <c r="CH42" t="inlineStr">
        <is>
          <t>295.812</t>
        </is>
      </c>
      <c r="CI42" t="inlineStr">
        <is>
          <t>85.3</t>
        </is>
      </c>
      <c r="CJ42" t="inlineStr">
        <is>
          <t>0</t>
        </is>
      </c>
      <c r="CK42" t="inlineStr">
        <is>
          <t>-0.205239</t>
        </is>
      </c>
      <c r="CL42" t="inlineStr">
        <is>
          <t>1.63026</t>
        </is>
      </c>
      <c r="CM42" t="inlineStr">
        <is>
          <t>-7.21585</t>
        </is>
      </c>
      <c r="CN42" t="inlineStr">
        <is>
          <t>2.30122e-05</t>
        </is>
      </c>
      <c r="CO42" t="inlineStr">
        <is>
          <t>132.844</t>
        </is>
      </c>
      <c r="CP42" t="inlineStr">
        <is>
          <t>55.5794</t>
        </is>
      </c>
      <c r="CQ42" t="inlineStr">
        <is>
          <t>294.792</t>
        </is>
      </c>
      <c r="CR42" t="inlineStr">
        <is>
          <t>0</t>
        </is>
      </c>
      <c r="CS42" t="inlineStr">
        <is>
          <t>24.6724</t>
        </is>
      </c>
      <c r="CT42" t="inlineStr">
        <is>
          <t>295.829</t>
        </is>
      </c>
      <c r="CU42" t="inlineStr">
        <is>
          <t>293.543</t>
        </is>
      </c>
      <c r="CV42" t="inlineStr">
        <is>
          <t>87.2</t>
        </is>
      </c>
      <c r="CW42" t="inlineStr">
        <is>
          <t>1.11378</t>
        </is>
      </c>
      <c r="CX42" t="inlineStr">
        <is>
          <t>-4.68935</t>
        </is>
      </c>
      <c r="CY42" t="inlineStr">
        <is>
          <t>-50</t>
        </is>
      </c>
      <c r="CZ42" t="inlineStr">
        <is>
          <t>0</t>
        </is>
      </c>
      <c r="DA42" t="inlineStr">
        <is>
          <t>0</t>
        </is>
      </c>
      <c r="DB42" t="inlineStr">
        <is>
          <t>0</t>
        </is>
      </c>
      <c r="DC42" t="inlineStr">
        <is>
          <t>0</t>
        </is>
      </c>
      <c r="DD42" t="inlineStr">
        <is>
          <t>0</t>
        </is>
      </c>
      <c r="DE42" t="inlineStr">
        <is>
          <t>6.375</t>
        </is>
      </c>
      <c r="DF42" t="inlineStr">
        <is>
          <t>0</t>
        </is>
      </c>
      <c r="DG42" t="inlineStr">
        <is>
          <t>6.375</t>
        </is>
      </c>
      <c r="DH42" t="inlineStr">
        <is>
          <t>0</t>
        </is>
      </c>
      <c r="DI42" t="inlineStr">
        <is>
          <t>0</t>
        </is>
      </c>
      <c r="DJ42" t="inlineStr">
        <is>
          <t>0</t>
        </is>
      </c>
      <c r="DK42" t="inlineStr">
        <is>
          <t>0</t>
        </is>
      </c>
      <c r="DL42" t="inlineStr">
        <is>
          <t>0</t>
        </is>
      </c>
      <c r="DM42" t="inlineStr">
        <is>
          <t>0</t>
        </is>
      </c>
      <c r="DN42" t="inlineStr">
        <is>
          <t>0</t>
        </is>
      </c>
      <c r="DO42" t="inlineStr">
        <is>
          <t>0</t>
        </is>
      </c>
      <c r="DP42" t="inlineStr">
        <is>
          <t>0</t>
        </is>
      </c>
      <c r="DQ42" t="inlineStr">
        <is>
          <t>-5.94995</t>
        </is>
      </c>
      <c r="DR42" t="inlineStr">
        <is>
          <t>1633</t>
        </is>
      </c>
      <c r="DS42" t="inlineStr">
        <is>
          <t>-76.6122</t>
        </is>
      </c>
      <c r="DT42" t="inlineStr">
        <is>
          <t>4.1</t>
        </is>
      </c>
      <c r="DU42" t="inlineStr">
        <is>
          <t>0</t>
        </is>
      </c>
      <c r="DV42" t="inlineStr">
        <is>
          <t>4.4</t>
        </is>
      </c>
      <c r="DW42" t="inlineStr">
        <is>
          <t>0</t>
        </is>
      </c>
      <c r="DX42" t="inlineStr">
        <is>
          <t>0</t>
        </is>
      </c>
      <c r="DY42" t="inlineStr">
        <is>
          <t>36.7</t>
        </is>
      </c>
      <c r="DZ42" t="inlineStr">
        <is>
          <t>43.282</t>
        </is>
      </c>
      <c r="EA42" t="inlineStr">
        <is>
          <t>12261.9</t>
        </is>
      </c>
      <c r="EB42" t="inlineStr">
        <is>
          <t>218.51</t>
        </is>
      </c>
      <c r="EC42" t="inlineStr">
        <is>
          <t>1.08178</t>
        </is>
      </c>
      <c r="ED42" t="inlineStr">
        <is>
          <t>-5.60328</t>
        </is>
      </c>
      <c r="EE42" t="inlineStr">
        <is>
          <t>-0.00252182</t>
        </is>
      </c>
      <c r="EF42" t="inlineStr">
        <is>
          <t>3860.32</t>
        </is>
      </c>
      <c r="EG42" t="inlineStr">
        <is>
          <t>78.2</t>
        </is>
      </c>
      <c r="EH42" t="inlineStr">
        <is>
          <t>0</t>
        </is>
      </c>
      <c r="EI42" t="inlineStr">
        <is>
          <t xml:space="preserve"> 42</t>
        </is>
      </c>
    </row>
    <row r="43" ht="14.25" customHeight="1" s="75">
      <c r="A43" s="2" t="inlineStr">
        <is>
          <t>2025-06-21 06:00</t>
        </is>
      </c>
      <c r="B43" t="inlineStr">
        <is>
          <t>101589</t>
        </is>
      </c>
      <c r="C43" t="inlineStr">
        <is>
          <t>24134.8</t>
        </is>
      </c>
      <c r="D43" t="inlineStr">
        <is>
          <t>8.40649</t>
        </is>
      </c>
      <c r="E43" t="inlineStr">
        <is>
          <t>12183.1</t>
        </is>
      </c>
      <c r="F43" t="inlineStr">
        <is>
          <t>219.303</t>
        </is>
      </c>
      <c r="G43" t="inlineStr">
        <is>
          <t>19.9</t>
        </is>
      </c>
      <c r="H43" t="inlineStr">
        <is>
          <t>0</t>
        </is>
      </c>
      <c r="I43" t="inlineStr">
        <is>
          <t>0.0395137</t>
        </is>
      </c>
      <c r="J43" t="inlineStr">
        <is>
          <t>1.58085</t>
        </is>
      </c>
      <c r="K43" t="inlineStr">
        <is>
          <t>-5.74782</t>
        </is>
      </c>
      <c r="L43" s="3" t="inlineStr">
        <is>
          <t>0.000122072</t>
        </is>
      </c>
      <c r="M43" t="inlineStr">
        <is>
          <t>9508.19</t>
        </is>
      </c>
      <c r="N43" t="inlineStr">
        <is>
          <t>233.607</t>
        </is>
      </c>
      <c r="O43" t="inlineStr">
        <is>
          <t>19.7</t>
        </is>
      </c>
      <c r="P43" t="inlineStr">
        <is>
          <t>0</t>
        </is>
      </c>
      <c r="Q43" t="inlineStr">
        <is>
          <t>-0.0564629</t>
        </is>
      </c>
      <c r="R43" t="inlineStr">
        <is>
          <t>0.84165</t>
        </is>
      </c>
      <c r="S43" t="inlineStr">
        <is>
          <t>-8.79563</t>
        </is>
      </c>
      <c r="T43" s="3" t="inlineStr">
        <is>
          <t>0.000237007</t>
        </is>
      </c>
      <c r="U43" t="inlineStr">
        <is>
          <t>7480.02</t>
        </is>
      </c>
      <c r="V43" t="inlineStr">
        <is>
          <t>248.565</t>
        </is>
      </c>
      <c r="W43" t="inlineStr">
        <is>
          <t>28.6</t>
        </is>
      </c>
      <c r="X43" t="inlineStr">
        <is>
          <t>0</t>
        </is>
      </c>
      <c r="Y43" t="inlineStr">
        <is>
          <t>-0.125859</t>
        </is>
      </c>
      <c r="Z43" t="inlineStr">
        <is>
          <t>-0.990393</t>
        </is>
      </c>
      <c r="AA43" t="inlineStr">
        <is>
          <t>-11.0579</t>
        </is>
      </c>
      <c r="AB43" s="3" t="inlineStr">
        <is>
          <t>0.000226106</t>
        </is>
      </c>
      <c r="AC43" t="inlineStr">
        <is>
          <t>5814.64</t>
        </is>
      </c>
      <c r="AD43" t="inlineStr">
        <is>
          <t>260.893</t>
        </is>
      </c>
      <c r="AE43" t="inlineStr">
        <is>
          <t>19.7</t>
        </is>
      </c>
      <c r="AF43" t="inlineStr">
        <is>
          <t>0</t>
        </is>
      </c>
      <c r="AG43" t="inlineStr">
        <is>
          <t>0.15142</t>
        </is>
      </c>
      <c r="AH43" t="inlineStr">
        <is>
          <t>0.765764</t>
        </is>
      </c>
      <c r="AI43" t="inlineStr">
        <is>
          <t>-9.56969</t>
        </is>
      </c>
      <c r="AJ43" s="3" t="inlineStr">
        <is>
          <t>8.45518e-05</t>
        </is>
      </c>
      <c r="AK43" t="inlineStr">
        <is>
          <t>4398.24</t>
        </is>
      </c>
      <c r="AL43" t="inlineStr">
        <is>
          <t>269.836</t>
        </is>
      </c>
      <c r="AM43" t="inlineStr">
        <is>
          <t>33.9</t>
        </is>
      </c>
      <c r="AN43" t="inlineStr">
        <is>
          <t>0</t>
        </is>
      </c>
      <c r="AO43" t="inlineStr">
        <is>
          <t>0.185678</t>
        </is>
      </c>
      <c r="AP43" t="inlineStr">
        <is>
          <t>-0.153755</t>
        </is>
      </c>
      <c r="AQ43" t="inlineStr">
        <is>
          <t>-6.69975</t>
        </is>
      </c>
      <c r="AR43" s="3" t="inlineStr">
        <is>
          <t>0.000133284</t>
        </is>
      </c>
      <c r="AS43" t="inlineStr">
        <is>
          <t>3160.47</t>
        </is>
      </c>
      <c r="AT43" t="inlineStr">
        <is>
          <t>277.885</t>
        </is>
      </c>
      <c r="AU43" t="inlineStr">
        <is>
          <t>53.4</t>
        </is>
      </c>
      <c r="AV43" t="inlineStr">
        <is>
          <t>0</t>
        </is>
      </c>
      <c r="AW43" t="inlineStr">
        <is>
          <t>0.0727881</t>
        </is>
      </c>
      <c r="AX43" t="inlineStr">
        <is>
          <t>0.6555</t>
        </is>
      </c>
      <c r="AY43" t="inlineStr">
        <is>
          <t>-5.65</t>
        </is>
      </c>
      <c r="AZ43" s="3" t="inlineStr">
        <is>
          <t>0.00012338</t>
        </is>
      </c>
      <c r="BA43" t="inlineStr">
        <is>
          <t>1542.1</t>
        </is>
      </c>
      <c r="BB43" t="inlineStr">
        <is>
          <t>290.221</t>
        </is>
      </c>
      <c r="BC43" t="inlineStr">
        <is>
          <t>57.8</t>
        </is>
      </c>
      <c r="BD43" t="inlineStr">
        <is>
          <t>0</t>
        </is>
      </c>
      <c r="BE43" t="inlineStr">
        <is>
          <t>0.30355</t>
        </is>
      </c>
      <c r="BF43" t="inlineStr">
        <is>
          <t>-0.891855</t>
        </is>
      </c>
      <c r="BG43" t="inlineStr">
        <is>
          <t>-8.62949</t>
        </is>
      </c>
      <c r="BH43" s="3" t="inlineStr">
        <is>
          <t>8.85593e-05</t>
        </is>
      </c>
      <c r="BI43" t="inlineStr">
        <is>
          <t>814.551</t>
        </is>
      </c>
      <c r="BJ43" t="inlineStr">
        <is>
          <t>294.413</t>
        </is>
      </c>
      <c r="BK43" t="inlineStr">
        <is>
          <t>40.9</t>
        </is>
      </c>
      <c r="BL43" t="inlineStr">
        <is>
          <t>0</t>
        </is>
      </c>
      <c r="BM43" t="inlineStr">
        <is>
          <t>0.135749</t>
        </is>
      </c>
      <c r="BN43" t="inlineStr">
        <is>
          <t>-0.840947</t>
        </is>
      </c>
      <c r="BO43" t="inlineStr">
        <is>
          <t>-8.98863</t>
        </is>
      </c>
      <c r="BP43" s="3" t="inlineStr">
        <is>
          <t>0.000102232</t>
        </is>
      </c>
      <c r="BQ43" t="inlineStr">
        <is>
          <t>583.871</t>
        </is>
      </c>
      <c r="BR43" t="inlineStr">
        <is>
          <t>293.82</t>
        </is>
      </c>
      <c r="BS43" t="inlineStr">
        <is>
          <t>57.6</t>
        </is>
      </c>
      <c r="BT43" t="inlineStr">
        <is>
          <t>0</t>
        </is>
      </c>
      <c r="BU43" t="inlineStr">
        <is>
          <t>0.0406714</t>
        </is>
      </c>
      <c r="BV43" t="inlineStr">
        <is>
          <t>-0.679685</t>
        </is>
      </c>
      <c r="BW43" t="inlineStr">
        <is>
          <t>-9.11832</t>
        </is>
      </c>
      <c r="BX43" s="3" t="inlineStr">
        <is>
          <t>0.000115934</t>
        </is>
      </c>
      <c r="BY43" t="inlineStr">
        <is>
          <t>4</t>
        </is>
      </c>
      <c r="BZ43" t="inlineStr">
        <is>
          <t>358.606</t>
        </is>
      </c>
      <c r="CA43" t="inlineStr">
        <is>
          <t>295.464</t>
        </is>
      </c>
      <c r="CB43" t="inlineStr">
        <is>
          <t>58.8</t>
        </is>
      </c>
      <c r="CC43" t="inlineStr">
        <is>
          <t>0</t>
        </is>
      </c>
      <c r="CD43" t="inlineStr">
        <is>
          <t>-0.0454522</t>
        </is>
      </c>
      <c r="CE43" t="inlineStr">
        <is>
          <t>-0.494543</t>
        </is>
      </c>
      <c r="CF43" t="inlineStr">
        <is>
          <t>-9.35301</t>
        </is>
      </c>
      <c r="CG43" s="3" t="inlineStr">
        <is>
          <t>8.62369e-05</t>
        </is>
      </c>
      <c r="CH43" t="inlineStr">
        <is>
          <t>297.504</t>
        </is>
      </c>
      <c r="CI43" t="inlineStr">
        <is>
          <t>55.7</t>
        </is>
      </c>
      <c r="CJ43" t="inlineStr">
        <is>
          <t>0</t>
        </is>
      </c>
      <c r="CK43" t="inlineStr">
        <is>
          <t>-0.182452</t>
        </is>
      </c>
      <c r="CL43" t="inlineStr">
        <is>
          <t>-0.444543</t>
        </is>
      </c>
      <c r="CM43" t="inlineStr">
        <is>
          <t>-8.85511</t>
        </is>
      </c>
      <c r="CN43" s="3" t="inlineStr">
        <is>
          <t>6.12369e-05</t>
        </is>
      </c>
      <c r="CO43" t="inlineStr">
        <is>
          <t>137.55</t>
        </is>
      </c>
      <c r="CP43" t="inlineStr">
        <is>
          <t>55.5794</t>
        </is>
      </c>
      <c r="CQ43" t="inlineStr">
        <is>
          <t>301.4</t>
        </is>
      </c>
      <c r="CR43" t="inlineStr">
        <is>
          <t>0</t>
        </is>
      </c>
      <c r="CS43" t="inlineStr">
        <is>
          <t>355.311</t>
        </is>
      </c>
      <c r="CT43" t="inlineStr">
        <is>
          <t>298.951</t>
        </is>
      </c>
      <c r="CU43" t="inlineStr">
        <is>
          <t>289.122</t>
        </is>
      </c>
      <c r="CV43" t="inlineStr">
        <is>
          <t>54.4</t>
        </is>
      </c>
      <c r="CW43" t="inlineStr">
        <is>
          <t>-0.354458</t>
        </is>
      </c>
      <c r="CX43" t="inlineStr">
        <is>
          <t>-6.91922</t>
        </is>
      </c>
      <c r="CY43" t="inlineStr">
        <is>
          <t>-50</t>
        </is>
      </c>
      <c r="CZ43" t="inlineStr">
        <is>
          <t>0</t>
        </is>
      </c>
      <c r="DA43" t="inlineStr">
        <is>
          <t>0</t>
        </is>
      </c>
      <c r="DB43" t="inlineStr">
        <is>
          <t>0</t>
        </is>
      </c>
      <c r="DC43" t="inlineStr">
        <is>
          <t>0</t>
        </is>
      </c>
      <c r="DD43" t="inlineStr">
        <is>
          <t>0</t>
        </is>
      </c>
      <c r="DE43" t="inlineStr">
        <is>
          <t>6.375</t>
        </is>
      </c>
      <c r="DF43" t="inlineStr">
        <is>
          <t>0</t>
        </is>
      </c>
      <c r="DG43" t="inlineStr">
        <is>
          <t>6.375</t>
        </is>
      </c>
      <c r="DH43" t="inlineStr">
        <is>
          <t>0</t>
        </is>
      </c>
      <c r="DI43" t="inlineStr">
        <is>
          <t>0</t>
        </is>
      </c>
      <c r="DJ43" t="inlineStr">
        <is>
          <t>0</t>
        </is>
      </c>
      <c r="DK43" t="inlineStr">
        <is>
          <t>0</t>
        </is>
      </c>
      <c r="DL43" t="inlineStr">
        <is>
          <t>0</t>
        </is>
      </c>
      <c r="DM43" t="inlineStr">
        <is>
          <t>0</t>
        </is>
      </c>
      <c r="DN43" t="inlineStr">
        <is>
          <t>0</t>
        </is>
      </c>
      <c r="DO43" t="inlineStr">
        <is>
          <t>0</t>
        </is>
      </c>
      <c r="DP43" t="inlineStr">
        <is>
          <t>9450</t>
        </is>
      </c>
      <c r="DQ43" t="inlineStr">
        <is>
          <t>-1.5743</t>
        </is>
      </c>
      <c r="DR43" t="inlineStr">
        <is>
          <t>303</t>
        </is>
      </c>
      <c r="DS43" t="inlineStr">
        <is>
          <t>-139.567</t>
        </is>
      </c>
      <c r="DT43" t="inlineStr">
        <is>
          <t>0</t>
        </is>
      </c>
      <c r="DU43" t="inlineStr">
        <is>
          <t>0.7</t>
        </is>
      </c>
      <c r="DV43" t="inlineStr">
        <is>
          <t>0</t>
        </is>
      </c>
      <c r="DW43" t="inlineStr">
        <is>
          <t>1.6</t>
        </is>
      </c>
      <c r="DX43" t="inlineStr">
        <is>
          <t>0</t>
        </is>
      </c>
      <c r="DY43" t="inlineStr">
        <is>
          <t>18.3</t>
        </is>
      </c>
      <c r="DZ43" t="inlineStr">
        <is>
          <t>-0.393677</t>
        </is>
      </c>
      <c r="EA43" t="inlineStr">
        <is>
          <t>12257</t>
        </is>
      </c>
      <c r="EB43" t="inlineStr">
        <is>
          <t>219.062</t>
        </is>
      </c>
      <c r="EC43" t="inlineStr">
        <is>
          <t>2.06024</t>
        </is>
      </c>
      <c r="ED43" t="inlineStr">
        <is>
          <t>-5.30992</t>
        </is>
      </c>
      <c r="EE43" t="inlineStr">
        <is>
          <t>-0.00254299</t>
        </is>
      </c>
      <c r="EF43" t="inlineStr">
        <is>
          <t>3894.4</t>
        </is>
      </c>
      <c r="EG43" t="inlineStr">
        <is>
          <t>43.7</t>
        </is>
      </c>
      <c r="EH43" t="inlineStr">
        <is>
          <t>0</t>
        </is>
      </c>
      <c r="EI43" t="inlineStr">
        <is>
          <t xml:space="preserve"> 43</t>
        </is>
      </c>
    </row>
    <row r="44" ht="14.25" customHeight="1" s="75">
      <c r="A44" s="2" t="inlineStr">
        <is>
          <t>2025-06-21 09:00</t>
        </is>
      </c>
      <c r="B44" t="inlineStr">
        <is>
          <t>101632</t>
        </is>
      </c>
      <c r="C44" t="inlineStr">
        <is>
          <t>24135</t>
        </is>
      </c>
      <c r="D44" t="inlineStr">
        <is>
          <t>9.61541</t>
        </is>
      </c>
      <c r="E44" t="inlineStr">
        <is>
          <t>12193.8</t>
        </is>
      </c>
      <c r="F44" t="inlineStr">
        <is>
          <t>219.898</t>
        </is>
      </c>
      <c r="G44" t="inlineStr">
        <is>
          <t>16.5</t>
        </is>
      </c>
      <c r="H44" t="inlineStr">
        <is>
          <t>0</t>
        </is>
      </c>
      <c r="I44" t="inlineStr">
        <is>
          <t>0.0309736</t>
        </is>
      </c>
      <c r="J44" t="inlineStr">
        <is>
          <t>4.16961</t>
        </is>
      </c>
      <c r="K44" t="inlineStr">
        <is>
          <t>-5.02343</t>
        </is>
      </c>
      <c r="L44" s="3" t="inlineStr">
        <is>
          <t>0.000116265</t>
        </is>
      </c>
      <c r="M44" t="inlineStr">
        <is>
          <t>9515.36</t>
        </is>
      </c>
      <c r="N44" t="inlineStr">
        <is>
          <t>233.311</t>
        </is>
      </c>
      <c r="O44" t="inlineStr">
        <is>
          <t>19.1</t>
        </is>
      </c>
      <c r="P44" t="inlineStr">
        <is>
          <t>0</t>
        </is>
      </c>
      <c r="Q44" t="inlineStr">
        <is>
          <t>0.0508164</t>
        </is>
      </c>
      <c r="R44" t="inlineStr">
        <is>
          <t>-0.71308</t>
        </is>
      </c>
      <c r="S44" t="inlineStr">
        <is>
          <t>-11.3486</t>
        </is>
      </c>
      <c r="T44" s="3" t="inlineStr">
        <is>
          <t>0.000172404</t>
        </is>
      </c>
      <c r="U44" t="inlineStr">
        <is>
          <t>7489.99</t>
        </is>
      </c>
      <c r="V44" t="inlineStr">
        <is>
          <t>248.777</t>
        </is>
      </c>
      <c r="W44" t="inlineStr">
        <is>
          <t>10.4</t>
        </is>
      </c>
      <c r="X44" t="inlineStr">
        <is>
          <t>0</t>
        </is>
      </c>
      <c r="Y44" t="inlineStr">
        <is>
          <t>-0.0724375</t>
        </is>
      </c>
      <c r="Z44" t="inlineStr">
        <is>
          <t>-1.36657</t>
        </is>
      </c>
      <c r="AA44" t="inlineStr">
        <is>
          <t>-11.2003</t>
        </is>
      </c>
      <c r="AB44" s="3" t="inlineStr">
        <is>
          <t>4.43895e-05</t>
        </is>
      </c>
      <c r="AC44" t="inlineStr">
        <is>
          <t>5823.22</t>
        </is>
      </c>
      <c r="AD44" t="inlineStr">
        <is>
          <t>261.234</t>
        </is>
      </c>
      <c r="AE44" t="inlineStr">
        <is>
          <t>27.1</t>
        </is>
      </c>
      <c r="AF44" t="inlineStr">
        <is>
          <t>0</t>
        </is>
      </c>
      <c r="AG44" t="inlineStr">
        <is>
          <t>0.20107</t>
        </is>
      </c>
      <c r="AH44" t="inlineStr">
        <is>
          <t>-2.57159</t>
        </is>
      </c>
      <c r="AI44" t="inlineStr">
        <is>
          <t>-11.1469</t>
        </is>
      </c>
      <c r="AJ44" s="3" t="inlineStr">
        <is>
          <t>0.000138614</t>
        </is>
      </c>
      <c r="AK44" t="inlineStr">
        <is>
          <t>4403.58</t>
        </is>
      </c>
      <c r="AL44" t="inlineStr">
        <is>
          <t>270.194</t>
        </is>
      </c>
      <c r="AM44" t="inlineStr">
        <is>
          <t>22.4</t>
        </is>
      </c>
      <c r="AN44" t="inlineStr">
        <is>
          <t>0</t>
        </is>
      </c>
      <c r="AO44" t="inlineStr">
        <is>
          <t>0.0895527</t>
        </is>
      </c>
      <c r="AP44" t="inlineStr">
        <is>
          <t>0.775376</t>
        </is>
      </c>
      <c r="AQ44" t="inlineStr">
        <is>
          <t>-7.78352</t>
        </is>
      </c>
      <c r="AR44" s="3" t="inlineStr">
        <is>
          <t>0.000126583</t>
        </is>
      </c>
      <c r="AS44" t="inlineStr">
        <is>
          <t>3165.4</t>
        </is>
      </c>
      <c r="AT44" t="inlineStr">
        <is>
          <t>278.285</t>
        </is>
      </c>
      <c r="AU44" t="inlineStr">
        <is>
          <t>30.1</t>
        </is>
      </c>
      <c r="AV44" t="inlineStr">
        <is>
          <t>0</t>
        </is>
      </c>
      <c r="AW44" t="inlineStr">
        <is>
          <t>-0.024502</t>
        </is>
      </c>
      <c r="AX44" t="inlineStr">
        <is>
          <t>1.14619</t>
        </is>
      </c>
      <c r="AY44" t="inlineStr">
        <is>
          <t>-6.39635</t>
        </is>
      </c>
      <c r="AZ44" s="3" t="inlineStr">
        <is>
          <t>0.000125502</t>
        </is>
      </c>
      <c r="BA44" t="inlineStr">
        <is>
          <t>1547.6</t>
        </is>
      </c>
      <c r="BB44" t="inlineStr">
        <is>
          <t>289.886</t>
        </is>
      </c>
      <c r="BC44" t="inlineStr">
        <is>
          <t>53.9</t>
        </is>
      </c>
      <c r="BD44" t="inlineStr">
        <is>
          <t>0</t>
        </is>
      </c>
      <c r="BE44" t="inlineStr">
        <is>
          <t>0.231645</t>
        </is>
      </c>
      <c r="BF44" t="inlineStr">
        <is>
          <t>-0.493901</t>
        </is>
      </c>
      <c r="BG44" t="inlineStr">
        <is>
          <t>-8.19344</t>
        </is>
      </c>
      <c r="BH44" s="3" t="inlineStr">
        <is>
          <t>4.30339e-05</t>
        </is>
      </c>
      <c r="BI44" t="inlineStr">
        <is>
          <t>820.535</t>
        </is>
      </c>
      <c r="BJ44" t="inlineStr">
        <is>
          <t>294.386</t>
        </is>
      </c>
      <c r="BK44" t="inlineStr">
        <is>
          <t>44.2</t>
        </is>
      </c>
      <c r="BL44" t="inlineStr">
        <is>
          <t>0</t>
        </is>
      </c>
      <c r="BM44" t="inlineStr">
        <is>
          <t>0.18596</t>
        </is>
      </c>
      <c r="BN44" t="inlineStr">
        <is>
          <t>-1.08541</t>
        </is>
      </c>
      <c r="BO44" t="inlineStr">
        <is>
          <t>-10.0871</t>
        </is>
      </c>
      <c r="BP44" s="3" t="inlineStr">
        <is>
          <t>9.52063e-05</t>
        </is>
      </c>
      <c r="BQ44" t="inlineStr">
        <is>
          <t>589.519</t>
        </is>
      </c>
      <c r="BR44" t="inlineStr">
        <is>
          <t>295.208</t>
        </is>
      </c>
      <c r="BS44" t="inlineStr">
        <is>
          <t>45.8</t>
        </is>
      </c>
      <c r="BT44" t="inlineStr">
        <is>
          <t>0</t>
        </is>
      </c>
      <c r="BU44" t="inlineStr">
        <is>
          <t>0.168758</t>
        </is>
      </c>
      <c r="BV44" t="inlineStr">
        <is>
          <t>-0.231392</t>
        </is>
      </c>
      <c r="BW44" t="inlineStr">
        <is>
          <t>-10.3141</t>
        </is>
      </c>
      <c r="BX44" s="3" t="inlineStr">
        <is>
          <t>0.000122916</t>
        </is>
      </c>
      <c r="BY44" t="inlineStr">
        <is>
          <t>5</t>
        </is>
      </c>
      <c r="BZ44" t="inlineStr">
        <is>
          <t>363.49</t>
        </is>
      </c>
      <c r="CA44" t="inlineStr">
        <is>
          <t>296.808</t>
        </is>
      </c>
      <c r="CB44" t="inlineStr">
        <is>
          <t>43.8</t>
        </is>
      </c>
      <c r="CC44" t="inlineStr">
        <is>
          <t>0</t>
        </is>
      </c>
      <c r="CD44" t="inlineStr">
        <is>
          <t>-0.0090791</t>
        </is>
      </c>
      <c r="CE44" t="inlineStr">
        <is>
          <t>0.0806152</t>
        </is>
      </c>
      <c r="CF44" t="inlineStr">
        <is>
          <t>-10.8174</t>
        </is>
      </c>
      <c r="CG44" s="3" t="inlineStr">
        <is>
          <t>0.000103487</t>
        </is>
      </c>
      <c r="CH44" t="inlineStr">
        <is>
          <t>299.086</t>
        </is>
      </c>
      <c r="CI44" t="inlineStr">
        <is>
          <t>40.9</t>
        </is>
      </c>
      <c r="CJ44" t="inlineStr">
        <is>
          <t>0</t>
        </is>
      </c>
      <c r="CK44" t="inlineStr">
        <is>
          <t>-0.206079</t>
        </is>
      </c>
      <c r="CL44" t="inlineStr">
        <is>
          <t>0.060293</t>
        </is>
      </c>
      <c r="CM44" t="inlineStr">
        <is>
          <t>-10.5633</t>
        </is>
      </c>
      <c r="CN44" s="3" t="inlineStr">
        <is>
          <t>4.54866e-05</t>
        </is>
      </c>
      <c r="CO44" t="inlineStr">
        <is>
          <t>141.755</t>
        </is>
      </c>
      <c r="CP44" t="inlineStr">
        <is>
          <t>55.5794</t>
        </is>
      </c>
      <c r="CQ44" t="inlineStr">
        <is>
          <t>309.692</t>
        </is>
      </c>
      <c r="CR44" t="inlineStr">
        <is>
          <t>0</t>
        </is>
      </c>
      <c r="CS44" t="inlineStr">
        <is>
          <t>772.763</t>
        </is>
      </c>
      <c r="CT44" t="inlineStr">
        <is>
          <t>301.716</t>
        </is>
      </c>
      <c r="CU44" t="inlineStr">
        <is>
          <t>286</t>
        </is>
      </c>
      <c r="CV44" t="inlineStr">
        <is>
          <t>37.7</t>
        </is>
      </c>
      <c r="CW44" t="inlineStr">
        <is>
          <t>-0.1129</t>
        </is>
      </c>
      <c r="CX44" t="inlineStr">
        <is>
          <t>-8.61457</t>
        </is>
      </c>
      <c r="CY44" t="inlineStr">
        <is>
          <t>-50</t>
        </is>
      </c>
      <c r="CZ44" t="inlineStr">
        <is>
          <t>0</t>
        </is>
      </c>
      <c r="DA44" t="inlineStr">
        <is>
          <t>0</t>
        </is>
      </c>
      <c r="DB44" t="inlineStr">
        <is>
          <t>8e-08</t>
        </is>
      </c>
      <c r="DC44" t="inlineStr">
        <is>
          <t>0</t>
        </is>
      </c>
      <c r="DD44" t="inlineStr">
        <is>
          <t>0</t>
        </is>
      </c>
      <c r="DE44" t="inlineStr">
        <is>
          <t>6.375</t>
        </is>
      </c>
      <c r="DF44" t="inlineStr">
        <is>
          <t>0</t>
        </is>
      </c>
      <c r="DG44" t="inlineStr">
        <is>
          <t>6.375</t>
        </is>
      </c>
      <c r="DH44" t="inlineStr">
        <is>
          <t>0</t>
        </is>
      </c>
      <c r="DI44" t="inlineStr">
        <is>
          <t>0</t>
        </is>
      </c>
      <c r="DJ44" t="inlineStr">
        <is>
          <t>0</t>
        </is>
      </c>
      <c r="DK44" t="inlineStr">
        <is>
          <t>0</t>
        </is>
      </c>
      <c r="DL44" t="inlineStr">
        <is>
          <t>0</t>
        </is>
      </c>
      <c r="DM44" t="inlineStr">
        <is>
          <t>0</t>
        </is>
      </c>
      <c r="DN44" t="inlineStr">
        <is>
          <t>0</t>
        </is>
      </c>
      <c r="DO44" t="inlineStr">
        <is>
          <t>0</t>
        </is>
      </c>
      <c r="DP44" t="inlineStr">
        <is>
          <t>10800</t>
        </is>
      </c>
      <c r="DQ44" t="inlineStr">
        <is>
          <t>0.839635</t>
        </is>
      </c>
      <c r="DR44" t="inlineStr">
        <is>
          <t>0</t>
        </is>
      </c>
      <c r="DS44" t="inlineStr">
        <is>
          <t>0.231689</t>
        </is>
      </c>
      <c r="DT44" t="inlineStr">
        <is>
          <t>0</t>
        </is>
      </c>
      <c r="DU44" t="inlineStr">
        <is>
          <t>0</t>
        </is>
      </c>
      <c r="DV44" t="inlineStr">
        <is>
          <t>0</t>
        </is>
      </c>
      <c r="DW44" t="inlineStr">
        <is>
          <t>0</t>
        </is>
      </c>
      <c r="DX44" t="inlineStr">
        <is>
          <t>0</t>
        </is>
      </c>
      <c r="DY44" t="inlineStr">
        <is>
          <t>0</t>
        </is>
      </c>
      <c r="DZ44" t="inlineStr">
        <is>
          <t>-5.43652</t>
        </is>
      </c>
      <c r="EA44" t="inlineStr">
        <is>
          <t>12503.9</t>
        </is>
      </c>
      <c r="EB44" t="inlineStr">
        <is>
          <t>218.96</t>
        </is>
      </c>
      <c r="EC44" t="inlineStr">
        <is>
          <t>5.60667</t>
        </is>
      </c>
      <c r="ED44" t="inlineStr">
        <is>
          <t>-5.84931</t>
        </is>
      </c>
      <c r="EE44" t="inlineStr">
        <is>
          <t>0.006</t>
        </is>
      </c>
      <c r="EF44" t="inlineStr">
        <is>
          <t>3926.08</t>
        </is>
      </c>
      <c r="EG44" t="inlineStr">
        <is>
          <t>27.7</t>
        </is>
      </c>
      <c r="EH44" t="inlineStr">
        <is>
          <t>0</t>
        </is>
      </c>
      <c r="EI44" t="inlineStr">
        <is>
          <t xml:space="preserve"> 44</t>
        </is>
      </c>
    </row>
    <row r="45" ht="14.25" customHeight="1" s="75">
      <c r="A45" s="2" t="inlineStr">
        <is>
          <t>2025-06-21 12:00</t>
        </is>
      </c>
      <c r="B45" t="inlineStr">
        <is>
          <t>101635</t>
        </is>
      </c>
      <c r="C45" t="inlineStr">
        <is>
          <t>24135.1</t>
        </is>
      </c>
      <c r="D45" t="inlineStr">
        <is>
          <t>8.6</t>
        </is>
      </c>
      <c r="E45" t="inlineStr">
        <is>
          <t>12200.7</t>
        </is>
      </c>
      <c r="F45" t="inlineStr">
        <is>
          <t>219.86</t>
        </is>
      </c>
      <c r="G45" t="inlineStr">
        <is>
          <t>16</t>
        </is>
      </c>
      <c r="H45" t="inlineStr">
        <is>
          <t>0</t>
        </is>
      </c>
      <c r="I45" t="inlineStr">
        <is>
          <t>-0.0135703</t>
        </is>
      </c>
      <c r="J45" t="inlineStr">
        <is>
          <t>6.61469</t>
        </is>
      </c>
      <c r="K45" t="inlineStr">
        <is>
          <t>-5.91298</t>
        </is>
      </c>
      <c r="L45" s="3" t="inlineStr">
        <is>
          <t>0.000116776</t>
        </is>
      </c>
      <c r="M45" t="inlineStr">
        <is>
          <t>9525.17</t>
        </is>
      </c>
      <c r="N45" t="inlineStr">
        <is>
          <t>233.164</t>
        </is>
      </c>
      <c r="O45" t="inlineStr">
        <is>
          <t>21</t>
        </is>
      </c>
      <c r="P45" t="inlineStr">
        <is>
          <t>0</t>
        </is>
      </c>
      <c r="Q45" t="inlineStr">
        <is>
          <t>0.0878516</t>
        </is>
      </c>
      <c r="R45" t="inlineStr">
        <is>
          <t>-2.16164</t>
        </is>
      </c>
      <c r="S45" t="inlineStr">
        <is>
          <t>-16.76</t>
        </is>
      </c>
      <c r="T45" s="3" t="inlineStr">
        <is>
          <t>0.000121695</t>
        </is>
      </c>
      <c r="U45" t="inlineStr">
        <is>
          <t>7496.52</t>
        </is>
      </c>
      <c r="V45" t="inlineStr">
        <is>
          <t>248.667</t>
        </is>
      </c>
      <c r="W45" t="inlineStr">
        <is>
          <t>14</t>
        </is>
      </c>
      <c r="X45" t="inlineStr">
        <is>
          <t>0</t>
        </is>
      </c>
      <c r="Y45" t="inlineStr">
        <is>
          <t>0.153922</t>
        </is>
      </c>
      <c r="Z45" t="inlineStr">
        <is>
          <t>-2.68645</t>
        </is>
      </c>
      <c r="AA45" t="inlineStr">
        <is>
          <t>-10.2151</t>
        </is>
      </c>
      <c r="AB45" s="3" t="inlineStr">
        <is>
          <t>0.000120605</t>
        </is>
      </c>
      <c r="AC45" t="inlineStr">
        <is>
          <t>5830.04</t>
        </is>
      </c>
      <c r="AD45" t="inlineStr">
        <is>
          <t>261.903</t>
        </is>
      </c>
      <c r="AE45" t="inlineStr">
        <is>
          <t>23.9</t>
        </is>
      </c>
      <c r="AF45" t="inlineStr">
        <is>
          <t>0</t>
        </is>
      </c>
      <c r="AG45" t="inlineStr">
        <is>
          <t>-0.045627</t>
        </is>
      </c>
      <c r="AH45" t="inlineStr">
        <is>
          <t>-2.78109</t>
        </is>
      </c>
      <c r="AI45" t="inlineStr">
        <is>
          <t>-12.3259</t>
        </is>
      </c>
      <c r="AJ45" s="3" t="inlineStr">
        <is>
          <t>0.000153457</t>
        </is>
      </c>
      <c r="AK45" t="inlineStr">
        <is>
          <t>4406.07</t>
        </is>
      </c>
      <c r="AL45" t="inlineStr">
        <is>
          <t>271.361</t>
        </is>
      </c>
      <c r="AM45" t="inlineStr">
        <is>
          <t>4.6</t>
        </is>
      </c>
      <c r="AN45" t="inlineStr">
        <is>
          <t>0</t>
        </is>
      </c>
      <c r="AO45" t="inlineStr">
        <is>
          <t>0.047666</t>
        </is>
      </c>
      <c r="AP45" t="inlineStr">
        <is>
          <t>-0.231729</t>
        </is>
      </c>
      <c r="AQ45" t="inlineStr">
        <is>
          <t>-7.26578</t>
        </is>
      </c>
      <c r="AR45" s="3" t="inlineStr">
        <is>
          <t>8.94561e-05</t>
        </is>
      </c>
      <c r="AS45" t="inlineStr">
        <is>
          <t>3166.19</t>
        </is>
      </c>
      <c r="AT45" t="inlineStr">
        <is>
          <t>278.063</t>
        </is>
      </c>
      <c r="AU45" t="inlineStr">
        <is>
          <t>36</t>
        </is>
      </c>
      <c r="AV45" t="inlineStr">
        <is>
          <t>0</t>
        </is>
      </c>
      <c r="AW45" t="inlineStr">
        <is>
          <t>0.194086</t>
        </is>
      </c>
      <c r="AX45" t="inlineStr">
        <is>
          <t>3.19668</t>
        </is>
      </c>
      <c r="AY45" t="inlineStr">
        <is>
          <t>-6.59765</t>
        </is>
      </c>
      <c r="AZ45" s="3" t="inlineStr">
        <is>
          <t>0.000135047</t>
        </is>
      </c>
      <c r="BA45" t="inlineStr">
        <is>
          <t>1549.09</t>
        </is>
      </c>
      <c r="BB45" t="inlineStr">
        <is>
          <t>289.629</t>
        </is>
      </c>
      <c r="BC45" t="inlineStr">
        <is>
          <t>51.4</t>
        </is>
      </c>
      <c r="BD45" t="inlineStr">
        <is>
          <t>0</t>
        </is>
      </c>
      <c r="BE45" t="inlineStr">
        <is>
          <t>0.46121</t>
        </is>
      </c>
      <c r="BF45" t="inlineStr">
        <is>
          <t>0.122769</t>
        </is>
      </c>
      <c r="BG45" t="inlineStr">
        <is>
          <t>-8.18187</t>
        </is>
      </c>
      <c r="BH45" s="3" t="inlineStr">
        <is>
          <t>9.21326e-05</t>
        </is>
      </c>
      <c r="BI45" t="inlineStr">
        <is>
          <t>822.26</t>
        </is>
      </c>
      <c r="BJ45" t="inlineStr">
        <is>
          <t>295.129</t>
        </is>
      </c>
      <c r="BK45" t="inlineStr">
        <is>
          <t>35.5</t>
        </is>
      </c>
      <c r="BL45" t="inlineStr">
        <is>
          <t>0</t>
        </is>
      </c>
      <c r="BM45" t="inlineStr">
        <is>
          <t>0.37923</t>
        </is>
      </c>
      <c r="BN45" t="inlineStr">
        <is>
          <t>-1.81872</t>
        </is>
      </c>
      <c r="BO45" t="inlineStr">
        <is>
          <t>-9.35859</t>
        </is>
      </c>
      <c r="BP45" s="3" t="inlineStr">
        <is>
          <t>0.000112101</t>
        </is>
      </c>
      <c r="BQ45" t="inlineStr">
        <is>
          <t>590.787</t>
        </is>
      </c>
      <c r="BR45" t="inlineStr">
        <is>
          <t>296.129</t>
        </is>
      </c>
      <c r="BS45" t="inlineStr">
        <is>
          <t>34.2</t>
        </is>
      </c>
      <c r="BT45" t="inlineStr">
        <is>
          <t>0</t>
        </is>
      </c>
      <c r="BU45" t="inlineStr">
        <is>
          <t>0.331494</t>
        </is>
      </c>
      <c r="BV45" t="inlineStr">
        <is>
          <t>-1.65042</t>
        </is>
      </c>
      <c r="BW45" t="inlineStr">
        <is>
          <t>-9.05943</t>
        </is>
      </c>
      <c r="BX45" s="3" t="inlineStr">
        <is>
          <t>0.000143903</t>
        </is>
      </c>
      <c r="BY45" t="inlineStr">
        <is>
          <t>5</t>
        </is>
      </c>
      <c r="BZ45" t="inlineStr">
        <is>
          <t>364.326</t>
        </is>
      </c>
      <c r="CA45" t="inlineStr">
        <is>
          <t>297.629</t>
        </is>
      </c>
      <c r="CB45" t="inlineStr">
        <is>
          <t>33.6</t>
        </is>
      </c>
      <c r="CC45" t="inlineStr">
        <is>
          <t>0</t>
        </is>
      </c>
      <c r="CD45" t="inlineStr">
        <is>
          <t>0.18152</t>
        </is>
      </c>
      <c r="CE45" t="inlineStr">
        <is>
          <t>-1.63853</t>
        </is>
      </c>
      <c r="CF45" t="inlineStr">
        <is>
          <t>-9.09773</t>
        </is>
      </c>
      <c r="CG45" s="3" t="inlineStr">
        <is>
          <t>0.000133724</t>
        </is>
      </c>
      <c r="CH45" t="inlineStr">
        <is>
          <t>299.851</t>
        </is>
      </c>
      <c r="CI45" t="inlineStr">
        <is>
          <t>31.7</t>
        </is>
      </c>
      <c r="CJ45" t="inlineStr">
        <is>
          <t>0</t>
        </is>
      </c>
      <c r="CK45" t="inlineStr">
        <is>
          <t>-0.102241</t>
        </is>
      </c>
      <c r="CL45" t="inlineStr">
        <is>
          <t>-1.60853</t>
        </is>
      </c>
      <c r="CM45" t="inlineStr">
        <is>
          <t>-8.67381</t>
        </is>
      </c>
      <c r="CN45" s="3" t="inlineStr">
        <is>
          <t>0.000107724</t>
        </is>
      </c>
      <c r="CO45" t="inlineStr">
        <is>
          <t>142.2</t>
        </is>
      </c>
      <c r="CP45" t="inlineStr">
        <is>
          <t>55.5794</t>
        </is>
      </c>
      <c r="CQ45" t="inlineStr">
        <is>
          <t>312.584</t>
        </is>
      </c>
      <c r="CR45" t="inlineStr">
        <is>
          <t>0</t>
        </is>
      </c>
      <c r="CS45" t="inlineStr">
        <is>
          <t>855.395</t>
        </is>
      </c>
      <c r="CT45" t="inlineStr">
        <is>
          <t>302.773</t>
        </is>
      </c>
      <c r="CU45" t="inlineStr">
        <is>
          <t>283.043</t>
        </is>
      </c>
      <c r="CV45" t="inlineStr">
        <is>
          <t>29.3</t>
        </is>
      </c>
      <c r="CW45" t="inlineStr">
        <is>
          <t>-1.36798</t>
        </is>
      </c>
      <c r="CX45" t="inlineStr">
        <is>
          <t>-7.16605</t>
        </is>
      </c>
      <c r="CY45" t="inlineStr">
        <is>
          <t>-50</t>
        </is>
      </c>
      <c r="CZ45" t="inlineStr">
        <is>
          <t>0</t>
        </is>
      </c>
      <c r="DA45" t="inlineStr">
        <is>
          <t>0</t>
        </is>
      </c>
      <c r="DB45" t="inlineStr">
        <is>
          <t>4e-08</t>
        </is>
      </c>
      <c r="DC45" t="inlineStr">
        <is>
          <t>0</t>
        </is>
      </c>
      <c r="DD45" t="inlineStr">
        <is>
          <t>0</t>
        </is>
      </c>
      <c r="DE45" t="inlineStr">
        <is>
          <t>6.375</t>
        </is>
      </c>
      <c r="DF45" t="inlineStr">
        <is>
          <t>0</t>
        </is>
      </c>
      <c r="DG45" t="inlineStr">
        <is>
          <t>6.375</t>
        </is>
      </c>
      <c r="DH45" t="inlineStr">
        <is>
          <t>0</t>
        </is>
      </c>
      <c r="DI45" t="inlineStr">
        <is>
          <t>0</t>
        </is>
      </c>
      <c r="DJ45" t="inlineStr">
        <is>
          <t>0</t>
        </is>
      </c>
      <c r="DK45" t="inlineStr">
        <is>
          <t>0</t>
        </is>
      </c>
      <c r="DL45" t="inlineStr">
        <is>
          <t>0</t>
        </is>
      </c>
      <c r="DM45" t="inlineStr">
        <is>
          <t>0</t>
        </is>
      </c>
      <c r="DN45" t="inlineStr">
        <is>
          <t>0</t>
        </is>
      </c>
      <c r="DO45" t="inlineStr">
        <is>
          <t>0</t>
        </is>
      </c>
      <c r="DP45" t="inlineStr">
        <is>
          <t>21600</t>
        </is>
      </c>
      <c r="DQ45" t="inlineStr">
        <is>
          <t>3.50727</t>
        </is>
      </c>
      <c r="DR45" t="inlineStr">
        <is>
          <t>0</t>
        </is>
      </c>
      <c r="DS45" t="inlineStr">
        <is>
          <t>0.0537109</t>
        </is>
      </c>
      <c r="DT45" t="inlineStr">
        <is>
          <t>0</t>
        </is>
      </c>
      <c r="DU45" t="inlineStr">
        <is>
          <t>0</t>
        </is>
      </c>
      <c r="DV45" t="inlineStr">
        <is>
          <t>0</t>
        </is>
      </c>
      <c r="DW45" t="inlineStr">
        <is>
          <t>0</t>
        </is>
      </c>
      <c r="DX45" t="inlineStr">
        <is>
          <t>0</t>
        </is>
      </c>
      <c r="DY45" t="inlineStr">
        <is>
          <t>0</t>
        </is>
      </c>
      <c r="DZ45" t="inlineStr">
        <is>
          <t>-18.4993</t>
        </is>
      </c>
      <c r="EA45" t="inlineStr">
        <is>
          <t>12542.7</t>
        </is>
      </c>
      <c r="EB45" t="inlineStr">
        <is>
          <t>218.999</t>
        </is>
      </c>
      <c r="EC45" t="inlineStr">
        <is>
          <t>6.33183</t>
        </is>
      </c>
      <c r="ED45" t="inlineStr">
        <is>
          <t>-5.0845</t>
        </is>
      </c>
      <c r="EE45" t="inlineStr">
        <is>
          <t>-0.00189136</t>
        </is>
      </c>
      <c r="EF45" t="inlineStr">
        <is>
          <t>4077.76</t>
        </is>
      </c>
      <c r="EG45" t="inlineStr">
        <is>
          <t>8.1</t>
        </is>
      </c>
      <c r="EH45" t="inlineStr">
        <is>
          <t>0</t>
        </is>
      </c>
      <c r="EI45" t="inlineStr">
        <is>
          <t xml:space="preserve"> 45</t>
        </is>
      </c>
    </row>
    <row r="48" ht="14.25" customHeight="1" s="75">
      <c r="B48" t="n">
        <v>2</v>
      </c>
      <c r="C48" t="n">
        <v>3</v>
      </c>
      <c r="D48" t="n">
        <v>4</v>
      </c>
      <c r="E48" t="n">
        <v>5</v>
      </c>
      <c r="F48" t="n">
        <v>6</v>
      </c>
      <c r="G48" t="n">
        <v>7</v>
      </c>
      <c r="H48" t="n">
        <v>8</v>
      </c>
      <c r="I48" t="n">
        <v>9</v>
      </c>
      <c r="J48" t="n">
        <v>10</v>
      </c>
      <c r="K48" t="n">
        <v>11</v>
      </c>
      <c r="L48" t="n">
        <v>12</v>
      </c>
      <c r="M48" t="n">
        <v>13</v>
      </c>
      <c r="N48" t="n">
        <v>14</v>
      </c>
      <c r="O48" t="n">
        <v>15</v>
      </c>
      <c r="P48" t="n">
        <v>16</v>
      </c>
      <c r="Q48" t="n">
        <v>17</v>
      </c>
      <c r="R48" t="n">
        <v>18</v>
      </c>
      <c r="S48" t="n">
        <v>19</v>
      </c>
      <c r="T48" t="n">
        <v>20</v>
      </c>
      <c r="U48" t="n">
        <v>21</v>
      </c>
      <c r="V48" t="n">
        <v>22</v>
      </c>
      <c r="W48" t="n">
        <v>23</v>
      </c>
      <c r="X48" t="n">
        <v>24</v>
      </c>
      <c r="Y48" t="n">
        <v>25</v>
      </c>
      <c r="Z48" t="n">
        <v>26</v>
      </c>
      <c r="AA48" t="n">
        <v>27</v>
      </c>
      <c r="AB48" t="n">
        <v>28</v>
      </c>
      <c r="AC48" t="n">
        <v>29</v>
      </c>
      <c r="AD48" t="n">
        <v>30</v>
      </c>
      <c r="AE48" t="n">
        <v>31</v>
      </c>
      <c r="AF48" t="n">
        <v>32</v>
      </c>
      <c r="AG48" t="n">
        <v>33</v>
      </c>
      <c r="AH48" t="n">
        <v>34</v>
      </c>
      <c r="AI48" t="n">
        <v>35</v>
      </c>
      <c r="AJ48" t="n">
        <v>36</v>
      </c>
      <c r="AK48" t="n">
        <v>37</v>
      </c>
      <c r="AL48" t="n">
        <v>38</v>
      </c>
      <c r="AM48" t="n">
        <v>39</v>
      </c>
      <c r="AN48" t="n">
        <v>40</v>
      </c>
      <c r="AO48" t="n">
        <v>41</v>
      </c>
      <c r="AP48" t="n">
        <v>42</v>
      </c>
      <c r="AQ48" t="n">
        <v>43</v>
      </c>
      <c r="AR48" t="n">
        <v>44</v>
      </c>
      <c r="AS48" t="n">
        <v>45</v>
      </c>
      <c r="AT48" t="n">
        <v>46</v>
      </c>
      <c r="AU48" t="n">
        <v>47</v>
      </c>
      <c r="AV48" t="n">
        <v>48</v>
      </c>
      <c r="AW48" t="n">
        <v>49</v>
      </c>
      <c r="AX48" t="n">
        <v>50</v>
      </c>
      <c r="AY48" t="n">
        <v>51</v>
      </c>
      <c r="AZ48" t="n">
        <v>52</v>
      </c>
      <c r="BA48" t="n">
        <v>53</v>
      </c>
      <c r="BB48" t="n">
        <v>54</v>
      </c>
      <c r="BC48" t="n">
        <v>55</v>
      </c>
      <c r="BD48" t="n">
        <v>56</v>
      </c>
      <c r="BE48" t="n">
        <v>57</v>
      </c>
      <c r="BF48" t="n">
        <v>58</v>
      </c>
      <c r="BG48" t="n">
        <v>59</v>
      </c>
      <c r="BH48" t="n">
        <v>60</v>
      </c>
      <c r="BI48" t="n">
        <v>61</v>
      </c>
      <c r="BJ48" t="n">
        <v>62</v>
      </c>
      <c r="BK48" t="n">
        <v>63</v>
      </c>
      <c r="BL48" t="n">
        <v>64</v>
      </c>
      <c r="BM48" t="n">
        <v>65</v>
      </c>
      <c r="BN48" t="n">
        <v>66</v>
      </c>
      <c r="BO48" t="n">
        <v>67</v>
      </c>
      <c r="BP48" t="n">
        <v>68</v>
      </c>
      <c r="BQ48" t="n">
        <v>69</v>
      </c>
      <c r="BR48" t="n">
        <v>70</v>
      </c>
      <c r="BS48" t="n">
        <v>71</v>
      </c>
      <c r="BT48" t="n">
        <v>72</v>
      </c>
      <c r="BU48" t="n">
        <v>73</v>
      </c>
      <c r="BV48" t="n">
        <v>74</v>
      </c>
      <c r="BW48" t="n">
        <v>75</v>
      </c>
      <c r="BX48" t="n">
        <v>76</v>
      </c>
      <c r="BY48" t="n">
        <v>77</v>
      </c>
      <c r="BZ48" t="n">
        <v>78</v>
      </c>
      <c r="CA48" t="n">
        <v>79</v>
      </c>
      <c r="CB48" t="n">
        <v>80</v>
      </c>
      <c r="CC48" t="n">
        <v>81</v>
      </c>
      <c r="CD48" t="n">
        <v>82</v>
      </c>
      <c r="CE48" t="n">
        <v>83</v>
      </c>
      <c r="CF48" t="n">
        <v>84</v>
      </c>
      <c r="CG48" t="n">
        <v>85</v>
      </c>
      <c r="CH48" t="n">
        <v>86</v>
      </c>
      <c r="CI48" t="n">
        <v>87</v>
      </c>
      <c r="CJ48" t="n">
        <v>88</v>
      </c>
      <c r="CK48" t="n">
        <v>89</v>
      </c>
      <c r="CL48" t="n">
        <v>90</v>
      </c>
      <c r="CM48" t="n">
        <v>91</v>
      </c>
      <c r="CN48" t="n">
        <v>92</v>
      </c>
      <c r="CO48" t="n">
        <v>93</v>
      </c>
      <c r="CP48" t="n">
        <v>94</v>
      </c>
      <c r="CQ48" t="n">
        <v>95</v>
      </c>
      <c r="CR48" t="n">
        <v>96</v>
      </c>
      <c r="CS48" t="n">
        <v>97</v>
      </c>
      <c r="CT48" t="n">
        <v>98</v>
      </c>
      <c r="CU48" t="n">
        <v>99</v>
      </c>
      <c r="CV48" t="n">
        <v>100</v>
      </c>
      <c r="CW48" t="n">
        <v>101</v>
      </c>
      <c r="CX48" t="n">
        <v>102</v>
      </c>
      <c r="CY48" t="n">
        <v>103</v>
      </c>
      <c r="CZ48" t="n">
        <v>104</v>
      </c>
      <c r="DA48" t="n">
        <v>105</v>
      </c>
      <c r="DB48" t="n">
        <v>106</v>
      </c>
      <c r="DC48" t="n">
        <v>107</v>
      </c>
      <c r="DD48" t="n">
        <v>108</v>
      </c>
      <c r="DE48" t="n">
        <v>109</v>
      </c>
      <c r="DF48" t="n">
        <v>110</v>
      </c>
      <c r="DG48" t="n">
        <v>111</v>
      </c>
      <c r="DH48" t="n">
        <v>112</v>
      </c>
      <c r="DI48" t="n">
        <v>113</v>
      </c>
      <c r="DJ48" t="n">
        <v>114</v>
      </c>
      <c r="DK48" t="n">
        <v>115</v>
      </c>
      <c r="DL48" t="n">
        <v>116</v>
      </c>
      <c r="DM48" t="n">
        <v>117</v>
      </c>
      <c r="DN48" t="n">
        <v>118</v>
      </c>
      <c r="DO48" t="n">
        <v>119</v>
      </c>
      <c r="DP48" t="n">
        <v>120</v>
      </c>
      <c r="DQ48" t="n">
        <v>121</v>
      </c>
      <c r="DR48" t="n">
        <v>122</v>
      </c>
      <c r="DS48" t="n">
        <v>123</v>
      </c>
      <c r="DT48" t="n">
        <v>124</v>
      </c>
      <c r="DU48" t="n">
        <v>125</v>
      </c>
      <c r="DV48" t="n">
        <v>126</v>
      </c>
      <c r="DW48" t="n">
        <v>127</v>
      </c>
      <c r="DX48" t="n">
        <v>128</v>
      </c>
      <c r="DY48" t="n">
        <v>129</v>
      </c>
      <c r="DZ48" t="n">
        <v>130</v>
      </c>
      <c r="EA48" t="n">
        <v>131</v>
      </c>
      <c r="EB48" t="n">
        <v>132</v>
      </c>
      <c r="EC48" t="n">
        <v>133</v>
      </c>
      <c r="ED48" t="n">
        <v>134</v>
      </c>
      <c r="EE48" t="n">
        <v>135</v>
      </c>
      <c r="EF48" t="n">
        <v>136</v>
      </c>
      <c r="EG48" t="n">
        <v>137</v>
      </c>
      <c r="EH48" t="n">
        <v>138</v>
      </c>
      <c r="EI48" t="n">
        <v>139</v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1"/>
  <sheetViews>
    <sheetView topLeftCell="S1" zoomScaleNormal="100" workbookViewId="0">
      <selection activeCell="V6" sqref="V6"/>
    </sheetView>
  </sheetViews>
  <sheetFormatPr baseColWidth="8" defaultColWidth="8.6640625" defaultRowHeight="14.4"/>
  <cols>
    <col width="17.21875" customWidth="1" style="75" min="1" max="1"/>
    <col width="30.109375" customWidth="1" style="75" min="2" max="2"/>
    <col width="29.77734375" customWidth="1" style="75" min="3" max="3"/>
    <col width="31.77734375" customWidth="1" style="75" min="4" max="4"/>
    <col width="30.21875" customWidth="1" style="75" min="5" max="5"/>
    <col width="31.21875" customWidth="1" style="75" min="6" max="6"/>
    <col width="33.88671875" customWidth="1" style="75" min="7" max="7"/>
    <col width="33.77734375" customWidth="1" style="75" min="8" max="8"/>
    <col width="30" customWidth="1" style="75" min="9" max="9"/>
    <col width="33.77734375" customWidth="1" style="75" min="10" max="10"/>
    <col width="20.44140625" customWidth="1" style="75" min="11" max="11"/>
    <col width="21.44140625" customWidth="1" style="75" min="12" max="12"/>
    <col width="21.6640625" customWidth="1" style="75" min="13" max="13"/>
    <col width="20.33203125" customWidth="1" style="75" min="14" max="14"/>
    <col width="31" customWidth="1" style="75" min="15" max="15"/>
    <col width="21.5546875" customWidth="1" style="75" min="16" max="16"/>
    <col width="28.109375" customWidth="1" style="75" min="17" max="17"/>
    <col width="28.44140625" customWidth="1" style="75" min="18" max="18"/>
    <col width="28.21875" customWidth="1" style="75" min="19" max="19"/>
    <col width="32" customWidth="1" style="75" min="20" max="20"/>
    <col width="29.21875" customWidth="1" style="75" min="21" max="21"/>
    <col width="32.109375" customWidth="1" style="75" min="22" max="22"/>
    <col width="32" customWidth="1" style="75" min="23" max="23"/>
    <col width="11.5546875" customWidth="1" style="75" min="1024" max="1024"/>
  </cols>
  <sheetData>
    <row r="1" ht="14.25" customHeight="1" s="75">
      <c r="B1" s="76" t="inlineStr">
        <is>
          <t>Values</t>
        </is>
      </c>
    </row>
    <row r="2" ht="14.25" customHeight="1" s="75">
      <c r="A2" s="76" t="inlineStr">
        <is>
          <t>Etichette di riga</t>
        </is>
      </c>
      <c r="B2" t="inlineStr">
        <is>
          <t>Max di TMP - 2_m_above_ground</t>
        </is>
      </c>
      <c r="C2" t="inlineStr">
        <is>
          <t>Max di TMP - 2_m_above_ground</t>
        </is>
      </c>
      <c r="D2" t="inlineStr">
        <is>
          <t>Max di TMP - 2_m_above_ground</t>
        </is>
      </c>
      <c r="E2" t="inlineStr">
        <is>
          <t>Media di RH - 2_m_above_ground</t>
        </is>
      </c>
      <c r="F2" t="inlineStr">
        <is>
          <t>Media di DPT - 2_m_above_ground</t>
        </is>
      </c>
      <c r="G2" t="inlineStr">
        <is>
          <t>Media di UGRD - 10_m_above_ground</t>
        </is>
      </c>
      <c r="H2" t="inlineStr">
        <is>
          <t>Media di VGRD - 10_m_above_ground</t>
        </is>
      </c>
      <c r="I2" t="inlineStr">
        <is>
          <t>Media di LCDC - low_cloud_layer2</t>
        </is>
      </c>
      <c r="J2" t="inlineStr">
        <is>
          <t>Media di MCDC - middle_cloud_layer2</t>
        </is>
      </c>
      <c r="K2" t="inlineStr">
        <is>
          <t>Max di PRATE - surface</t>
        </is>
      </c>
      <c r="L2" t="inlineStr">
        <is>
          <t>Max di CRAIN - surface2</t>
        </is>
      </c>
      <c r="M2" t="inlineStr">
        <is>
          <t>Max di CSNOW - surface</t>
        </is>
      </c>
      <c r="N2" t="inlineStr">
        <is>
          <t>Max di CRAIN - surface</t>
        </is>
      </c>
      <c r="O2" t="inlineStr">
        <is>
          <t>Media di HCDC - high_cloud_layer2</t>
        </is>
      </c>
      <c r="P2" t="inlineStr">
        <is>
          <t>Max di PRATE - surface2</t>
        </is>
      </c>
      <c r="Q2" t="inlineStr">
        <is>
          <t>Media di RH - 2_m_above_ground</t>
        </is>
      </c>
      <c r="R2" t="inlineStr">
        <is>
          <t>Media di RH - 2_m_above_ground</t>
        </is>
      </c>
      <c r="S2" t="inlineStr">
        <is>
          <t>Media di LCDC - low_cloud_layer2</t>
        </is>
      </c>
      <c r="T2" t="inlineStr">
        <is>
          <t>Media di MCDC - middle_cloud_layer2</t>
        </is>
      </c>
      <c r="U2" t="inlineStr">
        <is>
          <t>Media di HCDC - high_cloud_layer2</t>
        </is>
      </c>
      <c r="V2" t="inlineStr">
        <is>
          <t>Media di UGRD - 10_m_above_ground</t>
        </is>
      </c>
      <c r="W2" t="inlineStr">
        <is>
          <t>Media di VGRD - 10_m_above_ground</t>
        </is>
      </c>
    </row>
    <row r="3" ht="14.25" customHeight="1" s="75">
      <c r="A3" t="inlineStr">
        <is>
          <t>29-mag</t>
        </is>
      </c>
      <c r="B3" s="67" t="n">
        <v>292.837</v>
      </c>
      <c r="C3" s="67" t="n">
        <v>290.056</v>
      </c>
      <c r="D3" s="67" t="n">
        <v>291.1586666666667</v>
      </c>
      <c r="E3" s="67" t="n">
        <v>72.56666666666668</v>
      </c>
      <c r="F3" s="67" t="n">
        <v>286.1273333333333</v>
      </c>
      <c r="G3" s="67" t="n">
        <v>1.613565976666667</v>
      </c>
      <c r="H3" s="67" t="n">
        <v>-7.637166666666666</v>
      </c>
      <c r="I3" s="67" t="n">
        <v>27.43333333333333</v>
      </c>
      <c r="J3" s="67" t="n">
        <v>44</v>
      </c>
      <c r="K3" s="67" t="n">
        <v>1.92e-05</v>
      </c>
      <c r="L3" s="67" t="n">
        <v>1</v>
      </c>
      <c r="M3" s="67" t="n">
        <v>0</v>
      </c>
      <c r="N3" s="67" t="n">
        <v>0</v>
      </c>
      <c r="O3" s="67" t="n">
        <v>24.7</v>
      </c>
      <c r="P3" s="67" t="n">
        <v>0.0001688</v>
      </c>
      <c r="Q3" s="67" t="n">
        <v>63.5</v>
      </c>
      <c r="R3" s="67" t="n">
        <v>78.8</v>
      </c>
      <c r="S3" s="67" t="n">
        <v>46</v>
      </c>
      <c r="T3" s="67" t="n">
        <v>72.7</v>
      </c>
      <c r="U3" s="67" t="n">
        <v>56.2</v>
      </c>
      <c r="V3" s="67" t="n">
        <v>3.33747</v>
      </c>
      <c r="W3" s="67" t="n">
        <v>-6.12043</v>
      </c>
    </row>
    <row r="4" ht="14.25" customHeight="1" s="75">
      <c r="A4" t="inlineStr">
        <is>
          <t>30-mag</t>
        </is>
      </c>
      <c r="B4" s="67" t="n">
        <v>295.738</v>
      </c>
      <c r="C4" s="67" t="n">
        <v>289.745</v>
      </c>
      <c r="D4" s="67" t="n">
        <v>292.776</v>
      </c>
      <c r="E4" s="67" t="n">
        <v>59.725</v>
      </c>
      <c r="F4" s="67" t="n">
        <v>284.320375</v>
      </c>
      <c r="G4" s="67" t="n">
        <v>1.219014575</v>
      </c>
      <c r="H4" s="67" t="n">
        <v>-8.023370000000002</v>
      </c>
      <c r="I4" s="67" t="n">
        <v>0.9999999999999999</v>
      </c>
      <c r="J4" s="67" t="n">
        <v>6.7375</v>
      </c>
      <c r="K4" s="67" t="n">
        <v>0</v>
      </c>
      <c r="L4" s="67" t="n">
        <v>0</v>
      </c>
      <c r="M4" s="67" t="n">
        <v>0</v>
      </c>
      <c r="N4" s="67" t="n">
        <v>0</v>
      </c>
      <c r="O4" s="67" t="n">
        <v>28.4875</v>
      </c>
      <c r="P4" s="67" t="n">
        <v>7.679999999999999e-06</v>
      </c>
      <c r="Q4" s="67" t="n">
        <v>41.9</v>
      </c>
      <c r="R4" s="67" t="n">
        <v>83.59999999999999</v>
      </c>
      <c r="S4" s="67" t="n">
        <v>3.3</v>
      </c>
      <c r="T4" s="67" t="n">
        <v>53.9</v>
      </c>
      <c r="U4" s="67" t="n">
        <v>100</v>
      </c>
      <c r="V4" s="67" t="n">
        <v>4.1902</v>
      </c>
      <c r="W4" s="67" t="n">
        <v>-4.67842</v>
      </c>
    </row>
    <row r="5" ht="14.25" customHeight="1" s="75">
      <c r="A5" t="inlineStr">
        <is>
          <t>31-mag</t>
        </is>
      </c>
      <c r="B5" s="67" t="n">
        <v>296.293</v>
      </c>
      <c r="C5" s="67" t="n">
        <v>290.7</v>
      </c>
      <c r="D5" s="67" t="n">
        <v>293.3495</v>
      </c>
      <c r="E5" s="67" t="n">
        <v>56.6125</v>
      </c>
      <c r="F5" s="67" t="n">
        <v>284.1800000000001</v>
      </c>
      <c r="G5" s="67" t="n">
        <v>0.390103875</v>
      </c>
      <c r="H5" s="67" t="n">
        <v>-6.0928725</v>
      </c>
      <c r="I5" s="67" t="n">
        <v>0</v>
      </c>
      <c r="J5" s="67" t="n">
        <v>0.4875</v>
      </c>
      <c r="K5" s="67" t="n">
        <v>0</v>
      </c>
      <c r="L5" s="67" t="n">
        <v>0</v>
      </c>
      <c r="M5" s="67" t="n">
        <v>0</v>
      </c>
      <c r="N5" s="67" t="n">
        <v>0</v>
      </c>
      <c r="O5" s="67" t="n">
        <v>12.5625</v>
      </c>
      <c r="P5" s="67" t="n">
        <v>0</v>
      </c>
      <c r="Q5" s="67" t="n">
        <v>43.9</v>
      </c>
      <c r="R5" s="67" t="n">
        <v>73.8</v>
      </c>
      <c r="S5" s="67" t="n">
        <v>0</v>
      </c>
      <c r="T5" s="67" t="n">
        <v>1.7</v>
      </c>
      <c r="U5" s="67" t="n">
        <v>79.90000000000001</v>
      </c>
      <c r="V5" s="67" t="n">
        <v>3.28858</v>
      </c>
      <c r="W5" s="67" t="n">
        <v>-3.20442</v>
      </c>
    </row>
    <row r="6" ht="14.25" customHeight="1" s="75">
      <c r="A6" t="inlineStr">
        <is>
          <t>01-giu</t>
        </is>
      </c>
      <c r="B6" s="67" t="n">
        <v>299.8</v>
      </c>
      <c r="C6" s="67" t="n">
        <v>289.5</v>
      </c>
      <c r="D6" s="67" t="n">
        <v>294.913375</v>
      </c>
      <c r="E6" s="67" t="n">
        <v>51.31249999999999</v>
      </c>
      <c r="F6" s="67" t="n">
        <v>283.996</v>
      </c>
      <c r="G6" s="67" t="n">
        <v>0.295888125</v>
      </c>
      <c r="H6" s="67" t="n">
        <v>-1.539374125</v>
      </c>
      <c r="I6" s="67" t="n">
        <v>0</v>
      </c>
      <c r="J6" s="67" t="n">
        <v>0</v>
      </c>
      <c r="K6" s="67" t="n">
        <v>0</v>
      </c>
      <c r="L6" s="67" t="n">
        <v>0</v>
      </c>
      <c r="M6" s="67" t="n">
        <v>0</v>
      </c>
      <c r="N6" s="67" t="n">
        <v>0</v>
      </c>
      <c r="O6" s="67" t="n">
        <v>0.175</v>
      </c>
      <c r="P6" s="67" t="n">
        <v>0</v>
      </c>
      <c r="Q6" s="67" t="n">
        <v>36.9</v>
      </c>
      <c r="R6" s="67" t="n">
        <v>70.5</v>
      </c>
      <c r="S6" s="67" t="n">
        <v>0</v>
      </c>
      <c r="T6" s="67" t="n">
        <v>0</v>
      </c>
      <c r="U6" s="67" t="n">
        <v>1.4</v>
      </c>
      <c r="V6" s="67" t="n">
        <v>2.15959</v>
      </c>
      <c r="W6" s="67" t="n">
        <v>2.00371</v>
      </c>
    </row>
    <row r="7" ht="14.25" customHeight="1" s="75">
      <c r="A7" t="inlineStr">
        <is>
          <t>02-giu</t>
        </is>
      </c>
      <c r="B7" s="67" t="n">
        <v>302.123</v>
      </c>
      <c r="C7" s="67" t="n">
        <v>291.419</v>
      </c>
      <c r="D7" s="67" t="n">
        <v>296.501625</v>
      </c>
      <c r="E7" s="67" t="n">
        <v>49.5125</v>
      </c>
      <c r="F7" s="67" t="n">
        <v>284.88</v>
      </c>
      <c r="G7" s="67" t="n">
        <v>0.8473480375</v>
      </c>
      <c r="H7" s="67" t="n">
        <v>2.247855</v>
      </c>
      <c r="I7" s="67" t="n">
        <v>0</v>
      </c>
      <c r="J7" s="67" t="n">
        <v>0</v>
      </c>
      <c r="K7" s="67" t="n">
        <v>0</v>
      </c>
      <c r="L7" s="67" t="n">
        <v>0</v>
      </c>
      <c r="M7" s="67" t="n">
        <v>0</v>
      </c>
      <c r="N7" s="67" t="n">
        <v>0</v>
      </c>
      <c r="O7" s="67" t="n">
        <v>15.175</v>
      </c>
      <c r="P7" s="67" t="n">
        <v>0</v>
      </c>
      <c r="Q7" s="67" t="n">
        <v>33.2</v>
      </c>
      <c r="R7" s="67" t="n">
        <v>64.8</v>
      </c>
      <c r="S7" s="67" t="n">
        <v>0</v>
      </c>
      <c r="T7" s="67" t="n">
        <v>0</v>
      </c>
      <c r="U7" s="67" t="n">
        <v>77</v>
      </c>
      <c r="V7" s="67" t="n">
        <v>4.14932</v>
      </c>
      <c r="W7" s="67" t="n">
        <v>3.39913</v>
      </c>
    </row>
    <row r="8" ht="14.25" customHeight="1" s="75">
      <c r="A8" t="inlineStr">
        <is>
          <t>03-giu</t>
        </is>
      </c>
      <c r="B8" s="67" t="n">
        <v>302.828</v>
      </c>
      <c r="C8" s="67" t="n">
        <v>291.857</v>
      </c>
      <c r="D8" s="67" t="n">
        <v>297.18375</v>
      </c>
      <c r="E8" s="67" t="n">
        <v>51.09999999999999</v>
      </c>
      <c r="F8" s="67" t="n">
        <v>285.88425</v>
      </c>
      <c r="G8" s="67" t="n">
        <v>0.002203374999999952</v>
      </c>
      <c r="H8" s="67" t="n">
        <v>2.1383775</v>
      </c>
      <c r="I8" s="67" t="n">
        <v>0</v>
      </c>
      <c r="J8" s="67" t="n">
        <v>0</v>
      </c>
      <c r="K8" s="67" t="n">
        <v>0</v>
      </c>
      <c r="L8" s="67" t="n">
        <v>0</v>
      </c>
      <c r="M8" s="67" t="n">
        <v>0</v>
      </c>
      <c r="N8" s="67" t="n">
        <v>0</v>
      </c>
      <c r="O8" s="67" t="n">
        <v>5.2125</v>
      </c>
      <c r="P8" s="67" t="n">
        <v>0</v>
      </c>
      <c r="Q8" s="67" t="n">
        <v>33.6</v>
      </c>
      <c r="R8" s="67" t="n">
        <v>67.59999999999999</v>
      </c>
      <c r="S8" s="67" t="n">
        <v>0</v>
      </c>
      <c r="T8" s="67" t="n">
        <v>0</v>
      </c>
      <c r="U8" s="67" t="n">
        <v>38.7</v>
      </c>
      <c r="V8" s="67" t="n">
        <v>2.04274</v>
      </c>
      <c r="W8" s="67" t="n">
        <v>2.49724</v>
      </c>
    </row>
    <row r="9" ht="14.25" customHeight="1" s="75">
      <c r="A9" t="inlineStr">
        <is>
          <t>04-giu</t>
        </is>
      </c>
      <c r="B9" s="67" t="n">
        <v>293.048</v>
      </c>
      <c r="C9" s="67" t="n">
        <v>293.048</v>
      </c>
      <c r="D9" s="67" t="n">
        <v>293.048</v>
      </c>
      <c r="E9" s="67" t="n">
        <v>68.8</v>
      </c>
      <c r="F9" s="67" t="n">
        <v>287.124</v>
      </c>
      <c r="G9" s="67" t="n">
        <v>1.47831</v>
      </c>
      <c r="H9" s="67" t="n">
        <v>1.7069</v>
      </c>
      <c r="I9" s="67" t="n">
        <v>0</v>
      </c>
      <c r="J9" s="67" t="n">
        <v>0</v>
      </c>
      <c r="K9" s="67" t="n">
        <v>0</v>
      </c>
      <c r="L9" s="67" t="n">
        <v>0</v>
      </c>
      <c r="M9" s="67" t="n">
        <v>0</v>
      </c>
      <c r="N9" s="67" t="n">
        <v>0</v>
      </c>
      <c r="O9" s="67" t="n">
        <v>0</v>
      </c>
      <c r="P9" s="67" t="n">
        <v>0</v>
      </c>
      <c r="Q9" s="67" t="n">
        <v>68.8</v>
      </c>
      <c r="R9" s="67" t="n">
        <v>68.8</v>
      </c>
      <c r="S9" s="67" t="n">
        <v>0</v>
      </c>
      <c r="T9" s="67" t="n">
        <v>0</v>
      </c>
      <c r="U9" s="67" t="n">
        <v>0</v>
      </c>
      <c r="V9" s="67" t="n">
        <v>1.47831</v>
      </c>
      <c r="W9" s="67" t="n">
        <v>1.7069</v>
      </c>
    </row>
    <row r="10" ht="14.25" customHeight="1" s="75" thickBot="1">
      <c r="A10" t="inlineStr">
        <is>
          <t>Totale complessivo</t>
        </is>
      </c>
      <c r="B10" s="67" t="n">
        <v>302.828</v>
      </c>
      <c r="C10" s="67" t="n">
        <v>289.5</v>
      </c>
      <c r="D10" s="67" t="n">
        <v>294.643590909091</v>
      </c>
      <c r="E10" s="67" t="n">
        <v>55.28636363636365</v>
      </c>
      <c r="F10" s="67" t="n">
        <v>284.8088863636363</v>
      </c>
      <c r="G10" s="67" t="n">
        <v>0.6444425415909092</v>
      </c>
      <c r="H10" s="67" t="n">
        <v>-2.530901659090909</v>
      </c>
      <c r="I10" s="67" t="n">
        <v>2.052272727272727</v>
      </c>
      <c r="J10" s="67" t="n">
        <v>4.313636363636363</v>
      </c>
      <c r="K10" s="67" t="n">
        <v>1.92e-05</v>
      </c>
      <c r="L10" s="67" t="n">
        <v>1</v>
      </c>
      <c r="M10" s="67" t="n">
        <v>0</v>
      </c>
      <c r="N10" s="67" t="n">
        <v>0</v>
      </c>
      <c r="O10" s="67" t="n">
        <v>12.88636363636364</v>
      </c>
      <c r="P10" s="67" t="n">
        <v>0.0001688</v>
      </c>
      <c r="Q10" s="67" t="n">
        <v>33.2</v>
      </c>
      <c r="R10" s="67" t="n">
        <v>83.59999999999999</v>
      </c>
      <c r="S10" s="67" t="n">
        <v>46</v>
      </c>
      <c r="T10" s="67" t="n">
        <v>72.7</v>
      </c>
      <c r="U10" s="67" t="n">
        <v>100</v>
      </c>
      <c r="V10" s="67" t="n">
        <v>4.1902</v>
      </c>
      <c r="W10" s="67" t="n">
        <v>3.39913</v>
      </c>
    </row>
    <row r="11" ht="14.25" customHeight="1" s="75" thickBot="1">
      <c r="A11" s="19" t="inlineStr">
        <is>
          <t>Totale Risultato</t>
        </is>
      </c>
      <c r="B11" s="20" t="n">
        <v>289.666</v>
      </c>
      <c r="C11" s="21" t="n">
        <v>281.257</v>
      </c>
      <c r="D11" s="21" t="n">
        <v>285.166204545455</v>
      </c>
      <c r="E11" s="21" t="n">
        <v>80.51363636363629</v>
      </c>
      <c r="F11" s="21" t="n">
        <v>281.803522727273</v>
      </c>
      <c r="G11" s="21" t="n">
        <v>-1.81072848568182</v>
      </c>
      <c r="H11" s="21" t="n">
        <v>0.885196347727273</v>
      </c>
      <c r="I11" s="21" t="n">
        <v>42.65</v>
      </c>
      <c r="J11" s="21" t="n">
        <v>54.9909090909091</v>
      </c>
      <c r="K11" s="22" t="n">
        <v>0.00044</v>
      </c>
      <c r="L11" s="21" t="n">
        <v>1</v>
      </c>
      <c r="M11" s="21" t="n">
        <v>0</v>
      </c>
      <c r="N11" s="21" t="n">
        <v>1</v>
      </c>
      <c r="O11" s="21" t="n">
        <v>49.8227272727273</v>
      </c>
      <c r="P11" s="22" t="n">
        <v>0.0004082</v>
      </c>
      <c r="Q11" s="21" t="n">
        <v>54.3</v>
      </c>
      <c r="R11" s="21" t="n">
        <v>94.3</v>
      </c>
      <c r="S11" s="21" t="n">
        <v>100</v>
      </c>
      <c r="T11" s="21" t="n">
        <v>100</v>
      </c>
      <c r="U11" s="21" t="n">
        <v>100</v>
      </c>
      <c r="V11" s="21" t="n">
        <v>3.26642</v>
      </c>
      <c r="W11" s="23" t="n">
        <v>6.54648</v>
      </c>
    </row>
    <row r="12" hidden="1" ht="14.25" customHeight="1" s="75"/>
    <row r="13" ht="14.25" customHeight="1" s="75"/>
    <row r="14" ht="14.25" customHeight="1" s="75"/>
    <row r="15" ht="14.25" customHeight="1" s="75"/>
    <row r="16" ht="14.25" customHeight="1" s="75"/>
    <row r="17" ht="14.25" customHeight="1" s="75"/>
    <row r="18" ht="14.25" customHeight="1" s="75"/>
    <row r="19" ht="14.25" customHeight="1" s="75"/>
    <row r="20" ht="14.25" customHeight="1" s="75"/>
    <row r="21" ht="14.25" customHeight="1" s="75"/>
    <row r="22" ht="14.25" customHeight="1" s="75"/>
    <row r="23" ht="14.25" customHeight="1" s="75"/>
    <row r="24" ht="14.25" customHeight="1" s="75"/>
    <row r="25" ht="14.25" customHeight="1" s="75"/>
    <row r="26" ht="14.25" customHeight="1" s="75"/>
    <row r="27" ht="14.25" customHeight="1" s="75"/>
    <row r="28" ht="14.25" customHeight="1" s="75"/>
    <row r="29" ht="14.25" customHeight="1" s="75"/>
    <row r="30" ht="14.25" customHeight="1" s="75"/>
    <row r="31" ht="14.25" customHeight="1" s="75"/>
    <row r="32" ht="14.25" customHeight="1" s="75"/>
    <row r="33" ht="14.25" customHeight="1" s="75"/>
    <row r="34" ht="14.25" customHeight="1" s="75"/>
    <row r="35" ht="14.25" customHeight="1" s="75"/>
    <row r="36" ht="14.25" customHeight="1" s="75"/>
    <row r="37" ht="14.25" customHeight="1" s="75"/>
    <row r="38" ht="14.25" customHeight="1" s="75"/>
    <row r="39" ht="14.25" customHeight="1" s="75"/>
    <row r="40" ht="14.25" customHeight="1" s="75"/>
    <row r="41" ht="14.25" customHeight="1" s="75"/>
    <row r="42" ht="14.25" customHeight="1" s="75"/>
    <row r="43" ht="14.25" customHeight="1" s="75"/>
    <row r="44" ht="14.25" customHeight="1" s="75"/>
    <row r="45" ht="14.25" customHeight="1" s="75"/>
    <row r="46" ht="14.25" customHeight="1" s="75"/>
    <row r="47" ht="14.25" customHeight="1" s="75"/>
  </sheetData>
  <pageMargins left="0.7" right="0.7" top="0.75" bottom="0.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8"/>
  <sheetViews>
    <sheetView tabSelected="1" zoomScaleNormal="100" workbookViewId="0">
      <selection activeCell="A1" sqref="A1:M7"/>
    </sheetView>
  </sheetViews>
  <sheetFormatPr baseColWidth="8" defaultColWidth="8.6640625" defaultRowHeight="14.4"/>
  <cols>
    <col width="21.6640625" bestFit="1" customWidth="1" style="24" min="1" max="1"/>
    <col width="9" customWidth="1" style="75" min="2" max="2"/>
    <col width="8.5546875" customWidth="1" style="75" min="3" max="3"/>
    <col hidden="1" width="7.33203125" customWidth="1" style="75" min="4" max="4"/>
    <col hidden="1" width="5.33203125" customWidth="1" style="75" min="5" max="5"/>
    <col hidden="1" width="2.44140625" customWidth="1" style="75" min="6" max="6"/>
    <col width="9.21875" customWidth="1" style="75" min="7" max="7"/>
    <col hidden="1" width="4.6640625" customWidth="1" style="75" min="8" max="8"/>
    <col width="10.21875" customWidth="1" style="75" min="9" max="9"/>
    <col hidden="1" width="3.5546875" customWidth="1" style="75" min="10" max="10"/>
    <col width="9.33203125" customWidth="1" style="75" min="11" max="11"/>
    <col hidden="1" width="4.6640625" customWidth="1" style="75" min="12" max="12"/>
    <col width="15.5546875" customWidth="1" style="75" min="13" max="13"/>
    <col hidden="1" width="6.33203125" customWidth="1" style="75" min="14" max="14"/>
    <col width="11.109375" customWidth="1" style="75" min="15" max="15"/>
    <col width="7.88671875" customWidth="1" style="75" min="16" max="16"/>
    <col width="6.21875" customWidth="1" style="75" min="17" max="17"/>
    <col width="6.6640625" customWidth="1" style="75" min="22" max="22"/>
    <col width="14.44140625" customWidth="1" style="75" min="23" max="23"/>
    <col width="9" customWidth="1" style="75" min="26" max="27"/>
    <col width="6" customWidth="1" style="75" min="28" max="28"/>
    <col width="8.5546875" customWidth="1" style="75" min="29" max="29"/>
  </cols>
  <sheetData>
    <row r="1" ht="28.5" customFormat="1" customHeight="1" s="28">
      <c r="A1" s="25" t="inlineStr">
        <is>
          <t>Giorni</t>
        </is>
      </c>
      <c r="B1" s="26" t="inlineStr">
        <is>
          <t>Max (°C)</t>
        </is>
      </c>
      <c r="C1" s="26" t="inlineStr">
        <is>
          <t>Min (°C)</t>
        </is>
      </c>
      <c r="D1" s="26" t="inlineStr">
        <is>
          <t>MEDIA</t>
        </is>
      </c>
      <c r="E1" s="26" t="n"/>
      <c r="F1" s="26" t="n"/>
      <c r="G1" s="26" t="inlineStr">
        <is>
          <t>Umidita’</t>
        </is>
      </c>
      <c r="H1" s="26" t="n"/>
      <c r="I1" s="26" t="inlineStr">
        <is>
          <t>Direzione</t>
        </is>
      </c>
      <c r="J1" s="26" t="n"/>
      <c r="K1" s="26" t="inlineStr">
        <is>
          <t>Velocita’</t>
        </is>
      </c>
      <c r="L1" s="26" t="n"/>
      <c r="M1" s="26" t="inlineStr">
        <is>
          <t>Cielo</t>
        </is>
      </c>
      <c r="N1" s="26" t="n"/>
      <c r="O1" s="26" t="inlineStr">
        <is>
          <t>Pioggia</t>
        </is>
      </c>
      <c r="P1" s="26" t="inlineStr">
        <is>
          <t>Nebbia</t>
        </is>
      </c>
      <c r="Q1" s="26" t="inlineStr">
        <is>
          <t>Neve</t>
        </is>
      </c>
      <c r="S1" s="27" t="inlineStr">
        <is>
          <t>Temp-DP</t>
        </is>
      </c>
      <c r="T1" s="27" t="inlineStr">
        <is>
          <t>HI</t>
        </is>
      </c>
      <c r="U1" s="27" t="inlineStr">
        <is>
          <t>HI-Tmax</t>
        </is>
      </c>
      <c r="V1" s="26" t="inlineStr">
        <is>
          <t>Clouds</t>
        </is>
      </c>
      <c r="W1" s="26" t="inlineStr">
        <is>
          <t>Cmax</t>
        </is>
      </c>
      <c r="X1" s="27" t="inlineStr">
        <is>
          <t>RHmax</t>
        </is>
      </c>
      <c r="Y1" s="27" t="inlineStr">
        <is>
          <t>Rlow</t>
        </is>
      </c>
      <c r="Z1" s="26" t="inlineStr">
        <is>
          <t>Wmax</t>
        </is>
      </c>
      <c r="AA1" s="26" t="inlineStr">
        <is>
          <t>WmaxP</t>
        </is>
      </c>
    </row>
    <row r="2" hidden="1" ht="27.75" customHeight="1" s="75">
      <c r="A2" s="29">
        <f>DATEVALUE(final2!A3)</f>
        <v/>
      </c>
      <c r="B2" s="30">
        <f>final2!B3-273.15</f>
        <v/>
      </c>
      <c r="C2" s="30">
        <f>final2!C3-273.15</f>
        <v/>
      </c>
      <c r="D2" s="31">
        <f>final2!D3-273.15</f>
        <v/>
      </c>
      <c r="E2" s="31">
        <f>final2!F3-273.15</f>
        <v/>
      </c>
      <c r="F2" s="31">
        <f>final2!D3-final2!F3</f>
        <v/>
      </c>
      <c r="G2" s="30">
        <f>final2!E3</f>
        <v/>
      </c>
      <c r="H2" s="30">
        <f>IF(ATAN2(final2!G3,final2!H3)&gt;0,ATAN2(final2!G3,final2!H3)*57.3,(ATAN2(final2!G3,final2!H3)+2*PI())*57.3)</f>
        <v/>
      </c>
      <c r="I2" s="30">
        <f>IF(AND(H2&gt;45,H2&lt;135),"SUD",IF(AND(H2&gt;=135,H2&lt;225),"OVEST",IF(AND(H2&gt;=225,H2&lt;315),"NORD","EST")))</f>
        <v/>
      </c>
      <c r="J2" s="30">
        <f>SQRT(POWER(final2!G3,2)+POWER(final2!H3,2))*3.6</f>
        <v/>
      </c>
      <c r="K2" s="32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2" s="30">
        <f>MAX(final2!I3,final2!J3)+final2!O3/100*50</f>
        <v/>
      </c>
      <c r="M2" s="30">
        <f>IF(V2&lt;12,"Sereno",IF(AND(V2&gt;=12,V2&lt;25),"Poche nubi",IF(AND(V2&gt;=24,V2&lt;38),"Poco nuvoloso",IF(AND(V2&gt;=38,V2&lt;50),"Nubi sparse",IF(AND(V2&gt;=50,V2&lt;65),"Nuvoloso",IF(AND(V2&gt;=65,V2&lt;90),"Molto nuvoloso","Coperto"))))))</f>
        <v/>
      </c>
      <c r="N2" s="33">
        <f>final2!P3*3600</f>
        <v/>
      </c>
      <c r="O2" s="33">
        <f>IF(AND(N2&lt;=1,final2!N3=1),"Pioviggine",IF(AND(N2&gt;1,N2&lt;=2,final2!N3=1),"Debole",IF(AND(N2&gt;2,N2&lt;=5,final2!N3=1),"Moderata",IF(AND(N2&gt;5,N2&lt;=10,final2!N3=1),"Forte",IF(AND(N2&gt;10,N2&lt;=20,final2!N3=1),"Rovescio",IF(AND(N2&gt;20,final2!N3=1),"Nubifragio",""))))))</f>
        <v/>
      </c>
      <c r="P2" s="34">
        <f>IF(AND(final2!C3-final2!F3&lt;=2.5,final2!E3&gt;=70,final2!L3&lt;1),"Nebbia","")</f>
        <v/>
      </c>
      <c r="Q2" s="32">
        <f>IF(final2!M3&gt;0,"Neve","")</f>
        <v/>
      </c>
      <c r="S2" s="35">
        <f>final2!C3-final2!F3</f>
        <v/>
      </c>
      <c r="T2" s="35">
        <f>-8.78469475556+1.61139411*B2+2.33854883889*final2!Q3-0.14611605*B2*final2!Q3-0.012308094*B2*B2-0.0164248277778*final2!Q3*final2!Q3+0.002211732*B2*B2*final2!Q3+0.00072546*B2*final2!Q3*final2!Q3-0.000003582*B2*B2*final2!Q3*final2!Q3</f>
        <v/>
      </c>
      <c r="U2" s="36">
        <f>T2-B2</f>
        <v/>
      </c>
      <c r="V2" s="37">
        <f>AE2</f>
        <v/>
      </c>
      <c r="W2" s="30">
        <f>IF(AF2&lt;12,"Sereno",IF(AND(AF2&gt;=12,AF2&lt;25),"Poche nubi",IF(AND(AF2&gt;=24,AF2&lt;38),"Poco nuvoloso",IF(AND(AF2&gt;=38,AF2&lt;50),"Nubi sparse",IF(AND(AF2&gt;=50,AF2&lt;65),"Nuvoloso",IF(AND(AF2&gt;=65,AF2&lt;90),"Molto nuvoloso","Coperto"))))))</f>
        <v/>
      </c>
      <c r="X2" s="30">
        <f>final2!R3</f>
        <v/>
      </c>
      <c r="Y2" s="38">
        <f>final2!L3</f>
        <v/>
      </c>
      <c r="Z2" s="39">
        <f>SQRT(POWER(final2!W3,2)+POWER(final2!V3,2))*3.6</f>
        <v/>
      </c>
      <c r="AA2" s="32">
        <f>IF(Z2&lt;=5,"Calma",IF(AND(Z2&gt;5,Z2&lt;20),"Brezza",IF(AND(Z2&gt;20,Z2&lt;=40),"Teso",IF(AND(Z2&gt;40,Z2&lt;=60),"Forte",IF(AND(Z2&gt;60,Z2&lt;=90),"Burrasca",IF(AND(Z2&gt;90,Z2&lt;=100),"Tempesta",IF(AND(Z2&gt;100,Z2&lt;=117),"Fortunale",IF(Z2&gt;117,"Uragano",""))))))))</f>
        <v/>
      </c>
      <c r="AB2">
        <f>MIN(5.5748+0.9943*final2!I3+0.4124*final2!J3+0.8117*final2!O3,100)</f>
        <v/>
      </c>
      <c r="AC2">
        <f>MIN(1.1507+0.9457*final2!I3+0.144*final2!J3+0.9622*final2!O3,100)</f>
        <v/>
      </c>
      <c r="AD2">
        <f>MIN(0.4*final2!I3+0.4*final2!J3+0.4*final2!O3,100)</f>
        <v/>
      </c>
      <c r="AE2">
        <f>(1-(1-final2!I3/100)*(1-final2!J3/100)*(1-final2!O3/100))*100</f>
        <v/>
      </c>
      <c r="AF2">
        <f>(1-(1-final2!S3/100)*(1-final2!T3/100)*(1-final2!U3/100))*100</f>
        <v/>
      </c>
      <c r="AG2">
        <f>(1-(1-final2!I3/105)*(1-final2!J3/105)*(1-final2!O3/90))*100</f>
        <v/>
      </c>
    </row>
    <row r="3" ht="27.75" customHeight="1" s="75">
      <c r="A3" s="40">
        <f>DATEVALUE(final2!A4)</f>
        <v/>
      </c>
      <c r="B3" s="41">
        <f>final2!B4-273.15</f>
        <v/>
      </c>
      <c r="C3" s="41">
        <f>final2!C4-273.15</f>
        <v/>
      </c>
      <c r="D3" s="42">
        <f>final2!D4-273.15</f>
        <v/>
      </c>
      <c r="E3" s="42">
        <f>final2!F4-273.15</f>
        <v/>
      </c>
      <c r="F3" s="42">
        <f>final2!D4-final2!F4</f>
        <v/>
      </c>
      <c r="G3" s="41">
        <f>final2!E4</f>
        <v/>
      </c>
      <c r="H3" s="41">
        <f>IF(ATAN2(final2!G4,final2!H4)&gt;0,ATAN2(final2!G4,final2!H4)*57.3,(ATAN2(final2!G4,final2!H4)+2*PI())*57.3)</f>
        <v/>
      </c>
      <c r="I3" s="41">
        <f>IF(AND(H3&gt;45,H3&lt;135),"SUD",IF(AND(H3&gt;=135,H3&lt;225),"OVEST",IF(AND(H3&gt;=225,H3&lt;315),"NORD","EST")))</f>
        <v/>
      </c>
      <c r="J3" s="41">
        <f>SQRT(POWER(final2!G4,2)+POWER(final2!H4,2))*3.6</f>
        <v/>
      </c>
      <c r="K3" s="43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3" s="41">
        <f>MAX(final2!I4,final2!J4)+final2!O4/100*50</f>
        <v/>
      </c>
      <c r="M3" s="41">
        <f>IF(V3&lt;12,"Sereno",IF(AND(V3&gt;=12,V3&lt;25),"Poche nubi",IF(AND(V3&gt;=24,V3&lt;38),"Poco nuvoloso",IF(AND(V3&gt;=38,V3&lt;50),"Nubi sparse",IF(AND(V3&gt;=50,V3&lt;65),"Nuvoloso",IF(AND(V3&gt;=65,V3&lt;90),"Molto nuvoloso","Coperto"))))))</f>
        <v/>
      </c>
      <c r="N3" s="44">
        <f>final2!P4*3600</f>
        <v/>
      </c>
      <c r="O3" s="44">
        <f>IF(AND(N3&lt;=1,final2!N4=1),"Pioviggine",IF(AND(N3&gt;1,N3&lt;=2,final2!N4=1),"Debole",IF(AND(N3&gt;2,N3&lt;=5,final2!N4=1),"Moderata",IF(AND(N3&gt;5,N3&lt;=10,final2!N4=1),"Forte",IF(AND(N3&gt;10,N3&lt;=20,final2!N4=1),"Rovescio",IF(AND(N3&gt;20,final2!N4=1),"Nubifragio",""))))))</f>
        <v/>
      </c>
      <c r="P3" s="45">
        <f>IF(AND(final2!C4-final2!F4&lt;=2.5,X3&gt;=85,final2!L4&lt;1),"Nebbia","")</f>
        <v/>
      </c>
      <c r="Q3" s="43">
        <f>IF(final2!M3&gt;0,"Neve","")</f>
        <v/>
      </c>
      <c r="S3" s="35">
        <f>final2!C4-final2!F4</f>
        <v/>
      </c>
      <c r="T3" s="35">
        <f>-8.78469475556+1.61139411*B3+2.33854883889*final2!Q4-0.14611605*B3*final2!Q4-0.012308094*B3*B3-0.0164248277778*final2!Q4*final2!Q4+0.002211732*B3*B3*final2!Q4+0.00072546*B3*final2!Q4*final2!Q4-0.000003582*B3*B3*final2!Q4*final2!Q4</f>
        <v/>
      </c>
      <c r="U3" s="35">
        <f>T3-B3</f>
        <v/>
      </c>
      <c r="V3" s="46">
        <f>AE3</f>
        <v/>
      </c>
      <c r="W3" s="41">
        <f>IF(AF3&lt;12,"Sereno",IF(AND(AF3&gt;=12,AF3&lt;25),"Poche nubi",IF(AND(AF3&gt;=24,AF3&lt;38),"Poco nuvoloso",IF(AND(AF3&gt;=38,AF3&lt;50),"Nubi sparse",IF(AND(AF3&gt;=50,AF3&lt;65),"Nuvoloso",IF(AND(AF3&gt;=65,AF3&lt;90),"Molto nuvoloso","Coperto"))))))</f>
        <v/>
      </c>
      <c r="X3" s="41">
        <f>final2!R4</f>
        <v/>
      </c>
      <c r="Y3" s="47">
        <f>final2!L4</f>
        <v/>
      </c>
      <c r="Z3" s="48">
        <f>SQRT(POWER(final2!W4,2)+POWER(final2!V4,2))*3.6</f>
        <v/>
      </c>
      <c r="AA3" s="43">
        <f>IF(Z3&lt;=5,"Calma",IF(AND(Z3&gt;5,Z3&lt;20),"Brezza",IF(AND(Z3&gt;20,Z3&lt;=40),"Teso",IF(AND(Z3&gt;40,Z3&lt;=60),"Forte",IF(AND(Z3&gt;60,Z3&lt;=90),"Burrasca",IF(AND(Z3&gt;90,Z3&lt;=100),"Tempesta",IF(AND(Z3&gt;100,Z3&lt;=117),"Fortunale",IF(Z3&gt;117,"Uragano",""))))))))</f>
        <v/>
      </c>
      <c r="AB3">
        <f>MIN(5.5748+0.9943*final2!I4+0.4124*final2!J4+0.8117*final2!O4,100)</f>
        <v/>
      </c>
      <c r="AC3">
        <f>MIN(1.1507+0.9457*final2!I4+0.144*final2!J4+0.9622*final2!O4,100)</f>
        <v/>
      </c>
      <c r="AD3">
        <f>MIN(0.4*final2!I4+0.4*final2!J4+0.4*final2!O4,100)</f>
        <v/>
      </c>
      <c r="AE3">
        <f>(1-(1-final2!I4/100)*(1-final2!J4/100)*(1-final2!O4/100)^0.4)*100</f>
        <v/>
      </c>
      <c r="AF3">
        <f>(1-(1-final2!S4/100)*(1-final2!T4/100)*(1-final2!U4/100)^0.4)*100</f>
        <v/>
      </c>
      <c r="AG3">
        <f>(1-(1-final2!I4/105)*(1-final2!J4/105)*(1-final2!O4/90))*100</f>
        <v/>
      </c>
    </row>
    <row r="4" ht="27" customHeight="1" s="75">
      <c r="A4" s="29">
        <f>DATEVALUE(final2!A5)</f>
        <v/>
      </c>
      <c r="B4" s="49">
        <f>final2!B5-273.15</f>
        <v/>
      </c>
      <c r="C4" s="49">
        <f>final2!C5-273.15</f>
        <v/>
      </c>
      <c r="D4" s="41">
        <f>final2!D5-273.15</f>
        <v/>
      </c>
      <c r="E4" s="41">
        <f>final2!F5-273.15</f>
        <v/>
      </c>
      <c r="F4" s="42">
        <f>final2!D5-final2!F5</f>
        <v/>
      </c>
      <c r="G4" s="49">
        <f>final2!E5</f>
        <v/>
      </c>
      <c r="H4" s="49">
        <f>IF(ATAN2(final2!G5,final2!H5)&gt;0,ATAN2(final2!G5,final2!H5)*57.3,(ATAN2(final2!G5,final2!H5)+2*PI())*57.3)</f>
        <v/>
      </c>
      <c r="I4" s="49">
        <f>IF(AND(H4&gt;45,H4&lt;135),"SUD",IF(AND(H4&gt;=135,H4&lt;225),"OVEST",IF(AND(H4&gt;=225,H4&lt;315),"NORD","EST")))</f>
        <v/>
      </c>
      <c r="J4" s="49">
        <f>SQRT(POWER(final2!G5,2)+POWER(final2!H5,2))*3.6</f>
        <v/>
      </c>
      <c r="K4" s="50">
        <f>IF(J4&lt;=5,"Calma",IF(AND(J4&gt;5,J4&lt;20),"Brezza",IF(AND(J4&gt;20,J4&lt;=40),"Teso",IF(AND(J4&gt;40,J4&lt;=60),"Forte",IF(AND(J4&gt;60,J4&lt;=90),"Burrasca",IF(AND(J4&gt;90,J4&lt;=100),"Tempesta",IF(AND(J4&gt;100,J4&lt;=117),"Fortunale",IF(J4&gt;117,"Uragano",""))))))))</f>
        <v/>
      </c>
      <c r="L4" s="49">
        <f>MAX(final2!I5,final2!J5)+final2!O5/100*50</f>
        <v/>
      </c>
      <c r="M4" s="49">
        <f>IF(V4&lt;12,"Sereno",IF(AND(V4&gt;=12,V4&lt;25),"Poche nubi",IF(AND(V4&gt;=24,V4&lt;38),"Poco nuvoloso",IF(AND(V4&gt;=38,V4&lt;50),"Nubi sparse",IF(AND(V4&gt;=50,V4&lt;65),"Nuvoloso",IF(AND(V4&gt;=65,V4&lt;90),"Molto nuvoloso","Coperto"))))))</f>
        <v/>
      </c>
      <c r="N4" s="51">
        <f>final2!P5*3600</f>
        <v/>
      </c>
      <c r="O4" s="51">
        <f>IF(AND(N4&lt;=1,final2!N5=1),"Pioviggine",IF(AND(N4&gt;1,N4&lt;=2,final2!N5=1),"Debole",IF(AND(N4&gt;2,N4&lt;=5,final2!N5=1),"Moderata",IF(AND(N4&gt;5,N4&lt;=10,final2!N5=1),"Forte",IF(AND(N4&gt;10,N4&lt;=20,final2!N5=1),"Rovescio",IF(AND(N4&gt;20,final2!N5=1),"Nubifragio",""))))))</f>
        <v/>
      </c>
      <c r="P4" s="52">
        <f>IF(AND(final2!C5-final2!F5&lt;=2.5,X4&gt;=85,final2!L5&lt;1),"Nebbia","")</f>
        <v/>
      </c>
      <c r="Q4" s="50">
        <f>IF(final2!M4&gt;0,"Neve","")</f>
        <v/>
      </c>
      <c r="S4" s="35">
        <f>final2!C5-final2!F5</f>
        <v/>
      </c>
      <c r="T4" s="53">
        <f>-8.78469475556+1.61139411*B4+2.33854883889*final2!Q5-0.14611605*B4*final2!Q5-0.012308094*B4*B4-0.0164248277778*final2!Q5*final2!Q5+0.002211732*B4*B4*final2!Q5+0.00072546*B4*final2!Q5*final2!Q5-0.000003582*B4*B4*final2!Q5*final2!Q5</f>
        <v/>
      </c>
      <c r="U4" s="53">
        <f>T4-B4</f>
        <v/>
      </c>
      <c r="V4" s="54">
        <f>AE4</f>
        <v/>
      </c>
      <c r="W4" s="49">
        <f>IF(AF4&lt;12,"Sereno",IF(AND(AF4&gt;=12,AF4&lt;25),"Poche nubi",IF(AND(AF4&gt;=24,AF4&lt;38),"Poco nuvoloso",IF(AND(AF4&gt;=38,AF4&lt;50),"Nubi sparse",IF(AND(AF4&gt;=50,AF4&lt;65),"Nuvoloso",IF(AND(AF4&gt;=65,AF4&lt;90),"Molto nuvoloso","Coperto"))))))</f>
        <v/>
      </c>
      <c r="X4" s="49">
        <f>final2!R5</f>
        <v/>
      </c>
      <c r="Y4" s="55">
        <f>final2!L5</f>
        <v/>
      </c>
      <c r="Z4" s="56">
        <f>SQRT(POWER(final2!W5,2)+POWER(final2!V5,2))*3.6</f>
        <v/>
      </c>
      <c r="AA4" s="50">
        <f>IF(Z4&lt;=5,"Calma",IF(AND(Z4&gt;5,Z4&lt;20),"Brezza",IF(AND(Z4&gt;20,Z4&lt;=40),"Teso",IF(AND(Z4&gt;40,Z4&lt;=60),"Forte",IF(AND(Z4&gt;60,Z4&lt;=90),"Burrasca",IF(AND(Z4&gt;90,Z4&lt;=100),"Tempesta",IF(AND(Z4&gt;100,Z4&lt;=117),"Fortunale",IF(Z4&gt;117,"Uragano",""))))))))</f>
        <v/>
      </c>
      <c r="AB4">
        <f>MIN(5.5748+0.9943*final2!I5+0.4124*final2!J5+0.8117*final2!O5,100)</f>
        <v/>
      </c>
      <c r="AC4">
        <f>MIN(1.1507+0.9457*final2!I5+0.144*final2!J5+0.9622*final2!O5,100)</f>
        <v/>
      </c>
      <c r="AD4">
        <f>MIN(0.4*final2!I5+0.4*final2!J5+0.4*final2!O5,100)</f>
        <v/>
      </c>
      <c r="AE4">
        <f>(1-(1-final2!I5/100)*(1-final2!J5/100)*(1-final2!O5/100)^0.4)*100</f>
        <v/>
      </c>
      <c r="AF4">
        <f>(1-(1-final2!S5/100)*(1-final2!T5/100)*(1-final2!U5/100)^0.4)*100</f>
        <v/>
      </c>
      <c r="AG4">
        <f>(1-(1-final2!I5/105)*(1-final2!J5/105)*(1-final2!O5/90))*100</f>
        <v/>
      </c>
    </row>
    <row r="5" ht="28.5" customHeight="1" s="75">
      <c r="A5" s="29">
        <f>DATEVALUE(final2!A6)</f>
        <v/>
      </c>
      <c r="B5" s="49">
        <f>final2!B6-273.15</f>
        <v/>
      </c>
      <c r="C5" s="49">
        <f>final2!C6-273.15</f>
        <v/>
      </c>
      <c r="D5" s="49">
        <f>final2!D6-273.15</f>
        <v/>
      </c>
      <c r="E5" s="49">
        <f>final2!F6-273.15</f>
        <v/>
      </c>
      <c r="F5" s="42">
        <f>final2!D6-final2!F6</f>
        <v/>
      </c>
      <c r="G5" s="49">
        <f>final2!E6</f>
        <v/>
      </c>
      <c r="H5" s="49">
        <f>IF(ATAN2(final2!G6,final2!H6)&gt;0,ATAN2(final2!G6,final2!H6)*57.3,(ATAN2(final2!G6,final2!H6)+2*PI())*57.3)</f>
        <v/>
      </c>
      <c r="I5" s="49">
        <f>IF(AND(H5&gt;45,H5&lt;135),"SUD",IF(AND(H5&gt;=135,H5&lt;225),"OVEST",IF(AND(H5&gt;=225,H5&lt;315),"NORD","EST")))</f>
        <v/>
      </c>
      <c r="J5" s="49">
        <f>SQRT(POWER(final2!G6,2)+POWER(final2!H6,2))*3.6</f>
        <v/>
      </c>
      <c r="K5" s="50">
        <f>IF(J5&lt;=5,"Calma",IF(AND(J5&gt;5,J5&lt;20),"Brezza",IF(AND(J5&gt;20,J5&lt;=40),"Teso",IF(AND(J5&gt;40,J5&lt;=60),"Forte",IF(AND(J5&gt;60,J5&lt;=90),"Burrasca",IF(AND(J5&gt;90,J5&lt;=100),"Tempesta",IF(AND(J5&gt;100,J5&lt;=117),"Fortunale",IF(J5&gt;117,"Uragano",""))))))))</f>
        <v/>
      </c>
      <c r="L5" s="49">
        <f>MAX(final2!I6,final2!J6)+final2!O6/100*50</f>
        <v/>
      </c>
      <c r="M5" s="49">
        <f>IF(V5&lt;12,"Sereno",IF(AND(V5&gt;=12,V5&lt;25),"Poche nubi",IF(AND(V5&gt;=24,V5&lt;38),"Poco nuvoloso",IF(AND(V5&gt;=38,V5&lt;50),"Nubi sparse",IF(AND(V5&gt;=50,V5&lt;65),"Nuvoloso",IF(AND(V5&gt;=65,V5&lt;90),"Molto nuvoloso","Coperto"))))))</f>
        <v/>
      </c>
      <c r="N5" s="51">
        <f>final2!P6*3600</f>
        <v/>
      </c>
      <c r="O5" s="51">
        <f>IF(AND(N5&lt;=1,final2!N6=1),"Pioviggine",IF(AND(N5&gt;1,N5&lt;=2,final2!N6=1),"Debole",IF(AND(N5&gt;2,N5&lt;=5,final2!N6=1),"Moderata",IF(AND(N5&gt;5,N5&lt;=10,final2!N6=1),"Forte",IF(AND(N5&gt;10,N5&lt;=20,final2!N6=1),"Rovescio",IF(AND(N5&gt;20,final2!N6=1),"Nubifragio",""))))))</f>
        <v/>
      </c>
      <c r="P5" s="52">
        <f>IF(AND(final2!C6-final2!F6&lt;=2.5,X5&gt;=85,final2!L6&lt;1),"Nebbia","")</f>
        <v/>
      </c>
      <c r="Q5" s="50">
        <f>IF(final2!M5&gt;0,"Neve","")</f>
        <v/>
      </c>
      <c r="S5" s="53">
        <f>final2!C6-final2!F6</f>
        <v/>
      </c>
      <c r="T5" s="53">
        <f>-8.78469475556+1.61139411*B5+2.33854883889*final2!Q6-0.14611605*B5*final2!Q6-0.012308094*B5*B5-0.0164248277778*final2!Q6*final2!Q6+0.002211732*B5*B5*final2!Q6+0.00072546*B5*final2!Q6*final2!Q6-0.000003582*B5*B5*final2!Q6*final2!Q6</f>
        <v/>
      </c>
      <c r="U5" s="53">
        <f>T5-B5</f>
        <v/>
      </c>
      <c r="V5" s="54">
        <f>AE5</f>
        <v/>
      </c>
      <c r="W5" s="49">
        <f>IF(AF5&lt;12,"Sereno",IF(AND(AF5&gt;=12,AF5&lt;25),"Poche nubi",IF(AND(AF5&gt;=24,AF5&lt;38),"Poco nuvoloso",IF(AND(AF5&gt;=38,AF5&lt;50),"Nubi sparse",IF(AND(AF5&gt;=50,AF5&lt;65),"Nuvoloso",IF(AND(AF5&gt;=65,AF5&lt;90),"Molto nuvoloso","Coperto"))))))</f>
        <v/>
      </c>
      <c r="X5" s="49">
        <f>final2!R6</f>
        <v/>
      </c>
      <c r="Y5" s="55">
        <f>final2!L6</f>
        <v/>
      </c>
      <c r="Z5" s="56">
        <f>SQRT(POWER(final2!W6,2)+POWER(final2!V6,2))*3.6</f>
        <v/>
      </c>
      <c r="AA5" s="50">
        <f>IF(Z5&lt;=5,"Calma",IF(AND(Z5&gt;5,Z5&lt;20),"Brezza",IF(AND(Z5&gt;20,Z5&lt;=40),"Teso",IF(AND(Z5&gt;40,Z5&lt;=60),"Forte",IF(AND(Z5&gt;60,Z5&lt;=90),"Burrasca",IF(AND(Z5&gt;90,Z5&lt;=100),"Tempesta",IF(AND(Z5&gt;100,Z5&lt;=117),"Fortunale",IF(Z5&gt;117,"Uragano",""))))))))</f>
        <v/>
      </c>
      <c r="AB5">
        <f>MIN(5.5748+0.9943*final2!I6+0.4124*final2!J6+0.8117*final2!O6,100)</f>
        <v/>
      </c>
      <c r="AC5">
        <f>MIN(1.1507+0.9457*final2!I6+0.144*final2!J6+0.9622*final2!O6,100)</f>
        <v/>
      </c>
      <c r="AD5">
        <f>MIN(0.4*final2!I6+0.4*final2!J6+0.4*final2!O6,100)</f>
        <v/>
      </c>
      <c r="AE5">
        <f>(1-(1-final2!I6/100)*(1-final2!J6/100)*(1-final2!O6/100)^0.4)*100</f>
        <v/>
      </c>
      <c r="AF5">
        <f>(1-(1-final2!S6/100)*(1-final2!T6/100)*(1-final2!U6/100)^0.4)*100</f>
        <v/>
      </c>
      <c r="AG5">
        <f>(1-(1-final2!I6/105)*(1-final2!J6/105)*(1-final2!O6/90))*100</f>
        <v/>
      </c>
    </row>
    <row r="6" ht="28.5" customHeight="1" s="75">
      <c r="A6" s="29">
        <f>DATEVALUE(final2!A7)</f>
        <v/>
      </c>
      <c r="B6" s="49">
        <f>final2!B7-273.15</f>
        <v/>
      </c>
      <c r="C6" s="49">
        <f>final2!C7-273.15</f>
        <v/>
      </c>
      <c r="D6" s="49">
        <f>final2!D7-273.15</f>
        <v/>
      </c>
      <c r="E6" s="49">
        <f>final2!F7-273.15</f>
        <v/>
      </c>
      <c r="F6" s="42">
        <f>final2!D7-final2!F7</f>
        <v/>
      </c>
      <c r="G6" s="49">
        <f>final2!E7</f>
        <v/>
      </c>
      <c r="H6" s="49">
        <f>IF(ATAN2(final2!G7,final2!H7)&gt;0,ATAN2(final2!G7,final2!H7)*57.3,(ATAN2(final2!G7,final2!H7)+2*PI())*57.3)</f>
        <v/>
      </c>
      <c r="I6" s="49">
        <f>IF(AND(H6&gt;45,H6&lt;135),"SUD",IF(AND(H6&gt;=135,H6&lt;225),"OVEST",IF(AND(H6&gt;=225,H6&lt;315),"NORD","EST")))</f>
        <v/>
      </c>
      <c r="J6" s="49">
        <f>SQRT(POWER(final2!G7,2)+POWER(final2!H7,2))*3.6</f>
        <v/>
      </c>
      <c r="K6" s="50">
        <f>IF(J6&lt;=5,"Calma",IF(AND(J6&gt;5,J6&lt;20),"Brezza",IF(AND(J6&gt;20,J6&lt;=40),"Teso",IF(AND(J6&gt;40,J6&lt;=60),"Forte",IF(AND(J6&gt;60,J6&lt;=90),"Burrasca",IF(AND(J6&gt;90,J6&lt;=100),"Tempesta",IF(AND(J6&gt;100,J6&lt;=117),"Fortunale",IF(J6&gt;117,"Uragano",""))))))))</f>
        <v/>
      </c>
      <c r="L6" s="49">
        <f>MAX(final2!I7,final2!J7)+final2!O7/100*50</f>
        <v/>
      </c>
      <c r="M6" s="49">
        <f>IF(V6&lt;12,"Sereno",IF(AND(V6&gt;=12,V6&lt;25),"Poche nubi",IF(AND(V6&gt;=24,V6&lt;38),"Poco nuvoloso",IF(AND(V6&gt;=38,V6&lt;50),"Nubi sparse",IF(AND(V6&gt;=50,V6&lt;65),"Nuvoloso",IF(AND(V6&gt;=65,V6&lt;90),"Molto nuvoloso","Coperto"))))))</f>
        <v/>
      </c>
      <c r="N6" s="51">
        <f>final2!P7*3600</f>
        <v/>
      </c>
      <c r="O6" s="51">
        <f>IF(AND(N6&lt;=1,final2!N7=1),"Pioviggine",IF(AND(N6&gt;1,N6&lt;=2,final2!N7=1),"Debole",IF(AND(N6&gt;2,N6&lt;=5,final2!N7=1),"Moderata",IF(AND(N6&gt;5,N6&lt;=10,final2!N7=1),"Forte",IF(AND(N6&gt;10,N6&lt;=20,final2!N7=1),"Rovescio",IF(AND(N6&gt;20,final2!N7=1),"Nubifragio",""))))))</f>
        <v/>
      </c>
      <c r="P6" s="52">
        <f>IF(AND(final2!C7-final2!F7&lt;=2.5,X6&gt;=85,final2!L7&lt;1),"Nebbia","")</f>
        <v/>
      </c>
      <c r="Q6" s="50">
        <f>IF(final2!M6&gt;0,"Neve","")</f>
        <v/>
      </c>
      <c r="S6" s="53">
        <f>final2!C7-final2!F7</f>
        <v/>
      </c>
      <c r="T6" s="53">
        <f>-8.78469475556+1.61139411*B6+2.33854883889*final2!Q7-0.14611605*B6*final2!Q7-0.012308094*B6*B6-0.0164248277778*final2!Q7*final2!Q7+0.002211732*B6*B6*final2!Q7+0.00072546*B6*final2!Q7*final2!Q7-0.000003582*B6*B6*final2!Q7*final2!Q7</f>
        <v/>
      </c>
      <c r="U6" s="53">
        <f>T6-B6</f>
        <v/>
      </c>
      <c r="V6" s="54">
        <f>AE6</f>
        <v/>
      </c>
      <c r="W6" s="49">
        <f>IF(AF6&lt;12,"Sereno",IF(AND(AF6&gt;=12,AF6&lt;25),"Poche nubi",IF(AND(AF6&gt;=24,AF6&lt;38),"Poco nuvoloso",IF(AND(AF6&gt;=38,AF6&lt;50),"Nubi sparse",IF(AND(AF6&gt;=50,AF6&lt;65),"Nuvoloso",IF(AND(AF6&gt;=65,AF6&lt;90),"Molto nuvoloso","Coperto"))))))</f>
        <v/>
      </c>
      <c r="X6" s="49">
        <f>final2!R7</f>
        <v/>
      </c>
      <c r="Y6" s="55">
        <f>final2!L7</f>
        <v/>
      </c>
      <c r="Z6" s="56">
        <f>SQRT(POWER(final2!W7,2)+POWER(final2!V7,2))*3.6</f>
        <v/>
      </c>
      <c r="AA6" s="50">
        <f>IF(Z6&lt;=5,"Calma",IF(AND(Z6&gt;5,Z6&lt;20),"Brezza",IF(AND(Z6&gt;20,Z6&lt;=40),"Teso",IF(AND(Z6&gt;40,Z6&lt;=60),"Forte",IF(AND(Z6&gt;60,Z6&lt;=90),"Burrasca",IF(AND(Z6&gt;90,Z6&lt;=100),"Tempesta",IF(AND(Z6&gt;100,Z6&lt;=117),"Fortunale",IF(Z6&gt;117,"Uragano",""))))))))</f>
        <v/>
      </c>
      <c r="AB6">
        <f>MIN(5.5748+0.9943*final2!I7+0.4124*final2!J7+0.8117*final2!O7,100)</f>
        <v/>
      </c>
      <c r="AC6">
        <f>MIN(1.1507+0.9457*final2!I7+0.144*final2!J7+0.9622*final2!O7,100)</f>
        <v/>
      </c>
      <c r="AD6">
        <f>MIN(0.4*final2!I7+0.4*final2!J7+0.4*final2!O7,100)</f>
        <v/>
      </c>
      <c r="AE6">
        <f>(1-(1-final2!I7/100)*(1-final2!J7/100)*(1-final2!O7/100)^0.4)*100</f>
        <v/>
      </c>
      <c r="AF6">
        <f>(1-(1-final2!S7/100)*(1-final2!T7/100)*(1-final2!U7/100)^0.4)*100</f>
        <v/>
      </c>
      <c r="AG6">
        <f>(1-(1-final2!I7/105)*(1-final2!J7/105)*(1-final2!O7/90))*100</f>
        <v/>
      </c>
    </row>
    <row r="7" ht="28.5" customHeight="1" s="75">
      <c r="A7" s="29">
        <f>DATEVALUE(final2!A8)</f>
        <v/>
      </c>
      <c r="B7" s="49">
        <f>final2!B8-273.15</f>
        <v/>
      </c>
      <c r="C7" s="49">
        <f>final2!C8-273.15</f>
        <v/>
      </c>
      <c r="D7" s="49">
        <f>final2!D8-273.15</f>
        <v/>
      </c>
      <c r="E7" s="49">
        <f>final2!F8-273.15</f>
        <v/>
      </c>
      <c r="F7" s="42">
        <f>final2!D8-final2!F8</f>
        <v/>
      </c>
      <c r="G7" s="49">
        <f>final2!E8</f>
        <v/>
      </c>
      <c r="H7" s="49">
        <f>IF(ATAN2(final2!G8,final2!H8)&gt;0,ATAN2(final2!G8,final2!H8)*57.3,(ATAN2(final2!G8,final2!H8)+2*PI())*57.3)</f>
        <v/>
      </c>
      <c r="I7" s="49">
        <f>IF(AND(H7&gt;45,H7&lt;135),"SUD",IF(AND(H7&gt;=135,H7&lt;225),"OVEST",IF(AND(H7&gt;=225,H7&lt;315),"NORD","EST")))</f>
        <v/>
      </c>
      <c r="J7" s="49">
        <f>SQRT(POWER(final2!G8,2)+POWER(final2!H8,2))*3.6</f>
        <v/>
      </c>
      <c r="K7" s="50">
        <f>IF(J7&lt;=5,"Calma",IF(AND(J7&gt;5,J7&lt;20),"Brezza",IF(AND(J7&gt;20,J7&lt;=40),"Teso",IF(AND(J7&gt;40,J7&lt;=60),"Forte",IF(AND(J7&gt;60,J7&lt;=90),"Burrasca",IF(AND(J7&gt;90,J7&lt;=100),"Tempesta",IF(AND(J7&gt;100,J7&lt;=117),"Fortunale",IF(J7&gt;117,"Uragano",""))))))))</f>
        <v/>
      </c>
      <c r="L7" s="49">
        <f>MAX(final2!I8,final2!J8)+final2!O8/100*50</f>
        <v/>
      </c>
      <c r="M7" s="49">
        <f>IF(V7&lt;12,"Sereno",IF(AND(V7&gt;=12,V7&lt;25),"Poche nubi",IF(AND(V7&gt;=24,V7&lt;38),"Poco nuvoloso",IF(AND(V7&gt;=38,V7&lt;50),"Nubi sparse",IF(AND(V7&gt;=50,V7&lt;65),"Nuvoloso",IF(AND(V7&gt;=65,V7&lt;90),"Molto nuvoloso","Coperto"))))))</f>
        <v/>
      </c>
      <c r="N7" s="51">
        <f>final2!P8*3600</f>
        <v/>
      </c>
      <c r="O7" s="51">
        <f>IF(AND(N7&lt;=1,final2!N8=1),"Pioviggine",IF(AND(N7&gt;1,N7&lt;=2,final2!N8=1),"Debole",IF(AND(N7&gt;2,N7&lt;=5,final2!N8=1),"Moderata",IF(AND(N7&gt;5,N7&lt;=10,final2!N8=1),"Forte",IF(AND(N7&gt;10,N7&lt;=20,final2!N8=1),"Rovescio",IF(AND(N7&gt;20,final2!N8=1),"Nubifragio",""))))))</f>
        <v/>
      </c>
      <c r="P7" s="52">
        <f>IF(AND(final2!C8-final2!F8&lt;=2.5,X7&gt;=85,final2!L8&lt;1),"Nebbia","")</f>
        <v/>
      </c>
      <c r="Q7" s="50">
        <f>IF(final2!M7&gt;0,"Neve","")</f>
        <v/>
      </c>
      <c r="S7" s="53">
        <f>final2!C8-final2!F8</f>
        <v/>
      </c>
      <c r="T7" s="53">
        <f>-8.78469475556+1.61139411*B7+2.33854883889*final2!Q8-0.14611605*B7*final2!Q8-0.012308094*B7*B7-0.0164248277778*final2!Q8*final2!Q8+0.002211732*B7*B7*final2!Q8+0.00072546*B7*final2!Q8*final2!Q8-0.000003582*B7*B7*final2!Q8*final2!Q8</f>
        <v/>
      </c>
      <c r="U7" s="53">
        <f>T7-B7</f>
        <v/>
      </c>
      <c r="V7" s="54">
        <f>AE7</f>
        <v/>
      </c>
      <c r="W7" s="49">
        <f>IF(AF7&lt;12,"Sereno",IF(AND(AF7&gt;=12,AF7&lt;25),"Poche nubi",IF(AND(AF7&gt;=24,AF7&lt;38),"Poco nuvoloso",IF(AND(AF7&gt;=38,AF7&lt;50),"Nubi sparse",IF(AND(AF7&gt;=50,AF7&lt;65),"Nuvoloso",IF(AND(AF7&gt;=65,AF7&lt;90),"Molto nuvoloso","Coperto"))))))</f>
        <v/>
      </c>
      <c r="X7" s="49">
        <f>final2!R8</f>
        <v/>
      </c>
      <c r="Y7" s="55">
        <f>final2!L8</f>
        <v/>
      </c>
      <c r="Z7" s="56">
        <f>SQRT(POWER(final2!W8,2)+POWER(final2!V8,2))*3.6</f>
        <v/>
      </c>
      <c r="AA7" s="50">
        <f>IF(Z7&lt;=5,"Calma",IF(AND(Z7&gt;5,Z7&lt;20),"Brezza",IF(AND(Z7&gt;20,Z7&lt;=40),"Teso",IF(AND(Z7&gt;40,Z7&lt;=60),"Forte",IF(AND(Z7&gt;60,Z7&lt;=90),"Burrasca",IF(AND(Z7&gt;90,Z7&lt;=100),"Tempesta",IF(AND(Z7&gt;100,Z7&lt;=117),"Fortunale",IF(Z7&gt;117,"Uragano",""))))))))</f>
        <v/>
      </c>
      <c r="AB7">
        <f>MIN(5.5748+0.9943*final2!I8+0.4124*final2!J8+0.8117*final2!O8,100)</f>
        <v/>
      </c>
      <c r="AC7">
        <f>MIN(1.1507+0.9457*final2!I8+0.144*final2!J8+0.9622*final2!O8,100)</f>
        <v/>
      </c>
      <c r="AD7">
        <f>MIN(0.4*final2!I8+0.4*final2!J8+0.4*final2!O8,100)</f>
        <v/>
      </c>
      <c r="AE7">
        <f>(1-(1-final2!I8/100)*(1-final2!J8/100)*(1-final2!O8/100)^0.4)*100</f>
        <v/>
      </c>
      <c r="AF7">
        <f>(1-(1-final2!S8/100)*(1-final2!T8/100)*(1-final2!U8/100)^0.4)*100</f>
        <v/>
      </c>
      <c r="AG7">
        <f>(1-(1-final2!I8/105)*(1-final2!J8/105)*(1-final2!O8/90))*100</f>
        <v/>
      </c>
    </row>
    <row r="8" ht="28.5" customHeight="1" s="75">
      <c r="A8" s="29">
        <f>DATEVALUE(final2!A9)</f>
        <v/>
      </c>
      <c r="B8" s="57">
        <f>final2!B9-273.15</f>
        <v/>
      </c>
      <c r="C8" s="57">
        <f>final2!C9-273.15</f>
        <v/>
      </c>
      <c r="D8" s="57">
        <f>final2!D9-273.15</f>
        <v/>
      </c>
      <c r="E8" s="57">
        <f>final2!F9-273.15</f>
        <v/>
      </c>
      <c r="F8" s="42">
        <f>final2!D9-final2!F9</f>
        <v/>
      </c>
      <c r="G8" s="57">
        <f>final2!E9</f>
        <v/>
      </c>
      <c r="H8" s="57">
        <f>IF(ATAN2(final2!G9,final2!H9)&gt;0,ATAN2(final2!G9,final2!H9)*57.3,(ATAN2(final2!G9,final2!H9)+2*PI())*57.3)</f>
        <v/>
      </c>
      <c r="I8" s="57">
        <f>IF(AND(H8&gt;45,H8&lt;135),"SUD",IF(AND(H8&gt;=135,H8&lt;225),"OVEST",IF(AND(H8&gt;=225,H8&lt;315),"NORD","EST")))</f>
        <v/>
      </c>
      <c r="J8" s="57">
        <f>SQRT(POWER(final2!G9,2)+POWER(final2!H9,2))*3.6</f>
        <v/>
      </c>
      <c r="K8" s="58">
        <f>IF(J8&lt;=5,"Calma",IF(AND(J8&gt;5,J8&lt;20),"Brezza",IF(AND(J8&gt;20,J8&lt;=40),"Teso",IF(AND(J8&gt;40,J8&lt;=60),"Forte",IF(AND(J8&gt;60,J8&lt;=90),"Burrasca",IF(AND(J8&gt;90,J8&lt;=100),"Tempesta",IF(AND(J8&gt;100,J8&lt;=117),"Fortunale",IF(J8&gt;117,"Uragano",""))))))))</f>
        <v/>
      </c>
      <c r="L8" s="57">
        <f>MAX(final2!I9,final2!J9)+final2!O9/100*50</f>
        <v/>
      </c>
      <c r="M8" s="57">
        <f>IF(V8&lt;12,"Sereno",IF(AND(V8&gt;=12,V8&lt;25),"Poche nubi",IF(AND(V8&gt;=24,V8&lt;38),"Poco nuvoloso",IF(AND(V8&gt;=38,V8&lt;50),"Nubi sparse",IF(AND(V8&gt;=50,V8&lt;65),"Nuvoloso",IF(AND(V8&gt;=65,V8&lt;90),"Molto nuvoloso","Coperto"))))))</f>
        <v/>
      </c>
      <c r="N8" s="59">
        <f>final2!P9*3600</f>
        <v/>
      </c>
      <c r="O8" s="59">
        <f>IF(AND(N8&lt;=1,final2!N9=1),"Pioviggine",IF(AND(N8&gt;1,N8&lt;=2,final2!N9=1),"Debole",IF(AND(N8&gt;2,N8&lt;=5,final2!N9=1),"Moderata",IF(AND(N8&gt;5,N8&lt;=10,final2!N9=1),"Forte",IF(AND(N8&gt;10,N8&lt;=20,final2!N9=1),"Rovescio",IF(AND(N8&gt;20,final2!N9=1),"Nubifragio",""))))))</f>
        <v/>
      </c>
      <c r="P8" s="60">
        <f>IF(AND(final2!C9-final2!F9&lt;=2.5,X8&gt;=85,final2!L9&lt;1),"Nebbia","")</f>
        <v/>
      </c>
      <c r="Q8" s="58">
        <f>IF(final2!M8&gt;0,"Neve","")</f>
        <v/>
      </c>
      <c r="S8" s="61">
        <f>final2!C9-final2!F9</f>
        <v/>
      </c>
      <c r="T8" s="61">
        <f>-8.78469475556+1.61139411*B8+2.33854883889*final2!Q9-0.14611605*B8*final2!Q9-0.012308094*B8*B8-0.0164248277778*final2!Q9*final2!Q9+0.002211732*B8*B8*final2!Q9+0.00072546*B8*final2!Q9*final2!Q9-0.000003582*B8*B8*final2!Q9*final2!Q9</f>
        <v/>
      </c>
      <c r="U8" s="61">
        <f>T8-B8</f>
        <v/>
      </c>
      <c r="V8" s="62">
        <f>AE8</f>
        <v/>
      </c>
      <c r="W8" s="57">
        <f>IF(AF8&lt;12,"Sereno",IF(AND(AF8&gt;=12,AF8&lt;25),"Poche nubi",IF(AND(AF8&gt;=24,AF8&lt;38),"Poco nuvoloso",IF(AND(AF8&gt;=38,AF8&lt;50),"Nubi sparse",IF(AND(AF8&gt;=50,AF8&lt;65),"Nuvoloso",IF(AND(AF8&gt;=65,AF8&lt;90),"Molto nuvoloso","Coperto"))))))</f>
        <v/>
      </c>
      <c r="X8" s="57">
        <f>final2!R9</f>
        <v/>
      </c>
      <c r="Y8" s="63">
        <f>final2!L9</f>
        <v/>
      </c>
      <c r="Z8" s="64">
        <f>SQRT(POWER(final2!W9,2)+POWER(final2!V9,2))*3.6</f>
        <v/>
      </c>
      <c r="AA8" s="58">
        <f>IF(Z8&lt;=5,"Calma",IF(AND(Z8&gt;5,Z8&lt;20),"Brezza",IF(AND(Z8&gt;20,Z8&lt;=40),"Teso",IF(AND(Z8&gt;40,Z8&lt;=60),"Forte",IF(AND(Z8&gt;60,Z8&lt;=90),"Burrasca",IF(AND(Z8&gt;90,Z8&lt;=100),"Tempesta",IF(AND(Z8&gt;100,Z8&lt;=117),"Fortunale",IF(Z8&gt;117,"Uragano",""))))))))</f>
        <v/>
      </c>
      <c r="AB8">
        <f>MIN(5.5748+0.9943*final2!I9+0.4124*final2!J9+0.8117*final2!O9,100)</f>
        <v/>
      </c>
      <c r="AC8">
        <f>MIN(1.1507+0.9457*final2!I9+0.144*final2!J9+0.9622*final2!O9,100)</f>
        <v/>
      </c>
      <c r="AD8">
        <f>MIN(0.4*final2!I9+0.4*final2!J9+0.4*final2!O9,100)</f>
        <v/>
      </c>
      <c r="AE8">
        <f>(1-(1-final2!I9/100)*(1-final2!J9/100)*(1-final2!O9/100)^0.4)*100</f>
        <v/>
      </c>
      <c r="AF8">
        <f>(1-(1-final2!S9/100)*(1-final2!T9/100)*(1-final2!U9/100)^0.4)*100</f>
        <v/>
      </c>
      <c r="AG8">
        <f>(1-(1-final2!I9/105)*(1-final2!J9/105)*(1-final2!O9/90))*100</f>
        <v/>
      </c>
    </row>
  </sheetData>
  <conditionalFormatting sqref="B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B4:B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B2:C2 C4:C8">
    <cfRule type="colorScale" priority="48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101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D4:F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D3:F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G3">
    <cfRule type="dataBar" priority="106">
      <dataBar>
        <cfvo type="min"/>
        <cfvo type="max"/>
        <color rgb="FF638EC6"/>
      </dataBar>
    </cfRule>
    <cfRule type="dataBar" priority="105">
      <dataBar>
        <cfvo type="num" val="0"/>
        <cfvo type="num" val="100"/>
        <color rgb="FF638EC6"/>
      </dataBar>
    </cfRule>
  </conditionalFormatting>
  <conditionalFormatting sqref="G2 G4:G8">
    <cfRule type="dataBar" priority="52">
      <dataBar>
        <cfvo type="num" val="0"/>
        <cfvo type="num" val="100"/>
        <color rgb="FF638EC6"/>
      </dataBar>
    </cfRule>
    <cfRule type="dataBar" priority="53">
      <dataBar>
        <cfvo type="min"/>
        <cfvo type="max"/>
        <color rgb="FF638EC6"/>
      </dataBar>
    </cfRule>
  </conditionalFormatting>
  <conditionalFormatting sqref="K2:K8">
    <cfRule type="containsText" priority="45" operator="containsText" dxfId="17" text="Teso">
      <formula>NOT(ISERROR(SEARCH("Teso",K2)))</formula>
    </cfRule>
    <cfRule type="containsText" priority="47" operator="containsText" dxfId="15" text="Calma">
      <formula>NOT(ISERROR(SEARCH("Calma",K2)))</formula>
    </cfRule>
    <cfRule type="containsText" priority="46" operator="containsText" dxfId="14" text="Brezza">
      <formula>NOT(ISERROR(SEARCH("Brezza",K2)))</formula>
    </cfRule>
    <cfRule type="containsText" priority="44" operator="containsText" dxfId="13" text="Forte">
      <formula>NOT(ISERROR(SEARCH("Forte",K2)))</formula>
    </cfRule>
    <cfRule type="containsText" priority="43" operator="containsText" dxfId="12" text="Burrasca">
      <formula>NOT(ISERROR(SEARCH("Burrasca",K2)))</formula>
    </cfRule>
    <cfRule type="containsText" priority="42" operator="containsText" dxfId="11" text="Tempesta">
      <formula>NOT(ISERROR(SEARCH("Tempesta",K2)))</formula>
    </cfRule>
    <cfRule type="containsText" priority="41" operator="containsText" dxfId="10" text="Fortunale">
      <formula>NOT(ISERROR(SEARCH("Fortunale",K2)))</formula>
    </cfRule>
    <cfRule type="containsText" priority="40" operator="containsText" dxfId="16" text="Uragano">
      <formula>NOT(ISERROR(SEARCH("Uragano",K2)))</formula>
    </cfRule>
  </conditionalFormatting>
  <conditionalFormatting sqref="L2 L4:L8">
    <cfRule type="containsText" priority="32" operator="containsText" dxfId="45" text="Coperto">
      <formula>NOT(ISERROR(SEARCH("Coperto",L2)))</formula>
    </cfRule>
    <cfRule type="containsText" priority="31" operator="containsText" dxfId="20" text="Sereno">
      <formula>NOT(ISERROR(SEARCH("Sereno",L2)))</formula>
    </cfRule>
  </conditionalFormatting>
  <conditionalFormatting sqref="L2:L8">
    <cfRule type="containsText" priority="28" operator="containsText" dxfId="49" text="Nuvoloso">
      <formula>NOT(ISERROR(SEARCH("Nuvoloso",L2)))</formula>
    </cfRule>
    <cfRule type="containsText" priority="29" operator="containsText" dxfId="48" text="Nubi sparse">
      <formula>NOT(ISERROR(SEARCH("Nubi sparse",L2)))</formula>
    </cfRule>
    <cfRule type="containsText" priority="27" operator="containsText" dxfId="47" text="Molto nuvoloso">
      <formula>NOT(ISERROR(SEARCH("Molto nuvoloso",L2)))</formula>
    </cfRule>
    <cfRule type="containsText" priority="30" operator="containsText" dxfId="46" text="Poco nuvoloso">
      <formula>NOT(ISERROR(SEARCH("Poco nuvoloso",L2)))</formula>
    </cfRule>
  </conditionalFormatting>
  <conditionalFormatting sqref="L3">
    <cfRule type="containsText" priority="85" operator="containsText" dxfId="45" text="Coperto">
      <formula>NOT(ISERROR(SEARCH("Coperto",L3)))</formula>
    </cfRule>
  </conditionalFormatting>
  <conditionalFormatting sqref="L3:M3">
    <cfRule type="containsText" priority="79" operator="containsText" dxfId="20" text="Sereno">
      <formula>NOT(ISERROR(SEARCH("Sereno",L3)))</formula>
    </cfRule>
  </conditionalFormatting>
  <conditionalFormatting sqref="M2 M4:M8">
    <cfRule type="containsText" priority="24" operator="containsText" dxfId="20" text="Sereno">
      <formula>NOT(ISERROR(SEARCH("Sereno",M2)))</formula>
    </cfRule>
  </conditionalFormatting>
  <conditionalFormatting sqref="M2:M8">
    <cfRule type="containsText" priority="23" operator="containsText" dxfId="19" text="Poche nubi">
      <formula>NOT(ISERROR(SEARCH("Poche nubi",M2)))</formula>
    </cfRule>
    <cfRule type="containsText" priority="22" operator="containsText" dxfId="21" text="Poco nuvoloso">
      <formula>NOT(ISERROR(SEARCH("Poco nuvoloso",M2)))</formula>
    </cfRule>
    <cfRule type="containsText" priority="20" operator="containsText" dxfId="23" text="Nuvoloso">
      <formula>NOT(ISERROR(SEARCH("Nuvoloso",M2)))</formula>
    </cfRule>
    <cfRule type="containsText" priority="19" operator="containsText" dxfId="24" text="Molto nuvoloso">
      <formula>NOT(ISERROR(SEARCH("Molto nuvoloso",M2)))</formula>
    </cfRule>
    <cfRule type="containsText" priority="18" operator="containsText" dxfId="25" text="Coperto">
      <formula>NOT(ISERROR(SEARCH("Coperto",M2)))</formula>
    </cfRule>
    <cfRule type="containsText" priority="21" operator="containsText" dxfId="22" text="Nubi sparse">
      <formula>NOT(ISERROR(SEARCH("Nubi sparse",M2)))</formula>
    </cfRule>
  </conditionalFormatting>
  <conditionalFormatting sqref="N2:O8">
    <cfRule type="containsText" priority="33" operator="containsText" dxfId="36" text="Nubifragio">
      <formula>NOT(ISERROR(SEARCH("Nubifragio",N2)))</formula>
    </cfRule>
    <cfRule type="containsText" priority="34" operator="containsText" dxfId="35" text="Rovescio">
      <formula>NOT(ISERROR(SEARCH("Rovescio",N2)))</formula>
    </cfRule>
    <cfRule type="containsText" priority="35" operator="containsText" dxfId="34" text="Forte">
      <formula>NOT(ISERROR(SEARCH("Forte",N2)))</formula>
    </cfRule>
    <cfRule type="containsText" priority="36" operator="containsText" dxfId="33" text="Moderata">
      <formula>NOT(ISERROR(SEARCH("Moderata",N2)))</formula>
    </cfRule>
    <cfRule type="containsText" priority="37" operator="containsText" dxfId="32" text="Debole">
      <formula>NOT(ISERROR(SEARCH("Debole",N2)))</formula>
    </cfRule>
    <cfRule type="containsText" priority="38" operator="containsText" dxfId="31" text="Pioviggine">
      <formula>NOT(ISERROR(SEARCH("Pioviggine",N2)))</formula>
    </cfRule>
  </conditionalFormatting>
  <conditionalFormatting sqref="P2:P8">
    <cfRule type="containsText" priority="114" operator="containsText" dxfId="30" text="Nebbia">
      <formula>NOT(ISERROR(SEARCH("Nebbia",P2)))</formula>
    </cfRule>
  </conditionalFormatting>
  <conditionalFormatting sqref="Q2:Q8">
    <cfRule type="containsText" priority="39" operator="containsText" dxfId="29" text="Neve">
      <formula>NOT(ISERROR(SEARCH("Neve",Q2)))</formula>
    </cfRule>
  </conditionalFormatting>
  <conditionalFormatting sqref="S2 S4:S8">
    <cfRule type="cellIs" priority="111" operator="lessThanOrEqual" dxfId="27">
      <formula>2.5</formula>
    </cfRule>
  </conditionalFormatting>
  <conditionalFormatting sqref="P4:P8 S3">
    <cfRule type="cellIs" priority="72" operator="lessThan" dxfId="27">
      <formula>2.6</formula>
    </cfRule>
  </conditionalFormatting>
  <conditionalFormatting sqref="T2:U8">
    <cfRule type="cellIs" priority="26" operator="greaterThan" dxfId="26">
      <formula>32</formula>
    </cfRule>
  </conditionalFormatting>
  <conditionalFormatting sqref="W2:W8">
    <cfRule type="containsText" priority="11" operator="containsText" dxfId="25" text="Coperto">
      <formula>NOT(ISERROR(SEARCH("Coperto",W2)))</formula>
    </cfRule>
    <cfRule type="containsText" priority="12" operator="containsText" dxfId="24" text="Molto nuvoloso">
      <formula>NOT(ISERROR(SEARCH("Molto nuvoloso",W2)))</formula>
    </cfRule>
    <cfRule type="containsText" priority="13" operator="containsText" dxfId="23" text="Nuvoloso">
      <formula>NOT(ISERROR(SEARCH("Nuvoloso",W2)))</formula>
    </cfRule>
    <cfRule type="containsText" priority="14" operator="containsText" dxfId="22" text="Nubi sparse">
      <formula>NOT(ISERROR(SEARCH("Nubi sparse",W2)))</formula>
    </cfRule>
    <cfRule type="containsText" priority="15" operator="containsText" dxfId="21" text="Poco nuvoloso">
      <formula>NOT(ISERROR(SEARCH("Poco nuvoloso",W2)))</formula>
    </cfRule>
    <cfRule type="containsText" priority="17" operator="containsText" dxfId="20" text="Sereno">
      <formula>NOT(ISERROR(SEARCH("Sereno",W2)))</formula>
    </cfRule>
    <cfRule type="containsText" priority="16" operator="containsText" dxfId="19" text="Poche nubi">
      <formula>NOT(ISERROR(SEARCH("Poche nubi",W2)))</formula>
    </cfRule>
  </conditionalFormatting>
  <conditionalFormatting sqref="X3">
    <cfRule type="dataBar" priority="70">
      <dataBar>
        <cfvo type="min"/>
        <cfvo type="max"/>
        <color rgb="FF638EC6"/>
      </dataBar>
    </cfRule>
  </conditionalFormatting>
  <conditionalFormatting sqref="X2 X4:X8">
    <cfRule type="dataBar" priority="25">
      <dataBar>
        <cfvo type="min"/>
        <cfvo type="max"/>
        <color rgb="FF638EC6"/>
      </dataBar>
    </cfRule>
  </conditionalFormatting>
  <conditionalFormatting sqref="Y2:Y8">
    <cfRule type="cellIs" priority="10" operator="greaterThan" dxfId="15">
      <formula>0</formula>
    </cfRule>
  </conditionalFormatting>
  <conditionalFormatting sqref="AA2:AA8">
    <cfRule type="containsText" priority="7" operator="containsText" dxfId="17" text="Teso">
      <formula>NOT(ISERROR(SEARCH("Teso",AA2)))</formula>
    </cfRule>
    <cfRule type="containsText" priority="2" operator="containsText" dxfId="16" text="Uragano">
      <formula>NOT(ISERROR(SEARCH("Uragano",AA2)))</formula>
    </cfRule>
    <cfRule type="containsText" priority="9" operator="containsText" dxfId="15" text="Calma">
      <formula>NOT(ISERROR(SEARCH("Calma",AA2)))</formula>
    </cfRule>
    <cfRule type="containsText" priority="8" operator="containsText" dxfId="14" text="Brezza">
      <formula>NOT(ISERROR(SEARCH("Brezza",AA2)))</formula>
    </cfRule>
    <cfRule type="containsText" priority="6" operator="containsText" dxfId="13" text="Forte">
      <formula>NOT(ISERROR(SEARCH("Forte",AA2)))</formula>
    </cfRule>
    <cfRule type="containsText" priority="5" operator="containsText" dxfId="12" text="Burrasca">
      <formula>NOT(ISERROR(SEARCH("Burrasca",AA2)))</formula>
    </cfRule>
    <cfRule type="containsText" priority="4" operator="containsText" dxfId="11" text="Tempesta">
      <formula>NOT(ISERROR(SEARCH("Tempesta",AA2)))</formula>
    </cfRule>
    <cfRule type="containsText" priority="3" operator="containsText" dxfId="10" text="Fortunale">
      <formula>NOT(ISERROR(SEARCH("Fortunale",AA2)))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7"/>
  <sheetViews>
    <sheetView zoomScale="95" zoomScaleNormal="95" workbookViewId="0">
      <selection activeCell="B2" sqref="B2"/>
    </sheetView>
  </sheetViews>
  <sheetFormatPr baseColWidth="8" defaultColWidth="11.5546875" defaultRowHeight="14.4"/>
  <cols>
    <col width="17.21875" customWidth="1" style="75" min="1" max="1"/>
    <col width="18.33203125" customWidth="1" style="75" min="2" max="2"/>
    <col width="20.33203125" customWidth="1" style="75" min="3" max="4"/>
    <col width="23" customWidth="1" style="75" min="5" max="5"/>
    <col width="22.88671875" customWidth="1" style="75" min="6" max="6"/>
    <col width="24.109375" customWidth="1" style="75" min="7" max="7"/>
    <col width="24" customWidth="1" style="75" min="8" max="8"/>
  </cols>
  <sheetData>
    <row r="1" ht="14.25" customHeight="1" s="75">
      <c r="A1" s="4" t="n"/>
      <c r="B1" s="5" t="inlineStr">
        <is>
          <t>Dati</t>
        </is>
      </c>
      <c r="C1" s="6" t="n"/>
      <c r="D1" s="6" t="n"/>
      <c r="E1" s="6" t="n"/>
      <c r="F1" s="6" t="n"/>
      <c r="G1" s="6" t="n"/>
      <c r="H1" s="7" t="n"/>
    </row>
    <row r="2" ht="14.25" customHeight="1" s="75">
      <c r="A2" s="8" t="inlineStr">
        <is>
          <t>TE -</t>
        </is>
      </c>
      <c r="B2" s="9" t="inlineStr">
        <is>
          <t>Min - TMP - 850_mb</t>
        </is>
      </c>
      <c r="C2" s="10" t="inlineStr">
        <is>
          <t>Average - RH - 850_mb</t>
        </is>
      </c>
      <c r="D2" s="10" t="inlineStr">
        <is>
          <t>Average - RH - 700_mb</t>
        </is>
      </c>
      <c r="E2" s="10" t="inlineStr">
        <is>
          <t>Average - UGRD - 850_mb</t>
        </is>
      </c>
      <c r="F2" s="10" t="inlineStr">
        <is>
          <t>Average - VGRD - 850_mb</t>
        </is>
      </c>
      <c r="G2" s="10" t="inlineStr">
        <is>
          <t>Average - UGRD - 1000_mb</t>
        </is>
      </c>
      <c r="H2" s="11" t="inlineStr">
        <is>
          <t>Average - VGRD - 1000_mb</t>
        </is>
      </c>
    </row>
    <row r="3" ht="14.25" customHeight="1" s="75">
      <c r="A3" s="12" t="inlineStr">
        <is>
          <t>Jan 24</t>
        </is>
      </c>
      <c r="B3" s="13" t="n">
        <v>279.365</v>
      </c>
      <c r="C3" s="14" t="n">
        <v>60.4</v>
      </c>
      <c r="D3" s="14" t="n">
        <v>50.1</v>
      </c>
      <c r="E3" s="14" t="n">
        <v>0.939853</v>
      </c>
      <c r="F3" s="14" t="n">
        <v>-4.11958</v>
      </c>
      <c r="G3" s="14" t="n">
        <v>2.33153</v>
      </c>
      <c r="H3" s="15" t="n">
        <v>-6.71062</v>
      </c>
    </row>
    <row r="4" ht="14.25" customHeight="1" s="75">
      <c r="A4" s="16" t="inlineStr">
        <is>
          <t>Jan 25</t>
        </is>
      </c>
      <c r="B4" s="17" t="n">
        <v>279.881</v>
      </c>
      <c r="C4" t="n">
        <v>28.525</v>
      </c>
      <c r="D4" t="n">
        <v>14.55</v>
      </c>
      <c r="E4" t="n">
        <v>1.915126625</v>
      </c>
      <c r="F4" t="n">
        <v>-3.887692</v>
      </c>
      <c r="G4" t="n">
        <v>0.320680125</v>
      </c>
      <c r="H4" s="18" t="n">
        <v>-3.41086675</v>
      </c>
    </row>
    <row r="5" ht="14.25" customHeight="1" s="75">
      <c r="A5" s="16" t="inlineStr">
        <is>
          <t>Jan 26</t>
        </is>
      </c>
      <c r="B5" s="17" t="n">
        <v>281.837</v>
      </c>
      <c r="C5" t="n">
        <v>19.7375</v>
      </c>
      <c r="D5" t="n">
        <v>17.6</v>
      </c>
      <c r="E5" t="n">
        <v>3.55099375</v>
      </c>
      <c r="F5" t="n">
        <v>4.1329025</v>
      </c>
      <c r="G5" t="n">
        <v>-1.3044727875</v>
      </c>
      <c r="H5" s="18" t="n">
        <v>7.84663875</v>
      </c>
    </row>
    <row r="6" ht="14.25" customHeight="1" s="75">
      <c r="A6" s="16" t="inlineStr">
        <is>
          <t>Jan 27</t>
        </is>
      </c>
      <c r="B6" s="17" t="n">
        <v>281.166</v>
      </c>
      <c r="C6" t="n">
        <v>22.3</v>
      </c>
      <c r="D6" t="n">
        <v>15.9</v>
      </c>
      <c r="E6" t="n">
        <v>4.14745125</v>
      </c>
      <c r="F6" t="n">
        <v>2.05113375</v>
      </c>
      <c r="G6" t="n">
        <v>-0.7453115</v>
      </c>
      <c r="H6" s="18" t="n">
        <v>7.12357</v>
      </c>
    </row>
    <row r="7" ht="14.25" customHeight="1" s="75">
      <c r="A7" s="16" t="inlineStr">
        <is>
          <t>Jan 28</t>
        </is>
      </c>
      <c r="B7" s="17" t="n">
        <v>280.844</v>
      </c>
      <c r="C7" t="n">
        <v>46.1875</v>
      </c>
      <c r="D7" t="n">
        <v>88.6125</v>
      </c>
      <c r="E7" t="n">
        <v>5.3509125</v>
      </c>
      <c r="F7" t="n">
        <v>5.70556125</v>
      </c>
      <c r="G7" t="n">
        <v>-3.736235</v>
      </c>
      <c r="H7" s="18" t="n">
        <v>10.41296375</v>
      </c>
    </row>
    <row r="8" ht="14.25" customHeight="1" s="75">
      <c r="A8" s="16" t="inlineStr">
        <is>
          <t>Jan 29</t>
        </is>
      </c>
      <c r="B8" s="17" t="n">
        <v>275.264</v>
      </c>
      <c r="C8" t="n">
        <v>85.3625</v>
      </c>
      <c r="D8" t="n">
        <v>95.9375</v>
      </c>
      <c r="E8" t="n">
        <v>3.5153775</v>
      </c>
      <c r="F8" t="n">
        <v>2.512192125</v>
      </c>
      <c r="G8" t="n">
        <v>0.829390725</v>
      </c>
      <c r="H8" s="18" t="n">
        <v>2.69640265</v>
      </c>
    </row>
    <row r="9" hidden="1" ht="14.25" customHeight="1" s="75">
      <c r="A9" s="16" t="inlineStr">
        <is>
          <t>Jan 30</t>
        </is>
      </c>
      <c r="B9" s="9" t="n">
        <v>274.884</v>
      </c>
      <c r="C9" s="10" t="n">
        <v>64.90000000000001</v>
      </c>
      <c r="D9" s="10" t="n">
        <v>32.3</v>
      </c>
      <c r="E9" s="10" t="n">
        <v>2.66232</v>
      </c>
      <c r="F9" s="10" t="n">
        <v>-1.95136666666667</v>
      </c>
      <c r="G9" s="10" t="n">
        <v>2.42425666666667</v>
      </c>
      <c r="H9" s="11" t="n">
        <v>-2.80906</v>
      </c>
    </row>
    <row r="10" ht="14.25" customHeight="1" s="75">
      <c r="A10" s="19" t="inlineStr">
        <is>
          <t>Totale Risultato</t>
        </is>
      </c>
      <c r="B10" s="20" t="n">
        <v>274.884</v>
      </c>
      <c r="C10" s="21" t="n">
        <v>42.5454545454546</v>
      </c>
      <c r="D10" s="21" t="n">
        <v>45.6318181818182</v>
      </c>
      <c r="E10" s="21" t="n">
        <v>3.56285695454546</v>
      </c>
      <c r="F10" s="21" t="n">
        <v>1.68497956818182</v>
      </c>
      <c r="G10" s="21" t="n">
        <v>-0.624620170454546</v>
      </c>
      <c r="H10" s="23" t="n">
        <v>4.1411788</v>
      </c>
    </row>
    <row r="13" ht="14.25" customHeight="1" s="75">
      <c r="A13" s="65" t="inlineStr">
        <is>
          <t>Data</t>
        </is>
      </c>
      <c r="B13" s="38" t="inlineStr">
        <is>
          <t>Min850</t>
        </is>
      </c>
      <c r="C13" s="38" t="inlineStr">
        <is>
          <t>RH850</t>
        </is>
      </c>
      <c r="D13" s="38" t="inlineStr">
        <is>
          <t>RH700</t>
        </is>
      </c>
      <c r="E13" s="38" t="inlineStr">
        <is>
          <t>U850</t>
        </is>
      </c>
      <c r="F13" s="38" t="inlineStr">
        <is>
          <t>V850</t>
        </is>
      </c>
      <c r="G13" s="38" t="inlineStr">
        <is>
          <t>U1000</t>
        </is>
      </c>
      <c r="H13" s="38" t="inlineStr">
        <is>
          <t>V1000</t>
        </is>
      </c>
    </row>
    <row r="14" ht="14.25" customHeight="1" s="75">
      <c r="A14" s="65">
        <f>A3</f>
        <v/>
      </c>
      <c r="B14" s="66">
        <f>B3-273.15</f>
        <v/>
      </c>
      <c r="C14" s="66">
        <f>C3</f>
        <v/>
      </c>
      <c r="D14" s="66">
        <f>D3</f>
        <v/>
      </c>
      <c r="E14" s="66">
        <f>E3</f>
        <v/>
      </c>
      <c r="F14" s="66">
        <f>F3</f>
        <v/>
      </c>
      <c r="G14" s="66">
        <f>G3</f>
        <v/>
      </c>
      <c r="H14" s="66">
        <f>H3</f>
        <v/>
      </c>
    </row>
    <row r="15" ht="14.25" customHeight="1" s="75">
      <c r="A15" s="65">
        <f>A4</f>
        <v/>
      </c>
      <c r="B15" s="66">
        <f>B4-273.15</f>
        <v/>
      </c>
      <c r="C15" s="66">
        <f>C4</f>
        <v/>
      </c>
      <c r="D15" s="66">
        <f>D4</f>
        <v/>
      </c>
      <c r="E15" s="66">
        <f>E4</f>
        <v/>
      </c>
      <c r="F15" s="66">
        <f>F4</f>
        <v/>
      </c>
      <c r="G15" s="66">
        <f>G4</f>
        <v/>
      </c>
      <c r="H15" s="66">
        <f>H4</f>
        <v/>
      </c>
    </row>
    <row r="16" ht="14.25" customHeight="1" s="75">
      <c r="A16" s="65">
        <f>A5</f>
        <v/>
      </c>
      <c r="B16" s="66">
        <f>B5-273.15</f>
        <v/>
      </c>
      <c r="C16" s="66">
        <f>C5</f>
        <v/>
      </c>
      <c r="D16" s="66">
        <f>D5</f>
        <v/>
      </c>
      <c r="E16" s="66">
        <f>E5</f>
        <v/>
      </c>
      <c r="F16" s="66">
        <f>F5</f>
        <v/>
      </c>
      <c r="G16" s="66">
        <f>G5</f>
        <v/>
      </c>
      <c r="H16" s="66">
        <f>H5</f>
        <v/>
      </c>
    </row>
    <row r="17" ht="14.25" customHeight="1" s="75">
      <c r="A17" s="65">
        <f>A6</f>
        <v/>
      </c>
      <c r="B17" s="66">
        <f>B6-273.15</f>
        <v/>
      </c>
      <c r="C17" s="66">
        <f>C6</f>
        <v/>
      </c>
      <c r="D17" s="66">
        <f>D6</f>
        <v/>
      </c>
      <c r="E17" s="66">
        <f>E6</f>
        <v/>
      </c>
      <c r="F17" s="66">
        <f>F6</f>
        <v/>
      </c>
      <c r="G17" s="66">
        <f>G6</f>
        <v/>
      </c>
      <c r="H17" s="66">
        <f>H6</f>
        <v/>
      </c>
    </row>
    <row r="18" ht="14.25" customHeight="1" s="75">
      <c r="A18" s="65">
        <f>A7</f>
        <v/>
      </c>
      <c r="B18" s="66">
        <f>B7-273.15</f>
        <v/>
      </c>
      <c r="C18" s="66">
        <f>C7</f>
        <v/>
      </c>
      <c r="D18" s="66">
        <f>D7</f>
        <v/>
      </c>
      <c r="E18" s="66">
        <f>E7</f>
        <v/>
      </c>
      <c r="F18" s="66">
        <f>F7</f>
        <v/>
      </c>
      <c r="G18" s="66">
        <f>G7</f>
        <v/>
      </c>
      <c r="H18" s="66">
        <f>H7</f>
        <v/>
      </c>
    </row>
    <row r="19" ht="14.25" customHeight="1" s="75">
      <c r="A19" s="65">
        <f>A8</f>
        <v/>
      </c>
      <c r="B19" s="66">
        <f>B8-273.15</f>
        <v/>
      </c>
      <c r="C19" s="66">
        <f>C8</f>
        <v/>
      </c>
      <c r="D19" s="66">
        <f>D8</f>
        <v/>
      </c>
      <c r="E19" s="66">
        <f>E8</f>
        <v/>
      </c>
      <c r="F19" s="66">
        <f>F8</f>
        <v/>
      </c>
      <c r="G19" s="66">
        <f>G8</f>
        <v/>
      </c>
      <c r="H19" s="66">
        <f>H8</f>
        <v/>
      </c>
    </row>
    <row r="20" hidden="1" ht="14.25" customHeight="1" s="75">
      <c r="A20">
        <f>A9</f>
        <v/>
      </c>
      <c r="B20" s="67">
        <f>B9-273.15</f>
        <v/>
      </c>
      <c r="C20" s="67">
        <f>C9</f>
        <v/>
      </c>
      <c r="D20" s="67">
        <f>D9</f>
        <v/>
      </c>
      <c r="E20" s="67">
        <f>E9</f>
        <v/>
      </c>
      <c r="F20" s="67">
        <f>F9</f>
        <v/>
      </c>
      <c r="G20" s="67">
        <f>G9</f>
        <v/>
      </c>
      <c r="H20" s="67">
        <f>H9</f>
        <v/>
      </c>
    </row>
    <row r="23" ht="14.25" customHeight="1" s="75">
      <c r="A23" s="65">
        <f>A13</f>
        <v/>
      </c>
      <c r="B23" s="38">
        <f>B13</f>
        <v/>
      </c>
      <c r="C23" s="38">
        <f>C13</f>
        <v/>
      </c>
      <c r="D23" s="38">
        <f>D13</f>
        <v/>
      </c>
      <c r="E23" s="38" t="inlineStr">
        <is>
          <t>V850</t>
        </is>
      </c>
      <c r="F23" s="38" t="inlineStr">
        <is>
          <t>V1000</t>
        </is>
      </c>
    </row>
    <row r="24" ht="14.25" customHeight="1" s="75">
      <c r="A24" s="65">
        <f>A14</f>
        <v/>
      </c>
      <c r="B24" s="66">
        <f>B14</f>
        <v/>
      </c>
      <c r="C24" s="66">
        <f>C14</f>
        <v/>
      </c>
      <c r="D24" s="66">
        <f>D14</f>
        <v/>
      </c>
      <c r="E24" s="66">
        <f>SQRT(POWER(E14,2)+POWER(F14,2))*3.6*0.54</f>
        <v/>
      </c>
      <c r="F24" s="66">
        <f>SQRT(POWER(F14,2)+POWER(G14,2))*3.6*0.54</f>
        <v/>
      </c>
      <c r="G24" s="67" t="n"/>
      <c r="H24" s="67" t="n"/>
    </row>
    <row r="25" ht="14.25" customHeight="1" s="75">
      <c r="A25" s="65">
        <f>A15</f>
        <v/>
      </c>
      <c r="B25" s="66">
        <f>B15</f>
        <v/>
      </c>
      <c r="C25" s="66">
        <f>C15</f>
        <v/>
      </c>
      <c r="D25" s="66">
        <f>D15</f>
        <v/>
      </c>
      <c r="E25" s="66">
        <f>SQRT(POWER(E15,2)+POWER(F15,2))*3.6*0.54</f>
        <v/>
      </c>
      <c r="F25" s="66">
        <f>SQRT(POWER(F15,2)+POWER(G15,2))*3.6*0.54</f>
        <v/>
      </c>
      <c r="G25" s="67" t="n"/>
      <c r="H25" s="67" t="n"/>
    </row>
    <row r="26" ht="14.25" customHeight="1" s="75">
      <c r="A26" s="65">
        <f>A16</f>
        <v/>
      </c>
      <c r="B26" s="66">
        <f>B16</f>
        <v/>
      </c>
      <c r="C26" s="66">
        <f>C16</f>
        <v/>
      </c>
      <c r="D26" s="66">
        <f>D16</f>
        <v/>
      </c>
      <c r="E26" s="66">
        <f>SQRT(POWER(E16,2)+POWER(F16,2))*3.6*0.54</f>
        <v/>
      </c>
      <c r="F26" s="66">
        <f>SQRT(POWER(F16,2)+POWER(G16,2))*3.6*0.54</f>
        <v/>
      </c>
      <c r="G26" s="67" t="n"/>
      <c r="H26" s="67" t="n"/>
    </row>
    <row r="27" ht="14.25" customHeight="1" s="75">
      <c r="A27" s="65">
        <f>A17</f>
        <v/>
      </c>
      <c r="B27" s="66">
        <f>B17</f>
        <v/>
      </c>
      <c r="C27" s="66">
        <f>C17</f>
        <v/>
      </c>
      <c r="D27" s="66">
        <f>D17</f>
        <v/>
      </c>
      <c r="E27" s="66">
        <f>SQRT(POWER(E17,2)+POWER(F17,2))*3.6*0.54</f>
        <v/>
      </c>
      <c r="F27" s="66">
        <f>SQRT(POWER(F17,2)+POWER(G17,2))*3.6*0.54</f>
        <v/>
      </c>
      <c r="G27" s="67" t="n"/>
      <c r="H27" s="67" t="n"/>
    </row>
    <row r="28" ht="14.25" customHeight="1" s="75">
      <c r="A28" s="65">
        <f>A18</f>
        <v/>
      </c>
      <c r="B28" s="66">
        <f>B18</f>
        <v/>
      </c>
      <c r="C28" s="66">
        <f>C18</f>
        <v/>
      </c>
      <c r="D28" s="66">
        <f>D18</f>
        <v/>
      </c>
      <c r="E28" s="66">
        <f>SQRT(POWER(E18,2)+POWER(F18,2))*3.6*0.54</f>
        <v/>
      </c>
      <c r="F28" s="66">
        <f>SQRT(POWER(F18,2)+POWER(G18,2))*3.6*0.54</f>
        <v/>
      </c>
      <c r="G28" s="67" t="n"/>
      <c r="H28" s="67" t="n"/>
    </row>
    <row r="29" ht="14.25" customHeight="1" s="75">
      <c r="A29" s="65">
        <f>A19</f>
        <v/>
      </c>
      <c r="B29" s="66">
        <f>B19</f>
        <v/>
      </c>
      <c r="C29" s="66">
        <f>C19</f>
        <v/>
      </c>
      <c r="D29" s="66">
        <f>D19</f>
        <v/>
      </c>
      <c r="E29" s="66">
        <f>SQRT(POWER(E19,2)+POWER(F19,2))*3.6*0.54</f>
        <v/>
      </c>
      <c r="F29" s="66">
        <f>SQRT(POWER(F19,2)+POWER(G19,2))*3.6*0.54</f>
        <v/>
      </c>
      <c r="G29" s="67" t="n"/>
      <c r="H29" s="67" t="n"/>
    </row>
    <row r="30" hidden="1" ht="14.25" customHeight="1" s="75">
      <c r="A30" s="68">
        <f>A20</f>
        <v/>
      </c>
      <c r="B30" s="67">
        <f>B20</f>
        <v/>
      </c>
      <c r="C30" s="67">
        <f>C20</f>
        <v/>
      </c>
      <c r="D30" s="67">
        <f>D20</f>
        <v/>
      </c>
      <c r="E30" s="67">
        <f>SQRT(POWER(E20,2)+POWER(F20,2))*3.6*0.54</f>
        <v/>
      </c>
      <c r="F30" s="67">
        <f>SQRT(POWER(F20,2)+POWER(G20,2))*3.6*0.54</f>
        <v/>
      </c>
      <c r="G30" s="67" t="n"/>
      <c r="H30" s="67" t="n"/>
    </row>
    <row r="31" ht="14.25" customHeight="1" s="75">
      <c r="A31" s="68" t="n"/>
    </row>
    <row r="32" ht="14.25" customHeight="1" s="75">
      <c r="A32" s="65">
        <f>A23</f>
        <v/>
      </c>
      <c r="B32" s="38">
        <f>B23</f>
        <v/>
      </c>
      <c r="C32" s="38" t="inlineStr">
        <is>
          <t>RH850-700</t>
        </is>
      </c>
      <c r="D32" s="38" t="inlineStr">
        <is>
          <t>V850-1000</t>
        </is>
      </c>
    </row>
    <row r="33" ht="15.75" customHeight="1" s="75">
      <c r="A33" s="65">
        <f>A24</f>
        <v/>
      </c>
      <c r="B33" s="66">
        <f>B24</f>
        <v/>
      </c>
      <c r="C33" s="66">
        <f>(C24+D24)/2</f>
        <v/>
      </c>
      <c r="D33" s="66">
        <f>(E24+F24)/2</f>
        <v/>
      </c>
    </row>
    <row r="34" ht="15.75" customHeight="1" s="75">
      <c r="A34" s="65">
        <f>A25</f>
        <v/>
      </c>
      <c r="B34" s="66">
        <f>B25</f>
        <v/>
      </c>
      <c r="C34" s="66">
        <f>(C25+D25)/2</f>
        <v/>
      </c>
      <c r="D34" s="66">
        <f>(E25+F25)/2</f>
        <v/>
      </c>
    </row>
    <row r="35" ht="15.75" customHeight="1" s="75">
      <c r="A35" s="65">
        <f>A26</f>
        <v/>
      </c>
      <c r="B35" s="66">
        <f>B26</f>
        <v/>
      </c>
      <c r="C35" s="66">
        <f>(C26+D26)/2</f>
        <v/>
      </c>
      <c r="D35" s="66">
        <f>(E26+F26)/2</f>
        <v/>
      </c>
    </row>
    <row r="36" ht="15.75" customHeight="1" s="75">
      <c r="A36" s="65">
        <f>A27</f>
        <v/>
      </c>
      <c r="B36" s="66">
        <f>B27</f>
        <v/>
      </c>
      <c r="C36" s="66">
        <f>(C27+D27)/2</f>
        <v/>
      </c>
      <c r="D36" s="66">
        <f>(E27+F27)/2</f>
        <v/>
      </c>
    </row>
    <row r="37" ht="15.75" customHeight="1" s="75">
      <c r="A37" s="65">
        <f>A28</f>
        <v/>
      </c>
      <c r="B37" s="66">
        <f>B28</f>
        <v/>
      </c>
      <c r="C37" s="66">
        <f>(C28+D28)/2</f>
        <v/>
      </c>
      <c r="D37" s="66">
        <f>(E28+F28)/2</f>
        <v/>
      </c>
    </row>
    <row r="38" ht="15.75" customHeight="1" s="75">
      <c r="A38" s="65">
        <f>A29</f>
        <v/>
      </c>
      <c r="B38" s="66">
        <f>B29</f>
        <v/>
      </c>
      <c r="C38" s="66">
        <f>(C29+D29)/2</f>
        <v/>
      </c>
      <c r="D38" s="66">
        <f>(E29+F29)/2</f>
        <v/>
      </c>
    </row>
    <row r="39" hidden="1" ht="14.25" customHeight="1" s="75">
      <c r="A39">
        <f>A30</f>
        <v/>
      </c>
      <c r="B39" s="67">
        <f>B30</f>
        <v/>
      </c>
      <c r="C39" s="67">
        <f>(C30+D30)/2</f>
        <v/>
      </c>
      <c r="D39" s="67">
        <f>(E30+F30)/2</f>
        <v/>
      </c>
    </row>
    <row r="41" ht="14.25" customHeight="1" s="75">
      <c r="A41" s="69">
        <f>A32</f>
        <v/>
      </c>
      <c r="B41" s="38" t="inlineStr">
        <is>
          <t>f1</t>
        </is>
      </c>
      <c r="C41" s="38" t="inlineStr">
        <is>
          <t>f2</t>
        </is>
      </c>
      <c r="D41" s="38" t="inlineStr">
        <is>
          <t>f3</t>
        </is>
      </c>
      <c r="E41" s="70" t="n"/>
      <c r="F41" s="38" t="inlineStr">
        <is>
          <t>LSP</t>
        </is>
      </c>
    </row>
    <row r="42" ht="15.75" customHeight="1" s="75">
      <c r="A42" s="65">
        <f>A33</f>
        <v/>
      </c>
      <c r="B42" s="69">
        <f>IF(B33&lt;=-5,1.515*POWER(10,-4)*POWER(B33,4)+9.1633*POWER(10,-3)*POWER(B33,3)+1.8454*POWER(10,-1)*POWER(B33,2)+1.3905*B33+4.1113,0)</f>
        <v/>
      </c>
      <c r="C42" s="69">
        <f>-4.6756*POWER(10,-6)*POWER(C33,3)+8.3776*POWER(10,-4)*POWER(C33,2)-2.3534*POWER(10,-2)*C33+3.0433*POWER(10,-1)</f>
        <v/>
      </c>
      <c r="D42" s="69">
        <f>IF(D33&gt;=5.6,-1.6259*POWER(10,-5)*POWER(D33,4)+9.3575*POWER(10,-4)*POWER(D33,3)-1.6316*POWER(10,-2)*POWER(D33,2)+1.2678*POWER(10,-1)*D33+3.875*POWER(10,-1),0)</f>
        <v/>
      </c>
      <c r="E42" s="69" t="n"/>
      <c r="F42" s="71">
        <f>B42*C42*D42</f>
        <v/>
      </c>
    </row>
    <row r="43" ht="15.75" customHeight="1" s="75">
      <c r="A43" s="65">
        <f>A34</f>
        <v/>
      </c>
      <c r="B43" s="69">
        <f>IF(B34&lt;=-5,1.515*POWER(10,-4)*POWER(B34,4)+9.1633*POWER(10,-3)*POWER(B34,3)+1.8454*POWER(10,-1)*POWER(B34,2)+1.3905*B34+4.1113,0)</f>
        <v/>
      </c>
      <c r="C43" s="69">
        <f>-4.6756*POWER(10,-6)*POWER(C34,3)+8.3776*POWER(10,-4)*POWER(C34,2)-2.3534*POWER(10,-2)*C34+3.0433*POWER(10,-1)</f>
        <v/>
      </c>
      <c r="D43" s="69">
        <f>IF(D34&gt;=5.6,-1.6259*POWER(10,-5)*POWER(D34,4)+9.3575*POWER(10,-4)*POWER(D34,3)-1.6316*POWER(10,-2)*POWER(D34,2)+1.2678*POWER(10,-1)*D34+3.875*POWER(10,-1),0)</f>
        <v/>
      </c>
      <c r="E43" s="69" t="n"/>
      <c r="F43" s="71">
        <f>B43*C43*D43</f>
        <v/>
      </c>
    </row>
    <row r="44" ht="15.75" customHeight="1" s="75">
      <c r="A44" s="65">
        <f>A35</f>
        <v/>
      </c>
      <c r="B44" s="69">
        <f>IF(B35&lt;=-5,1.515*POWER(10,-4)*POWER(B35,4)+9.1633*POWER(10,-3)*POWER(B35,3)+1.8454*POWER(10,-1)*POWER(B35,2)+1.3905*B35+4.1113,0)</f>
        <v/>
      </c>
      <c r="C44" s="69">
        <f>-4.6756*POWER(10,-6)*POWER(C35,3)+8.3776*POWER(10,-4)*POWER(C35,2)-2.3534*POWER(10,-2)*C35+3.0433*POWER(10,-1)</f>
        <v/>
      </c>
      <c r="D44" s="69">
        <f>IF(D35&gt;=5.6,-1.6259*POWER(10,-5)*POWER(D35,4)+9.3575*POWER(10,-4)*POWER(D35,3)-1.6316*POWER(10,-2)*POWER(D35,2)+1.2678*POWER(10,-1)*D35+3.875*POWER(10,-1),0)</f>
        <v/>
      </c>
      <c r="E44" s="69" t="n"/>
      <c r="F44" s="71">
        <f>B44*C44*D44</f>
        <v/>
      </c>
    </row>
    <row r="45" ht="15.75" customHeight="1" s="75">
      <c r="A45" s="65">
        <f>A36</f>
        <v/>
      </c>
      <c r="B45" s="69">
        <f>IF(B36&lt;=-5,1.515*POWER(10,-4)*POWER(B36,4)+9.1633*POWER(10,-3)*POWER(B36,3)+1.8454*POWER(10,-1)*POWER(B36,2)+1.3905*B36+4.1113,0)</f>
        <v/>
      </c>
      <c r="C45" s="69">
        <f>-4.6756*POWER(10,-6)*POWER(C36,3)+8.3776*POWER(10,-4)*POWER(C36,2)-2.3534*POWER(10,-2)*C36+3.0433*POWER(10,-1)</f>
        <v/>
      </c>
      <c r="D45" s="69">
        <f>IF(D36&gt;=5.6,-1.6259*POWER(10,-5)*POWER(D36,4)+9.3575*POWER(10,-4)*POWER(D36,3)-1.6316*POWER(10,-2)*POWER(D36,2)+1.2678*POWER(10,-1)*D36+3.875*POWER(10,-1),0)</f>
        <v/>
      </c>
      <c r="E45" s="69" t="n"/>
      <c r="F45" s="71">
        <f>B45*C45*D45</f>
        <v/>
      </c>
    </row>
    <row r="46" ht="15.75" customHeight="1" s="75">
      <c r="A46" s="65">
        <f>A37</f>
        <v/>
      </c>
      <c r="B46" s="69">
        <f>IF(B37&lt;=-5,1.515*POWER(10,-4)*POWER(B37,4)+9.1633*POWER(10,-3)*POWER(B37,3)+1.8454*POWER(10,-1)*POWER(B37,2)+1.3905*B37+4.1113,0)</f>
        <v/>
      </c>
      <c r="C46" s="69">
        <f>-4.6756*POWER(10,-6)*POWER(C37,3)+8.3776*POWER(10,-4)*POWER(C37,2)-2.3534*POWER(10,-2)*C37+3.0433*POWER(10,-1)</f>
        <v/>
      </c>
      <c r="D46" s="69">
        <f>IF(D37&gt;=5.6,-1.6259*POWER(10,-5)*POWER(D37,4)+9.3575*POWER(10,-4)*POWER(D37,3)-1.6316*POWER(10,-2)*POWER(D37,2)+1.2678*POWER(10,-1)*D37+3.875*POWER(10,-1),0)</f>
        <v/>
      </c>
      <c r="E46" s="69" t="n"/>
      <c r="F46" s="71">
        <f>B46*C46*D46</f>
        <v/>
      </c>
    </row>
    <row r="47" ht="15.75" customHeight="1" s="75">
      <c r="A47" s="65">
        <f>A38</f>
        <v/>
      </c>
      <c r="B47" s="69">
        <f>IF(B38&lt;=-5,1.515*POWER(10,-4)*POWER(B38,4)+9.1633*POWER(10,-3)*POWER(B38,3)+1.8454*POWER(10,-1)*POWER(B38,2)+1.3905*B38+4.1113,0)</f>
        <v/>
      </c>
      <c r="C47" s="69">
        <f>-4.6756*POWER(10,-6)*POWER(C38,3)+8.3776*POWER(10,-4)*POWER(C38,2)-2.3534*POWER(10,-2)*C38+3.0433*POWER(10,-1)</f>
        <v/>
      </c>
      <c r="D47" s="69">
        <f>IF(D38&gt;=5.6,-1.6259*POWER(10,-5)*POWER(D38,4)+9.3575*POWER(10,-4)*POWER(D38,3)-1.6316*POWER(10,-2)*POWER(D38,2)+1.2678*POWER(10,-1)*D38+3.875*POWER(10,-1),0)</f>
        <v/>
      </c>
      <c r="E47" s="69" t="n"/>
      <c r="F47" s="71">
        <f>B47*C47*D47</f>
        <v/>
      </c>
    </row>
    <row r="48" hidden="1" ht="14.25" customHeight="1" s="75">
      <c r="A48">
        <f>A39</f>
        <v/>
      </c>
      <c r="B48">
        <f>IF(B39&lt;=-5,1.515*POWER(10,-4)*POWER(B39,4)+9.1633*POWER(10,-3)*POWER(B39,3)+1.8454*POWER(10,-1)*POWER(B39,2)+1.3905*B39+4.1113,0)</f>
        <v/>
      </c>
      <c r="C48">
        <f>-4.6756*POWER(10,-6)*POWER(C39,3)+8.3776*POWER(10,-4)*POWER(C39,2)-2.3534*POWER(10,-2)*C39+3.0433*POWER(10,-1)</f>
        <v/>
      </c>
      <c r="D48">
        <f>IF(D39&gt;=3,-1.6259*POWER(10,-5)*POWER(D39,4)+9.3575*POWER(10,-4)*POWER(D39,3)-1.6316*POWER(10,-2)*POWER(D39,2)+1.2678*POWER(10,-1)*D39+3.875*POWER(10,-1),0)</f>
        <v/>
      </c>
      <c r="F48" s="72">
        <f>B48*C48*D48</f>
        <v/>
      </c>
    </row>
    <row r="50" ht="14.25" customHeight="1" s="75">
      <c r="B50" s="73" t="inlineStr">
        <is>
          <t>Min850 !&gt;- 5</t>
        </is>
      </c>
      <c r="C50" s="68" t="n"/>
      <c r="D50" s="74" t="inlineStr">
        <is>
          <t>V850-1000 !&lt; 5.6</t>
        </is>
      </c>
    </row>
    <row r="51" ht="14.25" customHeight="1" s="75">
      <c r="A51" s="65" t="inlineStr">
        <is>
          <t>Data</t>
        </is>
      </c>
      <c r="B51" s="38" t="inlineStr">
        <is>
          <t>f1</t>
        </is>
      </c>
      <c r="C51" s="38" t="inlineStr">
        <is>
          <t>f2</t>
        </is>
      </c>
      <c r="D51" s="38" t="inlineStr">
        <is>
          <t>f3</t>
        </is>
      </c>
      <c r="E51" s="70" t="n"/>
      <c r="F51" s="38" t="inlineStr">
        <is>
          <t>LSP</t>
        </is>
      </c>
    </row>
    <row r="52" ht="15.75" customHeight="1" s="75">
      <c r="A52" s="65">
        <f>A42</f>
        <v/>
      </c>
      <c r="B52" s="69">
        <f>(1.515*POWER(10,-4)*POWER(B33,4)+9.1633*POWER(10,-3)*POWER(B33,3)+1.8454*POWER(10,-1)*POWER(B33,2)+1.3905*B33+4.1113)</f>
        <v/>
      </c>
      <c r="C52" s="69">
        <f>-4.6756*POWER(10,-6)*POWER(C33,3)+8.3776*POWER(10,-4)*POWER(C33,2)-2.3534*POWER(10,-2)*C33+3.0433*POWER(10,-1)</f>
        <v/>
      </c>
      <c r="D52" s="69">
        <f>(-1.6259*POWER(10,-5)*POWER(D33,4)+9.3575*POWER(10,-4)*POWER(D33,3)-1.6316*POWER(10,-2)*POWER(D33,2)+1.2678*POWER(10,-1)*D33+3.875*POWER(10,-1))</f>
        <v/>
      </c>
      <c r="E52" s="69" t="n"/>
      <c r="F52" s="71">
        <f>B52*C52*D52</f>
        <v/>
      </c>
    </row>
    <row r="53" ht="15.75" customHeight="1" s="75">
      <c r="A53" s="65">
        <f>A43</f>
        <v/>
      </c>
      <c r="B53" s="69">
        <f>(1.515*POWER(10,-4)*POWER(B34,4)+9.1633*POWER(10,-3)*POWER(B34,3)+1.8454*POWER(10,-1)*POWER(B34,2)+1.3905*B34+4.1113)</f>
        <v/>
      </c>
      <c r="C53" s="69">
        <f>-4.6756*POWER(10,-6)*POWER(C34,3)+8.3776*POWER(10,-4)*POWER(C34,2)-2.3534*POWER(10,-2)*C34+3.0433*POWER(10,-1)</f>
        <v/>
      </c>
      <c r="D53" s="69">
        <f>(-1.6259*POWER(10,-5)*POWER(D34,4)+9.3575*POWER(10,-4)*POWER(D34,3)-1.6316*POWER(10,-2)*POWER(D34,2)+1.2678*POWER(10,-1)*D34+3.875*POWER(10,-1))</f>
        <v/>
      </c>
      <c r="E53" s="69" t="n"/>
      <c r="F53" s="71">
        <f>B53*C53*D53</f>
        <v/>
      </c>
    </row>
    <row r="54" ht="15.75" customHeight="1" s="75">
      <c r="A54" s="65">
        <f>A44</f>
        <v/>
      </c>
      <c r="B54" s="69">
        <f>(1.515*POWER(10,-4)*POWER(B35,4)+9.1633*POWER(10,-3)*POWER(B35,3)+1.8454*POWER(10,-1)*POWER(B35,2)+1.3905*B35+4.1113)</f>
        <v/>
      </c>
      <c r="C54" s="69">
        <f>-4.6756*POWER(10,-6)*POWER(C35,3)+8.3776*POWER(10,-4)*POWER(C35,2)-2.3534*POWER(10,-2)*C35+3.0433*POWER(10,-1)</f>
        <v/>
      </c>
      <c r="D54" s="69">
        <f>(-1.6259*POWER(10,-5)*POWER(D35,4)+9.3575*POWER(10,-4)*POWER(D35,3)-1.6316*POWER(10,-2)*POWER(D35,2)+1.2678*POWER(10,-1)*D35+3.875*POWER(10,-1))</f>
        <v/>
      </c>
      <c r="E54" s="69" t="n"/>
      <c r="F54" s="71">
        <f>B54*C54*D54</f>
        <v/>
      </c>
    </row>
    <row r="55" ht="15.75" customHeight="1" s="75">
      <c r="A55" s="65">
        <f>A45</f>
        <v/>
      </c>
      <c r="B55" s="69">
        <f>(1.515*POWER(10,-4)*POWER(B36,4)+9.1633*POWER(10,-3)*POWER(B36,3)+1.8454*POWER(10,-1)*POWER(B36,2)+1.3905*B36+4.1113)</f>
        <v/>
      </c>
      <c r="C55" s="69">
        <f>-4.6756*POWER(10,-6)*POWER(C36,3)+8.3776*POWER(10,-4)*POWER(C36,2)-2.3534*POWER(10,-2)*C36+3.0433*POWER(10,-1)</f>
        <v/>
      </c>
      <c r="D55" s="69">
        <f>(-1.6259*POWER(10,-5)*POWER(D36,4)+9.3575*POWER(10,-4)*POWER(D36,3)-1.6316*POWER(10,-2)*POWER(D36,2)+1.2678*POWER(10,-1)*D36+3.875*POWER(10,-1))</f>
        <v/>
      </c>
      <c r="E55" s="69" t="n"/>
      <c r="F55" s="71">
        <f>B55*C55*D55</f>
        <v/>
      </c>
    </row>
    <row r="56" ht="15.75" customHeight="1" s="75">
      <c r="A56" s="65">
        <f>A46</f>
        <v/>
      </c>
      <c r="B56" s="69">
        <f>(1.515*POWER(10,-4)*POWER(B37,4)+9.1633*POWER(10,-3)*POWER(B37,3)+1.8454*POWER(10,-1)*POWER(B37,2)+1.3905*B37+4.1113)</f>
        <v/>
      </c>
      <c r="C56" s="69">
        <f>-4.6756*POWER(10,-6)*POWER(C37,3)+8.3776*POWER(10,-4)*POWER(C37,2)-2.3534*POWER(10,-2)*C37+3.0433*POWER(10,-1)</f>
        <v/>
      </c>
      <c r="D56" s="69">
        <f>(-1.6259*POWER(10,-5)*POWER(D37,4)+9.3575*POWER(10,-4)*POWER(D37,3)-1.6316*POWER(10,-2)*POWER(D37,2)+1.2678*POWER(10,-1)*D37+3.875*POWER(10,-1))</f>
        <v/>
      </c>
      <c r="E56" s="69" t="n"/>
      <c r="F56" s="71">
        <f>B56*C56*D56</f>
        <v/>
      </c>
    </row>
    <row r="57" ht="15.75" customHeight="1" s="75">
      <c r="A57" s="65">
        <f>A47</f>
        <v/>
      </c>
      <c r="B57" s="69">
        <f>(1.515*POWER(10,-4)*POWER(B38,4)+9.1633*POWER(10,-3)*POWER(B38,3)+1.8454*POWER(10,-1)*POWER(B38,2)+1.3905*B38+4.1113)</f>
        <v/>
      </c>
      <c r="C57" s="69">
        <f>-4.6756*POWER(10,-6)*POWER(C38,3)+8.3776*POWER(10,-4)*POWER(C38,2)-2.3534*POWER(10,-2)*C38+3.0433*POWER(10,-1)</f>
        <v/>
      </c>
      <c r="D57" s="69">
        <f>(-1.6259*POWER(10,-5)*POWER(D38,4)+9.3575*POWER(10,-4)*POWER(D38,3)-1.6316*POWER(10,-2)*POWER(D38,2)+1.2678*POWER(10,-1)*D38+3.875*POWER(10,-1))</f>
        <v/>
      </c>
      <c r="E57" s="69" t="n"/>
      <c r="F57" s="71">
        <f>B57*C57*D57</f>
        <v/>
      </c>
    </row>
  </sheetData>
  <conditionalFormatting sqref="B33:B38">
    <cfRule type="cellIs" priority="3" operator="lessThanOrEqual" dxfId="9">
      <formula>-8</formula>
    </cfRule>
    <cfRule type="cellIs" priority="4" operator="lessThanOrEqual" dxfId="8">
      <formula>-5</formula>
    </cfRule>
  </conditionalFormatting>
  <conditionalFormatting sqref="C33:C38">
    <cfRule type="cellIs" priority="2" operator="greaterThanOrEqual" dxfId="7">
      <formula>60</formula>
    </cfRule>
  </conditionalFormatting>
  <conditionalFormatting sqref="D33:D38">
    <cfRule type="cellIs" priority="5" operator="greaterThanOrEqual" dxfId="6">
      <formula>5.6</formula>
    </cfRule>
  </conditionalFormatting>
  <conditionalFormatting sqref="F42:F47">
    <cfRule type="cellIs" priority="9" operator="greaterThanOrEqual" dxfId="2">
      <formula>2</formula>
    </cfRule>
    <cfRule type="cellIs" priority="10" operator="between" dxfId="1">
      <formula>1</formula>
      <formula>2</formula>
    </cfRule>
    <cfRule type="cellIs" priority="11" operator="lessThanOrEqual" dxfId="0">
      <formula>1</formula>
    </cfRule>
  </conditionalFormatting>
  <conditionalFormatting sqref="F52:F57">
    <cfRule type="cellIs" priority="6" operator="greaterThanOrEqual" dxfId="2">
      <formula>2</formula>
    </cfRule>
    <cfRule type="cellIs" priority="7" operator="between" dxfId="1">
      <formula>1</formula>
      <formula>2</formula>
    </cfRule>
    <cfRule type="cellIs" priority="8" operator="lessThanOrEqual" dxfId="0">
      <formula>1</formula>
    </cfRule>
  </conditionalFormatting>
  <pageMargins left="0.7875" right="0.7875" top="1.05277777777778" bottom="1.05277777777778" header="0.7875" footer="0.7875"/>
  <pageSetup orientation="portrait" paperSize="9" horizontalDpi="300" verticalDpi="300"/>
  <headerFooter>
    <oddHeader>&amp;C&amp;"Times New Roman,Normale"&amp;12 &amp;Kffffff&amp;A</oddHeader>
    <oddFooter>&amp;C&amp;"Times New Roman,Normale"&amp;12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Eka</dc:creator>
  <dc:language>it-IT</dc:language>
  <dcterms:created xsi:type="dcterms:W3CDTF">2022-01-09T21:53:57Z</dcterms:created>
  <dcterms:modified xsi:type="dcterms:W3CDTF">2025-06-16T08:18:34Z</dcterms:modified>
  <cp:lastModifiedBy>Remo Tomasi</cp:lastModifiedBy>
  <cp:revision>120</cp:revision>
</cp:coreProperties>
</file>