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720" yWindow="76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E21" i="2"/>
  <c r="E20" i="2"/>
  <c r="D21" i="2"/>
  <c r="D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<sst xmlns="http://schemas.openxmlformats.org/spreadsheetml/2006/main" count="112" uniqueCount="90">
  <si>
    <t>Image Folder</t>
  </si>
  <si>
    <t>Experiment ID</t>
  </si>
  <si>
    <t>Experimental conditions 1</t>
  </si>
  <si>
    <t>Experimental conditions 2</t>
  </si>
  <si>
    <t>Experimental conditions 3</t>
  </si>
  <si>
    <t>Experimental conditions 4</t>
  </si>
  <si>
    <t>Voronoi cell ID</t>
  </si>
  <si>
    <t>Area</t>
  </si>
  <si>
    <t>Median  pixel Intensity</t>
  </si>
  <si>
    <t>Nucleus</t>
  </si>
  <si>
    <t xml:space="preserve">Information about experiment </t>
  </si>
  <si>
    <t>Attribute Name</t>
  </si>
  <si>
    <t>NUCL.dna.RND</t>
  </si>
  <si>
    <t>NUCL.dna.X</t>
  </si>
  <si>
    <t>NUCL.dna.Y</t>
  </si>
  <si>
    <t>VORO.nucl.A</t>
  </si>
  <si>
    <t>VORO.nucl.I_MN</t>
  </si>
  <si>
    <t>VORO.nucl.I_SD</t>
  </si>
  <si>
    <t>VORO.nucl.I_MD</t>
  </si>
  <si>
    <t>VORO.nucl.F</t>
  </si>
  <si>
    <t>VORO.nucl.I_DEN</t>
  </si>
  <si>
    <t>VORO.nucl.RND</t>
  </si>
  <si>
    <t>VORO.nucl.AR</t>
  </si>
  <si>
    <t>VORO.nucl.X</t>
  </si>
  <si>
    <t>VORO.nucl.Y</t>
  </si>
  <si>
    <t>VORO.nucl.PERIM</t>
  </si>
  <si>
    <t>VORO.dna.RND</t>
  </si>
  <si>
    <t>VORO.dna.X</t>
  </si>
  <si>
    <t>VORO.dna.Y</t>
  </si>
  <si>
    <t>CYTO.nucl.A</t>
  </si>
  <si>
    <t>CYTO.nucl.I_MN</t>
  </si>
  <si>
    <t>CYTO.nucl.I_SD</t>
  </si>
  <si>
    <t>CYTO.nucl.I_MD</t>
  </si>
  <si>
    <t>CYTO.nucl.F</t>
  </si>
  <si>
    <t>CYTO.nucl.I_DEN</t>
  </si>
  <si>
    <t>CYTO.nucl.RND</t>
  </si>
  <si>
    <t>CYTO.nucl.AR</t>
  </si>
  <si>
    <t>CYTO.nucl.X</t>
  </si>
  <si>
    <t>CYTO.nucl.Y</t>
  </si>
  <si>
    <t>CYTO.nucl.PERIM</t>
  </si>
  <si>
    <t>CYTO.dna.RND</t>
  </si>
  <si>
    <t>CYTO.dna.X</t>
  </si>
  <si>
    <t>CYTO.dna.Y</t>
  </si>
  <si>
    <t>Voronoi cells excluding the nucleus (cytosol)</t>
  </si>
  <si>
    <t>Voronoi cells including the nucleus</t>
  </si>
  <si>
    <t>INFO.EXP_ID</t>
  </si>
  <si>
    <t>INFO.CELL_ID</t>
  </si>
  <si>
    <t>INFO.EXP_COND1</t>
  </si>
  <si>
    <t>INFO.EXP_COND2</t>
  </si>
  <si>
    <t>INFO.EXP_COND3</t>
  </si>
  <si>
    <t>INFO.EXP_COND4</t>
  </si>
  <si>
    <t>INFO.FOLDER_FROM</t>
  </si>
  <si>
    <t>NUCL.dna.AREA</t>
  </si>
  <si>
    <t>NUCL.dna.INT_MEAN</t>
  </si>
  <si>
    <t>NUCL.dna.INT_MEDIAN</t>
  </si>
  <si>
    <t>NUCL.dna.FERET</t>
  </si>
  <si>
    <t>NUCL.dna.ASPECTRATIO</t>
  </si>
  <si>
    <t>NUCL.dna.INT_STDEV</t>
  </si>
  <si>
    <t>NUCL.dna.INT_DENSITY</t>
  </si>
  <si>
    <t>NUCL.dna.PERIMETER</t>
  </si>
  <si>
    <t>Mean pixel intensity</t>
  </si>
  <si>
    <t>Standard deviation pixel Intensity</t>
  </si>
  <si>
    <t>Integrated pixel Intensity</t>
  </si>
  <si>
    <t>Shape Aspect Ration</t>
  </si>
  <si>
    <t>Shape roundness</t>
  </si>
  <si>
    <t xml:space="preserve"> Perimeter</t>
  </si>
  <si>
    <t>Attribute class</t>
  </si>
  <si>
    <t>Attribute description</t>
  </si>
  <si>
    <t>Centroid X coordinate</t>
  </si>
  <si>
    <t>Centroid Y coordinate</t>
  </si>
  <si>
    <t xml:space="preserve">Shape Feret distance </t>
  </si>
  <si>
    <t>VORO.dna.AREA</t>
  </si>
  <si>
    <t>VORO.dna.INT_MEAN</t>
  </si>
  <si>
    <t>VORO.dna.INT_STDEV</t>
  </si>
  <si>
    <t>VORO.dna.INT_MEDIAN</t>
  </si>
  <si>
    <t>VORO.dna.INT_DENSITY</t>
  </si>
  <si>
    <t>VORO.dna.FERET</t>
  </si>
  <si>
    <t>VORO.dna.ASPECTRATIO</t>
  </si>
  <si>
    <t>VORO.dna.PERIMETER</t>
  </si>
  <si>
    <t>CYTO.dna.AREA</t>
  </si>
  <si>
    <t>CYTO.dna.INT_MEAN</t>
  </si>
  <si>
    <t>CYTO.dna.INT_STDEV</t>
  </si>
  <si>
    <t>CYTO.dna.INT_MEDIAN</t>
  </si>
  <si>
    <t>CYTO.dna.INT_DENSITY</t>
  </si>
  <si>
    <t>CYTO.dna.FERET</t>
  </si>
  <si>
    <t>CYTO.dna.ASPECTRATIO</t>
  </si>
  <si>
    <t>CYTO.dna.PERIMETER</t>
  </si>
  <si>
    <t>mean</t>
  </si>
  <si>
    <t>norm</t>
  </si>
  <si>
    <t>nomrm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</si>
</sst>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5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Sheet2!$D$5:$D$19</c:f>
              <c:numCache>
                <c:formatCode>General</c:formatCode>
                <c:ptCount val="15"/>
                <c:pt idx="0">
                  <c:v>1.0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3.0</c:v>
                </c:pt>
                <c:pt idx="5">
                  <c:v>45.0</c:v>
                </c:pt>
                <c:pt idx="6">
                  <c:v>3.0</c:v>
                </c:pt>
                <c:pt idx="7">
                  <c:v>7.0</c:v>
                </c:pt>
                <c:pt idx="8">
                  <c:v>89.0</c:v>
                </c:pt>
                <c:pt idx="9">
                  <c:v>28.0</c:v>
                </c:pt>
                <c:pt idx="10">
                  <c:v>32.0</c:v>
                </c:pt>
                <c:pt idx="11">
                  <c:v>45.0</c:v>
                </c:pt>
                <c:pt idx="12">
                  <c:v>67.0</c:v>
                </c:pt>
                <c:pt idx="13">
                  <c:v>19.0</c:v>
                </c:pt>
                <c:pt idx="14">
                  <c:v>17.0</c:v>
                </c:pt>
              </c:numCache>
            </c:numRef>
          </c:xVal>
          <c:yVal>
            <c:numRef>
              <c:f>Sheet2!$E$5:$E$19</c:f>
              <c:numCache>
                <c:formatCode>General</c:formatCode>
                <c:ptCount val="15"/>
                <c:pt idx="0">
                  <c:v>1.0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  <c:pt idx="4">
                  <c:v>9.0</c:v>
                </c:pt>
                <c:pt idx="5">
                  <c:v>2025.0</c:v>
                </c:pt>
                <c:pt idx="6">
                  <c:v>9.0</c:v>
                </c:pt>
                <c:pt idx="7">
                  <c:v>49.0</c:v>
                </c:pt>
                <c:pt idx="8">
                  <c:v>7921.0</c:v>
                </c:pt>
                <c:pt idx="9">
                  <c:v>784.0</c:v>
                </c:pt>
                <c:pt idx="10">
                  <c:v>1024.0</c:v>
                </c:pt>
                <c:pt idx="11">
                  <c:v>2025.0</c:v>
                </c:pt>
                <c:pt idx="12">
                  <c:v>4489.0</c:v>
                </c:pt>
                <c:pt idx="13">
                  <c:v>361.0</c:v>
                </c:pt>
                <c:pt idx="14">
                  <c:v>289.0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55368"/>
        <c:axId val="2126058376"/>
      </c:scatterChart>
      <c:valAx>
        <c:axId val="212605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058376"/>
        <c:crosses val="autoZero"/>
        <c:crossBetween val="midCat"/>
      </c:valAx>
      <c:valAx>
        <c:axId val="2126058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055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Sheet2!$F$5:$F$19</c:f>
              <c:numCache>
                <c:formatCode>General</c:formatCode>
                <c:ptCount val="15"/>
                <c:pt idx="0">
                  <c:v>-0.923076923076923</c:v>
                </c:pt>
                <c:pt idx="1">
                  <c:v>-0.807692307692308</c:v>
                </c:pt>
                <c:pt idx="2">
                  <c:v>-0.730769230769231</c:v>
                </c:pt>
                <c:pt idx="3">
                  <c:v>-0.653846153846154</c:v>
                </c:pt>
                <c:pt idx="4">
                  <c:v>-0.846153846153846</c:v>
                </c:pt>
                <c:pt idx="5">
                  <c:v>0.769230769230769</c:v>
                </c:pt>
                <c:pt idx="6">
                  <c:v>-0.846153846153846</c:v>
                </c:pt>
                <c:pt idx="7">
                  <c:v>-0.692307692307692</c:v>
                </c:pt>
                <c:pt idx="8">
                  <c:v>2.461538461538462</c:v>
                </c:pt>
                <c:pt idx="9">
                  <c:v>0.115384615384615</c:v>
                </c:pt>
                <c:pt idx="10">
                  <c:v>0.269230769230769</c:v>
                </c:pt>
                <c:pt idx="11">
                  <c:v>0.769230769230769</c:v>
                </c:pt>
                <c:pt idx="12">
                  <c:v>1.615384615384615</c:v>
                </c:pt>
                <c:pt idx="13">
                  <c:v>-0.230769230769231</c:v>
                </c:pt>
                <c:pt idx="14">
                  <c:v>-0.307692307692308</c:v>
                </c:pt>
              </c:numCache>
            </c:numRef>
          </c:xVal>
          <c:yVal>
            <c:numRef>
              <c:f>Sheet2!$G$5:$G$19</c:f>
              <c:numCache>
                <c:formatCode>General</c:formatCode>
                <c:ptCount val="15"/>
                <c:pt idx="0">
                  <c:v>-0.574525745257453</c:v>
                </c:pt>
                <c:pt idx="1">
                  <c:v>-0.567750677506775</c:v>
                </c:pt>
                <c:pt idx="2">
                  <c:v>-0.558717253839205</c:v>
                </c:pt>
                <c:pt idx="3">
                  <c:v>-0.546070460704607</c:v>
                </c:pt>
                <c:pt idx="4">
                  <c:v>-0.570912375790425</c:v>
                </c:pt>
                <c:pt idx="5">
                  <c:v>0.339656729900632</c:v>
                </c:pt>
                <c:pt idx="6">
                  <c:v>-0.570912375790425</c:v>
                </c:pt>
                <c:pt idx="7">
                  <c:v>-0.552845528455285</c:v>
                </c:pt>
                <c:pt idx="8">
                  <c:v>3.002710027100271</c:v>
                </c:pt>
                <c:pt idx="9">
                  <c:v>-0.220867208672087</c:v>
                </c:pt>
                <c:pt idx="10">
                  <c:v>-0.112466124661247</c:v>
                </c:pt>
                <c:pt idx="11">
                  <c:v>0.339656729900632</c:v>
                </c:pt>
                <c:pt idx="12">
                  <c:v>1.452574525745257</c:v>
                </c:pt>
                <c:pt idx="13">
                  <c:v>-0.411924119241192</c:v>
                </c:pt>
                <c:pt idx="14">
                  <c:v>-0.444444444444444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381560"/>
        <c:axId val="2127384584"/>
      </c:scatterChart>
      <c:valAx>
        <c:axId val="2127381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384584"/>
        <c:crosses val="autoZero"/>
        <c:crossBetween val="midCat"/>
      </c:valAx>
      <c:valAx>
        <c:axId val="2127384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381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22</xdr:row>
      <xdr:rowOff>120650</xdr:rowOff>
    </xdr:from>
    <xdr:to>
      <xdr:col>9</xdr:col>
      <xdr:colOff>596900</xdr:colOff>
      <xdr:row>37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215900</xdr:colOff>
      <xdr:row>12</xdr:row>
      <xdr:rowOff>31750</xdr:rowOff>
    </xdr:from>
    <xdr:to>
      <xdr:col>15</xdr:col>
      <xdr:colOff>660400</xdr:colOff>
      <xdr:row>26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49"/>
  <sheetViews>
    <sheetView tabSelected="1" topLeftCell="A3" workbookViewId="0">
      <selection activeCell="D15" sqref="D15:D25"/>
    </sheetView>
  </sheetViews>
  <sheetFormatPr baseColWidth="10" defaultRowHeight="15" x14ac:dyDescent="0"/>
  <cols>
    <col min="1" max="1" width="10.83203125" style="1"/>
    <col min="2" max="2" width="43" style="2" bestFit="1" customWidth="1"/>
    <col min="3" max="3" width="32.83203125" style="1" bestFit="1" customWidth="1"/>
    <col min="4" max="4" width="24.5" style="1" bestFit="1" customWidth="1"/>
    <col min="5" max="16384" width="10.83203125" style="1"/>
  </cols>
  <sheetData>
    <row r="6" spans="2:29" s="2" customFormat="1" ht="18">
      <c r="B6" s="9" t="s">
        <v>66</v>
      </c>
      <c r="C6" s="10" t="s">
        <v>67</v>
      </c>
      <c r="D6" s="11" t="s">
        <v>11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29</v>
      </c>
      <c r="T6" s="2" t="s">
        <v>30</v>
      </c>
      <c r="U6" s="2" t="s">
        <v>31</v>
      </c>
      <c r="V6" s="2" t="s">
        <v>32</v>
      </c>
      <c r="W6" s="2" t="s">
        <v>33</v>
      </c>
      <c r="X6" s="2" t="s">
        <v>34</v>
      </c>
      <c r="Y6" s="2" t="s">
        <v>35</v>
      </c>
      <c r="Z6" s="2" t="s">
        <v>36</v>
      </c>
      <c r="AA6" s="2" t="s">
        <v>37</v>
      </c>
      <c r="AB6" s="2" t="s">
        <v>38</v>
      </c>
      <c r="AC6" s="2" t="s">
        <v>39</v>
      </c>
    </row>
    <row r="7" spans="2:29" ht="18">
      <c r="B7" s="4" t="s">
        <v>10</v>
      </c>
      <c r="C7" s="3" t="s">
        <v>1</v>
      </c>
      <c r="D7" s="5" t="s">
        <v>45</v>
      </c>
    </row>
    <row r="8" spans="2:29" ht="18">
      <c r="B8" s="4"/>
      <c r="C8" s="3" t="s">
        <v>6</v>
      </c>
      <c r="D8" s="5" t="s">
        <v>46</v>
      </c>
    </row>
    <row r="9" spans="2:29" ht="18">
      <c r="B9" s="4"/>
      <c r="C9" s="3" t="s">
        <v>2</v>
      </c>
      <c r="D9" s="5" t="s">
        <v>47</v>
      </c>
    </row>
    <row r="10" spans="2:29" ht="18">
      <c r="B10" s="4"/>
      <c r="C10" s="3" t="s">
        <v>3</v>
      </c>
      <c r="D10" s="5" t="s">
        <v>48</v>
      </c>
    </row>
    <row r="11" spans="2:29" ht="18">
      <c r="B11" s="4"/>
      <c r="C11" s="3" t="s">
        <v>4</v>
      </c>
      <c r="D11" s="5" t="s">
        <v>49</v>
      </c>
    </row>
    <row r="12" spans="2:29" ht="18">
      <c r="B12" s="4"/>
      <c r="C12" s="3" t="s">
        <v>5</v>
      </c>
      <c r="D12" s="5" t="s">
        <v>50</v>
      </c>
    </row>
    <row r="13" spans="2:29" ht="18">
      <c r="B13" s="4"/>
      <c r="C13" s="3" t="s">
        <v>0</v>
      </c>
      <c r="D13" s="5" t="s">
        <v>51</v>
      </c>
    </row>
    <row r="14" spans="2:29" ht="18">
      <c r="B14" s="12"/>
      <c r="C14" s="13"/>
      <c r="D14" s="14"/>
    </row>
    <row r="15" spans="2:29" ht="18">
      <c r="B15" s="4" t="s">
        <v>9</v>
      </c>
      <c r="C15" s="3" t="s">
        <v>7</v>
      </c>
      <c r="D15" s="5" t="s">
        <v>52</v>
      </c>
    </row>
    <row r="16" spans="2:29" ht="18">
      <c r="B16" s="4"/>
      <c r="C16" s="3" t="s">
        <v>60</v>
      </c>
      <c r="D16" s="5" t="s">
        <v>53</v>
      </c>
    </row>
    <row r="17" spans="2:4" ht="18">
      <c r="B17" s="4"/>
      <c r="C17" s="3" t="s">
        <v>61</v>
      </c>
      <c r="D17" s="5" t="s">
        <v>57</v>
      </c>
    </row>
    <row r="18" spans="2:4" ht="18">
      <c r="B18" s="4"/>
      <c r="C18" s="3" t="s">
        <v>8</v>
      </c>
      <c r="D18" s="5" t="s">
        <v>54</v>
      </c>
    </row>
    <row r="19" spans="2:4" ht="18">
      <c r="B19" s="4"/>
      <c r="C19" s="3" t="s">
        <v>62</v>
      </c>
      <c r="D19" s="5" t="s">
        <v>58</v>
      </c>
    </row>
    <row r="20" spans="2:4" ht="18">
      <c r="B20" s="4"/>
      <c r="C20" s="3" t="s">
        <v>70</v>
      </c>
      <c r="D20" s="5" t="s">
        <v>55</v>
      </c>
    </row>
    <row r="21" spans="2:4" ht="18">
      <c r="B21" s="4"/>
      <c r="C21" s="3" t="s">
        <v>64</v>
      </c>
      <c r="D21" s="5" t="s">
        <v>12</v>
      </c>
    </row>
    <row r="22" spans="2:4" ht="18">
      <c r="B22" s="4"/>
      <c r="C22" s="3" t="s">
        <v>63</v>
      </c>
      <c r="D22" s="5" t="s">
        <v>56</v>
      </c>
    </row>
    <row r="23" spans="2:4" ht="18">
      <c r="B23" s="4"/>
      <c r="C23" s="3" t="s">
        <v>68</v>
      </c>
      <c r="D23" s="5" t="s">
        <v>13</v>
      </c>
    </row>
    <row r="24" spans="2:4" ht="18">
      <c r="B24" s="4"/>
      <c r="C24" s="3" t="s">
        <v>69</v>
      </c>
      <c r="D24" s="5" t="s">
        <v>14</v>
      </c>
    </row>
    <row r="25" spans="2:4" ht="18">
      <c r="B25" s="4"/>
      <c r="C25" s="3" t="s">
        <v>65</v>
      </c>
      <c r="D25" s="5" t="s">
        <v>59</v>
      </c>
    </row>
    <row r="26" spans="2:4" ht="18">
      <c r="B26" s="12"/>
      <c r="C26" s="13"/>
      <c r="D26" s="14"/>
    </row>
    <row r="27" spans="2:4" ht="18">
      <c r="B27" s="4" t="s">
        <v>44</v>
      </c>
      <c r="C27" s="3" t="s">
        <v>7</v>
      </c>
      <c r="D27" s="5" t="s">
        <v>71</v>
      </c>
    </row>
    <row r="28" spans="2:4" ht="18">
      <c r="B28" s="4"/>
      <c r="C28" s="3" t="s">
        <v>60</v>
      </c>
      <c r="D28" s="5" t="s">
        <v>72</v>
      </c>
    </row>
    <row r="29" spans="2:4" ht="18">
      <c r="B29" s="4"/>
      <c r="C29" s="3" t="s">
        <v>61</v>
      </c>
      <c r="D29" s="5" t="s">
        <v>73</v>
      </c>
    </row>
    <row r="30" spans="2:4" ht="18">
      <c r="B30" s="4"/>
      <c r="C30" s="3" t="s">
        <v>8</v>
      </c>
      <c r="D30" s="5" t="s">
        <v>74</v>
      </c>
    </row>
    <row r="31" spans="2:4" ht="18">
      <c r="B31" s="4"/>
      <c r="C31" s="3" t="s">
        <v>62</v>
      </c>
      <c r="D31" s="5" t="s">
        <v>75</v>
      </c>
    </row>
    <row r="32" spans="2:4" ht="18">
      <c r="B32" s="4"/>
      <c r="C32" s="3" t="s">
        <v>70</v>
      </c>
      <c r="D32" s="5" t="s">
        <v>76</v>
      </c>
    </row>
    <row r="33" spans="2:4" ht="18">
      <c r="B33" s="4"/>
      <c r="C33" s="3" t="s">
        <v>64</v>
      </c>
      <c r="D33" s="5" t="s">
        <v>26</v>
      </c>
    </row>
    <row r="34" spans="2:4" ht="18">
      <c r="B34" s="4"/>
      <c r="C34" s="3" t="s">
        <v>63</v>
      </c>
      <c r="D34" s="5" t="s">
        <v>77</v>
      </c>
    </row>
    <row r="35" spans="2:4" ht="18">
      <c r="B35" s="4"/>
      <c r="C35" s="3" t="s">
        <v>68</v>
      </c>
      <c r="D35" s="5" t="s">
        <v>27</v>
      </c>
    </row>
    <row r="36" spans="2:4" ht="18">
      <c r="B36" s="4"/>
      <c r="C36" s="3" t="s">
        <v>69</v>
      </c>
      <c r="D36" s="5" t="s">
        <v>28</v>
      </c>
    </row>
    <row r="37" spans="2:4" ht="18">
      <c r="B37" s="4"/>
      <c r="C37" s="3" t="s">
        <v>65</v>
      </c>
      <c r="D37" s="5" t="s">
        <v>78</v>
      </c>
    </row>
    <row r="38" spans="2:4" ht="18">
      <c r="B38" s="12"/>
      <c r="C38" s="13"/>
      <c r="D38" s="14"/>
    </row>
    <row r="39" spans="2:4" ht="18">
      <c r="B39" s="4" t="s">
        <v>43</v>
      </c>
      <c r="C39" s="3" t="s">
        <v>7</v>
      </c>
      <c r="D39" s="5" t="s">
        <v>79</v>
      </c>
    </row>
    <row r="40" spans="2:4" ht="18">
      <c r="B40" s="6"/>
      <c r="C40" s="3" t="s">
        <v>60</v>
      </c>
      <c r="D40" s="5" t="s">
        <v>80</v>
      </c>
    </row>
    <row r="41" spans="2:4" ht="18">
      <c r="B41" s="6"/>
      <c r="C41" s="3" t="s">
        <v>61</v>
      </c>
      <c r="D41" s="5" t="s">
        <v>81</v>
      </c>
    </row>
    <row r="42" spans="2:4" ht="18">
      <c r="B42" s="6"/>
      <c r="C42" s="3" t="s">
        <v>8</v>
      </c>
      <c r="D42" s="5" t="s">
        <v>82</v>
      </c>
    </row>
    <row r="43" spans="2:4" ht="18">
      <c r="B43" s="6"/>
      <c r="C43" s="3" t="s">
        <v>62</v>
      </c>
      <c r="D43" s="5" t="s">
        <v>83</v>
      </c>
    </row>
    <row r="44" spans="2:4" ht="18">
      <c r="B44" s="6"/>
      <c r="C44" s="3" t="s">
        <v>70</v>
      </c>
      <c r="D44" s="5" t="s">
        <v>84</v>
      </c>
    </row>
    <row r="45" spans="2:4" ht="18">
      <c r="B45" s="6"/>
      <c r="C45" s="3" t="s">
        <v>64</v>
      </c>
      <c r="D45" s="5" t="s">
        <v>40</v>
      </c>
    </row>
    <row r="46" spans="2:4" ht="18">
      <c r="B46" s="6"/>
      <c r="C46" s="3" t="s">
        <v>63</v>
      </c>
      <c r="D46" s="5" t="s">
        <v>85</v>
      </c>
    </row>
    <row r="47" spans="2:4" ht="18">
      <c r="B47" s="6"/>
      <c r="C47" s="3" t="s">
        <v>68</v>
      </c>
      <c r="D47" s="5" t="s">
        <v>41</v>
      </c>
    </row>
    <row r="48" spans="2:4" ht="18">
      <c r="B48" s="6"/>
      <c r="C48" s="3" t="s">
        <v>69</v>
      </c>
      <c r="D48" s="5" t="s">
        <v>42</v>
      </c>
    </row>
    <row r="49" spans="2:4" ht="18">
      <c r="B49" s="7"/>
      <c r="C49" s="3" t="s">
        <v>65</v>
      </c>
      <c r="D49" s="8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1"/>
  <sheetViews>
    <sheetView workbookViewId="0">
      <selection activeCell="F5" sqref="F5:G19"/>
    </sheetView>
  </sheetViews>
  <sheetFormatPr baseColWidth="10" defaultRowHeight="15" x14ac:dyDescent="0"/>
  <sheetData>
    <row r="4" spans="4:7">
      <c r="F4" t="s">
        <v>88</v>
      </c>
      <c r="G4" t="s">
        <v>89</v>
      </c>
    </row>
    <row r="5" spans="4:7">
      <c r="D5">
        <v>1</v>
      </c>
      <c r="E5">
        <f>D5^2</f>
        <v>1</v>
      </c>
      <c r="F5">
        <f>(D5-25)/26</f>
        <v>-0.92307692307692313</v>
      </c>
      <c r="G5">
        <f>(E5-1273)/2214</f>
        <v>-0.57452574525745259</v>
      </c>
    </row>
    <row r="6" spans="4:7">
      <c r="D6">
        <v>4</v>
      </c>
      <c r="E6">
        <f t="shared" ref="E6:E19" si="0">D6^2</f>
        <v>16</v>
      </c>
      <c r="F6">
        <f t="shared" ref="F6:F19" si="1">(D6-25)/26</f>
        <v>-0.80769230769230771</v>
      </c>
      <c r="G6">
        <f t="shared" ref="G6:G19" si="2">(E6-1273)/2214</f>
        <v>-0.5677506775067751</v>
      </c>
    </row>
    <row r="7" spans="4:7">
      <c r="D7">
        <v>6</v>
      </c>
      <c r="E7">
        <f t="shared" si="0"/>
        <v>36</v>
      </c>
      <c r="F7">
        <f t="shared" si="1"/>
        <v>-0.73076923076923073</v>
      </c>
      <c r="G7">
        <f t="shared" si="2"/>
        <v>-0.55871725383920501</v>
      </c>
    </row>
    <row r="8" spans="4:7">
      <c r="D8">
        <v>8</v>
      </c>
      <c r="E8">
        <f t="shared" si="0"/>
        <v>64</v>
      </c>
      <c r="F8">
        <f t="shared" si="1"/>
        <v>-0.65384615384615385</v>
      </c>
      <c r="G8">
        <f t="shared" si="2"/>
        <v>-0.54607046070460707</v>
      </c>
    </row>
    <row r="9" spans="4:7">
      <c r="D9">
        <v>3</v>
      </c>
      <c r="E9">
        <f t="shared" si="0"/>
        <v>9</v>
      </c>
      <c r="F9">
        <f t="shared" si="1"/>
        <v>-0.84615384615384615</v>
      </c>
      <c r="G9">
        <f t="shared" si="2"/>
        <v>-0.57091237579042453</v>
      </c>
    </row>
    <row r="10" spans="4:7">
      <c r="D10">
        <v>45</v>
      </c>
      <c r="E10">
        <f t="shared" si="0"/>
        <v>2025</v>
      </c>
      <c r="F10">
        <f t="shared" si="1"/>
        <v>0.76923076923076927</v>
      </c>
      <c r="G10">
        <f t="shared" si="2"/>
        <v>0.33965672990063234</v>
      </c>
    </row>
    <row r="11" spans="4:7">
      <c r="D11">
        <v>3</v>
      </c>
      <c r="E11">
        <f t="shared" si="0"/>
        <v>9</v>
      </c>
      <c r="F11">
        <f t="shared" si="1"/>
        <v>-0.84615384615384615</v>
      </c>
      <c r="G11">
        <f t="shared" si="2"/>
        <v>-0.57091237579042453</v>
      </c>
    </row>
    <row r="12" spans="4:7">
      <c r="D12">
        <v>7</v>
      </c>
      <c r="E12">
        <f t="shared" si="0"/>
        <v>49</v>
      </c>
      <c r="F12">
        <f t="shared" si="1"/>
        <v>-0.69230769230769229</v>
      </c>
      <c r="G12">
        <f t="shared" si="2"/>
        <v>-0.55284552845528456</v>
      </c>
    </row>
    <row r="13" spans="4:7">
      <c r="D13">
        <v>89</v>
      </c>
      <c r="E13">
        <f t="shared" si="0"/>
        <v>7921</v>
      </c>
      <c r="F13">
        <f t="shared" si="1"/>
        <v>2.4615384615384617</v>
      </c>
      <c r="G13">
        <f t="shared" si="2"/>
        <v>3.0027100271002709</v>
      </c>
    </row>
    <row r="14" spans="4:7">
      <c r="D14">
        <v>28</v>
      </c>
      <c r="E14">
        <f t="shared" si="0"/>
        <v>784</v>
      </c>
      <c r="F14">
        <f t="shared" si="1"/>
        <v>0.11538461538461539</v>
      </c>
      <c r="G14">
        <f t="shared" si="2"/>
        <v>-0.22086720867208673</v>
      </c>
    </row>
    <row r="15" spans="4:7">
      <c r="D15">
        <v>32</v>
      </c>
      <c r="E15">
        <f t="shared" si="0"/>
        <v>1024</v>
      </c>
      <c r="F15">
        <f t="shared" si="1"/>
        <v>0.26923076923076922</v>
      </c>
      <c r="G15">
        <f t="shared" si="2"/>
        <v>-0.11246612466124661</v>
      </c>
    </row>
    <row r="16" spans="4:7">
      <c r="D16">
        <v>45</v>
      </c>
      <c r="E16">
        <f t="shared" si="0"/>
        <v>2025</v>
      </c>
      <c r="F16">
        <f t="shared" si="1"/>
        <v>0.76923076923076927</v>
      </c>
      <c r="G16">
        <f t="shared" si="2"/>
        <v>0.33965672990063234</v>
      </c>
    </row>
    <row r="17" spans="3:7">
      <c r="D17">
        <v>67</v>
      </c>
      <c r="E17">
        <f t="shared" si="0"/>
        <v>4489</v>
      </c>
      <c r="F17">
        <f t="shared" si="1"/>
        <v>1.6153846153846154</v>
      </c>
      <c r="G17">
        <f t="shared" si="2"/>
        <v>1.4525745257452574</v>
      </c>
    </row>
    <row r="18" spans="3:7">
      <c r="D18">
        <v>19</v>
      </c>
      <c r="E18">
        <f t="shared" si="0"/>
        <v>361</v>
      </c>
      <c r="F18">
        <f t="shared" si="1"/>
        <v>-0.23076923076923078</v>
      </c>
      <c r="G18">
        <f t="shared" si="2"/>
        <v>-0.41192411924119243</v>
      </c>
    </row>
    <row r="19" spans="3:7">
      <c r="D19">
        <v>17</v>
      </c>
      <c r="E19">
        <f t="shared" si="0"/>
        <v>289</v>
      </c>
      <c r="F19">
        <f t="shared" si="1"/>
        <v>-0.30769230769230771</v>
      </c>
      <c r="G19">
        <f t="shared" si="2"/>
        <v>-0.44444444444444442</v>
      </c>
    </row>
    <row r="20" spans="3:7">
      <c r="C20" t="s">
        <v>87</v>
      </c>
      <c r="D20">
        <f>AVERAGE(D5:D19)</f>
        <v>24.933333333333334</v>
      </c>
      <c r="E20">
        <f>AVERAGE(E5:E19)</f>
        <v>1273.4666666666667</v>
      </c>
    </row>
    <row r="21" spans="3:7">
      <c r="D21">
        <f>STDEV(D5:D19)</f>
        <v>26.426357693643311</v>
      </c>
      <c r="E21">
        <f>STDEV(E5:E19)</f>
        <v>2214.4676518189153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Dana 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Remigio Picone</dc:creator>
  <cp:lastModifiedBy>Remigio Picone</cp:lastModifiedBy>
  <dcterms:created xsi:type="dcterms:W3CDTF">2017-03-16T21:41:17Z</dcterms:created>
  <dcterms:modified xsi:type="dcterms:W3CDTF">2017-03-17T13:28:53Z</dcterms:modified>
</cp:coreProperties>
</file>