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jj8ftw\Downloads\"/>
    </mc:Choice>
  </mc:AlternateContent>
  <xr:revisionPtr revIDLastSave="0" documentId="13_ncr:1_{BB911919-C890-49F2-B6EE-428B3BD5BFB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ily Report" sheetId="2" r:id="rId1"/>
    <sheet name="Raw Data" sheetId="1" r:id="rId2"/>
  </sheets>
  <definedNames>
    <definedName name="_xlnm._FilterDatabase" localSheetId="1" hidden="1">'Raw Data'!$A$1:$C$1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2" l="1"/>
  <c r="K10" i="2"/>
  <c r="K11" i="2"/>
  <c r="K12" i="2"/>
  <c r="K13" i="2"/>
  <c r="K8" i="2"/>
  <c r="J14" i="2"/>
  <c r="J13" i="2"/>
  <c r="J12" i="2"/>
  <c r="J11" i="2"/>
  <c r="J10" i="2"/>
  <c r="J9" i="2"/>
  <c r="J8" i="2"/>
  <c r="I13" i="2"/>
  <c r="I12" i="2"/>
  <c r="I11" i="2"/>
  <c r="I10" i="2"/>
  <c r="I9" i="2"/>
  <c r="I8" i="2"/>
  <c r="I5" i="2"/>
  <c r="D3" i="1"/>
  <c r="D4" i="1"/>
  <c r="D5" i="1"/>
  <c r="D6" i="1"/>
  <c r="D7" i="1"/>
  <c r="D8" i="1"/>
  <c r="B32" i="2" s="1"/>
  <c r="H32" i="2" s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C21" i="2" s="1"/>
  <c r="D25" i="1"/>
  <c r="D26" i="1"/>
  <c r="D27" i="1"/>
  <c r="D28" i="1"/>
  <c r="D29" i="1"/>
  <c r="D30" i="1"/>
  <c r="D31" i="1"/>
  <c r="D32" i="1"/>
  <c r="C9" i="2" s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37" i="2" s="1"/>
  <c r="D49" i="1"/>
  <c r="D50" i="1"/>
  <c r="D51" i="1"/>
  <c r="D52" i="1"/>
  <c r="D53" i="1"/>
  <c r="D54" i="1"/>
  <c r="D55" i="1"/>
  <c r="D56" i="1"/>
  <c r="E34" i="2" s="1"/>
  <c r="D57" i="1"/>
  <c r="D58" i="1"/>
  <c r="D59" i="1"/>
  <c r="D60" i="1"/>
  <c r="D61" i="1"/>
  <c r="D62" i="1"/>
  <c r="D63" i="1"/>
  <c r="D64" i="1"/>
  <c r="C5" i="2" s="1"/>
  <c r="D65" i="1"/>
  <c r="D66" i="1"/>
  <c r="D67" i="1"/>
  <c r="D68" i="1"/>
  <c r="D69" i="1"/>
  <c r="D70" i="1"/>
  <c r="D71" i="1"/>
  <c r="D72" i="1"/>
  <c r="C30" i="2" s="1"/>
  <c r="D73" i="1"/>
  <c r="D74" i="1"/>
  <c r="D75" i="1"/>
  <c r="D76" i="1"/>
  <c r="D77" i="1"/>
  <c r="D78" i="1"/>
  <c r="D79" i="1"/>
  <c r="D80" i="1"/>
  <c r="D36" i="2" s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F19" i="2" s="1"/>
  <c r="D105" i="1"/>
  <c r="D106" i="1"/>
  <c r="D107" i="1"/>
  <c r="D108" i="1"/>
  <c r="D109" i="1"/>
  <c r="D110" i="1"/>
  <c r="D111" i="1"/>
  <c r="D112" i="1"/>
  <c r="B16" i="2" s="1"/>
  <c r="H16" i="2" s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32" i="2" s="1"/>
  <c r="D137" i="1"/>
  <c r="D138" i="1"/>
  <c r="D139" i="1"/>
  <c r="D140" i="1"/>
  <c r="D141" i="1"/>
  <c r="D142" i="1"/>
  <c r="D143" i="1"/>
  <c r="D144" i="1"/>
  <c r="F5" i="2" s="1"/>
  <c r="H5" i="2" s="1"/>
  <c r="D145" i="1"/>
  <c r="D146" i="1"/>
  <c r="D147" i="1"/>
  <c r="D2" i="1"/>
  <c r="B12" i="2"/>
  <c r="H12" i="2" s="1"/>
  <c r="B11" i="2"/>
  <c r="H11" i="2" s="1"/>
  <c r="B10" i="2"/>
  <c r="H10" i="2" s="1"/>
  <c r="B9" i="2"/>
  <c r="H9" i="2" s="1"/>
  <c r="B5" i="2"/>
  <c r="D5" i="2"/>
  <c r="E5" i="2"/>
  <c r="G5" i="2"/>
  <c r="B6" i="2"/>
  <c r="H6" i="2" s="1"/>
  <c r="C6" i="2"/>
  <c r="D6" i="2"/>
  <c r="E6" i="2"/>
  <c r="F6" i="2"/>
  <c r="G6" i="2"/>
  <c r="B7" i="2"/>
  <c r="H7" i="2" s="1"/>
  <c r="C7" i="2"/>
  <c r="D7" i="2"/>
  <c r="E7" i="2"/>
  <c r="F7" i="2"/>
  <c r="G7" i="2"/>
  <c r="B8" i="2"/>
  <c r="H8" i="2" s="1"/>
  <c r="C8" i="2"/>
  <c r="D8" i="2"/>
  <c r="E8" i="2"/>
  <c r="F8" i="2"/>
  <c r="G8" i="2"/>
  <c r="D9" i="2"/>
  <c r="E9" i="2"/>
  <c r="F9" i="2"/>
  <c r="G9" i="2"/>
  <c r="C10" i="2"/>
  <c r="D10" i="2"/>
  <c r="E10" i="2"/>
  <c r="F10" i="2"/>
  <c r="G10" i="2"/>
  <c r="C11" i="2"/>
  <c r="D11" i="2"/>
  <c r="E11" i="2"/>
  <c r="F11" i="2"/>
  <c r="G11" i="2"/>
  <c r="C12" i="2"/>
  <c r="D12" i="2"/>
  <c r="E12" i="2"/>
  <c r="F12" i="2"/>
  <c r="G12" i="2"/>
  <c r="B13" i="2"/>
  <c r="C13" i="2"/>
  <c r="D13" i="2"/>
  <c r="H13" i="2" s="1"/>
  <c r="E13" i="2"/>
  <c r="F13" i="2"/>
  <c r="G13" i="2"/>
  <c r="B14" i="2"/>
  <c r="H14" i="2" s="1"/>
  <c r="C14" i="2"/>
  <c r="D14" i="2"/>
  <c r="E14" i="2"/>
  <c r="F14" i="2"/>
  <c r="G14" i="2"/>
  <c r="B15" i="2"/>
  <c r="H15" i="2" s="1"/>
  <c r="C15" i="2"/>
  <c r="D15" i="2"/>
  <c r="E15" i="2"/>
  <c r="F15" i="2"/>
  <c r="G15" i="2"/>
  <c r="C16" i="2"/>
  <c r="D16" i="2"/>
  <c r="E16" i="2"/>
  <c r="F16" i="2"/>
  <c r="G16" i="2"/>
  <c r="B17" i="2"/>
  <c r="H17" i="2" s="1"/>
  <c r="C17" i="2"/>
  <c r="D17" i="2"/>
  <c r="E17" i="2"/>
  <c r="F17" i="2"/>
  <c r="G17" i="2"/>
  <c r="B18" i="2"/>
  <c r="H18" i="2" s="1"/>
  <c r="C18" i="2"/>
  <c r="D18" i="2"/>
  <c r="E18" i="2"/>
  <c r="F18" i="2"/>
  <c r="G18" i="2"/>
  <c r="B19" i="2"/>
  <c r="H19" i="2" s="1"/>
  <c r="C19" i="2"/>
  <c r="D19" i="2"/>
  <c r="E19" i="2"/>
  <c r="G19" i="2"/>
  <c r="B20" i="2"/>
  <c r="H20" i="2" s="1"/>
  <c r="C20" i="2"/>
  <c r="D20" i="2"/>
  <c r="E20" i="2"/>
  <c r="F20" i="2"/>
  <c r="G20" i="2"/>
  <c r="B21" i="2"/>
  <c r="H21" i="2" s="1"/>
  <c r="D21" i="2"/>
  <c r="E21" i="2"/>
  <c r="F21" i="2"/>
  <c r="G21" i="2"/>
  <c r="B22" i="2"/>
  <c r="H22" i="2" s="1"/>
  <c r="C22" i="2"/>
  <c r="D22" i="2"/>
  <c r="E22" i="2"/>
  <c r="F22" i="2"/>
  <c r="G22" i="2"/>
  <c r="B23" i="2"/>
  <c r="H23" i="2" s="1"/>
  <c r="C23" i="2"/>
  <c r="D23" i="2"/>
  <c r="E23" i="2"/>
  <c r="F23" i="2"/>
  <c r="G23" i="2"/>
  <c r="B24" i="2"/>
  <c r="H24" i="2" s="1"/>
  <c r="C24" i="2"/>
  <c r="D24" i="2"/>
  <c r="E24" i="2"/>
  <c r="F24" i="2"/>
  <c r="G24" i="2"/>
  <c r="B25" i="2"/>
  <c r="H25" i="2" s="1"/>
  <c r="C25" i="2"/>
  <c r="D25" i="2"/>
  <c r="E25" i="2"/>
  <c r="F25" i="2"/>
  <c r="G25" i="2"/>
  <c r="B26" i="2"/>
  <c r="H26" i="2" s="1"/>
  <c r="C26" i="2"/>
  <c r="D26" i="2"/>
  <c r="E26" i="2"/>
  <c r="F26" i="2"/>
  <c r="G26" i="2"/>
  <c r="B27" i="2"/>
  <c r="H27" i="2" s="1"/>
  <c r="C27" i="2"/>
  <c r="D27" i="2"/>
  <c r="E27" i="2"/>
  <c r="F27" i="2"/>
  <c r="G27" i="2"/>
  <c r="B28" i="2"/>
  <c r="H28" i="2" s="1"/>
  <c r="C28" i="2"/>
  <c r="D28" i="2"/>
  <c r="E28" i="2"/>
  <c r="F28" i="2"/>
  <c r="G28" i="2"/>
  <c r="B29" i="2"/>
  <c r="H29" i="2" s="1"/>
  <c r="C29" i="2"/>
  <c r="D29" i="2"/>
  <c r="E29" i="2"/>
  <c r="F29" i="2"/>
  <c r="G29" i="2"/>
  <c r="B30" i="2"/>
  <c r="H30" i="2" s="1"/>
  <c r="D30" i="2"/>
  <c r="E30" i="2"/>
  <c r="F30" i="2"/>
  <c r="G30" i="2"/>
  <c r="B31" i="2"/>
  <c r="H31" i="2" s="1"/>
  <c r="C31" i="2"/>
  <c r="D31" i="2"/>
  <c r="E31" i="2"/>
  <c r="F31" i="2"/>
  <c r="G31" i="2"/>
  <c r="C32" i="2"/>
  <c r="E32" i="2"/>
  <c r="F32" i="2"/>
  <c r="G32" i="2"/>
  <c r="B33" i="2"/>
  <c r="H33" i="2" s="1"/>
  <c r="C33" i="2"/>
  <c r="D33" i="2"/>
  <c r="E33" i="2"/>
  <c r="F33" i="2"/>
  <c r="G33" i="2"/>
  <c r="B34" i="2"/>
  <c r="H34" i="2" s="1"/>
  <c r="C34" i="2"/>
  <c r="D34" i="2"/>
  <c r="F34" i="2"/>
  <c r="G34" i="2"/>
  <c r="B35" i="2"/>
  <c r="H35" i="2" s="1"/>
  <c r="C35" i="2"/>
  <c r="D35" i="2"/>
  <c r="E35" i="2"/>
  <c r="F35" i="2"/>
  <c r="G35" i="2"/>
  <c r="B36" i="2"/>
  <c r="H36" i="2" s="1"/>
  <c r="C36" i="2"/>
  <c r="E36" i="2"/>
  <c r="F36" i="2"/>
  <c r="G36" i="2"/>
  <c r="B37" i="2"/>
  <c r="H37" i="2" s="1"/>
  <c r="C37" i="2"/>
  <c r="E37" i="2"/>
  <c r="F37" i="2"/>
  <c r="G37" i="2"/>
  <c r="B38" i="2"/>
  <c r="H38" i="2" s="1"/>
  <c r="C38" i="2"/>
  <c r="D38" i="2"/>
  <c r="E38" i="2"/>
  <c r="F38" i="2"/>
  <c r="G38" i="2"/>
  <c r="B39" i="2"/>
  <c r="H39" i="2" s="1"/>
  <c r="C39" i="2"/>
  <c r="D39" i="2"/>
  <c r="E39" i="2"/>
  <c r="F39" i="2"/>
  <c r="G39" i="2"/>
  <c r="B40" i="2"/>
  <c r="H40" i="2" s="1"/>
  <c r="C40" i="2"/>
  <c r="D40" i="2"/>
  <c r="E40" i="2"/>
  <c r="F40" i="2"/>
  <c r="G40" i="2"/>
  <c r="B41" i="2"/>
  <c r="H41" i="2" s="1"/>
  <c r="C41" i="2"/>
  <c r="D41" i="2"/>
  <c r="E41" i="2"/>
  <c r="F41" i="2"/>
  <c r="G41" i="2"/>
  <c r="B42" i="2"/>
  <c r="H42" i="2" s="1"/>
  <c r="C42" i="2"/>
  <c r="D42" i="2"/>
  <c r="E42" i="2"/>
  <c r="F42" i="2"/>
  <c r="G42" i="2"/>
  <c r="C4" i="2"/>
  <c r="C43" i="2" s="1"/>
  <c r="D4" i="2"/>
  <c r="D43" i="2" s="1"/>
  <c r="E4" i="2"/>
  <c r="E43" i="2" s="1"/>
  <c r="F4" i="2"/>
  <c r="F43" i="2" s="1"/>
  <c r="G4" i="2"/>
  <c r="G43" i="2" s="1"/>
  <c r="B4" i="2"/>
  <c r="H4" i="2" s="1"/>
  <c r="B43" i="2" l="1"/>
  <c r="H43" i="2" s="1"/>
</calcChain>
</file>

<file path=xl/sharedStrings.xml><?xml version="1.0" encoding="utf-8"?>
<sst xmlns="http://schemas.openxmlformats.org/spreadsheetml/2006/main" count="348" uniqueCount="57">
  <si>
    <t>時間戳記</t>
  </si>
  <si>
    <t>Work</t>
  </si>
  <si>
    <t>Audit</t>
  </si>
  <si>
    <t>宋權祐</t>
  </si>
  <si>
    <t>GR</t>
  </si>
  <si>
    <t>王威翔</t>
  </si>
  <si>
    <t>貼TO</t>
  </si>
  <si>
    <t>Joy Lai</t>
  </si>
  <si>
    <t>Putaway</t>
  </si>
  <si>
    <t>藍美香</t>
  </si>
  <si>
    <t>Support</t>
  </si>
  <si>
    <t>James Wang</t>
  </si>
  <si>
    <t>Work off/Lunch (下班/午休)</t>
  </si>
  <si>
    <t>Sirius Huang</t>
  </si>
  <si>
    <t>Yuhi</t>
  </si>
  <si>
    <t>張柏豪</t>
  </si>
  <si>
    <t>盧寶惠</t>
  </si>
  <si>
    <t>許均顥</t>
  </si>
  <si>
    <t>Hardy Huang</t>
  </si>
  <si>
    <t>楊雅嫻</t>
  </si>
  <si>
    <t>郭可人</t>
  </si>
  <si>
    <t>賴顗任</t>
  </si>
  <si>
    <t>羅美琳</t>
  </si>
  <si>
    <t>許泰源</t>
  </si>
  <si>
    <t>謝嘉文</t>
  </si>
  <si>
    <t>Kumar Kao</t>
  </si>
  <si>
    <t>翁聖富</t>
  </si>
  <si>
    <t>Lance Huang</t>
  </si>
  <si>
    <t>呂安利</t>
  </si>
  <si>
    <t>阮氏梅榮</t>
  </si>
  <si>
    <t>呂瀚勳</t>
  </si>
  <si>
    <t>郭信麟</t>
  </si>
  <si>
    <t>陳政堂</t>
  </si>
  <si>
    <t>呂文馨</t>
  </si>
  <si>
    <t>王語綾</t>
  </si>
  <si>
    <t>陳孟煊</t>
  </si>
  <si>
    <t>Carl Lin</t>
  </si>
  <si>
    <t>Cindy Shen</t>
  </si>
  <si>
    <t>張琪婷</t>
  </si>
  <si>
    <t>胡麗芬</t>
  </si>
  <si>
    <t>盧姿靜</t>
  </si>
  <si>
    <t>張湘芸</t>
  </si>
  <si>
    <t>盧姿伶</t>
  </si>
  <si>
    <t>盧柏維</t>
  </si>
  <si>
    <t>劉瀚元</t>
  </si>
  <si>
    <t>Calver Huang</t>
  </si>
  <si>
    <t>何若玲</t>
  </si>
  <si>
    <t>Member</t>
  </si>
  <si>
    <t>Dock in</t>
  </si>
  <si>
    <t>Working Hour</t>
  </si>
  <si>
    <t>Total</t>
  </si>
  <si>
    <t>Receiving Team</t>
  </si>
  <si>
    <t>Total Working Hour</t>
  </si>
  <si>
    <t>Work Type</t>
  </si>
  <si>
    <t>Team Member</t>
  </si>
  <si>
    <t>Working Hour =HCs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</si>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</sst>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[h]:mm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165" fontId="0" fillId="0" borderId="0" xfId="0" applyNumberFormat="1" applyFont="1" applyAlignment="1"/>
    <xf numFmtId="0" fontId="0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5" fontId="0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165" fontId="0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2" fontId="0" fillId="8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1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tint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C9D-43D1-AEC7-9E7DA123EE33}"/>
              </c:ext>
            </c:extLst>
          </c:dPt>
          <c:dPt>
            <c:idx val="1"/>
            <c:bubble3D val="0"/>
            <c:spPr>
              <a:solidFill>
                <a:schemeClr val="accent5">
                  <a:tint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C9D-43D1-AEC7-9E7DA123EE33}"/>
              </c:ext>
            </c:extLst>
          </c:dPt>
          <c:dPt>
            <c:idx val="2"/>
            <c:bubble3D val="0"/>
            <c:spPr>
              <a:solidFill>
                <a:schemeClr val="accent5">
                  <a:tint val="9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C9D-43D1-AEC7-9E7DA123EE33}"/>
              </c:ext>
            </c:extLst>
          </c:dPt>
          <c:dPt>
            <c:idx val="3"/>
            <c:bubble3D val="0"/>
            <c:spPr>
              <a:solidFill>
                <a:schemeClr val="accent5">
                  <a:shade val="9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DC9D-43D1-AEC7-9E7DA123EE33}"/>
              </c:ext>
            </c:extLst>
          </c:dPt>
          <c:dPt>
            <c:idx val="4"/>
            <c:bubble3D val="0"/>
            <c:spPr>
              <a:solidFill>
                <a:schemeClr val="accent5">
                  <a:shade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C9D-43D1-AEC7-9E7DA123EE33}"/>
              </c:ext>
            </c:extLst>
          </c:dPt>
          <c:dPt>
            <c:idx val="5"/>
            <c:bubble3D val="0"/>
            <c:spPr>
              <a:solidFill>
                <a:schemeClr val="accent5">
                  <a:shade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C9D-43D1-AEC7-9E7DA123EE3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tint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DC9D-43D1-AEC7-9E7DA123EE33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tint val="7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DC9D-43D1-AEC7-9E7DA123EE33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tint val="9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DC9D-43D1-AEC7-9E7DA123EE33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shade val="9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DC9D-43D1-AEC7-9E7DA123EE33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shade val="7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DC9D-43D1-AEC7-9E7DA123EE33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C9D-43D1-AEC7-9E7DA123EE33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'Daily Report'!$I$8:$I$13</c:f>
              <c:strCache>
                <c:ptCount val="6"/>
                <c:pt idx="0">
                  <c:v>Audit</c:v>
                </c:pt>
                <c:pt idx="1">
                  <c:v>GR</c:v>
                </c:pt>
                <c:pt idx="2">
                  <c:v>貼TO</c:v>
                </c:pt>
                <c:pt idx="3">
                  <c:v>Putaway</c:v>
                </c:pt>
                <c:pt idx="4">
                  <c:v>Support</c:v>
                </c:pt>
                <c:pt idx="5">
                  <c:v>Dock in</c:v>
                </c:pt>
              </c:strCache>
            </c:strRef>
          </c:cat>
          <c:val>
            <c:numRef>
              <c:f>'Daily Report'!$K$8:$K$13</c:f>
              <c:numCache>
                <c:formatCode>0%</c:formatCode>
                <c:ptCount val="6"/>
                <c:pt idx="0">
                  <c:v>0.30775885920659979</c:v>
                </c:pt>
                <c:pt idx="1">
                  <c:v>0.22941595154317043</c:v>
                </c:pt>
                <c:pt idx="2">
                  <c:v>0.14148092111743119</c:v>
                </c:pt>
                <c:pt idx="3">
                  <c:v>0.28102290621021703</c:v>
                </c:pt>
                <c:pt idx="4">
                  <c:v>4.0321361922581581E-2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9D-43D1-AEC7-9E7DA123EE3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</xdr:colOff>
      <xdr:row>14</xdr:row>
      <xdr:rowOff>19050</xdr:rowOff>
    </xdr:from>
    <xdr:to>
      <xdr:col>12</xdr:col>
      <xdr:colOff>555625</xdr:colOff>
      <xdr:row>31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932E66-BA43-4162-98C7-BDEC048B4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948D-F55B-4A92-9251-EB582A925B90}">
  <dimension ref="A1:K43"/>
  <sheetViews>
    <sheetView tabSelected="1" zoomScale="85" zoomScaleNormal="85" workbookViewId="0">
      <selection activeCell="D20" sqref="D20"/>
    </sheetView>
  </sheetViews>
  <sheetFormatPr defaultRowHeight="12.5" x14ac:dyDescent="0.25"/>
  <cols>
    <col min="1" max="1" width="21.54296875" style="7" customWidth="1"/>
    <col min="2" max="8" width="8.7265625" style="7"/>
    <col min="9" max="9" width="22.54296875" style="7" bestFit="1" customWidth="1"/>
    <col min="10" max="10" width="16.26953125" style="7" bestFit="1" customWidth="1"/>
    <col min="11" max="11" width="10" style="7" bestFit="1" customWidth="1"/>
    <col min="12" max="16384" width="8.7265625" style="7"/>
  </cols>
  <sheetData>
    <row r="1" spans="1:11" ht="15" customHeight="1" x14ac:dyDescent="0.25">
      <c r="A1" s="23" t="s">
        <v>51</v>
      </c>
      <c r="B1" s="23"/>
      <c r="C1" s="23"/>
      <c r="D1" s="23"/>
      <c r="E1" s="23"/>
      <c r="F1" s="23"/>
      <c r="G1" s="23"/>
      <c r="H1" s="23"/>
    </row>
    <row r="2" spans="1:11" x14ac:dyDescent="0.25">
      <c r="A2" s="26" t="s">
        <v>54</v>
      </c>
      <c r="B2" s="24" t="s">
        <v>53</v>
      </c>
      <c r="C2" s="25"/>
      <c r="D2" s="25"/>
      <c r="E2" s="25"/>
      <c r="F2" s="25"/>
      <c r="G2" s="26"/>
      <c r="H2" s="28" t="s">
        <v>50</v>
      </c>
    </row>
    <row r="3" spans="1:11" ht="14" customHeight="1" x14ac:dyDescent="0.25">
      <c r="A3" s="27"/>
      <c r="B3" s="16" t="s">
        <v>2</v>
      </c>
      <c r="C3" s="17" t="s">
        <v>4</v>
      </c>
      <c r="D3" s="18" t="s">
        <v>6</v>
      </c>
      <c r="E3" s="19" t="s">
        <v>8</v>
      </c>
      <c r="F3" s="20" t="s">
        <v>10</v>
      </c>
      <c r="G3" s="21" t="s">
        <v>48</v>
      </c>
      <c r="H3" s="29"/>
    </row>
    <row r="4" spans="1:11" x14ac:dyDescent="0.25">
      <c r="A4" s="8" t="s">
        <v>3</v>
      </c>
      <c r="B4" s="10">
        <f>SUMIFS('Raw Data'!$D$2:$D$164,'Raw Data'!$C$2:$C$164,'Daily Report'!$A4,'Raw Data'!$B$2:$B$164,'Daily Report'!B$3)</f>
        <v>0.1257254629599629</v>
      </c>
      <c r="C4" s="10">
        <f>SUMIFS('Raw Data'!$D$2:$D$164,'Raw Data'!$C$2:$C$164,'Daily Report'!$A4,'Raw Data'!$B$2:$B$164,'Daily Report'!C$3)</f>
        <v>8.46907060185913E-2</v>
      </c>
      <c r="D4" s="10">
        <f>SUMIFS('Raw Data'!$D$2:$D$164,'Raw Data'!$C$2:$C$164,'Daily Report'!$A4,'Raw Data'!$B$2:$B$164,'Daily Report'!D$3)</f>
        <v>0</v>
      </c>
      <c r="E4" s="10">
        <f>SUMIFS('Raw Data'!$D$2:$D$164,'Raw Data'!$C$2:$C$164,'Daily Report'!$A4,'Raw Data'!$B$2:$B$164,'Daily Report'!E$3)</f>
        <v>0.12744402777752839</v>
      </c>
      <c r="F4" s="10">
        <f>SUMIFS('Raw Data'!$D$2:$D$164,'Raw Data'!$C$2:$C$164,'Daily Report'!$A4,'Raw Data'!$B$2:$B$164,'Daily Report'!F$3)</f>
        <v>0</v>
      </c>
      <c r="G4" s="11">
        <f>SUMIFS('Raw Data'!$D$2:$D$164,'Raw Data'!$C$2:$C$164,'Daily Report'!$A4,'Raw Data'!$B$2:$B$164,'Daily Report'!G$3)</f>
        <v>0</v>
      </c>
      <c r="H4" s="10">
        <f>SUM(B4:G4)</f>
        <v>0.33786019675608259</v>
      </c>
      <c r="I4" s="9" t="s">
        <v>55</v>
      </c>
    </row>
    <row r="5" spans="1:11" x14ac:dyDescent="0.25">
      <c r="A5" s="8" t="s">
        <v>5</v>
      </c>
      <c r="B5" s="10">
        <f>SUMIFS('Raw Data'!$D$2:$D$164,'Raw Data'!$C$2:$C$164,'Daily Report'!$A5,'Raw Data'!$B$2:$B$164,'Daily Report'!B$3)</f>
        <v>0</v>
      </c>
      <c r="C5" s="10">
        <f>SUMIFS('Raw Data'!$D$2:$D$164,'Raw Data'!$C$2:$C$164,'Daily Report'!$A5,'Raw Data'!$B$2:$B$164,'Daily Report'!C$3)</f>
        <v>0.12927540508826496</v>
      </c>
      <c r="D5" s="10">
        <f>SUMIFS('Raw Data'!$D$2:$D$164,'Raw Data'!$C$2:$C$164,'Daily Report'!$A5,'Raw Data'!$B$2:$B$164,'Daily Report'!D$3)</f>
        <v>0</v>
      </c>
      <c r="E5" s="10">
        <f>SUMIFS('Raw Data'!$D$2:$D$164,'Raw Data'!$C$2:$C$164,'Daily Report'!$A5,'Raw Data'!$B$2:$B$164,'Daily Report'!E$3)</f>
        <v>0.12714299768413184</v>
      </c>
      <c r="F5" s="10">
        <f>SUMIFS('Raw Data'!$D$2:$D$164,'Raw Data'!$C$2:$C$164,'Daily Report'!$A5,'Raw Data'!$B$2:$B$164,'Daily Report'!F$3)</f>
        <v>0</v>
      </c>
      <c r="G5" s="11">
        <f>SUMIFS('Raw Data'!$D$2:$D$164,'Raw Data'!$C$2:$C$164,'Daily Report'!$A5,'Raw Data'!$B$2:$B$164,'Daily Report'!G$3)</f>
        <v>0</v>
      </c>
      <c r="H5" s="10">
        <f t="shared" ref="H5:H42" si="0">SUM(B5:G5)</f>
        <v>0.2564184027723968</v>
      </c>
      <c r="I5" s="22">
        <f>$H$43*24/8</f>
        <v>19.904172256858146</v>
      </c>
    </row>
    <row r="6" spans="1:11" x14ac:dyDescent="0.25">
      <c r="A6" s="8" t="s">
        <v>7</v>
      </c>
      <c r="B6" s="10">
        <f>SUMIFS('Raw Data'!$D$2:$D$164,'Raw Data'!$C$2:$C$164,'Daily Report'!$A6,'Raw Data'!$B$2:$B$164,'Daily Report'!B$3)</f>
        <v>0</v>
      </c>
      <c r="C6" s="10">
        <f>SUMIFS('Raw Data'!$D$2:$D$164,'Raw Data'!$C$2:$C$164,'Daily Report'!$A6,'Raw Data'!$B$2:$B$164,'Daily Report'!C$3)</f>
        <v>0.19832692128693452</v>
      </c>
      <c r="D6" s="10">
        <f>SUMIFS('Raw Data'!$D$2:$D$164,'Raw Data'!$C$2:$C$164,'Daily Report'!$A6,'Raw Data'!$B$2:$B$164,'Daily Report'!D$3)</f>
        <v>0</v>
      </c>
      <c r="E6" s="10">
        <f>SUMIFS('Raw Data'!$D$2:$D$164,'Raw Data'!$C$2:$C$164,'Daily Report'!$A6,'Raw Data'!$B$2:$B$164,'Daily Report'!E$3)</f>
        <v>5.862405092921108E-2</v>
      </c>
      <c r="F6" s="10">
        <f>SUMIFS('Raw Data'!$D$2:$D$164,'Raw Data'!$C$2:$C$164,'Daily Report'!$A6,'Raw Data'!$B$2:$B$164,'Daily Report'!F$3)</f>
        <v>0</v>
      </c>
      <c r="G6" s="11">
        <f>SUMIFS('Raw Data'!$D$2:$D$164,'Raw Data'!$C$2:$C$164,'Daily Report'!$A6,'Raw Data'!$B$2:$B$164,'Daily Report'!G$3)</f>
        <v>0</v>
      </c>
      <c r="H6" s="10">
        <f t="shared" si="0"/>
        <v>0.2569509722161456</v>
      </c>
    </row>
    <row r="7" spans="1:11" x14ac:dyDescent="0.25">
      <c r="A7" s="8" t="s">
        <v>9</v>
      </c>
      <c r="B7" s="10">
        <f>SUMIFS('Raw Data'!$D$2:$D$164,'Raw Data'!$C$2:$C$164,'Daily Report'!$A7,'Raw Data'!$B$2:$B$164,'Daily Report'!B$3)</f>
        <v>0</v>
      </c>
      <c r="C7" s="10">
        <f>SUMIFS('Raw Data'!$D$2:$D$164,'Raw Data'!$C$2:$C$164,'Daily Report'!$A7,'Raw Data'!$B$2:$B$164,'Daily Report'!C$3)</f>
        <v>0</v>
      </c>
      <c r="D7" s="10">
        <f>SUMIFS('Raw Data'!$D$2:$D$164,'Raw Data'!$C$2:$C$164,'Daily Report'!$A7,'Raw Data'!$B$2:$B$164,'Daily Report'!D$3)</f>
        <v>0</v>
      </c>
      <c r="E7" s="10">
        <f>SUMIFS('Raw Data'!$D$2:$D$164,'Raw Data'!$C$2:$C$164,'Daily Report'!$A7,'Raw Data'!$B$2:$B$164,'Daily Report'!E$3)</f>
        <v>0.18569296295754611</v>
      </c>
      <c r="F7" s="10">
        <f>SUMIFS('Raw Data'!$D$2:$D$164,'Raw Data'!$C$2:$C$164,'Daily Report'!$A7,'Raw Data'!$B$2:$B$164,'Daily Report'!F$3)</f>
        <v>0.11962945602135733</v>
      </c>
      <c r="G7" s="11">
        <f>SUMIFS('Raw Data'!$D$2:$D$164,'Raw Data'!$C$2:$C$164,'Daily Report'!$A7,'Raw Data'!$B$2:$B$164,'Daily Report'!G$3)</f>
        <v>0</v>
      </c>
      <c r="H7" s="10">
        <f t="shared" si="0"/>
        <v>0.30532241897890344</v>
      </c>
      <c r="J7" s="9" t="s">
        <v>52</v>
      </c>
      <c r="K7" s="9" t="s">
        <v>56</v>
      </c>
    </row>
    <row r="8" spans="1:11" x14ac:dyDescent="0.25">
      <c r="A8" s="8" t="s">
        <v>11</v>
      </c>
      <c r="B8" s="10">
        <f>SUMIFS('Raw Data'!$D$2:$D$164,'Raw Data'!$C$2:$C$164,'Daily Report'!$A8,'Raw Data'!$B$2:$B$164,'Daily Report'!B$3)</f>
        <v>0</v>
      </c>
      <c r="C8" s="10">
        <f>SUMIFS('Raw Data'!$D$2:$D$164,'Raw Data'!$C$2:$C$164,'Daily Report'!$A8,'Raw Data'!$B$2:$B$164,'Daily Report'!C$3)</f>
        <v>0</v>
      </c>
      <c r="D8" s="10">
        <f>SUMIFS('Raw Data'!$D$2:$D$164,'Raw Data'!$C$2:$C$164,'Daily Report'!$A8,'Raw Data'!$B$2:$B$164,'Daily Report'!D$3)</f>
        <v>0</v>
      </c>
      <c r="E8" s="10">
        <f>SUMIFS('Raw Data'!$D$2:$D$164,'Raw Data'!$C$2:$C$164,'Daily Report'!$A8,'Raw Data'!$B$2:$B$164,'Daily Report'!E$3)</f>
        <v>0</v>
      </c>
      <c r="F8" s="10">
        <f>SUMIFS('Raw Data'!$D$2:$D$164,'Raw Data'!$C$2:$C$164,'Daily Report'!$A8,'Raw Data'!$B$2:$B$164,'Daily Report'!F$3)</f>
        <v>0</v>
      </c>
      <c r="G8" s="11">
        <f>SUMIFS('Raw Data'!$D$2:$D$164,'Raw Data'!$C$2:$C$164,'Daily Report'!$A8,'Raw Data'!$B$2:$B$164,'Daily Report'!G$3)</f>
        <v>0</v>
      </c>
      <c r="H8" s="10">
        <f t="shared" si="0"/>
        <v>0</v>
      </c>
      <c r="I8" s="7" t="str">
        <f>B3</f>
        <v>Audit</v>
      </c>
      <c r="J8" s="10">
        <f>B43</f>
        <v>2.0418951157407719</v>
      </c>
      <c r="K8" s="31">
        <f>J8/$J$14</f>
        <v>0.30775885920659979</v>
      </c>
    </row>
    <row r="9" spans="1:11" x14ac:dyDescent="0.25">
      <c r="A9" s="8" t="s">
        <v>13</v>
      </c>
      <c r="B9" s="10">
        <f>SUMIFS('Raw Data'!$D$2:$D$164,'Raw Data'!$C$2:$C$164,'Daily Report'!$A9,'Raw Data'!$B$2:$B$164,'Daily Report'!B$3)</f>
        <v>0</v>
      </c>
      <c r="C9" s="10">
        <f>SUMIFS('Raw Data'!$D$2:$D$164,'Raw Data'!$C$2:$C$164,'Daily Report'!$A9,'Raw Data'!$B$2:$B$164,'Daily Report'!C$3)</f>
        <v>4.4944409717572853E-2</v>
      </c>
      <c r="D9" s="10">
        <f>SUMIFS('Raw Data'!$D$2:$D$164,'Raw Data'!$C$2:$C$164,'Daily Report'!$A9,'Raw Data'!$B$2:$B$164,'Daily Report'!D$3)</f>
        <v>0</v>
      </c>
      <c r="E9" s="10">
        <f>SUMIFS('Raw Data'!$D$2:$D$164,'Raw Data'!$C$2:$C$164,'Daily Report'!$A9,'Raw Data'!$B$2:$B$164,'Daily Report'!E$3)</f>
        <v>0.12765106481674593</v>
      </c>
      <c r="F9" s="10">
        <f>SUMIFS('Raw Data'!$D$2:$D$164,'Raw Data'!$C$2:$C$164,'Daily Report'!$A9,'Raw Data'!$B$2:$B$164,'Daily Report'!F$3)</f>
        <v>0</v>
      </c>
      <c r="G9" s="11">
        <f>SUMIFS('Raw Data'!$D$2:$D$164,'Raw Data'!$C$2:$C$164,'Daily Report'!$A9,'Raw Data'!$B$2:$B$164,'Daily Report'!G$3)</f>
        <v>0</v>
      </c>
      <c r="H9" s="10">
        <f t="shared" si="0"/>
        <v>0.17259547453431878</v>
      </c>
      <c r="I9" s="7" t="str">
        <f>C3</f>
        <v>GR</v>
      </c>
      <c r="J9" s="10">
        <f>C43</f>
        <v>1.5221115393287619</v>
      </c>
      <c r="K9" s="31">
        <f t="shared" ref="K9:K13" si="1">J9/$J$14</f>
        <v>0.22941595154317043</v>
      </c>
    </row>
    <row r="10" spans="1:11" x14ac:dyDescent="0.25">
      <c r="A10" s="8" t="s">
        <v>14</v>
      </c>
      <c r="B10" s="10">
        <f>SUMIFS('Raw Data'!$D$2:$D$164,'Raw Data'!$C$2:$C$164,'Daily Report'!$A10,'Raw Data'!$B$2:$B$164,'Daily Report'!B$3)</f>
        <v>0</v>
      </c>
      <c r="C10" s="10">
        <f>SUMIFS('Raw Data'!$D$2:$D$164,'Raw Data'!$C$2:$C$164,'Daily Report'!$A10,'Raw Data'!$B$2:$B$164,'Daily Report'!C$3)</f>
        <v>0</v>
      </c>
      <c r="D10" s="10">
        <f>SUMIFS('Raw Data'!$D$2:$D$164,'Raw Data'!$C$2:$C$164,'Daily Report'!$A10,'Raw Data'!$B$2:$B$164,'Daily Report'!D$3)</f>
        <v>0</v>
      </c>
      <c r="E10" s="10">
        <f>SUMIFS('Raw Data'!$D$2:$D$164,'Raw Data'!$C$2:$C$164,'Daily Report'!$A10,'Raw Data'!$B$2:$B$164,'Daily Report'!E$3)</f>
        <v>0</v>
      </c>
      <c r="F10" s="10">
        <f>SUMIFS('Raw Data'!$D$2:$D$164,'Raw Data'!$C$2:$C$164,'Daily Report'!$A10,'Raw Data'!$B$2:$B$164,'Daily Report'!F$3)</f>
        <v>0</v>
      </c>
      <c r="G10" s="11">
        <f>SUMIFS('Raw Data'!$D$2:$D$164,'Raw Data'!$C$2:$C$164,'Daily Report'!$A10,'Raw Data'!$B$2:$B$164,'Daily Report'!G$3)</f>
        <v>0</v>
      </c>
      <c r="H10" s="10">
        <f t="shared" si="0"/>
        <v>0</v>
      </c>
      <c r="I10" s="7" t="str">
        <f>D3</f>
        <v>貼TO</v>
      </c>
      <c r="J10" s="10">
        <f>D43</f>
        <v>0.9386868749934365</v>
      </c>
      <c r="K10" s="31">
        <f t="shared" si="1"/>
        <v>0.14148092111743119</v>
      </c>
    </row>
    <row r="11" spans="1:11" x14ac:dyDescent="0.25">
      <c r="A11" s="8" t="s">
        <v>15</v>
      </c>
      <c r="B11" s="10">
        <f>SUMIFS('Raw Data'!$D$2:$D$164,'Raw Data'!$C$2:$C$164,'Daily Report'!$A11,'Raw Data'!$B$2:$B$164,'Daily Report'!B$3)</f>
        <v>0</v>
      </c>
      <c r="C11" s="10">
        <f>SUMIFS('Raw Data'!$D$2:$D$164,'Raw Data'!$C$2:$C$164,'Daily Report'!$A11,'Raw Data'!$B$2:$B$164,'Daily Report'!C$3)</f>
        <v>0</v>
      </c>
      <c r="D11" s="10">
        <f>SUMIFS('Raw Data'!$D$2:$D$164,'Raw Data'!$C$2:$C$164,'Daily Report'!$A11,'Raw Data'!$B$2:$B$164,'Daily Report'!D$3)</f>
        <v>0</v>
      </c>
      <c r="E11" s="10">
        <f>SUMIFS('Raw Data'!$D$2:$D$164,'Raw Data'!$C$2:$C$164,'Daily Report'!$A11,'Raw Data'!$B$2:$B$164,'Daily Report'!E$3)</f>
        <v>0</v>
      </c>
      <c r="F11" s="10">
        <f>SUMIFS('Raw Data'!$D$2:$D$164,'Raw Data'!$C$2:$C$164,'Daily Report'!$A11,'Raw Data'!$B$2:$B$164,'Daily Report'!F$3)</f>
        <v>0</v>
      </c>
      <c r="G11" s="11">
        <f>SUMIFS('Raw Data'!$D$2:$D$164,'Raw Data'!$C$2:$C$164,'Daily Report'!$A11,'Raw Data'!$B$2:$B$164,'Daily Report'!G$3)</f>
        <v>0</v>
      </c>
      <c r="H11" s="10">
        <f t="shared" si="0"/>
        <v>0</v>
      </c>
      <c r="I11" s="7" t="str">
        <f>E3</f>
        <v>Putaway</v>
      </c>
      <c r="J11" s="10">
        <f>E43</f>
        <v>1.8645094444436836</v>
      </c>
      <c r="K11" s="31">
        <f t="shared" si="1"/>
        <v>0.28102290621021703</v>
      </c>
    </row>
    <row r="12" spans="1:11" x14ac:dyDescent="0.25">
      <c r="A12" s="8" t="s">
        <v>16</v>
      </c>
      <c r="B12" s="10">
        <f>SUMIFS('Raw Data'!$D$2:$D$164,'Raw Data'!$C$2:$C$164,'Daily Report'!$A12,'Raw Data'!$B$2:$B$164,'Daily Report'!B$3)</f>
        <v>0</v>
      </c>
      <c r="C12" s="10">
        <f>SUMIFS('Raw Data'!$D$2:$D$164,'Raw Data'!$C$2:$C$164,'Daily Report'!$A12,'Raw Data'!$B$2:$B$164,'Daily Report'!C$3)</f>
        <v>0</v>
      </c>
      <c r="D12" s="10">
        <f>SUMIFS('Raw Data'!$D$2:$D$164,'Raw Data'!$C$2:$C$164,'Daily Report'!$A12,'Raw Data'!$B$2:$B$164,'Daily Report'!D$3)</f>
        <v>0</v>
      </c>
      <c r="E12" s="10">
        <f>SUMIFS('Raw Data'!$D$2:$D$164,'Raw Data'!$C$2:$C$164,'Daily Report'!$A12,'Raw Data'!$B$2:$B$164,'Daily Report'!E$3)</f>
        <v>0</v>
      </c>
      <c r="F12" s="10">
        <f>SUMIFS('Raw Data'!$D$2:$D$164,'Raw Data'!$C$2:$C$164,'Daily Report'!$A12,'Raw Data'!$B$2:$B$164,'Daily Report'!F$3)</f>
        <v>0</v>
      </c>
      <c r="G12" s="11">
        <f>SUMIFS('Raw Data'!$D$2:$D$164,'Raw Data'!$C$2:$C$164,'Daily Report'!$A12,'Raw Data'!$B$2:$B$164,'Daily Report'!G$3)</f>
        <v>0</v>
      </c>
      <c r="H12" s="10">
        <f t="shared" si="0"/>
        <v>0</v>
      </c>
      <c r="I12" s="7" t="str">
        <f>F3</f>
        <v>Support</v>
      </c>
      <c r="J12" s="10">
        <f>F43</f>
        <v>0.26752111111272825</v>
      </c>
      <c r="K12" s="31">
        <f t="shared" si="1"/>
        <v>4.0321361922581581E-2</v>
      </c>
    </row>
    <row r="13" spans="1:11" x14ac:dyDescent="0.25">
      <c r="A13" s="8" t="s">
        <v>17</v>
      </c>
      <c r="B13" s="10">
        <f>SUMIFS('Raw Data'!$D$2:$D$164,'Raw Data'!$C$2:$C$164,'Daily Report'!$A13,'Raw Data'!$B$2:$B$164,'Daily Report'!B$3)</f>
        <v>0</v>
      </c>
      <c r="C13" s="10">
        <f>SUMIFS('Raw Data'!$D$2:$D$164,'Raw Data'!$C$2:$C$164,'Daily Report'!$A13,'Raw Data'!$B$2:$B$164,'Daily Report'!C$3)</f>
        <v>0</v>
      </c>
      <c r="D13" s="10">
        <f>SUMIFS('Raw Data'!$D$2:$D$164,'Raw Data'!$C$2:$C$164,'Daily Report'!$A13,'Raw Data'!$B$2:$B$164,'Daily Report'!D$3)</f>
        <v>0</v>
      </c>
      <c r="E13" s="10">
        <f>SUMIFS('Raw Data'!$D$2:$D$164,'Raw Data'!$C$2:$C$164,'Daily Report'!$A13,'Raw Data'!$B$2:$B$164,'Daily Report'!E$3)</f>
        <v>0</v>
      </c>
      <c r="F13" s="10">
        <f>SUMIFS('Raw Data'!$D$2:$D$164,'Raw Data'!$C$2:$C$164,'Daily Report'!$A13,'Raw Data'!$B$2:$B$164,'Daily Report'!F$3)</f>
        <v>0</v>
      </c>
      <c r="G13" s="11">
        <f>SUMIFS('Raw Data'!$D$2:$D$164,'Raw Data'!$C$2:$C$164,'Daily Report'!$A13,'Raw Data'!$B$2:$B$164,'Daily Report'!G$3)</f>
        <v>0</v>
      </c>
      <c r="H13" s="10">
        <f t="shared" si="0"/>
        <v>0</v>
      </c>
      <c r="I13" s="30" t="str">
        <f>G3</f>
        <v>Dock in</v>
      </c>
      <c r="J13" s="13">
        <f>G43</f>
        <v>0</v>
      </c>
      <c r="K13" s="32">
        <f t="shared" si="1"/>
        <v>0</v>
      </c>
    </row>
    <row r="14" spans="1:11" x14ac:dyDescent="0.25">
      <c r="A14" s="8" t="s">
        <v>18</v>
      </c>
      <c r="B14" s="10">
        <f>SUMIFS('Raw Data'!$D$2:$D$164,'Raw Data'!$C$2:$C$164,'Daily Report'!$A14,'Raw Data'!$B$2:$B$164,'Daily Report'!B$3)</f>
        <v>0</v>
      </c>
      <c r="C14" s="10">
        <f>SUMIFS('Raw Data'!$D$2:$D$164,'Raw Data'!$C$2:$C$164,'Daily Report'!$A14,'Raw Data'!$B$2:$B$164,'Daily Report'!C$3)</f>
        <v>0</v>
      </c>
      <c r="D14" s="10">
        <f>SUMIFS('Raw Data'!$D$2:$D$164,'Raw Data'!$C$2:$C$164,'Daily Report'!$A14,'Raw Data'!$B$2:$B$164,'Daily Report'!D$3)</f>
        <v>0</v>
      </c>
      <c r="E14" s="10">
        <f>SUMIFS('Raw Data'!$D$2:$D$164,'Raw Data'!$C$2:$C$164,'Daily Report'!$A14,'Raw Data'!$B$2:$B$164,'Daily Report'!E$3)</f>
        <v>0</v>
      </c>
      <c r="F14" s="10">
        <f>SUMIFS('Raw Data'!$D$2:$D$164,'Raw Data'!$C$2:$C$164,'Daily Report'!$A14,'Raw Data'!$B$2:$B$164,'Daily Report'!F$3)</f>
        <v>0</v>
      </c>
      <c r="G14" s="11">
        <f>SUMIFS('Raw Data'!$D$2:$D$164,'Raw Data'!$C$2:$C$164,'Daily Report'!$A14,'Raw Data'!$B$2:$B$164,'Daily Report'!G$3)</f>
        <v>0</v>
      </c>
      <c r="H14" s="10">
        <f t="shared" si="0"/>
        <v>0</v>
      </c>
      <c r="J14" s="10">
        <f>SUM(J8:J13)</f>
        <v>6.6347240856193821</v>
      </c>
    </row>
    <row r="15" spans="1:11" x14ac:dyDescent="0.25">
      <c r="A15" s="8" t="s">
        <v>19</v>
      </c>
      <c r="B15" s="10">
        <f>SUMIFS('Raw Data'!$D$2:$D$164,'Raw Data'!$C$2:$C$164,'Daily Report'!$A15,'Raw Data'!$B$2:$B$164,'Daily Report'!B$3)</f>
        <v>9.6832824077864643E-2</v>
      </c>
      <c r="C15" s="10">
        <f>SUMIFS('Raw Data'!$D$2:$D$164,'Raw Data'!$C$2:$C$164,'Daily Report'!$A15,'Raw Data'!$B$2:$B$164,'Daily Report'!C$3)</f>
        <v>0.23348914352391148</v>
      </c>
      <c r="D15" s="10">
        <f>SUMIFS('Raw Data'!$D$2:$D$164,'Raw Data'!$C$2:$C$164,'Daily Report'!$A15,'Raw Data'!$B$2:$B$164,'Daily Report'!D$3)</f>
        <v>0</v>
      </c>
      <c r="E15" s="10">
        <f>SUMIFS('Raw Data'!$D$2:$D$164,'Raw Data'!$C$2:$C$164,'Daily Report'!$A15,'Raw Data'!$B$2:$B$164,'Daily Report'!E$3)</f>
        <v>0</v>
      </c>
      <c r="F15" s="10">
        <f>SUMIFS('Raw Data'!$D$2:$D$164,'Raw Data'!$C$2:$C$164,'Daily Report'!$A15,'Raw Data'!$B$2:$B$164,'Daily Report'!F$3)</f>
        <v>0</v>
      </c>
      <c r="G15" s="11">
        <f>SUMIFS('Raw Data'!$D$2:$D$164,'Raw Data'!$C$2:$C$164,'Daily Report'!$A15,'Raw Data'!$B$2:$B$164,'Daily Report'!G$3)</f>
        <v>0</v>
      </c>
      <c r="H15" s="10">
        <f t="shared" si="0"/>
        <v>0.33032196760177612</v>
      </c>
    </row>
    <row r="16" spans="1:11" x14ac:dyDescent="0.25">
      <c r="A16" s="8" t="s">
        <v>20</v>
      </c>
      <c r="B16" s="10">
        <f>SUMIFS('Raw Data'!$D$2:$D$164,'Raw Data'!$C$2:$C$164,'Daily Report'!$A16,'Raw Data'!$B$2:$B$164,'Daily Report'!B$3)</f>
        <v>0.16024488426046446</v>
      </c>
      <c r="C16" s="10">
        <f>SUMIFS('Raw Data'!$D$2:$D$164,'Raw Data'!$C$2:$C$164,'Daily Report'!$A16,'Raw Data'!$B$2:$B$164,'Daily Report'!C$3)</f>
        <v>0</v>
      </c>
      <c r="D16" s="10">
        <f>SUMIFS('Raw Data'!$D$2:$D$164,'Raw Data'!$C$2:$C$164,'Daily Report'!$A16,'Raw Data'!$B$2:$B$164,'Daily Report'!D$3)</f>
        <v>0.15935557870398043</v>
      </c>
      <c r="E16" s="10">
        <f>SUMIFS('Raw Data'!$D$2:$D$164,'Raw Data'!$C$2:$C$164,'Daily Report'!$A16,'Raw Data'!$B$2:$B$164,'Daily Report'!E$3)</f>
        <v>0</v>
      </c>
      <c r="F16" s="10">
        <f>SUMIFS('Raw Data'!$D$2:$D$164,'Raw Data'!$C$2:$C$164,'Daily Report'!$A16,'Raw Data'!$B$2:$B$164,'Daily Report'!F$3)</f>
        <v>0</v>
      </c>
      <c r="G16" s="11">
        <f>SUMIFS('Raw Data'!$D$2:$D$164,'Raw Data'!$C$2:$C$164,'Daily Report'!$A16,'Raw Data'!$B$2:$B$164,'Daily Report'!G$3)</f>
        <v>0</v>
      </c>
      <c r="H16" s="10">
        <f t="shared" si="0"/>
        <v>0.31960046296444489</v>
      </c>
    </row>
    <row r="17" spans="1:8" x14ac:dyDescent="0.25">
      <c r="A17" s="8" t="s">
        <v>21</v>
      </c>
      <c r="B17" s="10">
        <f>SUMIFS('Raw Data'!$D$2:$D$164,'Raw Data'!$C$2:$C$164,'Daily Report'!$A17,'Raw Data'!$B$2:$B$164,'Daily Report'!B$3)</f>
        <v>0.40772875000402564</v>
      </c>
      <c r="C17" s="10">
        <f>SUMIFS('Raw Data'!$D$2:$D$164,'Raw Data'!$C$2:$C$164,'Daily Report'!$A17,'Raw Data'!$B$2:$B$164,'Daily Report'!C$3)</f>
        <v>0</v>
      </c>
      <c r="D17" s="10">
        <f>SUMIFS('Raw Data'!$D$2:$D$164,'Raw Data'!$C$2:$C$164,'Daily Report'!$A17,'Raw Data'!$B$2:$B$164,'Daily Report'!D$3)</f>
        <v>0</v>
      </c>
      <c r="E17" s="10">
        <f>SUMIFS('Raw Data'!$D$2:$D$164,'Raw Data'!$C$2:$C$164,'Daily Report'!$A17,'Raw Data'!$B$2:$B$164,'Daily Report'!E$3)</f>
        <v>0</v>
      </c>
      <c r="F17" s="10">
        <f>SUMIFS('Raw Data'!$D$2:$D$164,'Raw Data'!$C$2:$C$164,'Daily Report'!$A17,'Raw Data'!$B$2:$B$164,'Daily Report'!F$3)</f>
        <v>0</v>
      </c>
      <c r="G17" s="11">
        <f>SUMIFS('Raw Data'!$D$2:$D$164,'Raw Data'!$C$2:$C$164,'Daily Report'!$A17,'Raw Data'!$B$2:$B$164,'Daily Report'!G$3)</f>
        <v>0</v>
      </c>
      <c r="H17" s="10">
        <f t="shared" si="0"/>
        <v>0.40772875000402564</v>
      </c>
    </row>
    <row r="18" spans="1:8" x14ac:dyDescent="0.25">
      <c r="A18" s="8" t="s">
        <v>22</v>
      </c>
      <c r="B18" s="10">
        <f>SUMIFS('Raw Data'!$D$2:$D$164,'Raw Data'!$C$2:$C$164,'Daily Report'!$A18,'Raw Data'!$B$2:$B$164,'Daily Report'!B$3)</f>
        <v>0.16052627314638812</v>
      </c>
      <c r="C18" s="10">
        <f>SUMIFS('Raw Data'!$D$2:$D$164,'Raw Data'!$C$2:$C$164,'Daily Report'!$A18,'Raw Data'!$B$2:$B$164,'Daily Report'!C$3)</f>
        <v>0</v>
      </c>
      <c r="D18" s="10">
        <f>SUMIFS('Raw Data'!$D$2:$D$164,'Raw Data'!$C$2:$C$164,'Daily Report'!$A18,'Raw Data'!$B$2:$B$164,'Daily Report'!D$3)</f>
        <v>0.15890209491044516</v>
      </c>
      <c r="E18" s="10">
        <f>SUMIFS('Raw Data'!$D$2:$D$164,'Raw Data'!$C$2:$C$164,'Daily Report'!$A18,'Raw Data'!$B$2:$B$164,'Daily Report'!E$3)</f>
        <v>0</v>
      </c>
      <c r="F18" s="10">
        <f>SUMIFS('Raw Data'!$D$2:$D$164,'Raw Data'!$C$2:$C$164,'Daily Report'!$A18,'Raw Data'!$B$2:$B$164,'Daily Report'!F$3)</f>
        <v>0</v>
      </c>
      <c r="G18" s="11">
        <f>SUMIFS('Raw Data'!$D$2:$D$164,'Raw Data'!$C$2:$C$164,'Daily Report'!$A18,'Raw Data'!$B$2:$B$164,'Daily Report'!G$3)</f>
        <v>0</v>
      </c>
      <c r="H18" s="10">
        <f t="shared" si="0"/>
        <v>0.31942836805683328</v>
      </c>
    </row>
    <row r="19" spans="1:8" x14ac:dyDescent="0.25">
      <c r="A19" s="8" t="s">
        <v>23</v>
      </c>
      <c r="B19" s="10">
        <f>SUMIFS('Raw Data'!$D$2:$D$164,'Raw Data'!$C$2:$C$164,'Daily Report'!$A19,'Raw Data'!$B$2:$B$164,'Daily Report'!B$3)</f>
        <v>0</v>
      </c>
      <c r="C19" s="10">
        <f>SUMIFS('Raw Data'!$D$2:$D$164,'Raw Data'!$C$2:$C$164,'Daily Report'!$A19,'Raw Data'!$B$2:$B$164,'Daily Report'!C$3)</f>
        <v>0.17798763889004476</v>
      </c>
      <c r="D19" s="10">
        <f>SUMIFS('Raw Data'!$D$2:$D$164,'Raw Data'!$C$2:$C$164,'Daily Report'!$A19,'Raw Data'!$B$2:$B$164,'Daily Report'!D$3)</f>
        <v>0</v>
      </c>
      <c r="E19" s="10">
        <f>SUMIFS('Raw Data'!$D$2:$D$164,'Raw Data'!$C$2:$C$164,'Daily Report'!$A19,'Raw Data'!$B$2:$B$164,'Daily Report'!E$3)</f>
        <v>6.9517974538030103E-2</v>
      </c>
      <c r="F19" s="10">
        <f>SUMIFS('Raw Data'!$D$2:$D$164,'Raw Data'!$C$2:$C$164,'Daily Report'!$A19,'Raw Data'!$B$2:$B$164,'Daily Report'!F$3)</f>
        <v>3.9239918980456423E-2</v>
      </c>
      <c r="G19" s="11">
        <f>SUMIFS('Raw Data'!$D$2:$D$164,'Raw Data'!$C$2:$C$164,'Daily Report'!$A19,'Raw Data'!$B$2:$B$164,'Daily Report'!G$3)</f>
        <v>0</v>
      </c>
      <c r="H19" s="10">
        <f t="shared" si="0"/>
        <v>0.28674553240853129</v>
      </c>
    </row>
    <row r="20" spans="1:8" x14ac:dyDescent="0.25">
      <c r="A20" s="8" t="s">
        <v>24</v>
      </c>
      <c r="B20" s="10">
        <f>SUMIFS('Raw Data'!$D$2:$D$164,'Raw Data'!$C$2:$C$164,'Daily Report'!$A20,'Raw Data'!$B$2:$B$164,'Daily Report'!B$3)</f>
        <v>0</v>
      </c>
      <c r="C20" s="10">
        <f>SUMIFS('Raw Data'!$D$2:$D$164,'Raw Data'!$C$2:$C$164,'Daily Report'!$A20,'Raw Data'!$B$2:$B$164,'Daily Report'!C$3)</f>
        <v>0</v>
      </c>
      <c r="D20" s="10">
        <f>SUMIFS('Raw Data'!$D$2:$D$164,'Raw Data'!$C$2:$C$164,'Daily Report'!$A20,'Raw Data'!$B$2:$B$164,'Daily Report'!D$3)</f>
        <v>0</v>
      </c>
      <c r="E20" s="10">
        <f>SUMIFS('Raw Data'!$D$2:$D$164,'Raw Data'!$C$2:$C$164,'Daily Report'!$A20,'Raw Data'!$B$2:$B$164,'Daily Report'!E$3)</f>
        <v>0</v>
      </c>
      <c r="F20" s="10">
        <f>SUMIFS('Raw Data'!$D$2:$D$164,'Raw Data'!$C$2:$C$164,'Daily Report'!$A20,'Raw Data'!$B$2:$B$164,'Daily Report'!F$3)</f>
        <v>0</v>
      </c>
      <c r="G20" s="11">
        <f>SUMIFS('Raw Data'!$D$2:$D$164,'Raw Data'!$C$2:$C$164,'Daily Report'!$A20,'Raw Data'!$B$2:$B$164,'Daily Report'!G$3)</f>
        <v>0</v>
      </c>
      <c r="H20" s="10">
        <f t="shared" si="0"/>
        <v>0</v>
      </c>
    </row>
    <row r="21" spans="1:8" x14ac:dyDescent="0.25">
      <c r="A21" s="8" t="s">
        <v>25</v>
      </c>
      <c r="B21" s="10">
        <f>SUMIFS('Raw Data'!$D$2:$D$164,'Raw Data'!$C$2:$C$164,'Daily Report'!$A21,'Raw Data'!$B$2:$B$164,'Daily Report'!B$3)</f>
        <v>0</v>
      </c>
      <c r="C21" s="10">
        <f>SUMIFS('Raw Data'!$D$2:$D$164,'Raw Data'!$C$2:$C$164,'Daily Report'!$A21,'Raw Data'!$B$2:$B$164,'Daily Report'!C$3)</f>
        <v>0.16072685184917646</v>
      </c>
      <c r="D21" s="10">
        <f>SUMIFS('Raw Data'!$D$2:$D$164,'Raw Data'!$C$2:$C$164,'Daily Report'!$A21,'Raw Data'!$B$2:$B$164,'Daily Report'!D$3)</f>
        <v>0</v>
      </c>
      <c r="E21" s="10">
        <f>SUMIFS('Raw Data'!$D$2:$D$164,'Raw Data'!$C$2:$C$164,'Daily Report'!$A21,'Raw Data'!$B$2:$B$164,'Daily Report'!E$3)</f>
        <v>0</v>
      </c>
      <c r="F21" s="10">
        <f>SUMIFS('Raw Data'!$D$2:$D$164,'Raw Data'!$C$2:$C$164,'Daily Report'!$A21,'Raw Data'!$B$2:$B$164,'Daily Report'!F$3)</f>
        <v>0</v>
      </c>
      <c r="G21" s="11">
        <f>SUMIFS('Raw Data'!$D$2:$D$164,'Raw Data'!$C$2:$C$164,'Daily Report'!$A21,'Raw Data'!$B$2:$B$164,'Daily Report'!G$3)</f>
        <v>0</v>
      </c>
      <c r="H21" s="10">
        <f t="shared" si="0"/>
        <v>0.16072685184917646</v>
      </c>
    </row>
    <row r="22" spans="1:8" x14ac:dyDescent="0.25">
      <c r="A22" s="8" t="s">
        <v>26</v>
      </c>
      <c r="B22" s="10">
        <f>SUMIFS('Raw Data'!$D$2:$D$164,'Raw Data'!$C$2:$C$164,'Daily Report'!$A22,'Raw Data'!$B$2:$B$164,'Daily Report'!B$3)</f>
        <v>0</v>
      </c>
      <c r="C22" s="10">
        <f>SUMIFS('Raw Data'!$D$2:$D$164,'Raw Data'!$C$2:$C$164,'Daily Report'!$A22,'Raw Data'!$B$2:$B$164,'Daily Report'!C$3)</f>
        <v>0</v>
      </c>
      <c r="D22" s="10">
        <f>SUMIFS('Raw Data'!$D$2:$D$164,'Raw Data'!$C$2:$C$164,'Daily Report'!$A22,'Raw Data'!$B$2:$B$164,'Daily Report'!D$3)</f>
        <v>0</v>
      </c>
      <c r="E22" s="10">
        <f>SUMIFS('Raw Data'!$D$2:$D$164,'Raw Data'!$C$2:$C$164,'Daily Report'!$A22,'Raw Data'!$B$2:$B$164,'Daily Report'!E$3)</f>
        <v>0</v>
      </c>
      <c r="F22" s="10">
        <f>SUMIFS('Raw Data'!$D$2:$D$164,'Raw Data'!$C$2:$C$164,'Daily Report'!$A22,'Raw Data'!$B$2:$B$164,'Daily Report'!F$3)</f>
        <v>0</v>
      </c>
      <c r="G22" s="11">
        <f>SUMIFS('Raw Data'!$D$2:$D$164,'Raw Data'!$C$2:$C$164,'Daily Report'!$A22,'Raw Data'!$B$2:$B$164,'Daily Report'!G$3)</f>
        <v>0</v>
      </c>
      <c r="H22" s="10">
        <f t="shared" si="0"/>
        <v>0</v>
      </c>
    </row>
    <row r="23" spans="1:8" x14ac:dyDescent="0.25">
      <c r="A23" s="8" t="s">
        <v>27</v>
      </c>
      <c r="B23" s="10">
        <f>SUMIFS('Raw Data'!$D$2:$D$164,'Raw Data'!$C$2:$C$164,'Daily Report'!$A23,'Raw Data'!$B$2:$B$164,'Daily Report'!B$3)</f>
        <v>0.16403657406772254</v>
      </c>
      <c r="C23" s="10">
        <f>SUMIFS('Raw Data'!$D$2:$D$164,'Raw Data'!$C$2:$C$164,'Daily Report'!$A23,'Raw Data'!$B$2:$B$164,'Daily Report'!C$3)</f>
        <v>3.301650463254191E-2</v>
      </c>
      <c r="D23" s="10">
        <f>SUMIFS('Raw Data'!$D$2:$D$164,'Raw Data'!$C$2:$C$164,'Daily Report'!$A23,'Raw Data'!$B$2:$B$164,'Daily Report'!D$3)</f>
        <v>0</v>
      </c>
      <c r="E23" s="10">
        <f>SUMIFS('Raw Data'!$D$2:$D$164,'Raw Data'!$C$2:$C$164,'Daily Report'!$A23,'Raw Data'!$B$2:$B$164,'Daily Report'!E$3)</f>
        <v>0</v>
      </c>
      <c r="F23" s="10">
        <f>SUMIFS('Raw Data'!$D$2:$D$164,'Raw Data'!$C$2:$C$164,'Daily Report'!$A23,'Raw Data'!$B$2:$B$164,'Daily Report'!F$3)</f>
        <v>0</v>
      </c>
      <c r="G23" s="11">
        <f>SUMIFS('Raw Data'!$D$2:$D$164,'Raw Data'!$C$2:$C$164,'Daily Report'!$A23,'Raw Data'!$B$2:$B$164,'Daily Report'!G$3)</f>
        <v>0</v>
      </c>
      <c r="H23" s="10">
        <f t="shared" si="0"/>
        <v>0.19705307870026445</v>
      </c>
    </row>
    <row r="24" spans="1:8" x14ac:dyDescent="0.25">
      <c r="A24" s="8" t="s">
        <v>28</v>
      </c>
      <c r="B24" s="10">
        <f>SUMIFS('Raw Data'!$D$2:$D$164,'Raw Data'!$C$2:$C$164,'Daily Report'!$A24,'Raw Data'!$B$2:$B$164,'Daily Report'!B$3)</f>
        <v>0</v>
      </c>
      <c r="C24" s="10">
        <f>SUMIFS('Raw Data'!$D$2:$D$164,'Raw Data'!$C$2:$C$164,'Daily Report'!$A24,'Raw Data'!$B$2:$B$164,'Daily Report'!C$3)</f>
        <v>0</v>
      </c>
      <c r="D24" s="10">
        <f>SUMIFS('Raw Data'!$D$2:$D$164,'Raw Data'!$C$2:$C$164,'Daily Report'!$A24,'Raw Data'!$B$2:$B$164,'Daily Report'!D$3)</f>
        <v>0</v>
      </c>
      <c r="E24" s="10">
        <f>SUMIFS('Raw Data'!$D$2:$D$164,'Raw Data'!$C$2:$C$164,'Daily Report'!$A24,'Raw Data'!$B$2:$B$164,'Daily Report'!E$3)</f>
        <v>0</v>
      </c>
      <c r="F24" s="10">
        <f>SUMIFS('Raw Data'!$D$2:$D$164,'Raw Data'!$C$2:$C$164,'Daily Report'!$A24,'Raw Data'!$B$2:$B$164,'Daily Report'!F$3)</f>
        <v>0</v>
      </c>
      <c r="G24" s="11">
        <f>SUMIFS('Raw Data'!$D$2:$D$164,'Raw Data'!$C$2:$C$164,'Daily Report'!$A24,'Raw Data'!$B$2:$B$164,'Daily Report'!G$3)</f>
        <v>0</v>
      </c>
      <c r="H24" s="10">
        <f t="shared" si="0"/>
        <v>0</v>
      </c>
    </row>
    <row r="25" spans="1:8" x14ac:dyDescent="0.25">
      <c r="A25" s="8" t="s">
        <v>29</v>
      </c>
      <c r="B25" s="10">
        <f>SUMIFS('Raw Data'!$D$2:$D$164,'Raw Data'!$C$2:$C$164,'Daily Report'!$A25,'Raw Data'!$B$2:$B$164,'Daily Report'!B$3)</f>
        <v>0</v>
      </c>
      <c r="C25" s="10">
        <f>SUMIFS('Raw Data'!$D$2:$D$164,'Raw Data'!$C$2:$C$164,'Daily Report'!$A25,'Raw Data'!$B$2:$B$164,'Daily Report'!C$3)</f>
        <v>0</v>
      </c>
      <c r="D25" s="10">
        <f>SUMIFS('Raw Data'!$D$2:$D$164,'Raw Data'!$C$2:$C$164,'Daily Report'!$A25,'Raw Data'!$B$2:$B$164,'Daily Report'!D$3)</f>
        <v>0</v>
      </c>
      <c r="E25" s="10">
        <f>SUMIFS('Raw Data'!$D$2:$D$164,'Raw Data'!$C$2:$C$164,'Daily Report'!$A25,'Raw Data'!$B$2:$B$164,'Daily Report'!E$3)</f>
        <v>0</v>
      </c>
      <c r="F25" s="10">
        <f>SUMIFS('Raw Data'!$D$2:$D$164,'Raw Data'!$C$2:$C$164,'Daily Report'!$A25,'Raw Data'!$B$2:$B$164,'Daily Report'!F$3)</f>
        <v>0</v>
      </c>
      <c r="G25" s="11">
        <f>SUMIFS('Raw Data'!$D$2:$D$164,'Raw Data'!$C$2:$C$164,'Daily Report'!$A25,'Raw Data'!$B$2:$B$164,'Daily Report'!G$3)</f>
        <v>0</v>
      </c>
      <c r="H25" s="10">
        <f t="shared" si="0"/>
        <v>0</v>
      </c>
    </row>
    <row r="26" spans="1:8" x14ac:dyDescent="0.25">
      <c r="A26" s="8" t="s">
        <v>30</v>
      </c>
      <c r="B26" s="10">
        <f>SUMIFS('Raw Data'!$D$2:$D$164,'Raw Data'!$C$2:$C$164,'Daily Report'!$A26,'Raw Data'!$B$2:$B$164,'Daily Report'!B$3)</f>
        <v>0</v>
      </c>
      <c r="C26" s="10">
        <f>SUMIFS('Raw Data'!$D$2:$D$164,'Raw Data'!$C$2:$C$164,'Daily Report'!$A26,'Raw Data'!$B$2:$B$164,'Daily Report'!C$3)</f>
        <v>0</v>
      </c>
      <c r="D26" s="10">
        <f>SUMIFS('Raw Data'!$D$2:$D$164,'Raw Data'!$C$2:$C$164,'Daily Report'!$A26,'Raw Data'!$B$2:$B$164,'Daily Report'!D$3)</f>
        <v>0</v>
      </c>
      <c r="E26" s="10">
        <f>SUMIFS('Raw Data'!$D$2:$D$164,'Raw Data'!$C$2:$C$164,'Daily Report'!$A26,'Raw Data'!$B$2:$B$164,'Daily Report'!E$3)</f>
        <v>0</v>
      </c>
      <c r="F26" s="10">
        <f>SUMIFS('Raw Data'!$D$2:$D$164,'Raw Data'!$C$2:$C$164,'Daily Report'!$A26,'Raw Data'!$B$2:$B$164,'Daily Report'!F$3)</f>
        <v>0</v>
      </c>
      <c r="G26" s="11">
        <f>SUMIFS('Raw Data'!$D$2:$D$164,'Raw Data'!$C$2:$C$164,'Daily Report'!$A26,'Raw Data'!$B$2:$B$164,'Daily Report'!G$3)</f>
        <v>0</v>
      </c>
      <c r="H26" s="10">
        <f t="shared" si="0"/>
        <v>0</v>
      </c>
    </row>
    <row r="27" spans="1:8" x14ac:dyDescent="0.25">
      <c r="A27" s="8" t="s">
        <v>31</v>
      </c>
      <c r="B27" s="10">
        <f>SUMIFS('Raw Data'!$D$2:$D$164,'Raw Data'!$C$2:$C$164,'Daily Report'!$A27,'Raw Data'!$B$2:$B$164,'Daily Report'!B$3)</f>
        <v>0</v>
      </c>
      <c r="C27" s="10">
        <f>SUMIFS('Raw Data'!$D$2:$D$164,'Raw Data'!$C$2:$C$164,'Daily Report'!$A27,'Raw Data'!$B$2:$B$164,'Daily Report'!C$3)</f>
        <v>0</v>
      </c>
      <c r="D27" s="10">
        <f>SUMIFS('Raw Data'!$D$2:$D$164,'Raw Data'!$C$2:$C$164,'Daily Report'!$A27,'Raw Data'!$B$2:$B$164,'Daily Report'!D$3)</f>
        <v>0</v>
      </c>
      <c r="E27" s="10">
        <f>SUMIFS('Raw Data'!$D$2:$D$164,'Raw Data'!$C$2:$C$164,'Daily Report'!$A27,'Raw Data'!$B$2:$B$164,'Daily Report'!E$3)</f>
        <v>0</v>
      </c>
      <c r="F27" s="10">
        <f>SUMIFS('Raw Data'!$D$2:$D$164,'Raw Data'!$C$2:$C$164,'Daily Report'!$A27,'Raw Data'!$B$2:$B$164,'Daily Report'!F$3)</f>
        <v>0</v>
      </c>
      <c r="G27" s="11">
        <f>SUMIFS('Raw Data'!$D$2:$D$164,'Raw Data'!$C$2:$C$164,'Daily Report'!$A27,'Raw Data'!$B$2:$B$164,'Daily Report'!G$3)</f>
        <v>0</v>
      </c>
      <c r="H27" s="10">
        <f t="shared" si="0"/>
        <v>0</v>
      </c>
    </row>
    <row r="28" spans="1:8" x14ac:dyDescent="0.25">
      <c r="A28" s="8" t="s">
        <v>32</v>
      </c>
      <c r="B28" s="10">
        <f>SUMIFS('Raw Data'!$D$2:$D$164,'Raw Data'!$C$2:$C$164,'Daily Report'!$A28,'Raw Data'!$B$2:$B$164,'Daily Report'!B$3)</f>
        <v>0</v>
      </c>
      <c r="C28" s="10">
        <f>SUMIFS('Raw Data'!$D$2:$D$164,'Raw Data'!$C$2:$C$164,'Daily Report'!$A28,'Raw Data'!$B$2:$B$164,'Daily Report'!C$3)</f>
        <v>0</v>
      </c>
      <c r="D28" s="10">
        <f>SUMIFS('Raw Data'!$D$2:$D$164,'Raw Data'!$C$2:$C$164,'Daily Report'!$A28,'Raw Data'!$B$2:$B$164,'Daily Report'!D$3)</f>
        <v>0</v>
      </c>
      <c r="E28" s="10">
        <f>SUMIFS('Raw Data'!$D$2:$D$164,'Raw Data'!$C$2:$C$164,'Daily Report'!$A28,'Raw Data'!$B$2:$B$164,'Daily Report'!E$3)</f>
        <v>0.17364697916491423</v>
      </c>
      <c r="F28" s="10">
        <f>SUMIFS('Raw Data'!$D$2:$D$164,'Raw Data'!$C$2:$C$164,'Daily Report'!$A28,'Raw Data'!$B$2:$B$164,'Daily Report'!F$3)</f>
        <v>0.1086517361109145</v>
      </c>
      <c r="G28" s="11">
        <f>SUMIFS('Raw Data'!$D$2:$D$164,'Raw Data'!$C$2:$C$164,'Daily Report'!$A28,'Raw Data'!$B$2:$B$164,'Daily Report'!G$3)</f>
        <v>0</v>
      </c>
      <c r="H28" s="10">
        <f t="shared" si="0"/>
        <v>0.28229871527582873</v>
      </c>
    </row>
    <row r="29" spans="1:8" x14ac:dyDescent="0.25">
      <c r="A29" s="8" t="s">
        <v>33</v>
      </c>
      <c r="B29" s="10">
        <f>SUMIFS('Raw Data'!$D$2:$D$164,'Raw Data'!$C$2:$C$164,'Daily Report'!$A29,'Raw Data'!$B$2:$B$164,'Daily Report'!B$3)</f>
        <v>0.20089947916130768</v>
      </c>
      <c r="C29" s="10">
        <f>SUMIFS('Raw Data'!$D$2:$D$164,'Raw Data'!$C$2:$C$164,'Daily Report'!$A29,'Raw Data'!$B$2:$B$164,'Daily Report'!C$3)</f>
        <v>0</v>
      </c>
      <c r="D29" s="10">
        <f>SUMIFS('Raw Data'!$D$2:$D$164,'Raw Data'!$C$2:$C$164,'Daily Report'!$A29,'Raw Data'!$B$2:$B$164,'Daily Report'!D$3)</f>
        <v>0</v>
      </c>
      <c r="E29" s="10">
        <f>SUMIFS('Raw Data'!$D$2:$D$164,'Raw Data'!$C$2:$C$164,'Daily Report'!$A29,'Raw Data'!$B$2:$B$164,'Daily Report'!E$3)</f>
        <v>0</v>
      </c>
      <c r="F29" s="10">
        <f>SUMIFS('Raw Data'!$D$2:$D$164,'Raw Data'!$C$2:$C$164,'Daily Report'!$A29,'Raw Data'!$B$2:$B$164,'Daily Report'!F$3)</f>
        <v>0</v>
      </c>
      <c r="G29" s="11">
        <f>SUMIFS('Raw Data'!$D$2:$D$164,'Raw Data'!$C$2:$C$164,'Daily Report'!$A29,'Raw Data'!$B$2:$B$164,'Daily Report'!G$3)</f>
        <v>0</v>
      </c>
      <c r="H29" s="10">
        <f t="shared" si="0"/>
        <v>0.20089947916130768</v>
      </c>
    </row>
    <row r="30" spans="1:8" x14ac:dyDescent="0.25">
      <c r="A30" s="8" t="s">
        <v>34</v>
      </c>
      <c r="B30" s="10">
        <f>SUMIFS('Raw Data'!$D$2:$D$164,'Raw Data'!$C$2:$C$164,'Daily Report'!$A30,'Raw Data'!$B$2:$B$164,'Daily Report'!B$3)</f>
        <v>0.16988237268378725</v>
      </c>
      <c r="C30" s="10">
        <f>SUMIFS('Raw Data'!$D$2:$D$164,'Raw Data'!$C$2:$C$164,'Daily Report'!$A30,'Raw Data'!$B$2:$B$164,'Daily Report'!C$3)</f>
        <v>2.1549722216150258E-2</v>
      </c>
      <c r="D30" s="10">
        <f>SUMIFS('Raw Data'!$D$2:$D$164,'Raw Data'!$C$2:$C$164,'Daily Report'!$A30,'Raw Data'!$B$2:$B$164,'Daily Report'!D$3)</f>
        <v>0</v>
      </c>
      <c r="E30" s="10">
        <f>SUMIFS('Raw Data'!$D$2:$D$164,'Raw Data'!$C$2:$C$164,'Daily Report'!$A30,'Raw Data'!$B$2:$B$164,'Daily Report'!E$3)</f>
        <v>0</v>
      </c>
      <c r="F30" s="10">
        <f>SUMIFS('Raw Data'!$D$2:$D$164,'Raw Data'!$C$2:$C$164,'Daily Report'!$A30,'Raw Data'!$B$2:$B$164,'Daily Report'!F$3)</f>
        <v>0</v>
      </c>
      <c r="G30" s="11">
        <f>SUMIFS('Raw Data'!$D$2:$D$164,'Raw Data'!$C$2:$C$164,'Daily Report'!$A30,'Raw Data'!$B$2:$B$164,'Daily Report'!G$3)</f>
        <v>0</v>
      </c>
      <c r="H30" s="10">
        <f t="shared" si="0"/>
        <v>0.19143209489993751</v>
      </c>
    </row>
    <row r="31" spans="1:8" x14ac:dyDescent="0.25">
      <c r="A31" s="8" t="s">
        <v>35</v>
      </c>
      <c r="B31" s="10">
        <f>SUMIFS('Raw Data'!$D$2:$D$164,'Raw Data'!$C$2:$C$164,'Daily Report'!$A31,'Raw Data'!$B$2:$B$164,'Daily Report'!B$3)</f>
        <v>0.27726708333648276</v>
      </c>
      <c r="C31" s="10">
        <f>SUMIFS('Raw Data'!$D$2:$D$164,'Raw Data'!$C$2:$C$164,'Daily Report'!$A31,'Raw Data'!$B$2:$B$164,'Daily Report'!C$3)</f>
        <v>2.7825868048239499E-2</v>
      </c>
      <c r="D31" s="10">
        <f>SUMIFS('Raw Data'!$D$2:$D$164,'Raw Data'!$C$2:$C$164,'Daily Report'!$A31,'Raw Data'!$B$2:$B$164,'Daily Report'!D$3)</f>
        <v>9.1914236109005287E-3</v>
      </c>
      <c r="E31" s="10">
        <f>SUMIFS('Raw Data'!$D$2:$D$164,'Raw Data'!$C$2:$C$164,'Daily Report'!$A31,'Raw Data'!$B$2:$B$164,'Daily Report'!E$3)</f>
        <v>0</v>
      </c>
      <c r="F31" s="10">
        <f>SUMIFS('Raw Data'!$D$2:$D$164,'Raw Data'!$C$2:$C$164,'Daily Report'!$A31,'Raw Data'!$B$2:$B$164,'Daily Report'!F$3)</f>
        <v>0</v>
      </c>
      <c r="G31" s="11">
        <f>SUMIFS('Raw Data'!$D$2:$D$164,'Raw Data'!$C$2:$C$164,'Daily Report'!$A31,'Raw Data'!$B$2:$B$164,'Daily Report'!G$3)</f>
        <v>0</v>
      </c>
      <c r="H31" s="10">
        <f t="shared" si="0"/>
        <v>0.31428437499562278</v>
      </c>
    </row>
    <row r="32" spans="1:8" x14ac:dyDescent="0.25">
      <c r="A32" s="8" t="s">
        <v>36</v>
      </c>
      <c r="B32" s="10">
        <f>SUMIFS('Raw Data'!$D$2:$D$164,'Raw Data'!$C$2:$C$164,'Daily Report'!$A32,'Raw Data'!$B$2:$B$164,'Daily Report'!B$3)</f>
        <v>0.24457098379207309</v>
      </c>
      <c r="C32" s="10">
        <f>SUMIFS('Raw Data'!$D$2:$D$164,'Raw Data'!$C$2:$C$164,'Daily Report'!$A32,'Raw Data'!$B$2:$B$164,'Daily Report'!C$3)</f>
        <v>7.2847106494009495E-3</v>
      </c>
      <c r="D32" s="10">
        <f>SUMIFS('Raw Data'!$D$2:$D$164,'Raw Data'!$C$2:$C$164,'Daily Report'!$A32,'Raw Data'!$B$2:$B$164,'Daily Report'!D$3)</f>
        <v>6.1970949071110226E-2</v>
      </c>
      <c r="E32" s="10">
        <f>SUMIFS('Raw Data'!$D$2:$D$164,'Raw Data'!$C$2:$C$164,'Daily Report'!$A32,'Raw Data'!$B$2:$B$164,'Daily Report'!E$3)</f>
        <v>0</v>
      </c>
      <c r="F32" s="10">
        <f>SUMIFS('Raw Data'!$D$2:$D$164,'Raw Data'!$C$2:$C$164,'Daily Report'!$A32,'Raw Data'!$B$2:$B$164,'Daily Report'!F$3)</f>
        <v>0</v>
      </c>
      <c r="G32" s="11">
        <f>SUMIFS('Raw Data'!$D$2:$D$164,'Raw Data'!$C$2:$C$164,'Daily Report'!$A32,'Raw Data'!$B$2:$B$164,'Daily Report'!G$3)</f>
        <v>0</v>
      </c>
      <c r="H32" s="10">
        <f t="shared" si="0"/>
        <v>0.31382664351258427</v>
      </c>
    </row>
    <row r="33" spans="1:8" x14ac:dyDescent="0.25">
      <c r="A33" s="8" t="s">
        <v>37</v>
      </c>
      <c r="B33" s="10">
        <f>SUMIFS('Raw Data'!$D$2:$D$164,'Raw Data'!$C$2:$C$164,'Daily Report'!$A33,'Raw Data'!$B$2:$B$164,'Daily Report'!B$3)</f>
        <v>1.5328923618653789E-2</v>
      </c>
      <c r="C33" s="10">
        <f>SUMIFS('Raw Data'!$D$2:$D$164,'Raw Data'!$C$2:$C$164,'Daily Report'!$A33,'Raw Data'!$B$2:$B$164,'Daily Report'!C$3)</f>
        <v>3.5457523139484692E-2</v>
      </c>
      <c r="D33" s="10">
        <f>SUMIFS('Raw Data'!$D$2:$D$164,'Raw Data'!$C$2:$C$164,'Daily Report'!$A33,'Raw Data'!$B$2:$B$164,'Daily Report'!D$3)</f>
        <v>0.11960696760070277</v>
      </c>
      <c r="E33" s="10">
        <f>SUMIFS('Raw Data'!$D$2:$D$164,'Raw Data'!$C$2:$C$164,'Daily Report'!$A33,'Raw Data'!$B$2:$B$164,'Daily Report'!E$3)</f>
        <v>0</v>
      </c>
      <c r="F33" s="10">
        <f>SUMIFS('Raw Data'!$D$2:$D$164,'Raw Data'!$C$2:$C$164,'Daily Report'!$A33,'Raw Data'!$B$2:$B$164,'Daily Report'!F$3)</f>
        <v>0</v>
      </c>
      <c r="G33" s="11">
        <f>SUMIFS('Raw Data'!$D$2:$D$164,'Raw Data'!$C$2:$C$164,'Daily Report'!$A33,'Raw Data'!$B$2:$B$164,'Daily Report'!G$3)</f>
        <v>0</v>
      </c>
      <c r="H33" s="10">
        <f t="shared" si="0"/>
        <v>0.17039341435884126</v>
      </c>
    </row>
    <row r="34" spans="1:8" x14ac:dyDescent="0.25">
      <c r="A34" s="8" t="s">
        <v>38</v>
      </c>
      <c r="B34" s="10">
        <f>SUMIFS('Raw Data'!$D$2:$D$164,'Raw Data'!$C$2:$C$164,'Daily Report'!$A34,'Raw Data'!$B$2:$B$164,'Daily Report'!B$3)</f>
        <v>0</v>
      </c>
      <c r="C34" s="10">
        <f>SUMIFS('Raw Data'!$D$2:$D$164,'Raw Data'!$C$2:$C$164,'Daily Report'!$A34,'Raw Data'!$B$2:$B$164,'Daily Report'!C$3)</f>
        <v>0</v>
      </c>
      <c r="D34" s="10">
        <f>SUMIFS('Raw Data'!$D$2:$D$164,'Raw Data'!$C$2:$C$164,'Daily Report'!$A34,'Raw Data'!$B$2:$B$164,'Daily Report'!D$3)</f>
        <v>0</v>
      </c>
      <c r="E34" s="10">
        <f>SUMIFS('Raw Data'!$D$2:$D$164,'Raw Data'!$C$2:$C$164,'Daily Report'!$A34,'Raw Data'!$B$2:$B$164,'Daily Report'!E$3)</f>
        <v>0.14227354167087469</v>
      </c>
      <c r="F34" s="10">
        <f>SUMIFS('Raw Data'!$D$2:$D$164,'Raw Data'!$C$2:$C$164,'Daily Report'!$A34,'Raw Data'!$B$2:$B$164,'Daily Report'!F$3)</f>
        <v>0</v>
      </c>
      <c r="G34" s="11">
        <f>SUMIFS('Raw Data'!$D$2:$D$164,'Raw Data'!$C$2:$C$164,'Daily Report'!$A34,'Raw Data'!$B$2:$B$164,'Daily Report'!G$3)</f>
        <v>0</v>
      </c>
      <c r="H34" s="10">
        <f t="shared" si="0"/>
        <v>0.14227354167087469</v>
      </c>
    </row>
    <row r="35" spans="1:8" x14ac:dyDescent="0.25">
      <c r="A35" s="8" t="s">
        <v>39</v>
      </c>
      <c r="B35" s="10">
        <f>SUMIFS('Raw Data'!$D$2:$D$164,'Raw Data'!$C$2:$C$164,'Daily Report'!$A35,'Raw Data'!$B$2:$B$164,'Daily Report'!B$3)</f>
        <v>0</v>
      </c>
      <c r="C35" s="10">
        <f>SUMIFS('Raw Data'!$D$2:$D$164,'Raw Data'!$C$2:$C$164,'Daily Report'!$A35,'Raw Data'!$B$2:$B$164,'Daily Report'!C$3)</f>
        <v>0</v>
      </c>
      <c r="D35" s="10">
        <f>SUMIFS('Raw Data'!$D$2:$D$164,'Raw Data'!$C$2:$C$164,'Daily Report'!$A35,'Raw Data'!$B$2:$B$164,'Daily Report'!D$3)</f>
        <v>0</v>
      </c>
      <c r="E35" s="10">
        <f>SUMIFS('Raw Data'!$D$2:$D$164,'Raw Data'!$C$2:$C$164,'Daily Report'!$A35,'Raw Data'!$B$2:$B$164,'Daily Report'!E$3)</f>
        <v>0.14194599536131136</v>
      </c>
      <c r="F35" s="10">
        <f>SUMIFS('Raw Data'!$D$2:$D$164,'Raw Data'!$C$2:$C$164,'Daily Report'!$A35,'Raw Data'!$B$2:$B$164,'Daily Report'!F$3)</f>
        <v>0</v>
      </c>
      <c r="G35" s="11">
        <f>SUMIFS('Raw Data'!$D$2:$D$164,'Raw Data'!$C$2:$C$164,'Daily Report'!$A35,'Raw Data'!$B$2:$B$164,'Daily Report'!G$3)</f>
        <v>0</v>
      </c>
      <c r="H35" s="10">
        <f t="shared" si="0"/>
        <v>0.14194599536131136</v>
      </c>
    </row>
    <row r="36" spans="1:8" x14ac:dyDescent="0.25">
      <c r="A36" s="8" t="s">
        <v>40</v>
      </c>
      <c r="B36" s="10">
        <f>SUMIFS('Raw Data'!$D$2:$D$164,'Raw Data'!$C$2:$C$164,'Daily Report'!$A36,'Raw Data'!$B$2:$B$164,'Daily Report'!B$3)</f>
        <v>0</v>
      </c>
      <c r="C36" s="10">
        <f>SUMIFS('Raw Data'!$D$2:$D$164,'Raw Data'!$C$2:$C$164,'Daily Report'!$A36,'Raw Data'!$B$2:$B$164,'Daily Report'!C$3)</f>
        <v>0.16555281250475673</v>
      </c>
      <c r="D36" s="10">
        <f>SUMIFS('Raw Data'!$D$2:$D$164,'Raw Data'!$C$2:$C$164,'Daily Report'!$A36,'Raw Data'!$B$2:$B$164,'Daily Report'!D$3)</f>
        <v>0.14165086805587634</v>
      </c>
      <c r="E36" s="10">
        <f>SUMIFS('Raw Data'!$D$2:$D$164,'Raw Data'!$C$2:$C$164,'Daily Report'!$A36,'Raw Data'!$B$2:$B$164,'Daily Report'!E$3)</f>
        <v>0</v>
      </c>
      <c r="F36" s="10">
        <f>SUMIFS('Raw Data'!$D$2:$D$164,'Raw Data'!$C$2:$C$164,'Daily Report'!$A36,'Raw Data'!$B$2:$B$164,'Daily Report'!F$3)</f>
        <v>0</v>
      </c>
      <c r="G36" s="11">
        <f>SUMIFS('Raw Data'!$D$2:$D$164,'Raw Data'!$C$2:$C$164,'Daily Report'!$A36,'Raw Data'!$B$2:$B$164,'Daily Report'!G$3)</f>
        <v>0</v>
      </c>
      <c r="H36" s="10">
        <f t="shared" si="0"/>
        <v>0.30720368056063307</v>
      </c>
    </row>
    <row r="37" spans="1:8" x14ac:dyDescent="0.25">
      <c r="A37" s="8" t="s">
        <v>41</v>
      </c>
      <c r="B37" s="10">
        <f>SUMIFS('Raw Data'!$D$2:$D$164,'Raw Data'!$C$2:$C$164,'Daily Report'!$A37,'Raw Data'!$B$2:$B$164,'Daily Report'!B$3)</f>
        <v>1.8851504632038996E-2</v>
      </c>
      <c r="C37" s="10">
        <f>SUMIFS('Raw Data'!$D$2:$D$164,'Raw Data'!$C$2:$C$164,'Daily Report'!$A37,'Raw Data'!$B$2:$B$164,'Daily Report'!C$3)</f>
        <v>2.3496516208979301E-2</v>
      </c>
      <c r="D37" s="10">
        <f>SUMIFS('Raw Data'!$D$2:$D$164,'Raw Data'!$C$2:$C$164,'Daily Report'!$A37,'Raw Data'!$B$2:$B$164,'Daily Report'!D$3)</f>
        <v>0.28800899304042105</v>
      </c>
      <c r="E37" s="10">
        <f>SUMIFS('Raw Data'!$D$2:$D$164,'Raw Data'!$C$2:$C$164,'Daily Report'!$A37,'Raw Data'!$B$2:$B$164,'Daily Report'!E$3)</f>
        <v>0</v>
      </c>
      <c r="F37" s="10">
        <f>SUMIFS('Raw Data'!$D$2:$D$164,'Raw Data'!$C$2:$C$164,'Daily Report'!$A37,'Raw Data'!$B$2:$B$164,'Daily Report'!F$3)</f>
        <v>0</v>
      </c>
      <c r="G37" s="11">
        <f>SUMIFS('Raw Data'!$D$2:$D$164,'Raw Data'!$C$2:$C$164,'Daily Report'!$A37,'Raw Data'!$B$2:$B$164,'Daily Report'!G$3)</f>
        <v>0</v>
      </c>
      <c r="H37" s="10">
        <f t="shared" si="0"/>
        <v>0.33035701388143934</v>
      </c>
    </row>
    <row r="38" spans="1:8" x14ac:dyDescent="0.25">
      <c r="A38" s="8" t="s">
        <v>42</v>
      </c>
      <c r="B38" s="10">
        <f>SUMIFS('Raw Data'!$D$2:$D$164,'Raw Data'!$C$2:$C$164,'Daily Report'!$A38,'Raw Data'!$B$2:$B$164,'Daily Report'!B$3)</f>
        <v>0</v>
      </c>
      <c r="C38" s="10">
        <f>SUMIFS('Raw Data'!$D$2:$D$164,'Raw Data'!$C$2:$C$164,'Daily Report'!$A38,'Raw Data'!$B$2:$B$164,'Daily Report'!C$3)</f>
        <v>0</v>
      </c>
      <c r="D38" s="10">
        <f>SUMIFS('Raw Data'!$D$2:$D$164,'Raw Data'!$C$2:$C$164,'Daily Report'!$A38,'Raw Data'!$B$2:$B$164,'Daily Report'!D$3)</f>
        <v>0</v>
      </c>
      <c r="E38" s="10">
        <f>SUMIFS('Raw Data'!$D$2:$D$164,'Raw Data'!$C$2:$C$164,'Daily Report'!$A38,'Raw Data'!$B$2:$B$164,'Daily Report'!E$3)</f>
        <v>0.21489561342605157</v>
      </c>
      <c r="F38" s="10">
        <f>SUMIFS('Raw Data'!$D$2:$D$164,'Raw Data'!$C$2:$C$164,'Daily Report'!$A38,'Raw Data'!$B$2:$B$164,'Daily Report'!F$3)</f>
        <v>0</v>
      </c>
      <c r="G38" s="11">
        <f>SUMIFS('Raw Data'!$D$2:$D$164,'Raw Data'!$C$2:$C$164,'Daily Report'!$A38,'Raw Data'!$B$2:$B$164,'Daily Report'!G$3)</f>
        <v>0</v>
      </c>
      <c r="H38" s="10">
        <f t="shared" si="0"/>
        <v>0.21489561342605157</v>
      </c>
    </row>
    <row r="39" spans="1:8" x14ac:dyDescent="0.25">
      <c r="A39" s="8" t="s">
        <v>43</v>
      </c>
      <c r="B39" s="10">
        <f>SUMIFS('Raw Data'!$D$2:$D$164,'Raw Data'!$C$2:$C$164,'Daily Report'!$A39,'Raw Data'!$B$2:$B$164,'Daily Report'!B$3)</f>
        <v>0</v>
      </c>
      <c r="C39" s="10">
        <f>SUMIFS('Raw Data'!$D$2:$D$164,'Raw Data'!$C$2:$C$164,'Daily Report'!$A39,'Raw Data'!$B$2:$B$164,'Daily Report'!C$3)</f>
        <v>0</v>
      </c>
      <c r="D39" s="10">
        <f>SUMIFS('Raw Data'!$D$2:$D$164,'Raw Data'!$C$2:$C$164,'Daily Report'!$A39,'Raw Data'!$B$2:$B$164,'Daily Report'!D$3)</f>
        <v>0</v>
      </c>
      <c r="E39" s="10">
        <f>SUMIFS('Raw Data'!$D$2:$D$164,'Raw Data'!$C$2:$C$164,'Daily Report'!$A39,'Raw Data'!$B$2:$B$164,'Daily Report'!E$3)</f>
        <v>0.21429004630044801</v>
      </c>
      <c r="F39" s="10">
        <f>SUMIFS('Raw Data'!$D$2:$D$164,'Raw Data'!$C$2:$C$164,'Daily Report'!$A39,'Raw Data'!$B$2:$B$164,'Daily Report'!F$3)</f>
        <v>0</v>
      </c>
      <c r="G39" s="11">
        <f>SUMIFS('Raw Data'!$D$2:$D$164,'Raw Data'!$C$2:$C$164,'Daily Report'!$A39,'Raw Data'!$B$2:$B$164,'Daily Report'!G$3)</f>
        <v>0</v>
      </c>
      <c r="H39" s="10">
        <f t="shared" si="0"/>
        <v>0.21429004630044801</v>
      </c>
    </row>
    <row r="40" spans="1:8" x14ac:dyDescent="0.25">
      <c r="A40" s="8" t="s">
        <v>44</v>
      </c>
      <c r="B40" s="10">
        <f>SUMIFS('Raw Data'!$D$2:$D$164,'Raw Data'!$C$2:$C$164,'Daily Report'!$A40,'Raw Data'!$B$2:$B$164,'Daily Report'!B$3)</f>
        <v>0</v>
      </c>
      <c r="C40" s="10">
        <f>SUMIFS('Raw Data'!$D$2:$D$164,'Raw Data'!$C$2:$C$164,'Daily Report'!$A40,'Raw Data'!$B$2:$B$164,'Daily Report'!C$3)</f>
        <v>0.17836591434752336</v>
      </c>
      <c r="D40" s="10">
        <f>SUMIFS('Raw Data'!$D$2:$D$164,'Raw Data'!$C$2:$C$164,'Daily Report'!$A40,'Raw Data'!$B$2:$B$164,'Daily Report'!D$3)</f>
        <v>0</v>
      </c>
      <c r="E40" s="10">
        <f>SUMIFS('Raw Data'!$D$2:$D$164,'Raw Data'!$C$2:$C$164,'Daily Report'!$A40,'Raw Data'!$B$2:$B$164,'Daily Report'!E$3)</f>
        <v>0.28138418981689028</v>
      </c>
      <c r="F40" s="10">
        <f>SUMIFS('Raw Data'!$D$2:$D$164,'Raw Data'!$C$2:$C$164,'Daily Report'!$A40,'Raw Data'!$B$2:$B$164,'Daily Report'!F$3)</f>
        <v>0</v>
      </c>
      <c r="G40" s="11">
        <f>SUMIFS('Raw Data'!$D$2:$D$164,'Raw Data'!$C$2:$C$164,'Daily Report'!$A40,'Raw Data'!$B$2:$B$164,'Daily Report'!G$3)</f>
        <v>0</v>
      </c>
      <c r="H40" s="10">
        <f t="shared" si="0"/>
        <v>0.45975010416441364</v>
      </c>
    </row>
    <row r="41" spans="1:8" x14ac:dyDescent="0.25">
      <c r="A41" s="8" t="s">
        <v>45</v>
      </c>
      <c r="B41" s="10">
        <f>SUMIFS('Raw Data'!$D$2:$D$164,'Raw Data'!$C$2:$C$164,'Daily Report'!$A41,'Raw Data'!$B$2:$B$164,'Daily Report'!B$3)</f>
        <v>0</v>
      </c>
      <c r="C41" s="10">
        <f>SUMIFS('Raw Data'!$D$2:$D$164,'Raw Data'!$C$2:$C$164,'Daily Report'!$A41,'Raw Data'!$B$2:$B$164,'Daily Report'!C$3)</f>
        <v>1.208912071888335E-4</v>
      </c>
      <c r="D41" s="10">
        <f>SUMIFS('Raw Data'!$D$2:$D$164,'Raw Data'!$C$2:$C$164,'Daily Report'!$A41,'Raw Data'!$B$2:$B$164,'Daily Report'!D$3)</f>
        <v>0</v>
      </c>
      <c r="E41" s="10">
        <f>SUMIFS('Raw Data'!$D$2:$D$164,'Raw Data'!$C$2:$C$164,'Daily Report'!$A41,'Raw Data'!$B$2:$B$164,'Daily Report'!E$3)</f>
        <v>0</v>
      </c>
      <c r="F41" s="10">
        <f>SUMIFS('Raw Data'!$D$2:$D$164,'Raw Data'!$C$2:$C$164,'Daily Report'!$A41,'Raw Data'!$B$2:$B$164,'Daily Report'!F$3)</f>
        <v>0</v>
      </c>
      <c r="G41" s="11">
        <f>SUMIFS('Raw Data'!$D$2:$D$164,'Raw Data'!$C$2:$C$164,'Daily Report'!$A41,'Raw Data'!$B$2:$B$164,'Daily Report'!G$3)</f>
        <v>0</v>
      </c>
      <c r="H41" s="10">
        <f t="shared" si="0"/>
        <v>1.208912071888335E-4</v>
      </c>
    </row>
    <row r="42" spans="1:8" x14ac:dyDescent="0.25">
      <c r="A42" s="12" t="s">
        <v>46</v>
      </c>
      <c r="B42" s="13">
        <f>SUMIFS('Raw Data'!$D$2:$D$164,'Raw Data'!$C$2:$C$164,'Daily Report'!$A42,'Raw Data'!$B$2:$B$164,'Daily Report'!B$3)</f>
        <v>0</v>
      </c>
      <c r="C42" s="13">
        <f>SUMIFS('Raw Data'!$D$2:$D$164,'Raw Data'!$C$2:$C$164,'Daily Report'!$A42,'Raw Data'!$B$2:$B$164,'Daily Report'!C$3)</f>
        <v>0</v>
      </c>
      <c r="D42" s="13">
        <f>SUMIFS('Raw Data'!$D$2:$D$164,'Raw Data'!$C$2:$C$164,'Daily Report'!$A42,'Raw Data'!$B$2:$B$164,'Daily Report'!D$3)</f>
        <v>0</v>
      </c>
      <c r="E42" s="13">
        <f>SUMIFS('Raw Data'!$D$2:$D$164,'Raw Data'!$C$2:$C$164,'Daily Report'!$A42,'Raw Data'!$B$2:$B$164,'Daily Report'!E$3)</f>
        <v>0</v>
      </c>
      <c r="F42" s="13">
        <f>SUMIFS('Raw Data'!$D$2:$D$164,'Raw Data'!$C$2:$C$164,'Daily Report'!$A42,'Raw Data'!$B$2:$B$164,'Daily Report'!F$3)</f>
        <v>0</v>
      </c>
      <c r="G42" s="14">
        <f>SUMIFS('Raw Data'!$D$2:$D$164,'Raw Data'!$C$2:$C$164,'Daily Report'!$A42,'Raw Data'!$B$2:$B$164,'Daily Report'!G$3)</f>
        <v>0</v>
      </c>
      <c r="H42" s="13">
        <f t="shared" si="0"/>
        <v>0</v>
      </c>
    </row>
    <row r="43" spans="1:8" x14ac:dyDescent="0.25">
      <c r="A43" s="15" t="s">
        <v>52</v>
      </c>
      <c r="B43" s="10">
        <f>SUM(B4:B42)</f>
        <v>2.0418951157407719</v>
      </c>
      <c r="C43" s="10">
        <f t="shared" ref="C43:G43" si="2">SUM(C4:C42)</f>
        <v>1.5221115393287619</v>
      </c>
      <c r="D43" s="10">
        <f t="shared" si="2"/>
        <v>0.9386868749934365</v>
      </c>
      <c r="E43" s="10">
        <f t="shared" si="2"/>
        <v>1.8645094444436836</v>
      </c>
      <c r="F43" s="10">
        <f t="shared" si="2"/>
        <v>0.26752111111272825</v>
      </c>
      <c r="G43" s="11">
        <f t="shared" si="2"/>
        <v>0</v>
      </c>
      <c r="H43" s="10">
        <f>SUM(B43:G43)</f>
        <v>6.6347240856193821</v>
      </c>
    </row>
  </sheetData>
  <mergeCells count="4">
    <mergeCell ref="A1:H1"/>
    <mergeCell ref="B2:G2"/>
    <mergeCell ref="A2:A3"/>
    <mergeCell ref="H2:H3"/>
  </mergeCells>
  <conditionalFormatting sqref="B4:G42">
    <cfRule type="top10" dxfId="0" priority="1" bottom="1" rank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7"/>
  <sheetViews>
    <sheetView workbookViewId="0">
      <pane ySplit="1" topLeftCell="A2" activePane="bottomLeft" state="frozen"/>
      <selection pane="bottomLeft" activeCell="E17" sqref="E17"/>
    </sheetView>
  </sheetViews>
  <sheetFormatPr defaultColWidth="14.453125" defaultRowHeight="15.75" customHeight="1" x14ac:dyDescent="0.25"/>
  <cols>
    <col min="1" max="3" width="21.54296875" customWidth="1"/>
    <col min="4" max="4" width="21.54296875" style="6" customWidth="1"/>
    <col min="5" max="8" width="21.54296875" customWidth="1"/>
  </cols>
  <sheetData>
    <row r="1" spans="1:4" ht="15.75" customHeight="1" x14ac:dyDescent="0.25">
      <c r="A1" s="1" t="s">
        <v>0</v>
      </c>
      <c r="B1" s="1" t="s">
        <v>1</v>
      </c>
      <c r="C1" s="4" t="s">
        <v>47</v>
      </c>
      <c r="D1" s="5" t="s">
        <v>49</v>
      </c>
    </row>
    <row r="2" spans="1:4" ht="12.5" x14ac:dyDescent="0.25">
      <c r="A2" s="3">
        <v>44588.603268483799</v>
      </c>
      <c r="B2" s="2" t="s">
        <v>4</v>
      </c>
      <c r="C2" s="4" t="s">
        <v>45</v>
      </c>
      <c r="D2" s="6">
        <f>IF(B2="Work off/Lunch (下班/午休)",0,IF(C2&lt;&gt;C3,0,A3-A2))</f>
        <v>0</v>
      </c>
    </row>
    <row r="3" spans="1:4" ht="12.5" x14ac:dyDescent="0.25">
      <c r="A3" s="3">
        <v>44588.308230555558</v>
      </c>
      <c r="B3" s="2" t="s">
        <v>2</v>
      </c>
      <c r="C3" s="4" t="s">
        <v>36</v>
      </c>
      <c r="D3" s="6">
        <f t="shared" ref="D3:D66" si="0">IF(B3="Work off/Lunch (下班/午休)",0,IF(C3&lt;&gt;C4,0,A4-A3))</f>
        <v>3.5899247683119029E-2</v>
      </c>
    </row>
    <row r="4" spans="1:4" ht="12.5" x14ac:dyDescent="0.25">
      <c r="A4" s="3">
        <v>44588.344129803241</v>
      </c>
      <c r="B4" s="2" t="s">
        <v>4</v>
      </c>
      <c r="C4" s="4" t="s">
        <v>36</v>
      </c>
      <c r="D4" s="6">
        <f t="shared" si="0"/>
        <v>7.2847106494009495E-3</v>
      </c>
    </row>
    <row r="5" spans="1:4" ht="12.5" x14ac:dyDescent="0.25">
      <c r="A5" s="3">
        <v>44588.351414513891</v>
      </c>
      <c r="B5" s="2" t="s">
        <v>6</v>
      </c>
      <c r="C5" s="4" t="s">
        <v>36</v>
      </c>
      <c r="D5" s="6">
        <f t="shared" si="0"/>
        <v>6.1970949071110226E-2</v>
      </c>
    </row>
    <row r="6" spans="1:4" ht="12.5" x14ac:dyDescent="0.25">
      <c r="A6" s="3">
        <v>44588.413385462962</v>
      </c>
      <c r="B6" s="2" t="s">
        <v>2</v>
      </c>
      <c r="C6" s="4" t="s">
        <v>36</v>
      </c>
      <c r="D6" s="6">
        <f t="shared" si="0"/>
        <v>8.5812476856517605E-2</v>
      </c>
    </row>
    <row r="7" spans="1:4" ht="12.5" x14ac:dyDescent="0.25">
      <c r="A7" s="3">
        <v>44588.499197939818</v>
      </c>
      <c r="B7" s="2" t="s">
        <v>12</v>
      </c>
      <c r="C7" s="4" t="s">
        <v>36</v>
      </c>
      <c r="D7" s="6">
        <f t="shared" si="0"/>
        <v>0</v>
      </c>
    </row>
    <row r="8" spans="1:4" ht="12.5" x14ac:dyDescent="0.25">
      <c r="A8" s="3">
        <v>44588.543455740743</v>
      </c>
      <c r="B8" s="2" t="s">
        <v>2</v>
      </c>
      <c r="C8" s="4" t="s">
        <v>36</v>
      </c>
      <c r="D8" s="6">
        <f t="shared" si="0"/>
        <v>0.12285925925243646</v>
      </c>
    </row>
    <row r="9" spans="1:4" ht="12.5" x14ac:dyDescent="0.25">
      <c r="A9" s="3">
        <v>44588.666314999995</v>
      </c>
      <c r="B9" s="2" t="s">
        <v>12</v>
      </c>
      <c r="C9" s="2" t="s">
        <v>36</v>
      </c>
      <c r="D9" s="6">
        <f t="shared" si="0"/>
        <v>0</v>
      </c>
    </row>
    <row r="10" spans="1:4" ht="12.5" x14ac:dyDescent="0.25">
      <c r="A10" s="3">
        <v>44588.328552592589</v>
      </c>
      <c r="B10" s="2" t="s">
        <v>2</v>
      </c>
      <c r="C10" s="2" t="s">
        <v>37</v>
      </c>
      <c r="D10" s="6">
        <f t="shared" si="0"/>
        <v>1.5328923618653789E-2</v>
      </c>
    </row>
    <row r="11" spans="1:4" ht="12.5" x14ac:dyDescent="0.25">
      <c r="A11" s="3">
        <v>44588.343881516208</v>
      </c>
      <c r="B11" s="2" t="s">
        <v>4</v>
      </c>
      <c r="C11" s="4" t="s">
        <v>37</v>
      </c>
      <c r="D11" s="6">
        <f t="shared" si="0"/>
        <v>7.6566550851566717E-3</v>
      </c>
    </row>
    <row r="12" spans="1:4" ht="12.5" x14ac:dyDescent="0.25">
      <c r="A12" s="3">
        <v>44588.351538171293</v>
      </c>
      <c r="B12" s="2" t="s">
        <v>6</v>
      </c>
      <c r="C12" s="4" t="s">
        <v>37</v>
      </c>
      <c r="D12" s="6">
        <f t="shared" si="0"/>
        <v>5.9869317134143785E-2</v>
      </c>
    </row>
    <row r="13" spans="1:4" ht="12.5" x14ac:dyDescent="0.25">
      <c r="A13" s="3">
        <v>44588.411407488427</v>
      </c>
      <c r="B13" s="2" t="s">
        <v>4</v>
      </c>
      <c r="C13" s="4" t="s">
        <v>37</v>
      </c>
      <c r="D13" s="6">
        <f t="shared" si="0"/>
        <v>2.7800868054328021E-2</v>
      </c>
    </row>
    <row r="14" spans="1:4" ht="12.5" x14ac:dyDescent="0.25">
      <c r="A14" s="3">
        <v>44588.439208356482</v>
      </c>
      <c r="B14" s="2" t="s">
        <v>6</v>
      </c>
      <c r="C14" s="2" t="s">
        <v>37</v>
      </c>
      <c r="D14" s="6">
        <f t="shared" si="0"/>
        <v>5.9737650466558989E-2</v>
      </c>
    </row>
    <row r="15" spans="1:4" ht="12.5" x14ac:dyDescent="0.25">
      <c r="A15" s="3">
        <v>44588.498946006948</v>
      </c>
      <c r="B15" s="4" t="s">
        <v>12</v>
      </c>
      <c r="C15" s="4" t="s">
        <v>37</v>
      </c>
      <c r="D15" s="6">
        <f t="shared" si="0"/>
        <v>0</v>
      </c>
    </row>
    <row r="16" spans="1:4" ht="12.5" x14ac:dyDescent="0.25">
      <c r="A16" s="3">
        <v>44588.666148703705</v>
      </c>
      <c r="B16" s="2" t="s">
        <v>12</v>
      </c>
      <c r="C16" s="4" t="s">
        <v>37</v>
      </c>
      <c r="D16" s="6">
        <f t="shared" si="0"/>
        <v>0</v>
      </c>
    </row>
    <row r="17" spans="1:4" ht="12.5" x14ac:dyDescent="0.25">
      <c r="A17" s="3">
        <v>44588.293558564816</v>
      </c>
      <c r="B17" s="2" t="s">
        <v>4</v>
      </c>
      <c r="C17" s="2" t="s">
        <v>7</v>
      </c>
      <c r="D17" s="6">
        <f t="shared" si="0"/>
        <v>8.4687002316059079E-2</v>
      </c>
    </row>
    <row r="18" spans="1:4" ht="12.5" x14ac:dyDescent="0.25">
      <c r="A18" s="3">
        <v>44588.378245567132</v>
      </c>
      <c r="B18" s="2" t="s">
        <v>8</v>
      </c>
      <c r="C18" s="2" t="s">
        <v>7</v>
      </c>
      <c r="D18" s="6">
        <f t="shared" si="0"/>
        <v>5.862405092921108E-2</v>
      </c>
    </row>
    <row r="19" spans="1:4" ht="12.5" x14ac:dyDescent="0.25">
      <c r="A19" s="3">
        <v>44588.436869618061</v>
      </c>
      <c r="B19" s="2" t="s">
        <v>4</v>
      </c>
      <c r="C19" s="4" t="s">
        <v>7</v>
      </c>
      <c r="D19" s="6">
        <f t="shared" si="0"/>
        <v>6.9106666662264615E-2</v>
      </c>
    </row>
    <row r="20" spans="1:4" ht="12.5" x14ac:dyDescent="0.25">
      <c r="A20" s="3">
        <v>44588.505976284723</v>
      </c>
      <c r="B20" s="2" t="s">
        <v>12</v>
      </c>
      <c r="C20" s="4" t="s">
        <v>7</v>
      </c>
      <c r="D20" s="6">
        <f t="shared" si="0"/>
        <v>0</v>
      </c>
    </row>
    <row r="21" spans="1:4" ht="12.5" x14ac:dyDescent="0.25">
      <c r="A21" s="3">
        <v>44588.542733240742</v>
      </c>
      <c r="B21" s="2" t="s">
        <v>4</v>
      </c>
      <c r="C21" s="4" t="s">
        <v>7</v>
      </c>
      <c r="D21" s="6">
        <f t="shared" si="0"/>
        <v>4.4533252308610827E-2</v>
      </c>
    </row>
    <row r="22" spans="1:4" ht="12.5" x14ac:dyDescent="0.25">
      <c r="A22" s="3">
        <v>44588.58726649305</v>
      </c>
      <c r="B22" s="2" t="s">
        <v>12</v>
      </c>
      <c r="C22" s="4" t="s">
        <v>7</v>
      </c>
      <c r="D22" s="6">
        <f t="shared" si="0"/>
        <v>0</v>
      </c>
    </row>
    <row r="23" spans="1:4" ht="12.5" x14ac:dyDescent="0.25">
      <c r="A23" s="3">
        <v>44588.507182731482</v>
      </c>
      <c r="B23" s="2" t="s">
        <v>12</v>
      </c>
      <c r="C23" s="4" t="s">
        <v>25</v>
      </c>
      <c r="D23" s="6">
        <f t="shared" si="0"/>
        <v>0</v>
      </c>
    </row>
    <row r="24" spans="1:4" ht="12.5" x14ac:dyDescent="0.25">
      <c r="A24" s="3">
        <v>44588.544889513891</v>
      </c>
      <c r="B24" s="2" t="s">
        <v>4</v>
      </c>
      <c r="C24" s="4" t="s">
        <v>25</v>
      </c>
      <c r="D24" s="6">
        <f t="shared" si="0"/>
        <v>0.16072685184917646</v>
      </c>
    </row>
    <row r="25" spans="1:4" ht="12.5" x14ac:dyDescent="0.25">
      <c r="A25" s="3">
        <v>44588.70561636574</v>
      </c>
      <c r="B25" s="2" t="s">
        <v>12</v>
      </c>
      <c r="C25" s="4" t="s">
        <v>25</v>
      </c>
      <c r="D25" s="6">
        <f t="shared" si="0"/>
        <v>0</v>
      </c>
    </row>
    <row r="26" spans="1:4" ht="12.5" x14ac:dyDescent="0.25">
      <c r="A26" s="3">
        <v>44588.299926226857</v>
      </c>
      <c r="B26" s="2" t="s">
        <v>2</v>
      </c>
      <c r="C26" s="4" t="s">
        <v>27</v>
      </c>
      <c r="D26" s="6">
        <f t="shared" si="0"/>
        <v>0.16403657406772254</v>
      </c>
    </row>
    <row r="27" spans="1:4" ht="12.5" x14ac:dyDescent="0.25">
      <c r="A27" s="3">
        <v>44588.463962800924</v>
      </c>
      <c r="B27" s="2" t="s">
        <v>4</v>
      </c>
      <c r="C27" s="2" t="s">
        <v>27</v>
      </c>
      <c r="D27" s="6">
        <f t="shared" si="0"/>
        <v>3.301650463254191E-2</v>
      </c>
    </row>
    <row r="28" spans="1:4" ht="12.5" x14ac:dyDescent="0.25">
      <c r="A28" s="3">
        <v>44588.496979305557</v>
      </c>
      <c r="B28" s="2" t="s">
        <v>12</v>
      </c>
      <c r="C28" s="4" t="s">
        <v>27</v>
      </c>
      <c r="D28" s="6">
        <f t="shared" si="0"/>
        <v>0</v>
      </c>
    </row>
    <row r="29" spans="1:4" ht="12.5" x14ac:dyDescent="0.25">
      <c r="A29" s="3">
        <v>44588.665893726851</v>
      </c>
      <c r="B29" s="2" t="s">
        <v>12</v>
      </c>
      <c r="C29" s="4" t="s">
        <v>27</v>
      </c>
      <c r="D29" s="6">
        <f t="shared" si="0"/>
        <v>0</v>
      </c>
    </row>
    <row r="30" spans="1:4" ht="12.5" x14ac:dyDescent="0.25">
      <c r="A30" s="3">
        <v>44588.378040057869</v>
      </c>
      <c r="B30" s="2" t="s">
        <v>8</v>
      </c>
      <c r="C30" s="4" t="s">
        <v>13</v>
      </c>
      <c r="D30" s="6">
        <f t="shared" si="0"/>
        <v>0.12765106481674593</v>
      </c>
    </row>
    <row r="31" spans="1:4" ht="12.5" x14ac:dyDescent="0.25">
      <c r="A31" s="3">
        <v>44588.505691122686</v>
      </c>
      <c r="B31" s="2" t="s">
        <v>12</v>
      </c>
      <c r="C31" s="4" t="s">
        <v>13</v>
      </c>
      <c r="D31" s="6">
        <f t="shared" si="0"/>
        <v>0</v>
      </c>
    </row>
    <row r="32" spans="1:4" ht="12.5" x14ac:dyDescent="0.25">
      <c r="A32" s="3">
        <v>44588.542546307872</v>
      </c>
      <c r="B32" s="2" t="s">
        <v>4</v>
      </c>
      <c r="C32" s="4" t="s">
        <v>13</v>
      </c>
      <c r="D32" s="6">
        <f t="shared" si="0"/>
        <v>4.4944409717572853E-2</v>
      </c>
    </row>
    <row r="33" spans="1:4" ht="12.5" x14ac:dyDescent="0.25">
      <c r="A33" s="3">
        <v>44588.587490717589</v>
      </c>
      <c r="B33" s="2" t="s">
        <v>10</v>
      </c>
      <c r="C33" s="4" t="s">
        <v>13</v>
      </c>
      <c r="D33" s="6">
        <f t="shared" si="0"/>
        <v>0</v>
      </c>
    </row>
    <row r="34" spans="1:4" ht="12.5" x14ac:dyDescent="0.25">
      <c r="A34" s="3">
        <v>44588.543167557873</v>
      </c>
      <c r="B34" s="2" t="s">
        <v>4</v>
      </c>
      <c r="C34" s="2" t="s">
        <v>44</v>
      </c>
      <c r="D34" s="6">
        <f t="shared" si="0"/>
        <v>4.1619212424848229E-4</v>
      </c>
    </row>
    <row r="35" spans="1:4" ht="12.5" x14ac:dyDescent="0.25">
      <c r="A35" s="3">
        <v>44588.543583749997</v>
      </c>
      <c r="B35" s="2" t="s">
        <v>4</v>
      </c>
      <c r="C35" s="4" t="s">
        <v>44</v>
      </c>
      <c r="D35" s="6">
        <f t="shared" si="0"/>
        <v>0.17794972222327488</v>
      </c>
    </row>
    <row r="36" spans="1:4" ht="12.5" x14ac:dyDescent="0.25">
      <c r="A36" s="3">
        <v>44588.72153347222</v>
      </c>
      <c r="B36" s="2" t="s">
        <v>8</v>
      </c>
      <c r="C36" s="4" t="s">
        <v>44</v>
      </c>
      <c r="D36" s="6">
        <f t="shared" si="0"/>
        <v>0.10862045139219845</v>
      </c>
    </row>
    <row r="37" spans="1:4" ht="12.5" x14ac:dyDescent="0.25">
      <c r="A37" s="3">
        <v>44588.830153923613</v>
      </c>
      <c r="B37" s="2" t="s">
        <v>8</v>
      </c>
      <c r="C37" s="2" t="s">
        <v>44</v>
      </c>
      <c r="D37" s="6">
        <f t="shared" si="0"/>
        <v>0.17276373842469184</v>
      </c>
    </row>
    <row r="38" spans="1:4" ht="12.5" x14ac:dyDescent="0.25">
      <c r="A38" s="3">
        <v>44589.002917662037</v>
      </c>
      <c r="B38" s="2" t="s">
        <v>12</v>
      </c>
      <c r="C38" s="4" t="s">
        <v>44</v>
      </c>
      <c r="D38" s="6">
        <f t="shared" si="0"/>
        <v>0</v>
      </c>
    </row>
    <row r="39" spans="1:4" ht="12.5" x14ac:dyDescent="0.25">
      <c r="A39" s="3">
        <v>44588.299460358801</v>
      </c>
      <c r="B39" s="2" t="s">
        <v>2</v>
      </c>
      <c r="C39" s="4" t="s">
        <v>33</v>
      </c>
      <c r="D39" s="6">
        <f t="shared" si="0"/>
        <v>0.20089947916130768</v>
      </c>
    </row>
    <row r="40" spans="1:4" ht="12.5" x14ac:dyDescent="0.25">
      <c r="A40" s="3">
        <v>44588.500359837963</v>
      </c>
      <c r="B40" s="2" t="s">
        <v>12</v>
      </c>
      <c r="C40" s="2" t="s">
        <v>33</v>
      </c>
      <c r="D40" s="6">
        <f t="shared" si="0"/>
        <v>0</v>
      </c>
    </row>
    <row r="41" spans="1:4" ht="12.5" x14ac:dyDescent="0.25">
      <c r="A41" s="3">
        <v>44588.293440231486</v>
      </c>
      <c r="B41" s="2" t="s">
        <v>4</v>
      </c>
      <c r="C41" s="4" t="s">
        <v>3</v>
      </c>
      <c r="D41" s="6">
        <f t="shared" si="0"/>
        <v>8.46907060185913E-2</v>
      </c>
    </row>
    <row r="42" spans="1:4" ht="12.5" x14ac:dyDescent="0.25">
      <c r="A42" s="3">
        <v>44588.378130937504</v>
      </c>
      <c r="B42" s="2" t="s">
        <v>8</v>
      </c>
      <c r="C42" s="4" t="s">
        <v>3</v>
      </c>
      <c r="D42" s="6">
        <f t="shared" si="0"/>
        <v>0.12744402777752839</v>
      </c>
    </row>
    <row r="43" spans="1:4" ht="12.5" x14ac:dyDescent="0.25">
      <c r="A43" s="3">
        <v>44588.505574965282</v>
      </c>
      <c r="B43" s="2" t="s">
        <v>12</v>
      </c>
      <c r="C43" s="4" t="s">
        <v>3</v>
      </c>
      <c r="D43" s="6">
        <f t="shared" si="0"/>
        <v>0</v>
      </c>
    </row>
    <row r="44" spans="1:4" ht="12.5" x14ac:dyDescent="0.25">
      <c r="A44" s="3">
        <v>44588.54315834491</v>
      </c>
      <c r="B44" s="2" t="s">
        <v>2</v>
      </c>
      <c r="C44" s="4" t="s">
        <v>3</v>
      </c>
      <c r="D44" s="6">
        <f t="shared" si="0"/>
        <v>0.1257254629599629</v>
      </c>
    </row>
    <row r="45" spans="1:4" ht="12.5" x14ac:dyDescent="0.25">
      <c r="A45" s="3">
        <v>44588.66888380787</v>
      </c>
      <c r="B45" s="2" t="s">
        <v>12</v>
      </c>
      <c r="C45" s="4" t="s">
        <v>3</v>
      </c>
      <c r="D45" s="6">
        <f t="shared" si="0"/>
        <v>0</v>
      </c>
    </row>
    <row r="46" spans="1:4" ht="12.5" x14ac:dyDescent="0.25">
      <c r="A46" s="3">
        <v>44588.377237881941</v>
      </c>
      <c r="B46" s="2" t="s">
        <v>2</v>
      </c>
      <c r="C46" s="4" t="s">
        <v>41</v>
      </c>
      <c r="D46" s="6">
        <f t="shared" si="0"/>
        <v>1.0035370374680497E-2</v>
      </c>
    </row>
    <row r="47" spans="1:4" ht="12.5" x14ac:dyDescent="0.25">
      <c r="A47" s="3">
        <v>44588.387273252316</v>
      </c>
      <c r="B47" s="2" t="s">
        <v>4</v>
      </c>
      <c r="C47" s="2" t="s">
        <v>41</v>
      </c>
      <c r="D47" s="6">
        <f t="shared" si="0"/>
        <v>1.4705393521580845E-2</v>
      </c>
    </row>
    <row r="48" spans="1:4" ht="12.5" x14ac:dyDescent="0.25">
      <c r="A48" s="3">
        <v>44588.401978645838</v>
      </c>
      <c r="B48" s="2" t="s">
        <v>6</v>
      </c>
      <c r="C48" s="4" t="s">
        <v>41</v>
      </c>
      <c r="D48" s="6">
        <f t="shared" si="0"/>
        <v>9.7104525455506518E-2</v>
      </c>
    </row>
    <row r="49" spans="1:4" ht="12.5" x14ac:dyDescent="0.25">
      <c r="A49" s="3">
        <v>44588.499083171293</v>
      </c>
      <c r="B49" s="2" t="s">
        <v>12</v>
      </c>
      <c r="C49" s="2" t="s">
        <v>41</v>
      </c>
      <c r="D49" s="6">
        <f t="shared" si="0"/>
        <v>0</v>
      </c>
    </row>
    <row r="50" spans="1:4" ht="12.5" x14ac:dyDescent="0.25">
      <c r="A50" s="3">
        <v>44588.543603784725</v>
      </c>
      <c r="B50" s="2" t="s">
        <v>6</v>
      </c>
      <c r="C50" s="4" t="s">
        <v>41</v>
      </c>
      <c r="D50" s="6">
        <f t="shared" si="0"/>
        <v>5.1138090275344439E-2</v>
      </c>
    </row>
    <row r="51" spans="1:4" ht="12.5" x14ac:dyDescent="0.25">
      <c r="A51" s="3">
        <v>44588.594741875</v>
      </c>
      <c r="B51" s="2" t="s">
        <v>2</v>
      </c>
      <c r="C51" s="4" t="s">
        <v>41</v>
      </c>
      <c r="D51" s="6">
        <f t="shared" si="0"/>
        <v>8.8161342573584989E-3</v>
      </c>
    </row>
    <row r="52" spans="1:4" ht="12.5" x14ac:dyDescent="0.25">
      <c r="A52" s="3">
        <v>44588.603558009258</v>
      </c>
      <c r="B52" s="2" t="s">
        <v>4</v>
      </c>
      <c r="C52" s="4" t="s">
        <v>41</v>
      </c>
      <c r="D52" s="6">
        <f t="shared" si="0"/>
        <v>8.791122687398456E-3</v>
      </c>
    </row>
    <row r="53" spans="1:4" ht="12.5" x14ac:dyDescent="0.25">
      <c r="A53" s="3">
        <v>44588.612349131945</v>
      </c>
      <c r="B53" s="2" t="s">
        <v>6</v>
      </c>
      <c r="C53" s="4" t="s">
        <v>41</v>
      </c>
      <c r="D53" s="6">
        <f t="shared" si="0"/>
        <v>2.8924351849127561E-2</v>
      </c>
    </row>
    <row r="54" spans="1:4" ht="12.5" x14ac:dyDescent="0.25">
      <c r="A54" s="3">
        <v>44588.641273483794</v>
      </c>
      <c r="B54" s="2" t="s">
        <v>6</v>
      </c>
      <c r="C54" s="4" t="s">
        <v>41</v>
      </c>
      <c r="D54" s="6">
        <f t="shared" si="0"/>
        <v>0.11084202546044253</v>
      </c>
    </row>
    <row r="55" spans="1:4" ht="12.5" x14ac:dyDescent="0.25">
      <c r="A55" s="3">
        <v>44588.752115509255</v>
      </c>
      <c r="B55" s="2" t="s">
        <v>12</v>
      </c>
      <c r="C55" s="4" t="s">
        <v>41</v>
      </c>
      <c r="D55" s="6">
        <f t="shared" si="0"/>
        <v>0</v>
      </c>
    </row>
    <row r="56" spans="1:4" ht="12.5" x14ac:dyDescent="0.25">
      <c r="A56" s="3">
        <v>44588.357572939814</v>
      </c>
      <c r="B56" s="2" t="s">
        <v>8</v>
      </c>
      <c r="C56" s="4" t="s">
        <v>38</v>
      </c>
      <c r="D56" s="6">
        <f t="shared" si="0"/>
        <v>0.14227354167087469</v>
      </c>
    </row>
    <row r="57" spans="1:4" ht="12.5" x14ac:dyDescent="0.25">
      <c r="A57" s="3">
        <v>44588.499846481485</v>
      </c>
      <c r="B57" s="2" t="s">
        <v>12</v>
      </c>
      <c r="C57" s="4" t="s">
        <v>38</v>
      </c>
      <c r="D57" s="6">
        <f t="shared" si="0"/>
        <v>0</v>
      </c>
    </row>
    <row r="58" spans="1:4" ht="12.5" x14ac:dyDescent="0.25">
      <c r="A58" s="3">
        <v>44588.544612534723</v>
      </c>
      <c r="B58" s="2" t="s">
        <v>8</v>
      </c>
      <c r="C58" s="4" t="s">
        <v>38</v>
      </c>
      <c r="D58" s="6">
        <f t="shared" si="0"/>
        <v>0</v>
      </c>
    </row>
    <row r="59" spans="1:4" ht="12.5" x14ac:dyDescent="0.25">
      <c r="A59" s="3">
        <v>44588.338964374998</v>
      </c>
      <c r="B59" s="2" t="s">
        <v>2</v>
      </c>
      <c r="C59" s="4" t="s">
        <v>19</v>
      </c>
      <c r="D59" s="6">
        <f t="shared" si="0"/>
        <v>9.6832824077864643E-2</v>
      </c>
    </row>
    <row r="60" spans="1:4" ht="12.5" x14ac:dyDescent="0.25">
      <c r="A60" s="3">
        <v>44588.435797199076</v>
      </c>
      <c r="B60" s="2" t="s">
        <v>4</v>
      </c>
      <c r="C60" s="4" t="s">
        <v>19</v>
      </c>
      <c r="D60" s="6">
        <f t="shared" si="0"/>
        <v>7.0974872687656898E-2</v>
      </c>
    </row>
    <row r="61" spans="1:4" ht="12.5" x14ac:dyDescent="0.25">
      <c r="A61" s="3">
        <v>44588.506772071763</v>
      </c>
      <c r="B61" s="2" t="s">
        <v>12</v>
      </c>
      <c r="C61" s="2" t="s">
        <v>19</v>
      </c>
      <c r="D61" s="6">
        <f t="shared" si="0"/>
        <v>0</v>
      </c>
    </row>
    <row r="62" spans="1:4" ht="12.5" x14ac:dyDescent="0.25">
      <c r="A62" s="3">
        <v>44588.54279850694</v>
      </c>
      <c r="B62" s="2" t="s">
        <v>4</v>
      </c>
      <c r="C62" s="4" t="s">
        <v>19</v>
      </c>
      <c r="D62" s="6">
        <f t="shared" si="0"/>
        <v>0.16251427083625458</v>
      </c>
    </row>
    <row r="63" spans="1:4" ht="12.5" x14ac:dyDescent="0.25">
      <c r="A63" s="3">
        <v>44588.705312777776</v>
      </c>
      <c r="B63" s="2" t="s">
        <v>12</v>
      </c>
      <c r="C63" s="4" t="s">
        <v>19</v>
      </c>
      <c r="D63" s="6">
        <f t="shared" si="0"/>
        <v>0</v>
      </c>
    </row>
    <row r="64" spans="1:4" ht="12.5" x14ac:dyDescent="0.25">
      <c r="A64" s="3">
        <v>44588.29369752315</v>
      </c>
      <c r="B64" s="2" t="s">
        <v>4</v>
      </c>
      <c r="C64" s="4" t="s">
        <v>5</v>
      </c>
      <c r="D64" s="6">
        <f t="shared" si="0"/>
        <v>8.4639594904729165E-2</v>
      </c>
    </row>
    <row r="65" spans="1:4" ht="12.5" x14ac:dyDescent="0.25">
      <c r="A65" s="3">
        <v>44588.378337118054</v>
      </c>
      <c r="B65" s="2" t="s">
        <v>8</v>
      </c>
      <c r="C65" s="2" t="s">
        <v>5</v>
      </c>
      <c r="D65" s="6">
        <f t="shared" si="0"/>
        <v>0.12714299768413184</v>
      </c>
    </row>
    <row r="66" spans="1:4" ht="12.5" x14ac:dyDescent="0.25">
      <c r="A66" s="3">
        <v>44588.505480115738</v>
      </c>
      <c r="B66" s="2" t="s">
        <v>12</v>
      </c>
      <c r="C66" s="4" t="s">
        <v>5</v>
      </c>
      <c r="D66" s="6">
        <f t="shared" si="0"/>
        <v>0</v>
      </c>
    </row>
    <row r="67" spans="1:4" ht="12.5" x14ac:dyDescent="0.25">
      <c r="A67" s="3">
        <v>44588.543019641205</v>
      </c>
      <c r="B67" s="2" t="s">
        <v>4</v>
      </c>
      <c r="C67" s="2" t="s">
        <v>5</v>
      </c>
      <c r="D67" s="6">
        <f t="shared" ref="D67:D130" si="1">IF(B67="Work off/Lunch (下班/午休)",0,IF(C67&lt;&gt;C68,0,A68-A67))</f>
        <v>4.4635810183535796E-2</v>
      </c>
    </row>
    <row r="68" spans="1:4" ht="12.5" x14ac:dyDescent="0.25">
      <c r="A68" s="3">
        <v>44588.587655451389</v>
      </c>
      <c r="B68" s="2" t="s">
        <v>12</v>
      </c>
      <c r="C68" s="4" t="s">
        <v>5</v>
      </c>
      <c r="D68" s="6">
        <f t="shared" si="1"/>
        <v>0</v>
      </c>
    </row>
    <row r="69" spans="1:4" ht="12.5" x14ac:dyDescent="0.25">
      <c r="A69" s="3">
        <v>44588.307976585653</v>
      </c>
      <c r="B69" s="2" t="s">
        <v>2</v>
      </c>
      <c r="C69" s="4" t="s">
        <v>34</v>
      </c>
      <c r="D69" s="6">
        <f t="shared" si="1"/>
        <v>4.3688194440619554E-2</v>
      </c>
    </row>
    <row r="70" spans="1:4" ht="12.5" x14ac:dyDescent="0.25">
      <c r="A70" s="3">
        <v>44588.351664780093</v>
      </c>
      <c r="B70" s="2" t="s">
        <v>4</v>
      </c>
      <c r="C70" s="4" t="s">
        <v>34</v>
      </c>
      <c r="D70" s="6">
        <f t="shared" si="1"/>
        <v>8.5563773100147955E-3</v>
      </c>
    </row>
    <row r="71" spans="1:4" ht="12.5" x14ac:dyDescent="0.25">
      <c r="A71" s="3">
        <v>44588.360221157403</v>
      </c>
      <c r="B71" s="2" t="s">
        <v>2</v>
      </c>
      <c r="C71" s="4" t="s">
        <v>34</v>
      </c>
      <c r="D71" s="6">
        <f t="shared" si="1"/>
        <v>0.1261941782431677</v>
      </c>
    </row>
    <row r="72" spans="1:4" ht="12.5" x14ac:dyDescent="0.25">
      <c r="A72" s="3">
        <v>44588.486415335647</v>
      </c>
      <c r="B72" s="2" t="s">
        <v>4</v>
      </c>
      <c r="C72" s="4" t="s">
        <v>34</v>
      </c>
      <c r="D72" s="6">
        <f t="shared" si="1"/>
        <v>1.2993344906135462E-2</v>
      </c>
    </row>
    <row r="73" spans="1:4" ht="12.5" x14ac:dyDescent="0.25">
      <c r="A73" s="3">
        <v>44588.499408680553</v>
      </c>
      <c r="B73" s="2" t="s">
        <v>12</v>
      </c>
      <c r="C73" s="4" t="s">
        <v>34</v>
      </c>
      <c r="D73" s="6">
        <f t="shared" si="1"/>
        <v>0</v>
      </c>
    </row>
    <row r="74" spans="1:4" ht="12.5" x14ac:dyDescent="0.25">
      <c r="A74" s="3">
        <v>44588.500808553239</v>
      </c>
      <c r="B74" s="2" t="s">
        <v>12</v>
      </c>
      <c r="C74" s="2" t="s">
        <v>34</v>
      </c>
      <c r="D74" s="6">
        <f t="shared" si="1"/>
        <v>0</v>
      </c>
    </row>
    <row r="75" spans="1:4" ht="12.5" x14ac:dyDescent="0.25">
      <c r="A75" s="3">
        <v>44588.546861284718</v>
      </c>
      <c r="B75" s="2" t="s">
        <v>4</v>
      </c>
      <c r="C75" s="4" t="s">
        <v>34</v>
      </c>
      <c r="D75" s="6">
        <f t="shared" si="1"/>
        <v>0</v>
      </c>
    </row>
    <row r="76" spans="1:4" ht="12.5" x14ac:dyDescent="0.25">
      <c r="A76" s="3">
        <v>44588.412371631945</v>
      </c>
      <c r="B76" s="2" t="s">
        <v>8</v>
      </c>
      <c r="C76" s="4" t="s">
        <v>42</v>
      </c>
      <c r="D76" s="6">
        <f t="shared" si="1"/>
        <v>8.6980740743456408E-2</v>
      </c>
    </row>
    <row r="77" spans="1:4" ht="12.5" x14ac:dyDescent="0.25">
      <c r="A77" s="3">
        <v>44588.499352372688</v>
      </c>
      <c r="B77" s="2" t="s">
        <v>8</v>
      </c>
      <c r="C77" s="4" t="s">
        <v>42</v>
      </c>
      <c r="D77" s="6">
        <f t="shared" si="1"/>
        <v>4.459104166016914E-2</v>
      </c>
    </row>
    <row r="78" spans="1:4" ht="12.5" x14ac:dyDescent="0.25">
      <c r="A78" s="3">
        <v>44588.543943414348</v>
      </c>
      <c r="B78" s="2" t="s">
        <v>8</v>
      </c>
      <c r="C78" s="4" t="s">
        <v>42</v>
      </c>
      <c r="D78" s="6">
        <f t="shared" si="1"/>
        <v>8.332383102242602E-2</v>
      </c>
    </row>
    <row r="79" spans="1:4" ht="12.5" x14ac:dyDescent="0.25">
      <c r="A79" s="3">
        <v>44588.627267245371</v>
      </c>
      <c r="C79" s="4" t="s">
        <v>42</v>
      </c>
      <c r="D79" s="6">
        <f t="shared" si="1"/>
        <v>0</v>
      </c>
    </row>
    <row r="80" spans="1:4" ht="12.5" x14ac:dyDescent="0.25">
      <c r="A80" s="3">
        <v>44588.357901099538</v>
      </c>
      <c r="B80" s="2" t="s">
        <v>6</v>
      </c>
      <c r="C80" s="4" t="s">
        <v>40</v>
      </c>
      <c r="D80" s="6">
        <f t="shared" si="1"/>
        <v>0.14165086805587634</v>
      </c>
    </row>
    <row r="81" spans="1:4" ht="12.5" x14ac:dyDescent="0.25">
      <c r="A81" s="3">
        <v>44588.499551967594</v>
      </c>
      <c r="B81" s="2" t="s">
        <v>12</v>
      </c>
      <c r="C81" s="4" t="s">
        <v>40</v>
      </c>
      <c r="D81" s="6">
        <f t="shared" si="1"/>
        <v>0</v>
      </c>
    </row>
    <row r="82" spans="1:4" ht="12.5" x14ac:dyDescent="0.25">
      <c r="A82" s="3">
        <v>44588.508371076387</v>
      </c>
      <c r="B82" s="2" t="s">
        <v>12</v>
      </c>
      <c r="C82" s="4" t="s">
        <v>40</v>
      </c>
      <c r="D82" s="6">
        <f t="shared" si="1"/>
        <v>0</v>
      </c>
    </row>
    <row r="83" spans="1:4" ht="12.5" x14ac:dyDescent="0.25">
      <c r="A83" s="3">
        <v>44588.544169201385</v>
      </c>
      <c r="B83" s="2" t="s">
        <v>4</v>
      </c>
      <c r="C83" s="4" t="s">
        <v>40</v>
      </c>
      <c r="D83" s="6">
        <f t="shared" si="1"/>
        <v>0.16555281250475673</v>
      </c>
    </row>
    <row r="84" spans="1:4" ht="12.5" x14ac:dyDescent="0.25">
      <c r="A84" s="3">
        <v>44588.709722013889</v>
      </c>
      <c r="B84" s="2" t="s">
        <v>4</v>
      </c>
      <c r="C84" s="4" t="s">
        <v>40</v>
      </c>
      <c r="D84" s="6">
        <f t="shared" si="1"/>
        <v>0</v>
      </c>
    </row>
    <row r="85" spans="1:4" ht="12.5" x14ac:dyDescent="0.25">
      <c r="A85" s="3">
        <v>44588.41294790509</v>
      </c>
      <c r="B85" s="2" t="s">
        <v>8</v>
      </c>
      <c r="C85" s="4" t="s">
        <v>43</v>
      </c>
      <c r="D85" s="6">
        <f t="shared" si="1"/>
        <v>8.6292997686541639E-2</v>
      </c>
    </row>
    <row r="86" spans="1:4" ht="12.5" x14ac:dyDescent="0.25">
      <c r="A86" s="3">
        <v>44588.499240902776</v>
      </c>
      <c r="B86" s="2" t="s">
        <v>8</v>
      </c>
      <c r="C86" s="4" t="s">
        <v>43</v>
      </c>
      <c r="D86" s="6">
        <f t="shared" si="1"/>
        <v>4.4806111109210178E-2</v>
      </c>
    </row>
    <row r="87" spans="1:4" ht="12.5" x14ac:dyDescent="0.25">
      <c r="A87" s="3">
        <v>44588.544047013886</v>
      </c>
      <c r="B87" s="2" t="s">
        <v>8</v>
      </c>
      <c r="C87" s="2" t="s">
        <v>43</v>
      </c>
      <c r="D87" s="6">
        <f t="shared" si="1"/>
        <v>8.3190937504696194E-2</v>
      </c>
    </row>
    <row r="88" spans="1:4" ht="12.5" x14ac:dyDescent="0.25">
      <c r="A88" s="3">
        <v>44588.62723795139</v>
      </c>
      <c r="B88" s="2" t="s">
        <v>12</v>
      </c>
      <c r="C88" s="4" t="s">
        <v>43</v>
      </c>
      <c r="D88" s="6">
        <f t="shared" si="1"/>
        <v>0</v>
      </c>
    </row>
    <row r="89" spans="1:4" ht="12.5" x14ac:dyDescent="0.25">
      <c r="A89" s="3">
        <v>44588.33777179398</v>
      </c>
      <c r="B89" s="2" t="s">
        <v>6</v>
      </c>
      <c r="C89" s="4" t="s">
        <v>22</v>
      </c>
      <c r="D89" s="6">
        <f t="shared" si="1"/>
        <v>0.15890209491044516</v>
      </c>
    </row>
    <row r="90" spans="1:4" ht="12.5" x14ac:dyDescent="0.25">
      <c r="A90" s="3">
        <v>44588.496673888891</v>
      </c>
      <c r="B90" s="2" t="s">
        <v>12</v>
      </c>
      <c r="C90" s="2" t="s">
        <v>22</v>
      </c>
      <c r="D90" s="6">
        <f t="shared" si="1"/>
        <v>0</v>
      </c>
    </row>
    <row r="91" spans="1:4" ht="12.5" x14ac:dyDescent="0.25">
      <c r="A91" s="3">
        <v>44588.544492766203</v>
      </c>
      <c r="B91" s="2" t="s">
        <v>2</v>
      </c>
      <c r="C91" s="4" t="s">
        <v>22</v>
      </c>
      <c r="D91" s="6">
        <f t="shared" si="1"/>
        <v>0.16052627314638812</v>
      </c>
    </row>
    <row r="92" spans="1:4" ht="12.5" x14ac:dyDescent="0.25">
      <c r="A92" s="3">
        <v>44588.705019039349</v>
      </c>
      <c r="B92" s="2" t="s">
        <v>12</v>
      </c>
      <c r="C92" s="4" t="s">
        <v>22</v>
      </c>
      <c r="D92" s="6">
        <f t="shared" si="1"/>
        <v>0</v>
      </c>
    </row>
    <row r="93" spans="1:4" ht="12.5" x14ac:dyDescent="0.25">
      <c r="A93" s="3">
        <v>44588.357753379634</v>
      </c>
      <c r="B93" s="2" t="s">
        <v>8</v>
      </c>
      <c r="C93" s="4" t="s">
        <v>39</v>
      </c>
      <c r="D93" s="6">
        <f t="shared" si="1"/>
        <v>0.14194599536131136</v>
      </c>
    </row>
    <row r="94" spans="1:4" ht="12.5" x14ac:dyDescent="0.25">
      <c r="A94" s="3">
        <v>44588.499699374996</v>
      </c>
      <c r="B94" s="2" t="s">
        <v>12</v>
      </c>
      <c r="C94" s="2" t="s">
        <v>39</v>
      </c>
      <c r="D94" s="6">
        <f t="shared" si="1"/>
        <v>0</v>
      </c>
    </row>
    <row r="95" spans="1:4" ht="12.5" x14ac:dyDescent="0.25">
      <c r="A95" s="3">
        <v>44588.544442442129</v>
      </c>
      <c r="B95" s="2" t="s">
        <v>8</v>
      </c>
      <c r="C95" s="4" t="s">
        <v>39</v>
      </c>
      <c r="D95" s="6">
        <f t="shared" si="1"/>
        <v>0</v>
      </c>
    </row>
    <row r="96" spans="1:4" ht="12.5" x14ac:dyDescent="0.25">
      <c r="A96" s="3">
        <v>44588.365293622686</v>
      </c>
      <c r="B96" s="2" t="s">
        <v>8</v>
      </c>
      <c r="C96" s="4" t="s">
        <v>9</v>
      </c>
      <c r="D96" s="6">
        <f t="shared" si="1"/>
        <v>1.312741897709202E-2</v>
      </c>
    </row>
    <row r="97" spans="1:4" ht="12.5" x14ac:dyDescent="0.25">
      <c r="A97" s="3">
        <v>44588.378421041663</v>
      </c>
      <c r="B97" s="2" t="s">
        <v>8</v>
      </c>
      <c r="C97" s="4" t="s">
        <v>9</v>
      </c>
      <c r="D97" s="6">
        <f t="shared" si="1"/>
        <v>0.12768952547048684</v>
      </c>
    </row>
    <row r="98" spans="1:4" ht="12.5" x14ac:dyDescent="0.25">
      <c r="A98" s="3">
        <v>44588.506110567134</v>
      </c>
      <c r="B98" s="4" t="s">
        <v>12</v>
      </c>
      <c r="C98" s="4" t="s">
        <v>9</v>
      </c>
      <c r="D98" s="6">
        <f t="shared" si="1"/>
        <v>0</v>
      </c>
    </row>
    <row r="99" spans="1:4" ht="12.5" x14ac:dyDescent="0.25">
      <c r="A99" s="3">
        <v>44588.542908090283</v>
      </c>
      <c r="B99" s="4" t="s">
        <v>8</v>
      </c>
      <c r="C99" s="4" t="s">
        <v>9</v>
      </c>
      <c r="D99" s="6">
        <f t="shared" si="1"/>
        <v>4.4876018509967253E-2</v>
      </c>
    </row>
    <row r="100" spans="1:4" ht="12.5" x14ac:dyDescent="0.25">
      <c r="A100" s="3">
        <v>44588.587784108793</v>
      </c>
      <c r="B100" s="2" t="s">
        <v>10</v>
      </c>
      <c r="C100" s="4" t="s">
        <v>9</v>
      </c>
      <c r="D100" s="6">
        <f t="shared" si="1"/>
        <v>0.11962945602135733</v>
      </c>
    </row>
    <row r="101" spans="1:4" ht="12.5" x14ac:dyDescent="0.25">
      <c r="A101" s="3">
        <v>44588.707413564814</v>
      </c>
      <c r="B101" s="2" t="s">
        <v>12</v>
      </c>
      <c r="C101" s="2" t="s">
        <v>9</v>
      </c>
      <c r="D101" s="6">
        <f t="shared" si="1"/>
        <v>0</v>
      </c>
    </row>
    <row r="102" spans="1:4" ht="12.5" x14ac:dyDescent="0.25">
      <c r="A102" s="3">
        <v>44588.543740289351</v>
      </c>
      <c r="B102" s="2" t="s">
        <v>4</v>
      </c>
      <c r="C102" s="2" t="s">
        <v>23</v>
      </c>
      <c r="D102" s="6">
        <f t="shared" si="1"/>
        <v>0.17798763889004476</v>
      </c>
    </row>
    <row r="103" spans="1:4" ht="12.5" x14ac:dyDescent="0.25">
      <c r="A103" s="3">
        <v>44588.721727928241</v>
      </c>
      <c r="B103" s="2" t="s">
        <v>8</v>
      </c>
      <c r="C103" s="4" t="s">
        <v>23</v>
      </c>
      <c r="D103" s="6">
        <f t="shared" si="1"/>
        <v>6.9517974538030103E-2</v>
      </c>
    </row>
    <row r="104" spans="1:4" ht="12.5" x14ac:dyDescent="0.25">
      <c r="A104" s="3">
        <v>44588.791245902779</v>
      </c>
      <c r="B104" s="2" t="s">
        <v>10</v>
      </c>
      <c r="C104" s="4" t="s">
        <v>23</v>
      </c>
      <c r="D104" s="6">
        <f t="shared" si="1"/>
        <v>2.0984953880542889E-4</v>
      </c>
    </row>
    <row r="105" spans="1:4" ht="12.5" x14ac:dyDescent="0.25">
      <c r="A105" s="3">
        <v>44588.791455752318</v>
      </c>
      <c r="B105" s="2" t="s">
        <v>10</v>
      </c>
      <c r="C105" s="4" t="s">
        <v>23</v>
      </c>
      <c r="D105" s="6">
        <f t="shared" si="1"/>
        <v>3.9030069441650994E-2</v>
      </c>
    </row>
    <row r="106" spans="1:4" ht="12.5" x14ac:dyDescent="0.25">
      <c r="A106" s="3">
        <v>44588.83048582176</v>
      </c>
      <c r="B106" s="2" t="s">
        <v>10</v>
      </c>
      <c r="C106" s="4" t="s">
        <v>23</v>
      </c>
      <c r="D106" s="6">
        <f t="shared" si="1"/>
        <v>0</v>
      </c>
    </row>
    <row r="107" spans="1:4" ht="12.5" x14ac:dyDescent="0.25">
      <c r="A107" s="3">
        <v>44588.54406299768</v>
      </c>
      <c r="B107" s="2" t="s">
        <v>2</v>
      </c>
      <c r="C107" s="4" t="s">
        <v>21</v>
      </c>
      <c r="D107" s="6">
        <f t="shared" si="1"/>
        <v>0.28623006945417728</v>
      </c>
    </row>
    <row r="108" spans="1:4" ht="12.5" x14ac:dyDescent="0.25">
      <c r="A108" s="3">
        <v>44588.830293067134</v>
      </c>
      <c r="B108" s="2" t="s">
        <v>2</v>
      </c>
      <c r="C108" s="2" t="s">
        <v>21</v>
      </c>
      <c r="D108" s="6">
        <f t="shared" si="1"/>
        <v>0.12149868054984836</v>
      </c>
    </row>
    <row r="109" spans="1:4" ht="12.5" x14ac:dyDescent="0.25">
      <c r="A109" s="3">
        <v>44588.951791747684</v>
      </c>
      <c r="B109" s="2" t="s">
        <v>12</v>
      </c>
      <c r="C109" s="4" t="s">
        <v>21</v>
      </c>
      <c r="D109" s="6">
        <f t="shared" si="1"/>
        <v>0</v>
      </c>
    </row>
    <row r="110" spans="1:4" ht="12.5" x14ac:dyDescent="0.25">
      <c r="A110" s="3">
        <v>44588.337514826388</v>
      </c>
      <c r="B110" s="2" t="s">
        <v>6</v>
      </c>
      <c r="C110" s="4" t="s">
        <v>20</v>
      </c>
      <c r="D110" s="6">
        <f t="shared" si="1"/>
        <v>0.15935557870398043</v>
      </c>
    </row>
    <row r="111" spans="1:4" ht="12.5" x14ac:dyDescent="0.25">
      <c r="A111" s="3">
        <v>44588.496870405092</v>
      </c>
      <c r="B111" s="2" t="s">
        <v>12</v>
      </c>
      <c r="C111" s="4" t="s">
        <v>20</v>
      </c>
      <c r="D111" s="6">
        <f t="shared" si="1"/>
        <v>0</v>
      </c>
    </row>
    <row r="112" spans="1:4" ht="12.5" x14ac:dyDescent="0.25">
      <c r="A112" s="3">
        <v>44588.544469733795</v>
      </c>
      <c r="B112" s="2" t="s">
        <v>2</v>
      </c>
      <c r="C112" s="4" t="s">
        <v>20</v>
      </c>
      <c r="D112" s="6">
        <f t="shared" si="1"/>
        <v>0.16024488426046446</v>
      </c>
    </row>
    <row r="113" spans="1:4" ht="12.5" x14ac:dyDescent="0.25">
      <c r="A113" s="3">
        <v>44588.704714618056</v>
      </c>
      <c r="B113" s="2" t="s">
        <v>12</v>
      </c>
      <c r="C113" s="4" t="s">
        <v>20</v>
      </c>
      <c r="D113" s="6">
        <f t="shared" si="1"/>
        <v>0</v>
      </c>
    </row>
    <row r="114" spans="1:4" ht="12.5" x14ac:dyDescent="0.25">
      <c r="A114" s="3">
        <v>44588.308107800927</v>
      </c>
      <c r="B114" s="2" t="s">
        <v>2</v>
      </c>
      <c r="C114" s="4" t="s">
        <v>35</v>
      </c>
      <c r="D114" s="6">
        <f t="shared" si="1"/>
        <v>4.3177094907150604E-2</v>
      </c>
    </row>
    <row r="115" spans="1:4" ht="12.5" x14ac:dyDescent="0.25">
      <c r="A115" s="3">
        <v>44588.351284895834</v>
      </c>
      <c r="B115" s="2" t="s">
        <v>6</v>
      </c>
      <c r="C115" s="4" t="s">
        <v>35</v>
      </c>
      <c r="D115" s="6">
        <f t="shared" si="1"/>
        <v>9.1914236109005287E-3</v>
      </c>
    </row>
    <row r="116" spans="1:4" ht="12.5" x14ac:dyDescent="0.25">
      <c r="A116" s="3">
        <v>44588.360476319445</v>
      </c>
      <c r="B116" s="2" t="s">
        <v>2</v>
      </c>
      <c r="C116" s="4" t="s">
        <v>35</v>
      </c>
      <c r="D116" s="6">
        <f t="shared" si="1"/>
        <v>0.11099206018843688</v>
      </c>
    </row>
    <row r="117" spans="1:4" ht="12.5" x14ac:dyDescent="0.25">
      <c r="A117" s="3">
        <v>44588.471468379634</v>
      </c>
      <c r="B117" s="2" t="s">
        <v>4</v>
      </c>
      <c r="C117" s="4" t="s">
        <v>35</v>
      </c>
      <c r="D117" s="6">
        <f t="shared" si="1"/>
        <v>2.7825868048239499E-2</v>
      </c>
    </row>
    <row r="118" spans="1:4" ht="12.5" x14ac:dyDescent="0.25">
      <c r="A118" s="3">
        <v>44588.499294247682</v>
      </c>
      <c r="B118" s="2" t="s">
        <v>12</v>
      </c>
      <c r="C118" s="4" t="s">
        <v>35</v>
      </c>
      <c r="D118" s="6">
        <f t="shared" si="1"/>
        <v>0</v>
      </c>
    </row>
    <row r="119" spans="1:4" ht="12.5" x14ac:dyDescent="0.25">
      <c r="A119" s="3">
        <v>44588.543801087959</v>
      </c>
      <c r="B119" s="2" t="s">
        <v>2</v>
      </c>
      <c r="C119" s="4" t="s">
        <v>35</v>
      </c>
      <c r="D119" s="6">
        <f t="shared" si="1"/>
        <v>0.12309792824089527</v>
      </c>
    </row>
    <row r="120" spans="1:4" ht="12.5" x14ac:dyDescent="0.25">
      <c r="A120" s="3">
        <v>44588.6668990162</v>
      </c>
      <c r="B120" s="2" t="s">
        <v>12</v>
      </c>
      <c r="C120" s="4" t="s">
        <v>35</v>
      </c>
      <c r="D120" s="6">
        <f t="shared" si="1"/>
        <v>0</v>
      </c>
    </row>
    <row r="121" spans="1:4" ht="12.5" x14ac:dyDescent="0.25">
      <c r="A121" s="3">
        <v>44588.721270277776</v>
      </c>
      <c r="B121" s="2" t="s">
        <v>10</v>
      </c>
      <c r="C121" s="4" t="s">
        <v>32</v>
      </c>
      <c r="D121" s="6">
        <f t="shared" si="1"/>
        <v>0.1086517361109145</v>
      </c>
    </row>
    <row r="122" spans="1:4" ht="12.5" x14ac:dyDescent="0.25">
      <c r="A122" s="3">
        <v>44588.829922013887</v>
      </c>
      <c r="B122" s="2" t="s">
        <v>8</v>
      </c>
      <c r="C122" s="4" t="s">
        <v>32</v>
      </c>
      <c r="D122" s="6">
        <f t="shared" si="1"/>
        <v>0.17364697916491423</v>
      </c>
    </row>
    <row r="123" spans="1:4" ht="12.5" x14ac:dyDescent="0.25">
      <c r="A123" s="3">
        <v>44589.003568993052</v>
      </c>
      <c r="B123" s="2" t="s">
        <v>12</v>
      </c>
      <c r="C123" s="4" t="s">
        <v>32</v>
      </c>
      <c r="D123" s="6">
        <f t="shared" si="1"/>
        <v>0</v>
      </c>
    </row>
    <row r="124" spans="1:4" ht="12.5" hidden="1" x14ac:dyDescent="0.25">
      <c r="A124" s="3">
        <v>44589.293236226848</v>
      </c>
      <c r="B124" s="2" t="s">
        <v>2</v>
      </c>
      <c r="C124" s="2" t="s">
        <v>45</v>
      </c>
      <c r="D124" s="6">
        <f t="shared" si="1"/>
        <v>0</v>
      </c>
    </row>
    <row r="125" spans="1:4" ht="12.5" hidden="1" x14ac:dyDescent="0.25">
      <c r="A125" s="3">
        <v>44589.293377222217</v>
      </c>
      <c r="B125" s="2" t="s">
        <v>2</v>
      </c>
      <c r="C125" s="2" t="s">
        <v>36</v>
      </c>
      <c r="D125" s="6">
        <f t="shared" si="1"/>
        <v>0</v>
      </c>
    </row>
    <row r="126" spans="1:4" ht="12.5" hidden="1" x14ac:dyDescent="0.25">
      <c r="A126" s="3">
        <v>44589.29524342592</v>
      </c>
      <c r="B126" s="2" t="s">
        <v>4</v>
      </c>
      <c r="C126" s="4" t="s">
        <v>3</v>
      </c>
      <c r="D126" s="6">
        <f t="shared" si="1"/>
        <v>0</v>
      </c>
    </row>
    <row r="127" spans="1:4" ht="12.5" hidden="1" x14ac:dyDescent="0.25">
      <c r="A127" s="3">
        <v>44589.295362951394</v>
      </c>
      <c r="B127" s="2" t="s">
        <v>4</v>
      </c>
      <c r="C127" s="4" t="s">
        <v>7</v>
      </c>
      <c r="D127" s="6">
        <f t="shared" si="1"/>
        <v>0</v>
      </c>
    </row>
    <row r="128" spans="1:4" ht="12.5" hidden="1" x14ac:dyDescent="0.25">
      <c r="A128" s="3">
        <v>44589.29550497685</v>
      </c>
      <c r="B128" s="2" t="s">
        <v>4</v>
      </c>
      <c r="C128" s="4" t="s">
        <v>5</v>
      </c>
      <c r="D128" s="6">
        <f t="shared" si="1"/>
        <v>0</v>
      </c>
    </row>
    <row r="129" spans="1:4" ht="12.5" hidden="1" x14ac:dyDescent="0.25">
      <c r="A129" s="3">
        <v>44589.296159421297</v>
      </c>
      <c r="B129" s="2" t="s">
        <v>4</v>
      </c>
      <c r="C129" s="4" t="s">
        <v>27</v>
      </c>
      <c r="D129" s="6">
        <f t="shared" si="1"/>
        <v>0</v>
      </c>
    </row>
    <row r="130" spans="1:4" ht="12.5" hidden="1" x14ac:dyDescent="0.25">
      <c r="A130" s="3">
        <v>44589.297545011577</v>
      </c>
      <c r="B130" s="2" t="s">
        <v>2</v>
      </c>
      <c r="C130" s="4" t="s">
        <v>33</v>
      </c>
      <c r="D130" s="6">
        <f t="shared" si="1"/>
        <v>0</v>
      </c>
    </row>
    <row r="131" spans="1:4" ht="12.5" hidden="1" x14ac:dyDescent="0.25">
      <c r="A131" s="3">
        <v>44589.304011863424</v>
      </c>
      <c r="B131" s="2" t="s">
        <v>4</v>
      </c>
      <c r="C131" s="2" t="s">
        <v>45</v>
      </c>
      <c r="D131" s="6">
        <f t="shared" ref="D131:D147" si="2">IF(B131="Work off/Lunch (下班/午休)",0,IF(C131&lt;&gt;C132,0,A132-A131))</f>
        <v>1.208912071888335E-4</v>
      </c>
    </row>
    <row r="132" spans="1:4" ht="12.5" hidden="1" x14ac:dyDescent="0.25">
      <c r="A132" s="3">
        <v>44589.304132754631</v>
      </c>
      <c r="B132" s="2" t="s">
        <v>4</v>
      </c>
      <c r="C132" s="2" t="s">
        <v>45</v>
      </c>
      <c r="D132" s="6">
        <f t="shared" si="2"/>
        <v>0</v>
      </c>
    </row>
    <row r="133" spans="1:4" ht="12.5" hidden="1" x14ac:dyDescent="0.25">
      <c r="A133" s="3">
        <v>44589.308472962963</v>
      </c>
      <c r="B133" s="2" t="s">
        <v>4</v>
      </c>
      <c r="C133" s="2" t="s">
        <v>37</v>
      </c>
      <c r="D133" s="6">
        <f t="shared" si="2"/>
        <v>0</v>
      </c>
    </row>
    <row r="134" spans="1:4" ht="12.5" hidden="1" x14ac:dyDescent="0.25">
      <c r="A134" s="3">
        <v>44589.311191377317</v>
      </c>
      <c r="B134" s="2" t="s">
        <v>4</v>
      </c>
      <c r="C134" s="4" t="s">
        <v>33</v>
      </c>
      <c r="D134" s="6">
        <f t="shared" si="2"/>
        <v>0</v>
      </c>
    </row>
    <row r="135" spans="1:4" ht="12.5" hidden="1" x14ac:dyDescent="0.25">
      <c r="A135" s="3">
        <v>44589.317674143516</v>
      </c>
      <c r="B135" s="2" t="s">
        <v>4</v>
      </c>
      <c r="C135" s="4" t="s">
        <v>40</v>
      </c>
      <c r="D135" s="6">
        <f t="shared" si="2"/>
        <v>0</v>
      </c>
    </row>
    <row r="136" spans="1:4" ht="12.5" hidden="1" x14ac:dyDescent="0.25">
      <c r="A136" s="3">
        <v>44589.320079432873</v>
      </c>
      <c r="B136" s="2" t="s">
        <v>6</v>
      </c>
      <c r="C136" s="2" t="s">
        <v>36</v>
      </c>
      <c r="D136" s="6">
        <f t="shared" si="2"/>
        <v>0</v>
      </c>
    </row>
    <row r="137" spans="1:4" ht="12.5" hidden="1" x14ac:dyDescent="0.25">
      <c r="A137" s="3">
        <v>44589.32019972222</v>
      </c>
      <c r="B137" s="2" t="s">
        <v>6</v>
      </c>
      <c r="C137" s="2" t="s">
        <v>45</v>
      </c>
      <c r="D137" s="6">
        <f t="shared" si="2"/>
        <v>0</v>
      </c>
    </row>
    <row r="138" spans="1:4" ht="12.5" hidden="1" x14ac:dyDescent="0.25">
      <c r="A138" s="3">
        <v>44589.324599097221</v>
      </c>
      <c r="B138" s="2" t="s">
        <v>2</v>
      </c>
      <c r="C138" s="4" t="s">
        <v>33</v>
      </c>
      <c r="D138" s="6">
        <f t="shared" si="2"/>
        <v>0</v>
      </c>
    </row>
    <row r="139" spans="1:4" ht="12.5" hidden="1" x14ac:dyDescent="0.25">
      <c r="A139" s="3">
        <v>44589.335204027782</v>
      </c>
      <c r="B139" s="2" t="s">
        <v>8</v>
      </c>
      <c r="C139" s="4" t="s">
        <v>9</v>
      </c>
      <c r="D139" s="6">
        <f t="shared" si="2"/>
        <v>0</v>
      </c>
    </row>
    <row r="140" spans="1:4" ht="12.5" hidden="1" x14ac:dyDescent="0.25">
      <c r="A140" s="3">
        <v>44589.336124363428</v>
      </c>
      <c r="B140" s="2" t="s">
        <v>2</v>
      </c>
      <c r="C140" s="4" t="s">
        <v>22</v>
      </c>
      <c r="D140" s="6">
        <f t="shared" si="2"/>
        <v>0</v>
      </c>
    </row>
    <row r="141" spans="1:4" ht="12.5" hidden="1" x14ac:dyDescent="0.25">
      <c r="A141" s="3">
        <v>44589.337289189818</v>
      </c>
      <c r="B141" s="2" t="s">
        <v>2</v>
      </c>
      <c r="C141" s="4" t="s">
        <v>26</v>
      </c>
      <c r="D141" s="6">
        <f t="shared" si="2"/>
        <v>0</v>
      </c>
    </row>
    <row r="142" spans="1:4" ht="12.5" hidden="1" x14ac:dyDescent="0.25">
      <c r="A142" s="3">
        <v>44589.337624884254</v>
      </c>
      <c r="B142" s="2" t="s">
        <v>10</v>
      </c>
      <c r="C142" s="4" t="s">
        <v>7</v>
      </c>
      <c r="D142" s="6">
        <f t="shared" si="2"/>
        <v>0</v>
      </c>
    </row>
    <row r="143" spans="1:4" ht="12.5" hidden="1" x14ac:dyDescent="0.25">
      <c r="A143" s="3">
        <v>44589.337689328706</v>
      </c>
      <c r="B143" s="2" t="s">
        <v>4</v>
      </c>
      <c r="C143" s="2" t="s">
        <v>25</v>
      </c>
      <c r="D143" s="6">
        <f t="shared" si="2"/>
        <v>0</v>
      </c>
    </row>
    <row r="144" spans="1:4" ht="12.5" hidden="1" x14ac:dyDescent="0.25">
      <c r="A144" s="3">
        <v>44589.337836562496</v>
      </c>
      <c r="B144" s="2" t="s">
        <v>10</v>
      </c>
      <c r="C144" s="4" t="s">
        <v>5</v>
      </c>
      <c r="D144" s="6">
        <f t="shared" si="2"/>
        <v>0</v>
      </c>
    </row>
    <row r="145" spans="1:4" ht="12.5" hidden="1" x14ac:dyDescent="0.25">
      <c r="A145" s="3">
        <v>44589.338952928243</v>
      </c>
      <c r="B145" s="2" t="s">
        <v>2</v>
      </c>
      <c r="C145" s="4" t="s">
        <v>46</v>
      </c>
      <c r="D145" s="6">
        <f t="shared" si="2"/>
        <v>0</v>
      </c>
    </row>
    <row r="146" spans="1:4" ht="12.5" hidden="1" x14ac:dyDescent="0.25">
      <c r="A146" s="3">
        <v>44589.339469791666</v>
      </c>
      <c r="B146" s="2" t="s">
        <v>2</v>
      </c>
      <c r="C146" s="4" t="s">
        <v>20</v>
      </c>
      <c r="D146" s="6">
        <f t="shared" si="2"/>
        <v>0</v>
      </c>
    </row>
    <row r="147" spans="1:4" ht="12.5" hidden="1" x14ac:dyDescent="0.25">
      <c r="A147" s="3">
        <v>44589.359596018519</v>
      </c>
      <c r="B147" s="2" t="s">
        <v>2</v>
      </c>
      <c r="C147" s="4" t="s">
        <v>3</v>
      </c>
      <c r="D147" s="6">
        <f t="shared" si="2"/>
        <v>0</v>
      </c>
    </row>
  </sheetData>
  <autoFilter ref="A1:C1" xr:uid="{6A01B230-1D22-4167-8AD3-2C1B1E353827}"/>
  <sortState xmlns:xlrd2="http://schemas.microsoft.com/office/spreadsheetml/2017/richdata2" ref="A3:C123">
    <sortCondition ref="C2:C147"/>
    <sortCondition ref="A2:A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 Elaine (JJJ8FTW)</cp:lastModifiedBy>
  <dcterms:modified xsi:type="dcterms:W3CDTF">2022-01-28T01:46:35Z</dcterms:modified>
</cp:coreProperties>
</file>