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bookViews>
    <workbookView xWindow="0" yWindow="0" windowWidth="24000" windowHeight="9885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2" l="1"/>
  <c r="M10" i="2"/>
  <c r="M20" i="2"/>
  <c r="N20" i="2" s="1"/>
  <c r="K10" i="2"/>
  <c r="L10" i="2"/>
  <c r="N10" i="2" s="1"/>
  <c r="C16" i="2"/>
  <c r="C18" i="2" s="1"/>
  <c r="F9" i="2"/>
  <c r="F10" i="2" s="1"/>
  <c r="F12" i="2" s="1"/>
  <c r="F13" i="2" l="1"/>
  <c r="C19" i="2"/>
  <c r="G12" i="1"/>
  <c r="G17" i="1" s="1"/>
  <c r="C16" i="1"/>
  <c r="C18" i="1" s="1"/>
  <c r="G19" i="1" l="1"/>
</calcChain>
</file>

<file path=xl/sharedStrings.xml><?xml version="1.0" encoding="utf-8"?>
<sst xmlns="http://schemas.openxmlformats.org/spreadsheetml/2006/main" count="111" uniqueCount="48">
  <si>
    <t>Remark</t>
    <phoneticPr fontId="1" type="noConversion"/>
  </si>
  <si>
    <t>Time</t>
    <phoneticPr fontId="1" type="noConversion"/>
  </si>
  <si>
    <t>Connect Camera &amp; Computer</t>
    <phoneticPr fontId="1" type="noConversion"/>
  </si>
  <si>
    <t>Move Photo into Computer</t>
    <phoneticPr fontId="1" type="noConversion"/>
  </si>
  <si>
    <t>Disconnect Camera</t>
    <phoneticPr fontId="1" type="noConversion"/>
  </si>
  <si>
    <t>Open Photo File</t>
    <phoneticPr fontId="1" type="noConversion"/>
  </si>
  <si>
    <t>Open SAP</t>
    <phoneticPr fontId="1" type="noConversion"/>
  </si>
  <si>
    <t>QM02</t>
    <phoneticPr fontId="1" type="noConversion"/>
  </si>
  <si>
    <t>Open Empty Word</t>
    <phoneticPr fontId="1" type="noConversion"/>
  </si>
  <si>
    <t>Insert Same QN Photo</t>
    <phoneticPr fontId="1" type="noConversion"/>
  </si>
  <si>
    <t>Key QN into SAP</t>
    <phoneticPr fontId="1" type="noConversion"/>
  </si>
  <si>
    <t>Check if good exist Material Number</t>
    <phoneticPr fontId="1" type="noConversion"/>
  </si>
  <si>
    <t>Copy Material Number into VSPI</t>
    <phoneticPr fontId="1" type="noConversion"/>
  </si>
  <si>
    <t>Check if same with Photo</t>
    <phoneticPr fontId="1" type="noConversion"/>
  </si>
  <si>
    <t>Save Word by QN Name</t>
    <phoneticPr fontId="1" type="noConversion"/>
  </si>
  <si>
    <t>Upload File to SAP</t>
    <phoneticPr fontId="1" type="noConversion"/>
  </si>
  <si>
    <t>Remove Already Upload Photo</t>
    <phoneticPr fontId="1" type="noConversion"/>
  </si>
  <si>
    <t>Total Working Hour</t>
    <phoneticPr fontId="1" type="noConversion"/>
  </si>
  <si>
    <t>Total QN</t>
    <phoneticPr fontId="1" type="noConversion"/>
  </si>
  <si>
    <t>Unit Time</t>
    <phoneticPr fontId="1" type="noConversion"/>
  </si>
  <si>
    <t>PPH</t>
    <phoneticPr fontId="1" type="noConversion"/>
  </si>
  <si>
    <t>Run RPA</t>
    <phoneticPr fontId="1" type="noConversion"/>
  </si>
  <si>
    <t>Select Photos of Same QN</t>
    <phoneticPr fontId="1" type="noConversion"/>
  </si>
  <si>
    <t>As is Steps</t>
    <phoneticPr fontId="1" type="noConversion"/>
  </si>
  <si>
    <t>Move Selected Photos into New Folder Named QN</t>
    <phoneticPr fontId="1" type="noConversion"/>
  </si>
  <si>
    <t>Create New Word File Named QN</t>
    <phoneticPr fontId="1" type="noConversion"/>
  </si>
  <si>
    <t>Insert Photos of Same QN into Word File</t>
    <phoneticPr fontId="1" type="noConversion"/>
  </si>
  <si>
    <t>Key QN in SAP</t>
    <phoneticPr fontId="1" type="noConversion"/>
  </si>
  <si>
    <t>Upload Word File to SAP</t>
    <phoneticPr fontId="1" type="noConversion"/>
  </si>
  <si>
    <t>To Be Steps Ver.1</t>
    <phoneticPr fontId="1" type="noConversion"/>
  </si>
  <si>
    <t xml:space="preserve"> QM02</t>
    <phoneticPr fontId="1" type="noConversion"/>
  </si>
  <si>
    <t>ManPower</t>
    <phoneticPr fontId="1" type="noConversion"/>
  </si>
  <si>
    <t>Robot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</si>
  <si>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</si>
  <si>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</si>
  <si>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</si>
  <si>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To Be</t>
    <phoneticPr fontId="1" type="noConversion"/>
  </si>
  <si>
    <t>working hour / saving hour</t>
    <phoneticPr fontId="1" type="noConversion"/>
  </si>
  <si>
    <t>saving hour * 240</t>
    <phoneticPr fontId="1" type="noConversion"/>
  </si>
  <si>
    <t>unit</t>
    <phoneticPr fontId="1" type="noConversion"/>
  </si>
  <si>
    <t>total saving cost</t>
    <phoneticPr fontId="1" type="noConversion"/>
  </si>
  <si>
    <t>unit/saving time (s)</t>
    <phoneticPr fontId="1" type="noConversion"/>
  </si>
  <si>
    <t>17 units saving time</t>
    <phoneticPr fontId="1" type="noConversion"/>
  </si>
  <si>
    <t>2000 units saving time (h)</t>
    <phoneticPr fontId="1" type="noConversion"/>
  </si>
  <si>
    <t>Average Total Items (month)</t>
    <phoneticPr fontId="1" type="noConversion"/>
  </si>
  <si>
    <t>Unit Saving Time (sec)</t>
    <phoneticPr fontId="1" type="noConversion"/>
  </si>
  <si>
    <t>Total Saving Hour (month)</t>
    <phoneticPr fontId="1" type="noConversion"/>
  </si>
  <si>
    <t>Total Saving Cost (month)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</si>
</sst>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C1" workbookViewId="0">
      <selection activeCell="I25" sqref="I25"/>
    </sheetView>
  </sheetViews>
  <sheetFormatPr defaultRowHeight="15.75" x14ac:dyDescent="0.25"/>
  <cols>
    <col min="1" max="1" width="34.7109375" bestFit="1" customWidth="1"/>
    <col min="5" max="5" width="47.42578125" bestFit="1" customWidth="1"/>
    <col min="7" max="7" width="10.5703125" bestFit="1" customWidth="1"/>
    <col min="11" max="11" width="26.42578125" bestFit="1" customWidth="1"/>
    <col min="12" max="12" width="22" bestFit="1" customWidth="1"/>
    <col min="13" max="13" width="25.7109375" bestFit="1" customWidth="1"/>
    <col min="14" max="14" width="25.140625" bestFit="1" customWidth="1"/>
  </cols>
  <sheetData>
    <row r="1" spans="1:15" x14ac:dyDescent="0.25">
      <c r="A1" s="8" t="s">
        <v>23</v>
      </c>
      <c r="B1" s="8" t="s">
        <v>0</v>
      </c>
      <c r="C1" s="8" t="s">
        <v>1</v>
      </c>
    </row>
    <row r="2" spans="1:15" x14ac:dyDescent="0.25">
      <c r="A2" s="2" t="s">
        <v>2</v>
      </c>
      <c r="B2" s="3"/>
      <c r="C2" s="4">
        <v>37</v>
      </c>
      <c r="E2" s="8" t="s">
        <v>36</v>
      </c>
      <c r="F2" s="8" t="s">
        <v>1</v>
      </c>
      <c r="G2" s="8" t="s">
        <v>31</v>
      </c>
      <c r="H2" s="8" t="s">
        <v>32</v>
      </c>
    </row>
    <row r="3" spans="1:15" x14ac:dyDescent="0.25">
      <c r="A3" s="2" t="s">
        <v>3</v>
      </c>
      <c r="B3" s="3"/>
      <c r="C3" s="4">
        <v>56</v>
      </c>
      <c r="E3" s="5" t="s">
        <v>22</v>
      </c>
      <c r="F3" s="4">
        <v>51</v>
      </c>
      <c r="G3" s="12" t="s">
        <v>35</v>
      </c>
      <c r="H3" s="13"/>
    </row>
    <row r="4" spans="1:15" x14ac:dyDescent="0.25">
      <c r="A4" s="2" t="s">
        <v>4</v>
      </c>
      <c r="B4" s="3"/>
      <c r="C4" s="4">
        <v>10</v>
      </c>
      <c r="E4" s="5" t="s">
        <v>24</v>
      </c>
      <c r="F4" s="4">
        <v>68</v>
      </c>
      <c r="G4" s="12"/>
      <c r="H4" s="13" t="s">
        <v>35</v>
      </c>
    </row>
    <row r="5" spans="1:15" x14ac:dyDescent="0.25">
      <c r="A5" s="2" t="s">
        <v>5</v>
      </c>
      <c r="B5" s="3"/>
      <c r="C5" s="4">
        <v>7</v>
      </c>
      <c r="E5" s="5" t="s">
        <v>25</v>
      </c>
      <c r="F5" s="4">
        <v>34</v>
      </c>
      <c r="G5" s="12"/>
      <c r="H5" s="13" t="s">
        <v>35</v>
      </c>
    </row>
    <row r="6" spans="1:15" x14ac:dyDescent="0.25">
      <c r="A6" s="2" t="s">
        <v>6</v>
      </c>
      <c r="B6" s="3" t="s">
        <v>7</v>
      </c>
      <c r="C6" s="4">
        <v>18</v>
      </c>
      <c r="E6" s="5" t="s">
        <v>26</v>
      </c>
      <c r="F6" s="4">
        <v>85</v>
      </c>
      <c r="G6" s="12"/>
      <c r="H6" s="13" t="s">
        <v>35</v>
      </c>
    </row>
    <row r="7" spans="1:15" x14ac:dyDescent="0.25">
      <c r="A7" s="5" t="s">
        <v>8</v>
      </c>
      <c r="B7" s="3"/>
      <c r="C7" s="4">
        <v>72</v>
      </c>
      <c r="E7" s="5" t="s">
        <v>6</v>
      </c>
      <c r="F7" s="4">
        <v>18</v>
      </c>
      <c r="G7" s="12"/>
      <c r="H7" s="13" t="s">
        <v>35</v>
      </c>
    </row>
    <row r="8" spans="1:15" x14ac:dyDescent="0.25">
      <c r="A8" s="5" t="s">
        <v>9</v>
      </c>
      <c r="B8" s="3"/>
      <c r="C8" s="4">
        <v>177</v>
      </c>
      <c r="E8" s="5" t="s">
        <v>27</v>
      </c>
      <c r="F8" s="4">
        <v>102</v>
      </c>
      <c r="G8" s="12"/>
      <c r="H8" s="13" t="s">
        <v>35</v>
      </c>
    </row>
    <row r="9" spans="1:15" x14ac:dyDescent="0.25">
      <c r="A9" s="5" t="s">
        <v>10</v>
      </c>
      <c r="B9" s="3"/>
      <c r="C9" s="4">
        <v>102</v>
      </c>
      <c r="E9" s="6" t="s">
        <v>28</v>
      </c>
      <c r="F9" s="7">
        <f>C14</f>
        <v>533</v>
      </c>
      <c r="G9" s="14"/>
      <c r="H9" s="15" t="s">
        <v>33</v>
      </c>
      <c r="K9" t="s">
        <v>42</v>
      </c>
      <c r="L9" t="s">
        <v>41</v>
      </c>
      <c r="M9" t="s">
        <v>43</v>
      </c>
      <c r="N9" t="s">
        <v>40</v>
      </c>
    </row>
    <row r="10" spans="1:15" x14ac:dyDescent="0.25">
      <c r="A10" s="2" t="s">
        <v>11</v>
      </c>
      <c r="B10" s="3">
        <v>7</v>
      </c>
      <c r="C10" s="4">
        <v>40</v>
      </c>
      <c r="E10" s="5" t="s">
        <v>17</v>
      </c>
      <c r="F10" s="4">
        <f>SUM(F3:F9)</f>
        <v>891</v>
      </c>
      <c r="G10" s="3">
        <v>51</v>
      </c>
      <c r="H10" s="13"/>
      <c r="K10">
        <f>D24-G10</f>
        <v>1070</v>
      </c>
      <c r="L10">
        <f>K10/17</f>
        <v>62.941176470588232</v>
      </c>
      <c r="M10">
        <f>L10*2000/3600</f>
        <v>34.967320261437905</v>
      </c>
      <c r="N10">
        <f>M10*240</f>
        <v>8392.1568627450979</v>
      </c>
    </row>
    <row r="11" spans="1:15" x14ac:dyDescent="0.25">
      <c r="A11" s="2" t="s">
        <v>12</v>
      </c>
      <c r="B11" s="3">
        <v>4</v>
      </c>
      <c r="C11" s="4">
        <v>37</v>
      </c>
      <c r="E11" s="5" t="s">
        <v>18</v>
      </c>
      <c r="F11" s="4">
        <v>17</v>
      </c>
      <c r="G11" s="16"/>
      <c r="H11" s="13"/>
    </row>
    <row r="12" spans="1:15" x14ac:dyDescent="0.25">
      <c r="A12" s="2" t="s">
        <v>13</v>
      </c>
      <c r="B12" s="3">
        <v>4</v>
      </c>
      <c r="C12" s="4">
        <v>52</v>
      </c>
      <c r="E12" s="5" t="s">
        <v>19</v>
      </c>
      <c r="F12" s="4">
        <f>F10/F11</f>
        <v>52.411764705882355</v>
      </c>
      <c r="G12" s="3"/>
      <c r="H12" s="13"/>
    </row>
    <row r="13" spans="1:15" x14ac:dyDescent="0.25">
      <c r="A13" s="5" t="s">
        <v>14</v>
      </c>
      <c r="B13" s="3"/>
      <c r="C13" s="4">
        <v>162</v>
      </c>
      <c r="E13" s="6" t="s">
        <v>20</v>
      </c>
      <c r="F13" s="7">
        <f>F11/(F10/3600)</f>
        <v>68.686868686868692</v>
      </c>
      <c r="G13" s="1">
        <v>1200</v>
      </c>
      <c r="H13" s="15"/>
    </row>
    <row r="14" spans="1:15" x14ac:dyDescent="0.25">
      <c r="A14" s="5" t="s">
        <v>15</v>
      </c>
      <c r="B14" s="3"/>
      <c r="C14" s="10">
        <v>533</v>
      </c>
    </row>
    <row r="15" spans="1:15" x14ac:dyDescent="0.25">
      <c r="A15" s="6" t="s">
        <v>16</v>
      </c>
      <c r="B15" s="1"/>
      <c r="C15" s="7">
        <v>50</v>
      </c>
      <c r="O15">
        <f>34.97*240</f>
        <v>8392.7999999999993</v>
      </c>
    </row>
    <row r="16" spans="1:15" x14ac:dyDescent="0.25">
      <c r="A16" s="5" t="s">
        <v>17</v>
      </c>
      <c r="B16" s="3"/>
      <c r="C16" s="4">
        <f>SUM(C2:C15)</f>
        <v>1353</v>
      </c>
      <c r="E16" t="s">
        <v>37</v>
      </c>
    </row>
    <row r="17" spans="1:14" x14ac:dyDescent="0.25">
      <c r="A17" s="5" t="s">
        <v>18</v>
      </c>
      <c r="B17" s="3"/>
      <c r="C17" s="4">
        <v>17</v>
      </c>
    </row>
    <row r="18" spans="1:14" x14ac:dyDescent="0.25">
      <c r="A18" s="5" t="s">
        <v>19</v>
      </c>
      <c r="B18" s="3"/>
      <c r="C18" s="4">
        <f>C16/C17</f>
        <v>79.588235294117652</v>
      </c>
      <c r="E18" t="s">
        <v>38</v>
      </c>
    </row>
    <row r="19" spans="1:14" x14ac:dyDescent="0.25">
      <c r="A19" s="6" t="s">
        <v>20</v>
      </c>
      <c r="B19" s="1"/>
      <c r="C19" s="7">
        <f>C17/(C16/3600)</f>
        <v>45.232815964523276</v>
      </c>
      <c r="I19" t="s">
        <v>39</v>
      </c>
      <c r="K19" s="8" t="s">
        <v>44</v>
      </c>
      <c r="L19" s="8" t="s">
        <v>45</v>
      </c>
      <c r="M19" s="8" t="s">
        <v>46</v>
      </c>
      <c r="N19" s="8" t="s">
        <v>47</v>
      </c>
    </row>
    <row r="20" spans="1:14" x14ac:dyDescent="0.25">
      <c r="I20">
        <v>17</v>
      </c>
      <c r="K20" s="17">
        <v>2000</v>
      </c>
      <c r="L20" s="17">
        <v>62.94</v>
      </c>
      <c r="M20" s="17">
        <f>(D24-G10)*(K20/I20)/3600</f>
        <v>34.967320261437905</v>
      </c>
      <c r="N20" s="17">
        <f>M20*240</f>
        <v>8392.1568627450979</v>
      </c>
    </row>
    <row r="24" spans="1:14" x14ac:dyDescent="0.25">
      <c r="D24">
        <v>1121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4" sqref="E14:I16"/>
    </sheetView>
  </sheetViews>
  <sheetFormatPr defaultRowHeight="15.75" x14ac:dyDescent="0.25"/>
  <cols>
    <col min="1" max="1" width="34.7109375" bestFit="1" customWidth="1"/>
    <col min="5" max="5" width="51.85546875" customWidth="1"/>
    <col min="8" max="8" width="10.5703125" bestFit="1" customWidth="1"/>
  </cols>
  <sheetData>
    <row r="1" spans="1:9" x14ac:dyDescent="0.25">
      <c r="A1" s="8" t="s">
        <v>23</v>
      </c>
      <c r="B1" s="8" t="s">
        <v>0</v>
      </c>
      <c r="C1" s="8" t="s">
        <v>1</v>
      </c>
      <c r="E1" s="8" t="s">
        <v>29</v>
      </c>
      <c r="F1" s="8" t="s">
        <v>0</v>
      </c>
      <c r="G1" s="8" t="s">
        <v>1</v>
      </c>
      <c r="H1" s="8" t="s">
        <v>31</v>
      </c>
      <c r="I1" s="8" t="s">
        <v>32</v>
      </c>
    </row>
    <row r="2" spans="1:9" x14ac:dyDescent="0.25">
      <c r="A2" s="2" t="s">
        <v>2</v>
      </c>
      <c r="B2" s="3"/>
      <c r="C2" s="4">
        <v>37</v>
      </c>
      <c r="E2" s="2" t="s">
        <v>2</v>
      </c>
      <c r="F2" s="3"/>
      <c r="G2" s="4">
        <v>37</v>
      </c>
      <c r="H2" s="12" t="s">
        <v>33</v>
      </c>
      <c r="I2" s="13"/>
    </row>
    <row r="3" spans="1:9" x14ac:dyDescent="0.25">
      <c r="A3" s="2" t="s">
        <v>3</v>
      </c>
      <c r="B3" s="3"/>
      <c r="C3" s="4">
        <v>56</v>
      </c>
      <c r="E3" s="2" t="s">
        <v>3</v>
      </c>
      <c r="F3" s="3"/>
      <c r="G3" s="4">
        <v>56</v>
      </c>
      <c r="H3" s="12" t="s">
        <v>33</v>
      </c>
      <c r="I3" s="13"/>
    </row>
    <row r="4" spans="1:9" x14ac:dyDescent="0.25">
      <c r="A4" s="2" t="s">
        <v>4</v>
      </c>
      <c r="B4" s="3"/>
      <c r="C4" s="4">
        <v>10</v>
      </c>
      <c r="E4" s="2" t="s">
        <v>4</v>
      </c>
      <c r="F4" s="3"/>
      <c r="G4" s="4">
        <v>10</v>
      </c>
      <c r="H4" s="12" t="s">
        <v>34</v>
      </c>
      <c r="I4" s="13"/>
    </row>
    <row r="5" spans="1:9" x14ac:dyDescent="0.25">
      <c r="A5" s="2" t="s">
        <v>5</v>
      </c>
      <c r="B5" s="3"/>
      <c r="C5" s="4">
        <v>7</v>
      </c>
      <c r="E5" s="11" t="s">
        <v>21</v>
      </c>
      <c r="F5" s="3"/>
      <c r="G5" s="4"/>
      <c r="H5" s="12" t="s">
        <v>33</v>
      </c>
      <c r="I5" s="13"/>
    </row>
    <row r="6" spans="1:9" x14ac:dyDescent="0.25">
      <c r="A6" s="2" t="s">
        <v>6</v>
      </c>
      <c r="B6" s="3" t="s">
        <v>7</v>
      </c>
      <c r="C6" s="4">
        <v>18</v>
      </c>
      <c r="E6" s="5" t="s">
        <v>22</v>
      </c>
      <c r="F6" s="3"/>
      <c r="G6" s="4"/>
      <c r="H6" s="12" t="s">
        <v>35</v>
      </c>
      <c r="I6" s="13"/>
    </row>
    <row r="7" spans="1:9" x14ac:dyDescent="0.25">
      <c r="A7" s="5" t="s">
        <v>8</v>
      </c>
      <c r="B7" s="3"/>
      <c r="C7" s="4">
        <v>72</v>
      </c>
      <c r="E7" s="5" t="s">
        <v>24</v>
      </c>
      <c r="F7" s="3"/>
      <c r="G7" s="4"/>
      <c r="H7" s="12"/>
      <c r="I7" s="13" t="s">
        <v>35</v>
      </c>
    </row>
    <row r="8" spans="1:9" x14ac:dyDescent="0.25">
      <c r="A8" s="5" t="s">
        <v>9</v>
      </c>
      <c r="B8" s="3"/>
      <c r="C8" s="4">
        <v>177</v>
      </c>
      <c r="E8" s="5" t="s">
        <v>25</v>
      </c>
      <c r="F8" s="3"/>
      <c r="G8" s="4"/>
      <c r="H8" s="12"/>
      <c r="I8" s="13" t="s">
        <v>33</v>
      </c>
    </row>
    <row r="9" spans="1:9" x14ac:dyDescent="0.25">
      <c r="A9" s="5" t="s">
        <v>10</v>
      </c>
      <c r="B9" s="3"/>
      <c r="C9" s="4">
        <v>102</v>
      </c>
      <c r="E9" s="5" t="s">
        <v>26</v>
      </c>
      <c r="F9" s="3"/>
      <c r="G9" s="4"/>
      <c r="H9" s="12"/>
      <c r="I9" s="13" t="s">
        <v>33</v>
      </c>
    </row>
    <row r="10" spans="1:9" x14ac:dyDescent="0.25">
      <c r="A10" s="2" t="s">
        <v>11</v>
      </c>
      <c r="B10" s="3">
        <v>7</v>
      </c>
      <c r="C10" s="4">
        <v>40</v>
      </c>
      <c r="E10" s="5" t="s">
        <v>6</v>
      </c>
      <c r="F10" s="3" t="s">
        <v>30</v>
      </c>
      <c r="G10" s="4">
        <v>18</v>
      </c>
      <c r="H10" s="12"/>
      <c r="I10" s="13" t="s">
        <v>33</v>
      </c>
    </row>
    <row r="11" spans="1:9" x14ac:dyDescent="0.25">
      <c r="A11" s="2" t="s">
        <v>12</v>
      </c>
      <c r="B11" s="3">
        <v>4</v>
      </c>
      <c r="C11" s="4">
        <v>37</v>
      </c>
      <c r="E11" s="5" t="s">
        <v>27</v>
      </c>
      <c r="F11" s="3"/>
      <c r="G11" s="4"/>
      <c r="H11" s="12"/>
      <c r="I11" s="13" t="s">
        <v>33</v>
      </c>
    </row>
    <row r="12" spans="1:9" x14ac:dyDescent="0.25">
      <c r="A12" s="2" t="s">
        <v>13</v>
      </c>
      <c r="B12" s="3">
        <v>4</v>
      </c>
      <c r="C12" s="4">
        <v>52</v>
      </c>
      <c r="E12" s="5" t="s">
        <v>28</v>
      </c>
      <c r="F12" s="3"/>
      <c r="G12" s="4">
        <f>C14</f>
        <v>533</v>
      </c>
      <c r="H12" s="12"/>
      <c r="I12" s="13"/>
    </row>
    <row r="13" spans="1:9" x14ac:dyDescent="0.25">
      <c r="A13" s="5" t="s">
        <v>14</v>
      </c>
      <c r="B13" s="3"/>
      <c r="C13" s="4">
        <v>162</v>
      </c>
      <c r="E13" s="5"/>
      <c r="F13" s="3"/>
      <c r="G13" s="4"/>
      <c r="H13" s="12"/>
      <c r="I13" s="13"/>
    </row>
    <row r="14" spans="1:9" x14ac:dyDescent="0.25">
      <c r="A14" s="5" t="s">
        <v>15</v>
      </c>
      <c r="B14" s="3"/>
      <c r="C14" s="10">
        <v>533</v>
      </c>
      <c r="E14" s="2" t="s">
        <v>11</v>
      </c>
      <c r="F14" s="3">
        <v>7</v>
      </c>
      <c r="G14" s="4">
        <v>40</v>
      </c>
      <c r="H14" s="12"/>
      <c r="I14" s="13"/>
    </row>
    <row r="15" spans="1:9" x14ac:dyDescent="0.25">
      <c r="A15" s="6" t="s">
        <v>16</v>
      </c>
      <c r="B15" s="1"/>
      <c r="C15" s="7">
        <v>50</v>
      </c>
      <c r="E15" s="2" t="s">
        <v>12</v>
      </c>
      <c r="F15" s="3">
        <v>4</v>
      </c>
      <c r="G15" s="4">
        <v>37</v>
      </c>
      <c r="H15" s="12"/>
      <c r="I15" s="13"/>
    </row>
    <row r="16" spans="1:9" x14ac:dyDescent="0.25">
      <c r="A16" s="5" t="s">
        <v>17</v>
      </c>
      <c r="B16" s="3"/>
      <c r="C16" s="4">
        <f>SUM(C2:C15)</f>
        <v>1353</v>
      </c>
      <c r="E16" s="9" t="s">
        <v>13</v>
      </c>
      <c r="F16" s="1">
        <v>4</v>
      </c>
      <c r="G16" s="7">
        <v>52</v>
      </c>
      <c r="H16" s="14"/>
      <c r="I16" s="15"/>
    </row>
    <row r="17" spans="1:9" x14ac:dyDescent="0.25">
      <c r="A17" s="5" t="s">
        <v>18</v>
      </c>
      <c r="B17" s="3"/>
      <c r="C17" s="4">
        <v>17</v>
      </c>
      <c r="E17" s="5" t="s">
        <v>17</v>
      </c>
      <c r="F17" s="3"/>
      <c r="G17" s="4">
        <f>SUM(G2:G16)</f>
        <v>783</v>
      </c>
      <c r="H17" s="3"/>
      <c r="I17" s="4"/>
    </row>
    <row r="18" spans="1:9" x14ac:dyDescent="0.25">
      <c r="A18" s="5" t="s">
        <v>19</v>
      </c>
      <c r="B18" s="3"/>
      <c r="C18" s="4">
        <f>C16/C17</f>
        <v>79.588235294117652</v>
      </c>
      <c r="E18" s="5" t="s">
        <v>18</v>
      </c>
      <c r="F18" s="3"/>
      <c r="G18" s="4">
        <v>17</v>
      </c>
      <c r="H18" s="3"/>
      <c r="I18" s="4"/>
    </row>
    <row r="19" spans="1:9" x14ac:dyDescent="0.25">
      <c r="A19" s="6" t="s">
        <v>20</v>
      </c>
      <c r="B19" s="1"/>
      <c r="C19" s="7">
        <v>45.232819999999997</v>
      </c>
      <c r="E19" s="5" t="s">
        <v>19</v>
      </c>
      <c r="F19" s="3"/>
      <c r="G19" s="4">
        <f>G17/G18</f>
        <v>46.058823529411768</v>
      </c>
      <c r="H19" s="3"/>
      <c r="I19" s="4"/>
    </row>
    <row r="20" spans="1:9" x14ac:dyDescent="0.25">
      <c r="E20" s="6" t="s">
        <v>20</v>
      </c>
      <c r="F20" s="1"/>
      <c r="G20" s="7">
        <v>45.232819999999997</v>
      </c>
      <c r="H20" s="1"/>
      <c r="I2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2022-02-11T05:45:24Z</dcterms:created>
  <dcterms:modified xsi:type="dcterms:W3CDTF">2022-02-22T06:10:18Z</dcterms:modified>
</cp:coreProperties>
</file>