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eldeMaar\Dropbox\Active Client Files\Moyer, Christine\Rosen November mediation documents\"/>
    </mc:Choice>
  </mc:AlternateContent>
  <xr:revisionPtr revIDLastSave="0" documentId="8_{2350080C-E36F-4294-80CD-B2144E34A473}" xr6:coauthVersionLast="47" xr6:coauthVersionMax="47" xr10:uidLastSave="{00000000-0000-0000-0000-000000000000}"/>
  <bookViews>
    <workbookView xWindow="0" yWindow="384" windowWidth="23304" windowHeight="12576" xr2:uid="{6EE283E7-1AD5-41D7-BBE8-6F70AE3CC228}"/>
  </bookViews>
  <sheets>
    <sheet name="Fidelity X5828 Spl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D12" i="1" s="1"/>
  <c r="D11" i="1"/>
  <c r="B11" i="1"/>
  <c r="B10" i="1"/>
  <c r="D10" i="1" s="1"/>
  <c r="B9" i="1"/>
  <c r="D9" i="1" s="1"/>
  <c r="D13" i="1" s="1"/>
  <c r="E14" i="1" s="1"/>
</calcChain>
</file>

<file path=xl/sharedStrings.xml><?xml version="1.0" encoding="utf-8"?>
<sst xmlns="http://schemas.openxmlformats.org/spreadsheetml/2006/main" count="18" uniqueCount="14">
  <si>
    <t>Fidelity Joint Account</t>
  </si>
  <si>
    <t>Z85-025828</t>
  </si>
  <si>
    <t>Fidelity_Z85-025828_Statement_08312024 Christine Moyer.pdf</t>
  </si>
  <si>
    <t>Price @ 7/12/24</t>
  </si>
  <si>
    <t>Value</t>
  </si>
  <si>
    <t>Cash</t>
  </si>
  <si>
    <t>See Screenshot</t>
  </si>
  <si>
    <t>Alphabet</t>
  </si>
  <si>
    <t>Amazon</t>
  </si>
  <si>
    <t>Apple</t>
  </si>
  <si>
    <t>Nvidia</t>
  </si>
  <si>
    <t>Total</t>
  </si>
  <si>
    <t>Nividia</t>
  </si>
  <si>
    <t>Transfer to Christine's individual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</si>
</sst>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43" fontId="0" fillId="0" borderId="0" xfId="1" applyFont="1"/>
    <xf numFmtId="164" fontId="0" fillId="0" borderId="1" xfId="1" applyNumberFormat="1" applyFont="1" applyBorder="1"/>
    <xf numFmtId="164" fontId="4" fillId="0" borderId="0" xfId="0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ustomXml" Target="../ink/ink4.xml"/><Relationship Id="rId18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customXml" Target="../ink/ink1.xml"/><Relationship Id="rId12" Type="http://schemas.openxmlformats.org/officeDocument/2006/relationships/image" Target="../media/image9.png"/><Relationship Id="rId17" Type="http://schemas.openxmlformats.org/officeDocument/2006/relationships/image" Target="../media/image11.png"/><Relationship Id="rId2" Type="http://schemas.openxmlformats.org/officeDocument/2006/relationships/image" Target="../media/image2.png"/><Relationship Id="rId16" Type="http://schemas.openxmlformats.org/officeDocument/2006/relationships/customXml" Target="../ink/ink6.xml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ustomXml" Target="../ink/ink3.xml"/><Relationship Id="rId5" Type="http://schemas.openxmlformats.org/officeDocument/2006/relationships/image" Target="../media/image5.png"/><Relationship Id="rId15" Type="http://schemas.openxmlformats.org/officeDocument/2006/relationships/customXml" Target="../ink/ink5.xml"/><Relationship Id="rId10" Type="http://schemas.openxmlformats.org/officeDocument/2006/relationships/image" Target="../media/image8.png"/><Relationship Id="rId19" Type="http://schemas.openxmlformats.org/officeDocument/2006/relationships/image" Target="../media/image13.png"/><Relationship Id="rId4" Type="http://schemas.openxmlformats.org/officeDocument/2006/relationships/image" Target="../media/image4.png"/><Relationship Id="rId9" Type="http://schemas.openxmlformats.org/officeDocument/2006/relationships/customXml" Target="../ink/ink2.xml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64</xdr:row>
      <xdr:rowOff>152402</xdr:rowOff>
    </xdr:from>
    <xdr:to>
      <xdr:col>12</xdr:col>
      <xdr:colOff>592521</xdr:colOff>
      <xdr:row>74</xdr:row>
      <xdr:rowOff>161940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2BB23A-D6BA-4B9F-A5A0-6073F95CF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856722"/>
          <a:ext cx="8502081" cy="1838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80963</xdr:rowOff>
    </xdr:from>
    <xdr:to>
      <xdr:col>13</xdr:col>
      <xdr:colOff>154372</xdr:colOff>
      <xdr:row>84</xdr:row>
      <xdr:rowOff>128602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59D63D-8AC7-40AB-8635-BEA3D3694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614083"/>
          <a:ext cx="8673532" cy="1876439"/>
        </a:xfrm>
        <a:prstGeom prst="rect">
          <a:avLst/>
        </a:prstGeom>
      </xdr:spPr>
    </xdr:pic>
    <xdr:clientData/>
  </xdr:twoCellAnchor>
  <xdr:twoCellAnchor editAs="oneCell">
    <xdr:from>
      <xdr:col>7</xdr:col>
      <xdr:colOff>528638</xdr:colOff>
      <xdr:row>1</xdr:row>
      <xdr:rowOff>92823</xdr:rowOff>
    </xdr:from>
    <xdr:to>
      <xdr:col>19</xdr:col>
      <xdr:colOff>119133</xdr:colOff>
      <xdr:row>7</xdr:row>
      <xdr:rowOff>28584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AF1968-F47D-4188-A7A0-4021595AD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90198" y="275703"/>
          <a:ext cx="6905695" cy="1033041"/>
        </a:xfrm>
        <a:prstGeom prst="rect">
          <a:avLst/>
        </a:prstGeom>
      </xdr:spPr>
    </xdr:pic>
    <xdr:clientData/>
  </xdr:twoCellAnchor>
  <xdr:twoCellAnchor editAs="oneCell">
    <xdr:from>
      <xdr:col>7</xdr:col>
      <xdr:colOff>538161</xdr:colOff>
      <xdr:row>7</xdr:row>
      <xdr:rowOff>104719</xdr:rowOff>
    </xdr:from>
    <xdr:to>
      <xdr:col>19</xdr:col>
      <xdr:colOff>528706</xdr:colOff>
      <xdr:row>17</xdr:row>
      <xdr:rowOff>28591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2D1D02-036E-4B00-8DB6-CE194BDA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99721" y="1384879"/>
          <a:ext cx="7305745" cy="1752672"/>
        </a:xfrm>
        <a:prstGeom prst="rect">
          <a:avLst/>
        </a:prstGeom>
      </xdr:spPr>
    </xdr:pic>
    <xdr:clientData/>
  </xdr:twoCellAnchor>
  <xdr:twoCellAnchor editAs="oneCell">
    <xdr:from>
      <xdr:col>7</xdr:col>
      <xdr:colOff>628649</xdr:colOff>
      <xdr:row>17</xdr:row>
      <xdr:rowOff>142875</xdr:rowOff>
    </xdr:from>
    <xdr:to>
      <xdr:col>22</xdr:col>
      <xdr:colOff>514419</xdr:colOff>
      <xdr:row>21</xdr:row>
      <xdr:rowOff>28579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15E08-E8D7-4E75-801C-93FDCE374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74969" y="3251835"/>
          <a:ext cx="9045010" cy="6172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46</xdr:row>
      <xdr:rowOff>161925</xdr:rowOff>
    </xdr:from>
    <xdr:to>
      <xdr:col>7</xdr:col>
      <xdr:colOff>287695</xdr:colOff>
      <xdr:row>50</xdr:row>
      <xdr:rowOff>114305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0A8519-9423-47C3-BFE9-79023A47A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6" y="8574405"/>
          <a:ext cx="5120679" cy="683900"/>
        </a:xfrm>
        <a:prstGeom prst="rect">
          <a:avLst/>
        </a:prstGeom>
      </xdr:spPr>
    </xdr:pic>
    <xdr:clientData/>
  </xdr:twoCellAnchor>
  <xdr:twoCellAnchor editAs="oneCell">
    <xdr:from>
      <xdr:col>7</xdr:col>
      <xdr:colOff>489315</xdr:colOff>
      <xdr:row>2</xdr:row>
      <xdr:rowOff>177690</xdr:rowOff>
    </xdr:from>
    <xdr:to>
      <xdr:col>9</xdr:col>
      <xdr:colOff>157995</xdr:colOff>
      <xdr:row>6</xdr:row>
      <xdr:rowOff>97110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6F71ACB-C724-437B-B992-E4403CA7A7B7}"/>
                </a:ext>
              </a:extLst>
            </xdr14:cNvPr>
            <xdr14:cNvContentPartPr/>
          </xdr14:nvContentPartPr>
          <xdr14:nvPr macro=""/>
          <xdr14:xfrm>
            <a:off x="5451840" y="539640"/>
            <a:ext cx="964080" cy="6433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67FB1860-27D4-BF19-F5A6-707ED80D949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445720" y="533520"/>
              <a:ext cx="976320" cy="65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198555</xdr:colOff>
      <xdr:row>3</xdr:row>
      <xdr:rowOff>166635</xdr:rowOff>
    </xdr:from>
    <xdr:to>
      <xdr:col>19</xdr:col>
      <xdr:colOff>423075</xdr:colOff>
      <xdr:row>7</xdr:row>
      <xdr:rowOff>79215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C7E9646-00C3-4F39-9601-EBF4D718AD74}"/>
                </a:ext>
              </a:extLst>
            </xdr14:cNvPr>
            <xdr14:cNvContentPartPr/>
          </xdr14:nvContentPartPr>
          <xdr14:nvPr macro=""/>
          <xdr14:xfrm>
            <a:off x="11638080" y="709560"/>
            <a:ext cx="1519920" cy="636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D3667B31-F7A9-EE22-B8AF-7E0616EE984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631960" y="703440"/>
              <a:ext cx="1532160" cy="64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409155</xdr:colOff>
      <xdr:row>5</xdr:row>
      <xdr:rowOff>27885</xdr:rowOff>
    </xdr:from>
    <xdr:to>
      <xdr:col>7</xdr:col>
      <xdr:colOff>455475</xdr:colOff>
      <xdr:row>7</xdr:row>
      <xdr:rowOff>119175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5035C75-3C83-4E9C-B23E-BB0BD04E2B72}"/>
                </a:ext>
              </a:extLst>
            </xdr14:cNvPr>
            <xdr14:cNvContentPartPr/>
          </xdr14:nvContentPartPr>
          <xdr14:nvPr macro=""/>
          <xdr14:xfrm>
            <a:off x="4076280" y="932760"/>
            <a:ext cx="1341720" cy="4532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F389A20-8539-2079-E8D8-52BF09166D7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070160" y="926640"/>
              <a:ext cx="1353960" cy="46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571200</xdr:colOff>
      <xdr:row>9</xdr:row>
      <xdr:rowOff>109305</xdr:rowOff>
    </xdr:from>
    <xdr:to>
      <xdr:col>2</xdr:col>
      <xdr:colOff>571560</xdr:colOff>
      <xdr:row>9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2ED52F19-1DFA-438E-976F-3C191AE1DFC6}"/>
                </a:ext>
              </a:extLst>
            </xdr14:cNvPr>
            <xdr14:cNvContentPartPr/>
          </xdr14:nvContentPartPr>
          <xdr14:nvPr macro=""/>
          <xdr14:xfrm>
            <a:off x="1866600" y="1738080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65E422A-C1FF-A0EA-19CD-55C3BC84E8E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0480" y="17319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75840</xdr:colOff>
      <xdr:row>8</xdr:row>
      <xdr:rowOff>147360</xdr:rowOff>
    </xdr:from>
    <xdr:to>
      <xdr:col>2</xdr:col>
      <xdr:colOff>76200</xdr:colOff>
      <xdr:row>8</xdr:row>
      <xdr:rowOff>147720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F03F5B9-71A9-46B4-9652-01636AE80497}"/>
                </a:ext>
              </a:extLst>
            </xdr14:cNvPr>
            <xdr14:cNvContentPartPr/>
          </xdr14:nvContentPartPr>
          <xdr14:nvPr macro=""/>
          <xdr14:xfrm>
            <a:off x="1371240" y="1595160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CCB6908F-5DF7-14FC-3B89-B9959EF3429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365120" y="15890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394972</xdr:colOff>
      <xdr:row>19</xdr:row>
      <xdr:rowOff>133035</xdr:rowOff>
    </xdr:from>
    <xdr:to>
      <xdr:col>3</xdr:col>
      <xdr:colOff>395332</xdr:colOff>
      <xdr:row>19</xdr:row>
      <xdr:rowOff>133395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D83CFC4A-989D-4C7C-841E-20DBA68F5AE5}"/>
                </a:ext>
              </a:extLst>
            </xdr14:cNvPr>
            <xdr14:cNvContentPartPr/>
          </xdr14:nvContentPartPr>
          <xdr14:nvPr macro=""/>
          <xdr14:xfrm>
            <a:off x="2657160" y="3571560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7A222F38-9F6F-29D0-DED5-81B76C2BF1D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651040" y="35654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16</xdr:row>
      <xdr:rowOff>176214</xdr:rowOff>
    </xdr:from>
    <xdr:to>
      <xdr:col>7</xdr:col>
      <xdr:colOff>199202</xdr:colOff>
      <xdr:row>19</xdr:row>
      <xdr:rowOff>66677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466108D-8B44-40B0-AF48-216826002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102294"/>
          <a:ext cx="5060762" cy="43910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22</xdr:row>
      <xdr:rowOff>0</xdr:rowOff>
    </xdr:from>
    <xdr:to>
      <xdr:col>7</xdr:col>
      <xdr:colOff>174604</xdr:colOff>
      <xdr:row>24</xdr:row>
      <xdr:rowOff>52388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79B6A9C-0CE9-474C-A61B-6ADB3117C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4023360"/>
          <a:ext cx="5036163" cy="41814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26</xdr:row>
      <xdr:rowOff>109538</xdr:rowOff>
    </xdr:from>
    <xdr:to>
      <xdr:col>7</xdr:col>
      <xdr:colOff>296182</xdr:colOff>
      <xdr:row>29</xdr:row>
      <xdr:rowOff>9530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07C95E-32BC-41FA-9DB4-C28FBB2E5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9050" y="4864418"/>
          <a:ext cx="5138692" cy="448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61913</xdr:rowOff>
    </xdr:from>
    <xdr:to>
      <xdr:col>7</xdr:col>
      <xdr:colOff>451042</xdr:colOff>
      <xdr:row>33</xdr:row>
      <xdr:rowOff>138118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69959DD-5457-4423-A577-75D744EA8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5731193"/>
          <a:ext cx="5312602" cy="44196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23T17:55:07.37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2331 479 24575,'-17'-17'0,"0"0"0,0 1 0,-1 2 0,-36-21 0,-82-37 0,-209-70 0,249 105 0,58 23 0,-1 2 0,-1 2 0,1 2 0,-76-4 0,-229-20 0,144-4 0,181 34-315,-1 0 0,-1 2 0,1 0 0,0 1 0,0 2-1,-25 5 1,14 1 102,1 1 0,-1 2 0,-33 17 0,43-18 632,3 1-1,-1 1 0,1 1 1,1 2-1,-21 19 0,10-5-235,2 2 0,-25 40-1,20-22-182,1 2 0,2 1 0,4 0 0,-23 70 0,23-47 0,2 1 0,-18 132 0,33-157 0,3-2 0,2 1 0,5 59 0,-1-88 0,0-1 0,3 0 0,0 0 0,0 1 0,2-2 0,0 0 0,1 0 0,1 0 0,1-1 0,0-1 0,18 26 0,-12-24 0,0 0 0,0-2 0,2 1 0,0-2 0,1-1 0,0 0 0,1-2 0,0-1 0,27 14 0,-4-9-8,-2-2 0,3-1 0,71 13 0,-53-18 48,129 0 0,-61-17-460,245-48 0,24-25 420,-109 15 792,-153 32-792,-110 24 0,0-1 0,49-29 0,-70 36 0,0-1 0,0 0 0,-2-1 0,2 0 0,-2 0 0,2 0 0,-2 0 0,0-1 0,1 0 0,-2 0 0,1 0 0,3-8 0,1-6 0,-1-1 0,9-36 0,-10 33 0,16-41 0,-8 31 0,-1-3 0,-2 1 0,-1-1 0,-1 0 0,-3-1 0,0 0 0,0-45 0,-6 79 0,0 0 0,0 0 0,0 0 0,-1 0 0,0 0 0,0 0 0,0 0 0,0 0 0,1 1 0,-2-1 0,0-1 0,-3-4 0,2 3 0,-1 1 0,0 1 0,0-1 0,-1 1 0,1-1 0,0 1 0,-8-4 0,-1 0 0,-24-11 0,0-1 0,31 16 0,0-1 0,0 0 0,0 0 0,1-1 0,-1 0 0,-5-8 0,-16-16 0,14 13-1365,9 9-5461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23T17:55:07.37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1537 1 24575,'-24'1'0,"1"1"0,-1 1 0,0 1 0,0 2 0,2 0 0,-34 15 0,-125 72 0,-54 46-233,-196 102-343,273-162 542,122-59 90,1 2 0,-41 34 1,64-44 16,-1 0 0,1 1 1,2 2-1,-1-2 0,1 2 1,0 0-1,2 0 1,-1 1-1,-9 26 0,5-2-92,0-1-1,-13 83 0,16-69 20,4 2 0,1 0 0,3-1 0,7 85 0,-4-124 0,2 1 0,-1-2 0,1 1 0,2-1 0,7 22 0,-8-27 0,1 1 0,1-1 0,-1-1 0,1 1 0,0-1 0,0 0 0,1 1 0,14 10 0,-3-5 0,2-1 0,0 0 0,0-2 0,1 1 0,1-2 0,38 11 0,139 26 0,-123-34-174,1-3 1,0-4-1,0-4 0,78-7 0,321-74-15,-3-40 207,-368 91-44,285-58-89,-310 76 505,139-26 401,165-43-791,-341 70 0,71-24 0,-90 24 0,0-2 0,0-2 0,-2 1 0,28-21 0,89-80 0,-84 66 0,1 2 0,77-46 0,-85 68 0,8-7 0,-49 26 0,0 0 0,-2-1 0,1 0 0,0 0 0,-1 0 0,8-10 0,-12 14 0,18-24 0,-1 0 0,-1-1 0,27-55 0,-43 78 0,1-1 0,-1 1 0,0 0 0,0-1 0,-1 0 0,1 1 0,-1 0 0,1-1 0,-1 1 0,0-1 0,0 1 0,-1 0 0,1-1 0,-2-5 0,0 5 0,1 0 0,-1 1 0,1-1 0,-1 1 0,-1-1 0,1 1 0,-1 0 0,1 0 0,-1 0 0,0-1 0,-6-4 0,-10-5 0,-1 0 0,0 2 0,-1 0 0,-24-7 0,35 12 0,-62-22 0,-107-27 0,-78-1 0,-46-12 0,229 46 0,-58-15 0,44 22 0,2 4 0,-115 0 0,190 11 0,-1-1 0,0 0 0,1-2 0,-23-5 0,-44-22 0,-4-1 0,23 16 0,-1 3 0,0 3 0,-65-1 0,100 9 0,8 1 0,-1 0 0,1-2 0,-1-1 0,1 0 0,-23-8 0,28 7-195,-1 0 0,1 0 0,-1 1 0,1 1 0,-1 0 0,-14-1 0,17 3-6631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23T17:55:07.38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1269 24575,'9'-3'0,"0"-1"0,0 0 0,0 0 0,-1-1 0,13-8 0,-6 3 0,716-403-2324,-453 284 2269,5 24-24,-96 50 66,147-51 1446,-258 73-915,89-56 0,-98 51-516,-47 28-2,0 1 0,-1 1 0,2 1 0,0 0 0,0 2 0,-1 1 0,2 1 0,41-1 0,-6 4 0,47-2 0,-85 0 0,1-1 0,0-2 0,24-6 0,160-75 0,-68 24 0,-117 56 0,1 1 0,0 0 0,-2 2 0,36-2 0,-22 2 0,160 0 0,-108 5 0,-82-3 0,-1 1 0,0 0 0,1 0 0,0 0 0,0 1 0,-1-1 0,1 0 0,0 1 0,-1-1 0,1 1 0,0 0 0,-2-1 0,2 1 0,-1 0 0,4 2 0,-3-1 0,-1 1 0,1-1 0,0 1 0,-1 0 0,0-1 0,0 1 0,2 5 0,-3-7 0,3 5-1365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23T17:55:07.38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 24575,'0'0'-8191</inkml:trace>
  <inkml:trace contextRef="#ctx0" brushRef="#br0" timeOffset="1">1 1 24575,'0'0'-8191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23T17:55:07.3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 24575,'0'0'-8191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23T17:55:07.3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1 1 24575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A873-84A6-42B2-A64D-CFAF3D678619}">
  <dimension ref="A1:K64"/>
  <sheetViews>
    <sheetView tabSelected="1" topLeftCell="A19" workbookViewId="0">
      <selection activeCell="E30" sqref="E30"/>
    </sheetView>
  </sheetViews>
  <sheetFormatPr defaultRowHeight="14.4" x14ac:dyDescent="0.3"/>
  <cols>
    <col min="3" max="3" width="13.5546875" bestFit="1" customWidth="1"/>
    <col min="4" max="4" width="10.5546875" bestFit="1" customWidth="1"/>
    <col min="5" max="5" width="11.21875" bestFit="1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</row>
    <row r="5" spans="1:5" x14ac:dyDescent="0.3">
      <c r="A5" s="1"/>
    </row>
    <row r="7" spans="1:5" x14ac:dyDescent="0.3">
      <c r="C7" s="2" t="s">
        <v>3</v>
      </c>
      <c r="D7" s="3" t="s">
        <v>4</v>
      </c>
    </row>
    <row r="8" spans="1:5" x14ac:dyDescent="0.3">
      <c r="A8" s="2" t="s">
        <v>5</v>
      </c>
      <c r="D8" s="4">
        <v>-41524.230000000003</v>
      </c>
      <c r="E8" t="s">
        <v>6</v>
      </c>
    </row>
    <row r="9" spans="1:5" x14ac:dyDescent="0.3">
      <c r="A9" s="2" t="s">
        <v>7</v>
      </c>
      <c r="B9">
        <f>700*2</f>
        <v>1400</v>
      </c>
      <c r="C9" s="5">
        <v>185.07</v>
      </c>
      <c r="D9" s="4">
        <f>B9*C9</f>
        <v>259098</v>
      </c>
    </row>
    <row r="10" spans="1:5" x14ac:dyDescent="0.3">
      <c r="A10" s="2" t="s">
        <v>8</v>
      </c>
      <c r="B10">
        <f>230*3</f>
        <v>690</v>
      </c>
      <c r="C10">
        <v>194.49</v>
      </c>
      <c r="D10" s="4">
        <f>B10*C10</f>
        <v>134198.1</v>
      </c>
    </row>
    <row r="11" spans="1:5" x14ac:dyDescent="0.3">
      <c r="A11" s="2" t="s">
        <v>9</v>
      </c>
      <c r="B11">
        <f>880*2</f>
        <v>1760</v>
      </c>
      <c r="C11">
        <v>230.54</v>
      </c>
      <c r="D11" s="4">
        <f t="shared" ref="D11:D12" si="0">B11*C11</f>
        <v>405750.39999999997</v>
      </c>
    </row>
    <row r="12" spans="1:5" x14ac:dyDescent="0.3">
      <c r="A12" s="2" t="s">
        <v>10</v>
      </c>
      <c r="B12">
        <f>475*2</f>
        <v>950</v>
      </c>
      <c r="C12">
        <v>129.24</v>
      </c>
      <c r="D12" s="6">
        <f t="shared" si="0"/>
        <v>122778.00000000001</v>
      </c>
    </row>
    <row r="13" spans="1:5" x14ac:dyDescent="0.3">
      <c r="A13" s="2" t="s">
        <v>11</v>
      </c>
      <c r="D13" s="7">
        <f>SUM(D8:D12)</f>
        <v>880300.27</v>
      </c>
    </row>
    <row r="14" spans="1:5" x14ac:dyDescent="0.3">
      <c r="E14" s="8">
        <f>D13/2</f>
        <v>440150.13500000001</v>
      </c>
    </row>
    <row r="17" spans="1:11" x14ac:dyDescent="0.3">
      <c r="A17" s="2" t="s">
        <v>7</v>
      </c>
    </row>
    <row r="22" spans="1:11" x14ac:dyDescent="0.3">
      <c r="A22" s="2" t="s">
        <v>8</v>
      </c>
    </row>
    <row r="23" spans="1:11" x14ac:dyDescent="0.3">
      <c r="K23" t="s">
        <v>9</v>
      </c>
    </row>
    <row r="26" spans="1:11" x14ac:dyDescent="0.3">
      <c r="A26" s="2" t="s">
        <v>9</v>
      </c>
    </row>
    <row r="31" spans="1:11" x14ac:dyDescent="0.3">
      <c r="A31" s="2" t="s">
        <v>12</v>
      </c>
    </row>
    <row r="64" spans="1:1" x14ac:dyDescent="0.3">
      <c r="A64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Fidelity X5828 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 Maar</dc:creator>
  <cp:lastModifiedBy>Michael de Maar</cp:lastModifiedBy>
  <dcterms:created xsi:type="dcterms:W3CDTF">2024-10-23T17:55:07Z</dcterms:created>
  <dcterms:modified xsi:type="dcterms:W3CDTF">2024-10-23T17:56:10Z</dcterms:modified>
</cp:coreProperties>
</file>