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FA78694-0094-427C-91C4-36134970EC3B}" xr6:coauthVersionLast="41" xr6:coauthVersionMax="41" xr10:uidLastSave="{00000000-0000-0000-0000-000000000000}"/>
  <bookViews>
    <workbookView xWindow="45" yWindow="780" windowWidth="14370" windowHeight="11385" activeTab="2" xr2:uid="{00000000-000D-0000-FFFF-FFFF00000000}"/>
  </bookViews>
  <sheets>
    <sheet name="まとめ" sheetId="2" r:id="rId1"/>
    <sheet name="2018-12" sheetId="1" r:id="rId2"/>
    <sheet name="2019-1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2" l="1"/>
  <c r="Q9" i="2" l="1"/>
  <c r="Q8" i="2"/>
  <c r="Q7" i="2"/>
  <c r="Q12" i="2"/>
  <c r="Q11" i="2"/>
  <c r="Q10" i="2"/>
  <c r="Q6" i="2"/>
  <c r="Q5" i="2"/>
  <c r="Q4" i="2"/>
  <c r="N34" i="1" l="1"/>
  <c r="K43" i="1"/>
  <c r="K42" i="1"/>
  <c r="N26" i="1" l="1"/>
  <c r="T30" i="1"/>
  <c r="N27" i="1" l="1"/>
</calcChain>
</file>

<file path=xl/sharedStrings.xml><?xml version="1.0" encoding="utf-8"?>
<sst xmlns="http://schemas.openxmlformats.org/spreadsheetml/2006/main" count="411" uniqueCount="264">
  <si>
    <t>実験予定表</t>
    <rPh sb="0" eb="2">
      <t>ジッケン</t>
    </rPh>
    <rPh sb="2" eb="5">
      <t>ヨテイヒョウ</t>
    </rPh>
    <phoneticPr fontId="1"/>
  </si>
  <si>
    <t>9:00-9:30</t>
    <phoneticPr fontId="1"/>
  </si>
  <si>
    <t>9:45-10:15</t>
    <phoneticPr fontId="1"/>
  </si>
  <si>
    <t>10:40-11:10</t>
    <phoneticPr fontId="1"/>
  </si>
  <si>
    <t>11:25-11:55</t>
    <phoneticPr fontId="1"/>
  </si>
  <si>
    <t>13:10-13:40</t>
    <phoneticPr fontId="1"/>
  </si>
  <si>
    <t>13:55-14:25</t>
    <phoneticPr fontId="1"/>
  </si>
  <si>
    <t>14:50-15:20</t>
    <phoneticPr fontId="1"/>
  </si>
  <si>
    <t>15:35-16:05</t>
    <phoneticPr fontId="1"/>
  </si>
  <si>
    <t>16:30-17:00</t>
    <phoneticPr fontId="1"/>
  </si>
  <si>
    <t>17:15-17:45</t>
    <phoneticPr fontId="1"/>
  </si>
  <si>
    <t>実験協力者一覧</t>
    <rPh sb="0" eb="2">
      <t>ジッケン</t>
    </rPh>
    <rPh sb="2" eb="5">
      <t>キョウリョクシャ</t>
    </rPh>
    <rPh sb="5" eb="7">
      <t>イチラン</t>
    </rPh>
    <phoneticPr fontId="1"/>
  </si>
  <si>
    <t>ID</t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</si>
  <si>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</si>
  <si>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</si>
  <si>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長谷川達也</t>
    <rPh sb="0" eb="3">
      <t>ハセガワ</t>
    </rPh>
    <rPh sb="3" eb="5">
      <t>タツヤ</t>
    </rPh>
    <phoneticPr fontId="1"/>
  </si>
  <si>
    <t>remu.0197@gmail.com</t>
    <phoneticPr fontId="1"/>
  </si>
  <si>
    <t>セル色</t>
    <rPh sb="2" eb="3">
      <t>イロ</t>
    </rPh>
    <phoneticPr fontId="1"/>
  </si>
  <si>
    <t>絶対無理</t>
    <rPh sb="0" eb="2">
      <t>ゼッタイ</t>
    </rPh>
    <rPh sb="2" eb="4">
      <t>ムリ</t>
    </rPh>
    <phoneticPr fontId="1"/>
  </si>
  <si>
    <t>最終手段</t>
    <rPh sb="0" eb="2">
      <t>サイシュウ</t>
    </rPh>
    <rPh sb="2" eb="4">
      <t>シュダン</t>
    </rPh>
    <phoneticPr fontId="1"/>
  </si>
  <si>
    <t>空き</t>
    <rPh sb="0" eb="1">
      <t>ア</t>
    </rPh>
    <phoneticPr fontId="1"/>
  </si>
  <si>
    <t>現在</t>
    <rPh sb="0" eb="2">
      <t>ゲンザイ</t>
    </rPh>
    <phoneticPr fontId="1"/>
  </si>
  <si>
    <t>必要数</t>
    <rPh sb="0" eb="3">
      <t>ヒツヨウスウ</t>
    </rPh>
    <phoneticPr fontId="1"/>
  </si>
  <si>
    <t>残り</t>
    <rPh sb="0" eb="1">
      <t>ノコ</t>
    </rPh>
    <phoneticPr fontId="1"/>
  </si>
  <si>
    <t>鈴木ふみと</t>
    <rPh sb="0" eb="2">
      <t>スズキ</t>
    </rPh>
    <phoneticPr fontId="1"/>
  </si>
  <si>
    <t>ringstrap@gmail.com</t>
    <phoneticPr fontId="1"/>
  </si>
  <si>
    <t>性別</t>
    <rPh sb="0" eb="2">
      <t>セイベツ</t>
    </rPh>
    <phoneticPr fontId="1"/>
  </si>
  <si>
    <t>男</t>
    <rPh sb="0" eb="1">
      <t>オトコ</t>
    </rPh>
    <phoneticPr fontId="1"/>
  </si>
  <si>
    <t>丹羽貴敏</t>
    <rPh sb="0" eb="2">
      <t>ニワ</t>
    </rPh>
    <rPh sb="2" eb="3">
      <t>タカシ</t>
    </rPh>
    <rPh sb="3" eb="4">
      <t>ビン</t>
    </rPh>
    <phoneticPr fontId="1"/>
  </si>
  <si>
    <t>tniwa@katolab.nitech.ac.jp</t>
    <phoneticPr fontId="1"/>
  </si>
  <si>
    <t>男－男</t>
    <rPh sb="0" eb="1">
      <t>オトコ</t>
    </rPh>
    <rPh sb="2" eb="3">
      <t>オトコ</t>
    </rPh>
    <phoneticPr fontId="1"/>
  </si>
  <si>
    <t>男－女</t>
    <rPh sb="0" eb="1">
      <t>オトコ</t>
    </rPh>
    <rPh sb="2" eb="3">
      <t>オンナ</t>
    </rPh>
    <phoneticPr fontId="1"/>
  </si>
  <si>
    <t>女－女</t>
    <rPh sb="0" eb="1">
      <t>オンナ</t>
    </rPh>
    <rPh sb="2" eb="3">
      <t>オンナ</t>
    </rPh>
    <phoneticPr fontId="1"/>
  </si>
  <si>
    <t>話題使用履歴</t>
    <rPh sb="0" eb="2">
      <t>ワダイ</t>
    </rPh>
    <rPh sb="2" eb="4">
      <t>シヨウ</t>
    </rPh>
    <rPh sb="4" eb="6">
      <t>リレキ</t>
    </rPh>
    <phoneticPr fontId="1"/>
  </si>
  <si>
    <t xml:space="preserve"> 1 = 2</t>
    <phoneticPr fontId="1"/>
  </si>
  <si>
    <t>3 = 4</t>
    <phoneticPr fontId="1"/>
  </si>
  <si>
    <t>5 = 6</t>
    <phoneticPr fontId="1"/>
  </si>
  <si>
    <t>7 = 8</t>
    <phoneticPr fontId="1"/>
  </si>
  <si>
    <t>9 = 10</t>
    <phoneticPr fontId="1"/>
  </si>
  <si>
    <t>11 = 12</t>
    <phoneticPr fontId="1"/>
  </si>
  <si>
    <t>13 = 14</t>
    <phoneticPr fontId="1"/>
  </si>
  <si>
    <t>15 = 16</t>
    <phoneticPr fontId="1"/>
  </si>
  <si>
    <t>17 = 18</t>
    <phoneticPr fontId="1"/>
  </si>
  <si>
    <t>19 = 20</t>
    <phoneticPr fontId="1"/>
  </si>
  <si>
    <t>21 = 22</t>
    <phoneticPr fontId="1"/>
  </si>
  <si>
    <t>23 = 24</t>
    <phoneticPr fontId="1"/>
  </si>
  <si>
    <t>25 = 26</t>
    <phoneticPr fontId="1"/>
  </si>
  <si>
    <t>27 = 28</t>
    <phoneticPr fontId="1"/>
  </si>
  <si>
    <t>29 = 30</t>
    <phoneticPr fontId="1"/>
  </si>
  <si>
    <t>参加予定者区分</t>
    <rPh sb="0" eb="2">
      <t>サンカ</t>
    </rPh>
    <rPh sb="2" eb="5">
      <t>ヨテイシャ</t>
    </rPh>
    <rPh sb="5" eb="7">
      <t>クブン</t>
    </rPh>
    <phoneticPr fontId="1"/>
  </si>
  <si>
    <t>加藤研</t>
    <rPh sb="0" eb="2">
      <t>カトウ</t>
    </rPh>
    <rPh sb="2" eb="3">
      <t>ケン</t>
    </rPh>
    <phoneticPr fontId="1"/>
  </si>
  <si>
    <t>B3</t>
    <phoneticPr fontId="1"/>
  </si>
  <si>
    <t>B4</t>
    <phoneticPr fontId="1"/>
  </si>
  <si>
    <t>M1</t>
    <phoneticPr fontId="1"/>
  </si>
  <si>
    <t>M2</t>
    <phoneticPr fontId="1"/>
  </si>
  <si>
    <t>その他</t>
    <rPh sb="2" eb="3">
      <t>タ</t>
    </rPh>
    <phoneticPr fontId="1"/>
  </si>
  <si>
    <t>NITMIC</t>
    <phoneticPr fontId="1"/>
  </si>
  <si>
    <t>B1</t>
    <phoneticPr fontId="1"/>
  </si>
  <si>
    <t>B2</t>
    <phoneticPr fontId="1"/>
  </si>
  <si>
    <t>B4</t>
    <phoneticPr fontId="1"/>
  </si>
  <si>
    <t>計</t>
    <rPh sb="0" eb="1">
      <t>ケイ</t>
    </rPh>
    <phoneticPr fontId="1"/>
  </si>
  <si>
    <t>男</t>
    <rPh sb="0" eb="1">
      <t>オトコ</t>
    </rPh>
    <phoneticPr fontId="1"/>
  </si>
  <si>
    <t>伊原滉也</t>
    <rPh sb="0" eb="2">
      <t>イハラ</t>
    </rPh>
    <phoneticPr fontId="1"/>
  </si>
  <si>
    <t>ihara@katolab.nitech.ac.jp</t>
    <phoneticPr fontId="1"/>
  </si>
  <si>
    <t>3 = 4</t>
    <phoneticPr fontId="1"/>
  </si>
  <si>
    <t>鈴木晃平</t>
    <rPh sb="0" eb="2">
      <t>スズキ</t>
    </rPh>
    <phoneticPr fontId="1"/>
  </si>
  <si>
    <t>suzuki@katolab.nitech.ac.jp</t>
    <phoneticPr fontId="1"/>
  </si>
  <si>
    <t>会議室確保</t>
    <rPh sb="0" eb="3">
      <t>カイギシツ</t>
    </rPh>
    <rPh sb="3" eb="5">
      <t>カクホ</t>
    </rPh>
    <phoneticPr fontId="1"/>
  </si>
  <si>
    <t>女</t>
    <rPh sb="0" eb="1">
      <t>オンナ</t>
    </rPh>
    <phoneticPr fontId="1"/>
  </si>
  <si>
    <t>溝口亜紀美</t>
    <rPh sb="0" eb="2">
      <t>ミゾグチ</t>
    </rPh>
    <rPh sb="2" eb="5">
      <t>アキミ</t>
    </rPh>
    <phoneticPr fontId="1"/>
  </si>
  <si>
    <t>28111183@stn.nitech.ac.jp</t>
    <phoneticPr fontId="1"/>
  </si>
  <si>
    <t>加藤瑛樹</t>
    <rPh sb="0" eb="2">
      <t>カトウ</t>
    </rPh>
    <phoneticPr fontId="1"/>
  </si>
  <si>
    <t>hdkato@katolab.nitech.ac.jp</t>
    <phoneticPr fontId="1"/>
  </si>
  <si>
    <t>福田和彰</t>
    <rPh sb="0" eb="2">
      <t>フクタ</t>
    </rPh>
    <phoneticPr fontId="1"/>
  </si>
  <si>
    <t>fukuta@katolab.nitech.ac.jp</t>
    <phoneticPr fontId="1"/>
  </si>
  <si>
    <t>内藤昂佑</t>
    <rPh sb="0" eb="2">
      <t>ナイトウ</t>
    </rPh>
    <phoneticPr fontId="1"/>
  </si>
  <si>
    <t>naito@katolab.nitech.ac.jp</t>
    <phoneticPr fontId="1"/>
  </si>
  <si>
    <t>1 = 2</t>
    <phoneticPr fontId="1"/>
  </si>
  <si>
    <t>11 = 12</t>
    <phoneticPr fontId="1"/>
  </si>
  <si>
    <t>男</t>
    <rPh sb="0" eb="1">
      <t>オトコ</t>
    </rPh>
    <phoneticPr fontId="1"/>
  </si>
  <si>
    <t>花井俊哉</t>
    <rPh sb="0" eb="2">
      <t>ハナイ</t>
    </rPh>
    <rPh sb="2" eb="4">
      <t>シュンヤ</t>
    </rPh>
    <phoneticPr fontId="1"/>
  </si>
  <si>
    <t>hanai@katolab.nitech.ac.jp</t>
    <phoneticPr fontId="1"/>
  </si>
  <si>
    <t>大島修斗</t>
    <rPh sb="0" eb="2">
      <t>オオシマ</t>
    </rPh>
    <rPh sb="2" eb="3">
      <t>シュウ</t>
    </rPh>
    <rPh sb="3" eb="4">
      <t>ト</t>
    </rPh>
    <phoneticPr fontId="1"/>
  </si>
  <si>
    <t>oshima@katolab.nitech.ac.jp</t>
    <phoneticPr fontId="1"/>
  </si>
  <si>
    <t>森本涼太</t>
    <rPh sb="0" eb="2">
      <t>モリモト</t>
    </rPh>
    <rPh sb="2" eb="4">
      <t>リョウタ</t>
    </rPh>
    <phoneticPr fontId="1"/>
  </si>
  <si>
    <t>mrmt0814@gmail.com</t>
    <phoneticPr fontId="1"/>
  </si>
  <si>
    <t>きたがわ</t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</si>
  <si>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</si>
  <si>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</si>
  <si>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外部生</t>
    <rPh sb="0" eb="2">
      <t>ガイブ</t>
    </rPh>
    <rPh sb="2" eb="3">
      <t>セイ</t>
    </rPh>
    <phoneticPr fontId="1"/>
  </si>
  <si>
    <t>お金</t>
    <rPh sb="1" eb="2">
      <t>カネ</t>
    </rPh>
    <phoneticPr fontId="1"/>
  </si>
  <si>
    <t>nakano@katolab.nitech.ac.jp</t>
    <phoneticPr fontId="1"/>
  </si>
  <si>
    <t>想像</t>
    <rPh sb="0" eb="2">
      <t>ソウゾウ</t>
    </rPh>
    <phoneticPr fontId="1"/>
  </si>
  <si>
    <t>雑談</t>
    <rPh sb="0" eb="2">
      <t>ザツダン</t>
    </rPh>
    <phoneticPr fontId="1"/>
  </si>
  <si>
    <t>想像</t>
    <rPh sb="0" eb="2">
      <t>ソウゾウ</t>
    </rPh>
    <phoneticPr fontId="1"/>
  </si>
  <si>
    <t>牛田裕斗</t>
    <rPh sb="0" eb="2">
      <t>ウシダ</t>
    </rPh>
    <rPh sb="2" eb="4">
      <t>ユウト</t>
    </rPh>
    <phoneticPr fontId="1"/>
  </si>
  <si>
    <t>ushida@katolab.nitech.ac.jp</t>
    <phoneticPr fontId="1"/>
  </si>
  <si>
    <t>女</t>
    <rPh sb="0" eb="1">
      <t>オンナ</t>
    </rPh>
    <phoneticPr fontId="1"/>
  </si>
  <si>
    <t>泉春乃</t>
    <rPh sb="0" eb="1">
      <t>イズミ</t>
    </rPh>
    <rPh sb="1" eb="3">
      <t>ハルノ</t>
    </rPh>
    <phoneticPr fontId="1"/>
  </si>
  <si>
    <t>坂口巧一</t>
    <rPh sb="0" eb="2">
      <t>サカグチ</t>
    </rPh>
    <phoneticPr fontId="1"/>
  </si>
  <si>
    <t>中野智文</t>
    <rPh sb="0" eb="2">
      <t>ナカノ</t>
    </rPh>
    <phoneticPr fontId="1"/>
  </si>
  <si>
    <t>男</t>
    <rPh sb="0" eb="1">
      <t>オトコ</t>
    </rPh>
    <phoneticPr fontId="1"/>
  </si>
  <si>
    <t>sakaguchi@katolab.nitech.ac.jp</t>
    <phoneticPr fontId="1"/>
  </si>
  <si>
    <t>izumi@katolab.nitech.ac.jp</t>
    <phoneticPr fontId="1"/>
  </si>
  <si>
    <t>13 = 14</t>
    <phoneticPr fontId="1"/>
  </si>
  <si>
    <t>15 = 16</t>
    <phoneticPr fontId="1"/>
  </si>
  <si>
    <t>17 = 18</t>
    <phoneticPr fontId="1"/>
  </si>
  <si>
    <t>19 = 20</t>
    <phoneticPr fontId="1"/>
  </si>
  <si>
    <t>片岡瞳</t>
    <rPh sb="0" eb="2">
      <t>カタオカ</t>
    </rPh>
    <rPh sb="2" eb="3">
      <t>ヒトミ</t>
    </rPh>
    <phoneticPr fontId="1"/>
  </si>
  <si>
    <t>大野真由</t>
    <rPh sb="0" eb="2">
      <t>オオノ</t>
    </rPh>
    <rPh sb="2" eb="4">
      <t>マユ</t>
    </rPh>
    <phoneticPr fontId="1"/>
  </si>
  <si>
    <t>21 = 22</t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</si>
  <si>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</si>
  <si>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</si>
  <si>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</si>
  <si>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もとおり</t>
    <phoneticPr fontId="1"/>
  </si>
  <si>
    <t>4=5</t>
    <phoneticPr fontId="1"/>
  </si>
  <si>
    <t>3=4</t>
    <phoneticPr fontId="1"/>
  </si>
  <si>
    <t>3=5</t>
    <phoneticPr fontId="1"/>
  </si>
  <si>
    <t>近藤麻衣</t>
    <rPh sb="0" eb="2">
      <t>コンドウ</t>
    </rPh>
    <rPh sb="2" eb="4">
      <t>マイ</t>
    </rPh>
    <phoneticPr fontId="1"/>
  </si>
  <si>
    <t>23 = 24</t>
    <phoneticPr fontId="1"/>
  </si>
  <si>
    <t>29 = 30</t>
    <phoneticPr fontId="1"/>
  </si>
  <si>
    <t>jack</t>
    <phoneticPr fontId="1"/>
  </si>
  <si>
    <t>柴田れな</t>
    <rPh sb="0" eb="2">
      <t>シバタ</t>
    </rPh>
    <phoneticPr fontId="1"/>
  </si>
  <si>
    <t>rena_benizakura_0523@yahoo.co.jp</t>
    <phoneticPr fontId="1"/>
  </si>
  <si>
    <t>27 = 28</t>
    <phoneticPr fontId="1"/>
  </si>
  <si>
    <t>本居千佳</t>
    <rPh sb="0" eb="2">
      <t>モトオリ</t>
    </rPh>
    <rPh sb="2" eb="4">
      <t>チカ</t>
    </rPh>
    <phoneticPr fontId="1"/>
  </si>
  <si>
    <t>25 = 26</t>
    <phoneticPr fontId="1"/>
  </si>
  <si>
    <t>27111060@stn.nitech.ac.jp</t>
  </si>
  <si>
    <t>林優香</t>
    <rPh sb="0" eb="1">
      <t>ハヤシ</t>
    </rPh>
    <rPh sb="1" eb="3">
      <t>ユウカ</t>
    </rPh>
    <phoneticPr fontId="1"/>
  </si>
  <si>
    <t>y.hayashi.036@nitech.jp</t>
    <phoneticPr fontId="1"/>
  </si>
  <si>
    <t>北河茜</t>
    <rPh sb="0" eb="2">
      <t>キタガワ</t>
    </rPh>
    <rPh sb="2" eb="3">
      <t>アカネ</t>
    </rPh>
    <phoneticPr fontId="1"/>
  </si>
  <si>
    <t>後藤優里奈</t>
    <rPh sb="0" eb="2">
      <t>ゴトウ</t>
    </rPh>
    <rPh sb="2" eb="5">
      <t>ユリナ</t>
    </rPh>
    <phoneticPr fontId="1"/>
  </si>
  <si>
    <t>野坂まりな</t>
    <rPh sb="0" eb="2">
      <t>ノサカ</t>
    </rPh>
    <phoneticPr fontId="1"/>
  </si>
  <si>
    <t>平林遼</t>
    <rPh sb="0" eb="2">
      <t>ヒラバヤシ</t>
    </rPh>
    <rPh sb="2" eb="3">
      <t>リョウ</t>
    </rPh>
    <phoneticPr fontId="1"/>
  </si>
  <si>
    <t>原田誠一</t>
    <rPh sb="0" eb="2">
      <t>ハラタ</t>
    </rPh>
    <rPh sb="2" eb="4">
      <t>セイイチ</t>
    </rPh>
    <phoneticPr fontId="1"/>
  </si>
  <si>
    <t>kenazu0113@gmail.com</t>
  </si>
  <si>
    <t>自己紹介</t>
    <rPh sb="0" eb="2">
      <t>ジコ</t>
    </rPh>
    <rPh sb="2" eb="4">
      <t>ショウカイ</t>
    </rPh>
    <phoneticPr fontId="1"/>
  </si>
  <si>
    <t>想像</t>
    <rPh sb="0" eb="2">
      <t>ソウゾウ</t>
    </rPh>
    <phoneticPr fontId="1"/>
  </si>
  <si>
    <t>東京</t>
    <rPh sb="0" eb="2">
      <t>トウキョウ</t>
    </rPh>
    <phoneticPr fontId="1"/>
  </si>
  <si>
    <t>議論</t>
    <rPh sb="0" eb="2">
      <t>ギロン</t>
    </rPh>
    <phoneticPr fontId="1"/>
  </si>
  <si>
    <t>×</t>
    <phoneticPr fontId="1"/>
  </si>
  <si>
    <t>×</t>
    <phoneticPr fontId="1"/>
  </si>
  <si>
    <t>△</t>
    <phoneticPr fontId="1"/>
  </si>
  <si>
    <t>名古屋発</t>
    <rPh sb="0" eb="3">
      <t>ナゴヤ</t>
    </rPh>
    <rPh sb="3" eb="4">
      <t>ハツ</t>
    </rPh>
    <phoneticPr fontId="1"/>
  </si>
  <si>
    <t>長野着</t>
    <rPh sb="0" eb="2">
      <t>ナガノ</t>
    </rPh>
    <rPh sb="2" eb="3">
      <t>チャク</t>
    </rPh>
    <phoneticPr fontId="1"/>
  </si>
  <si>
    <t>塩尻着</t>
    <rPh sb="0" eb="2">
      <t>シオジリ</t>
    </rPh>
    <rPh sb="2" eb="3">
      <t>チャク</t>
    </rPh>
    <phoneticPr fontId="1"/>
  </si>
  <si>
    <t>塩尻発</t>
    <rPh sb="0" eb="2">
      <t>シオジリ</t>
    </rPh>
    <rPh sb="2" eb="3">
      <t>ハツ</t>
    </rPh>
    <phoneticPr fontId="1"/>
  </si>
  <si>
    <t>JR 中央本線</t>
    <rPh sb="3" eb="5">
      <t>チュウオウ</t>
    </rPh>
    <rPh sb="5" eb="7">
      <t>ホンセン</t>
    </rPh>
    <phoneticPr fontId="1"/>
  </si>
  <si>
    <t>特急しなの</t>
    <rPh sb="0" eb="2">
      <t>トッキュウ</t>
    </rPh>
    <phoneticPr fontId="1"/>
  </si>
  <si>
    <t>上諏訪着</t>
    <rPh sb="0" eb="3">
      <t>カミスワ</t>
    </rPh>
    <rPh sb="3" eb="4">
      <t>チャク</t>
    </rPh>
    <phoneticPr fontId="1"/>
  </si>
  <si>
    <t>上諏訪発</t>
    <rPh sb="0" eb="3">
      <t>カミスワ</t>
    </rPh>
    <rPh sb="3" eb="4">
      <t>ハツ</t>
    </rPh>
    <phoneticPr fontId="1"/>
  </si>
  <si>
    <t>怪しいリスト</t>
    <rPh sb="0" eb="1">
      <t>アヤ</t>
    </rPh>
    <phoneticPr fontId="1"/>
  </si>
  <si>
    <t>時間確認</t>
    <rPh sb="0" eb="2">
      <t>ジカン</t>
    </rPh>
    <rPh sb="2" eb="4">
      <t>カクニン</t>
    </rPh>
    <phoneticPr fontId="1"/>
  </si>
  <si>
    <t>同上</t>
    <rPh sb="0" eb="2">
      <t>ドウジョウ</t>
    </rPh>
    <phoneticPr fontId="1"/>
  </si>
  <si>
    <t>男</t>
    <rPh sb="0" eb="1">
      <t>オトコ</t>
    </rPh>
    <phoneticPr fontId="1"/>
  </si>
  <si>
    <t>△</t>
    <phoneticPr fontId="1"/>
  </si>
  <si>
    <t>△</t>
    <phoneticPr fontId="1"/>
  </si>
  <si>
    <t>年齢</t>
    <rPh sb="0" eb="2">
      <t>ネンレイ</t>
    </rPh>
    <phoneticPr fontId="1"/>
  </si>
  <si>
    <t>メールアドレス</t>
    <phoneticPr fontId="1"/>
  </si>
  <si>
    <t>実験協力者リスト</t>
    <rPh sb="0" eb="2">
      <t>ジッケン</t>
    </rPh>
    <rPh sb="2" eb="5">
      <t>キョウリョクシャ</t>
    </rPh>
    <phoneticPr fontId="1"/>
  </si>
  <si>
    <t>28111183@stn.nitech.ac.jp</t>
  </si>
  <si>
    <t>hdkato@katolab.nitech.ac.jp</t>
  </si>
  <si>
    <t>ihara@katolab.nitech.ac.jp</t>
  </si>
  <si>
    <t>suzuki@katolab.nitech.ac.jp</t>
  </si>
  <si>
    <t>ringstrap@gmail.com</t>
  </si>
  <si>
    <t>tniwa@katolab.nitech.ac.jp</t>
  </si>
  <si>
    <t>ushida@katolab.nitech.ac.jp</t>
  </si>
  <si>
    <t>fukuta@katolab.nitech.ac.jp</t>
  </si>
  <si>
    <t>mrmt0814@gmail.com</t>
  </si>
  <si>
    <t>oshima@katolab.nitech.ac.jp</t>
  </si>
  <si>
    <t>hanai@katolab.nitech.ac.jp</t>
  </si>
  <si>
    <t>naito@katolab.nitech.ac.jp</t>
  </si>
  <si>
    <t>nakano@katolab.nitech.ac.jp</t>
  </si>
  <si>
    <t>rena_benizakura_0523@yahoo.co.jp</t>
  </si>
  <si>
    <t>sakaguchi@katolab.nitech.ac.jp</t>
  </si>
  <si>
    <t>y.hayashi.036@nitech.jp</t>
  </si>
  <si>
    <t>izumi@katolab.nitech.ac.jp</t>
  </si>
  <si>
    <t>arai</t>
  </si>
  <si>
    <t>強力萌花</t>
  </si>
  <si>
    <t>井上ゆかり</t>
    <rPh sb="0" eb="2">
      <t>イノウエ</t>
    </rPh>
    <phoneticPr fontId="1"/>
  </si>
  <si>
    <t>eye@toralab.org</t>
  </si>
  <si>
    <t>mayuo@toralab.org</t>
  </si>
  <si>
    <t>yanonay313@gmail.com</t>
  </si>
  <si>
    <t>clf14020@nitech.jp</t>
  </si>
  <si>
    <t>harata@katolab.nitech.ac.jp</t>
  </si>
  <si>
    <t>27115151@stn.nitech.ac.jp</t>
  </si>
  <si>
    <t>retaliation.spiral@gmail.com</t>
  </si>
  <si>
    <t>akitagawa@katolab.nitech.ac.jp</t>
  </si>
  <si>
    <t>27115053@stn.nitech.ac.jp</t>
  </si>
  <si>
    <t>line</t>
  </si>
  <si>
    <t>川端和泉</t>
    <rPh sb="0" eb="2">
      <t>カワバタ</t>
    </rPh>
    <rPh sb="2" eb="4">
      <t>イズミ</t>
    </rPh>
    <phoneticPr fontId="1"/>
  </si>
  <si>
    <t>状態</t>
    <rPh sb="0" eb="2">
      <t>ジョウタイ</t>
    </rPh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</si>
  <si>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</si>
  <si>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</si>
  <si>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状態詳細</t>
    <rPh sb="0" eb="2">
      <t>ジョウタイ</t>
    </rPh>
    <rPh sb="2" eb="4">
      <t>ショウサイ</t>
    </rPh>
    <phoneticPr fontId="1"/>
  </si>
  <si>
    <t>音声</t>
    <rPh sb="0" eb="2">
      <t>オンセイ</t>
    </rPh>
    <phoneticPr fontId="1"/>
  </si>
  <si>
    <t>動画</t>
    <rPh sb="0" eb="2">
      <t>ドウガ</t>
    </rPh>
    <phoneticPr fontId="1"/>
  </si>
  <si>
    <t>性格</t>
    <rPh sb="0" eb="2">
      <t>セイカク</t>
    </rPh>
    <phoneticPr fontId="1"/>
  </si>
  <si>
    <t>雰囲気</t>
    <rPh sb="0" eb="3">
      <t>フンイキ</t>
    </rPh>
    <phoneticPr fontId="1"/>
  </si>
  <si>
    <t>〇</t>
    <phoneticPr fontId="1"/>
  </si>
  <si>
    <t>サクラ</t>
    <phoneticPr fontId="1"/>
  </si>
  <si>
    <t>データ数まとめ</t>
    <rPh sb="3" eb="4">
      <t>スウ</t>
    </rPh>
    <phoneticPr fontId="1"/>
  </si>
  <si>
    <t>総数</t>
    <rPh sb="0" eb="2">
      <t>ソウスウ</t>
    </rPh>
    <phoneticPr fontId="1"/>
  </si>
  <si>
    <t>完全データ数</t>
    <rPh sb="0" eb="2">
      <t>カンゼン</t>
    </rPh>
    <rPh sb="5" eb="6">
      <t>スウ</t>
    </rPh>
    <phoneticPr fontId="1"/>
  </si>
  <si>
    <t>完全</t>
    <rPh sb="0" eb="2">
      <t>カンゼン</t>
    </rPh>
    <phoneticPr fontId="1"/>
  </si>
  <si>
    <t>使用不可</t>
    <rPh sb="0" eb="2">
      <t>シヨウ</t>
    </rPh>
    <rPh sb="2" eb="4">
      <t>フカ</t>
    </rPh>
    <phoneticPr fontId="1"/>
  </si>
  <si>
    <t>動画なし</t>
    <rPh sb="0" eb="2">
      <t>ドウガ</t>
    </rPh>
    <phoneticPr fontId="1"/>
  </si>
  <si>
    <t>性格なし</t>
    <rPh sb="0" eb="2">
      <t>セイカク</t>
    </rPh>
    <phoneticPr fontId="1"/>
  </si>
  <si>
    <t>評価不足</t>
    <rPh sb="0" eb="2">
      <t>ヒョウカ</t>
    </rPh>
    <rPh sb="2" eb="4">
      <t>フソク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</si>
  <si>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</si>
  <si>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</si>
  <si>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平均年齢</t>
    <rPh sb="0" eb="2">
      <t>ヘイキン</t>
    </rPh>
    <rPh sb="2" eb="4">
      <t>ネンレイ</t>
    </rPh>
    <phoneticPr fontId="1"/>
  </si>
  <si>
    <t>SD</t>
    <phoneticPr fontId="1"/>
  </si>
  <si>
    <t>佐藤こうせい</t>
    <rPh sb="0" eb="2">
      <t>サトウ</t>
    </rPh>
    <phoneticPr fontId="1"/>
  </si>
  <si>
    <t>男</t>
    <rPh sb="0" eb="1">
      <t>オトコ</t>
    </rPh>
    <phoneticPr fontId="1"/>
  </si>
  <si>
    <t>ckv14135@ict.nitech.ac.jp</t>
  </si>
  <si>
    <t>組み番号</t>
    <rPh sb="0" eb="1">
      <t>ク</t>
    </rPh>
    <rPh sb="2" eb="4">
      <t>バンゴウ</t>
    </rPh>
    <phoneticPr fontId="1"/>
  </si>
  <si>
    <t>被験者</t>
    <rPh sb="0" eb="3">
      <t>ヒケンシャ</t>
    </rPh>
    <phoneticPr fontId="1"/>
  </si>
  <si>
    <t>山田大輝</t>
    <phoneticPr fontId="1"/>
  </si>
  <si>
    <t>組み合わせについて</t>
    <rPh sb="0" eb="1">
      <t>ク</t>
    </rPh>
    <rPh sb="2" eb="3">
      <t>ア</t>
    </rPh>
    <phoneticPr fontId="1"/>
  </si>
  <si>
    <t>セルの色</t>
    <rPh sb="3" eb="4">
      <t>イロ</t>
    </rPh>
    <phoneticPr fontId="1"/>
  </si>
  <si>
    <t>組</t>
    <rPh sb="0" eb="1">
      <t>ク</t>
    </rPh>
    <phoneticPr fontId="1"/>
  </si>
  <si>
    <t>男-男</t>
    <rPh sb="0" eb="1">
      <t>オトコ</t>
    </rPh>
    <rPh sb="2" eb="3">
      <t>オトコ</t>
    </rPh>
    <phoneticPr fontId="1"/>
  </si>
  <si>
    <t>男-女</t>
    <rPh sb="0" eb="1">
      <t>オトコ</t>
    </rPh>
    <rPh sb="2" eb="3">
      <t>オンナ</t>
    </rPh>
    <phoneticPr fontId="1"/>
  </si>
  <si>
    <t>女-女</t>
    <rPh sb="0" eb="1">
      <t>オンナ</t>
    </rPh>
    <rPh sb="2" eb="3">
      <t>オンナ</t>
    </rPh>
    <phoneticPr fontId="1"/>
  </si>
  <si>
    <t>男-男</t>
    <rPh sb="0" eb="1">
      <t>オトコ</t>
    </rPh>
    <rPh sb="2" eb="3">
      <t>オトコ</t>
    </rPh>
    <phoneticPr fontId="1"/>
  </si>
  <si>
    <t>男-女</t>
    <rPh sb="0" eb="1">
      <t>オトコ</t>
    </rPh>
    <rPh sb="2" eb="3">
      <t>オンナ</t>
    </rPh>
    <phoneticPr fontId="1"/>
  </si>
  <si>
    <t>女-女</t>
    <rPh sb="0" eb="1">
      <t>オンナ</t>
    </rPh>
    <rPh sb="2" eb="3">
      <t>オンナ</t>
    </rPh>
    <phoneticPr fontId="1"/>
  </si>
  <si>
    <t>山田大輝</t>
  </si>
  <si>
    <t>櫻井陽太</t>
  </si>
  <si>
    <t>櫻井陽太</t>
    <phoneticPr fontId="1"/>
  </si>
  <si>
    <t>honesaba@gmail.com</t>
  </si>
  <si>
    <t>湯浅範子</t>
  </si>
  <si>
    <t>n.yuasa.378@stn.nitech.ac.jp</t>
  </si>
  <si>
    <t>末永彩羽</t>
  </si>
  <si>
    <t>a.suenaga.987@stn.nitech.ac.jp</t>
  </si>
  <si>
    <t>近藤新太郎</t>
  </si>
  <si>
    <t>s.kondo.989@stn.nitech.ac.jp</t>
  </si>
  <si>
    <t>加賀翔太朗</t>
    <rPh sb="0" eb="5">
      <t>カガショウタロウ</t>
    </rPh>
    <phoneticPr fontId="1"/>
  </si>
  <si>
    <t>kaga@katolab.nitech.ac.jp</t>
  </si>
  <si>
    <t>鈴木尚生</t>
  </si>
  <si>
    <t>12suna@gmail.com</t>
  </si>
  <si>
    <t>サクラ別グラフに</t>
    <rPh sb="3" eb="4">
      <t>ベツ</t>
    </rPh>
    <phoneticPr fontId="1"/>
  </si>
  <si>
    <t>女-男</t>
    <rPh sb="0" eb="1">
      <t>オンナ</t>
    </rPh>
    <rPh sb="2" eb="3">
      <t>オトコ</t>
    </rPh>
    <phoneticPr fontId="1"/>
  </si>
  <si>
    <t>北原諒多</t>
    <rPh sb="0" eb="2">
      <t>キタハラ</t>
    </rPh>
    <rPh sb="2" eb="3">
      <t>リョウ</t>
    </rPh>
    <rPh sb="3" eb="4">
      <t>タ</t>
    </rPh>
    <phoneticPr fontId="1"/>
  </si>
  <si>
    <t>a.fukuda.975@nitech.jp</t>
  </si>
  <si>
    <t>福田晃大</t>
    <phoneticPr fontId="1"/>
  </si>
  <si>
    <t>男</t>
    <rPh sb="0" eb="1">
      <t>オトコ</t>
    </rPh>
    <phoneticPr fontId="1"/>
  </si>
  <si>
    <t>30114049@stn.nitech.ac.jp</t>
    <phoneticPr fontId="1"/>
  </si>
  <si>
    <t>中村早希</t>
    <rPh sb="0" eb="2">
      <t>ナカムラ</t>
    </rPh>
    <rPh sb="2" eb="4">
      <t>サキ</t>
    </rPh>
    <phoneticPr fontId="1"/>
  </si>
  <si>
    <t>女</t>
    <rPh sb="0" eb="1">
      <t>オンナ</t>
    </rPh>
    <phoneticPr fontId="1"/>
  </si>
  <si>
    <t>s.nakamura.321@stn.nitech.ac.jp</t>
    <phoneticPr fontId="1"/>
  </si>
  <si>
    <t>森一真</t>
    <rPh sb="0" eb="1">
      <t>モリ</t>
    </rPh>
    <rPh sb="1" eb="3">
      <t>カズマ</t>
    </rPh>
    <phoneticPr fontId="1"/>
  </si>
  <si>
    <t>clp14135@ict.nitech.ac.jp</t>
    <phoneticPr fontId="1"/>
  </si>
  <si>
    <t>田中愛菜</t>
    <rPh sb="0" eb="2">
      <t>タナカ</t>
    </rPh>
    <rPh sb="2" eb="4">
      <t>マナ</t>
    </rPh>
    <phoneticPr fontId="1"/>
  </si>
  <si>
    <t>佐藤佑香</t>
    <rPh sb="0" eb="2">
      <t>サトウ</t>
    </rPh>
    <rPh sb="2" eb="4">
      <t>ユウカ</t>
    </rPh>
    <phoneticPr fontId="1"/>
  </si>
  <si>
    <t>clp14085@ict.nitech.ac.jp</t>
    <phoneticPr fontId="1"/>
  </si>
  <si>
    <t>clf11084@ict.nitech.ac.jp</t>
    <phoneticPr fontId="1"/>
  </si>
  <si>
    <t>中村早希</t>
    <rPh sb="0" eb="2">
      <t>ナカムラ</t>
    </rPh>
    <rPh sb="2" eb="3">
      <t>ハヤ</t>
    </rPh>
    <phoneticPr fontId="1"/>
  </si>
  <si>
    <t>土橋</t>
    <rPh sb="0" eb="2">
      <t>ツチバシ</t>
    </rPh>
    <phoneticPr fontId="1"/>
  </si>
  <si>
    <t>北河</t>
    <rPh sb="0" eb="2">
      <t>キタガワ</t>
    </rPh>
    <phoneticPr fontId="1"/>
  </si>
  <si>
    <t>岩田</t>
    <rPh sb="0" eb="2">
      <t>イワタ</t>
    </rPh>
    <phoneticPr fontId="1"/>
  </si>
  <si>
    <t>石橋</t>
    <rPh sb="0" eb="2">
      <t>イシバシ</t>
    </rPh>
    <phoneticPr fontId="1"/>
  </si>
  <si>
    <t>鬼頭</t>
    <rPh sb="0" eb="2">
      <t>キトウ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</si>
</sst>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0"/>
      <name val="ＭＳ Ｐゴシック"/>
      <family val="3"/>
      <charset val="128"/>
      <scheme val="minor"/>
    </font>
    <font>
      <sz val="11"/>
      <color theme="5"/>
      <name val="ＭＳ Ｐゴシック"/>
      <family val="2"/>
      <scheme val="minor"/>
    </font>
    <font>
      <sz val="11"/>
      <color theme="5"/>
      <name val="ＭＳ Ｐゴシック"/>
      <family val="3"/>
      <charset val="128"/>
      <scheme val="minor"/>
    </font>
    <font>
      <u/>
      <sz val="11"/>
      <color theme="5"/>
      <name val="ＭＳ Ｐゴシック"/>
      <family val="3"/>
      <charset val="128"/>
      <scheme val="minor"/>
    </font>
    <font>
      <sz val="9"/>
      <color rgb="FF333333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4">
    <xf numFmtId="0" fontId="0" fillId="0" borderId="0" xfId="0"/>
    <xf numFmtId="5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20" fontId="0" fillId="0" borderId="1" xfId="0" applyNumberFormat="1" applyBorder="1" applyAlignment="1">
      <alignment horizontal="center"/>
    </xf>
    <xf numFmtId="0" fontId="0" fillId="0" borderId="2" xfId="0" applyBorder="1"/>
    <xf numFmtId="0" fontId="0" fillId="4" borderId="1" xfId="0" applyFill="1" applyBorder="1"/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Fill="1" applyBorder="1"/>
    <xf numFmtId="0" fontId="0" fillId="5" borderId="1" xfId="0" applyFill="1" applyBorder="1"/>
    <xf numFmtId="0" fontId="0" fillId="5" borderId="1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7" xfId="0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18" xfId="0" applyFont="1" applyBorder="1" applyAlignment="1">
      <alignment horizontal="center"/>
    </xf>
    <xf numFmtId="0" fontId="4" fillId="0" borderId="16" xfId="0" applyFont="1" applyBorder="1"/>
    <xf numFmtId="0" fontId="8" fillId="7" borderId="2" xfId="0" applyFont="1" applyFill="1" applyBorder="1" applyAlignment="1">
      <alignment horizontal="center"/>
    </xf>
    <xf numFmtId="0" fontId="9" fillId="7" borderId="1" xfId="0" applyFont="1" applyFill="1" applyBorder="1"/>
    <xf numFmtId="0" fontId="9" fillId="7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6" borderId="1" xfId="0" applyFont="1" applyFill="1" applyBorder="1"/>
    <xf numFmtId="0" fontId="10" fillId="6" borderId="5" xfId="1" applyFont="1" applyFill="1" applyBorder="1" applyAlignment="1">
      <alignment horizontal="left"/>
    </xf>
    <xf numFmtId="0" fontId="9" fillId="6" borderId="2" xfId="0" applyFont="1" applyFill="1" applyBorder="1" applyAlignment="1">
      <alignment horizontal="center"/>
    </xf>
    <xf numFmtId="0" fontId="0" fillId="0" borderId="27" xfId="0" applyBorder="1"/>
    <xf numFmtId="0" fontId="5" fillId="8" borderId="39" xfId="0" applyFont="1" applyFill="1" applyBorder="1" applyAlignment="1">
      <alignment horizontal="center"/>
    </xf>
    <xf numFmtId="0" fontId="6" fillId="8" borderId="39" xfId="0" applyFont="1" applyFill="1" applyBorder="1"/>
    <xf numFmtId="0" fontId="6" fillId="8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36" xfId="0" applyFont="1" applyFill="1" applyBorder="1"/>
    <xf numFmtId="0" fontId="8" fillId="7" borderId="4" xfId="0" applyFont="1" applyFill="1" applyBorder="1" applyAlignment="1">
      <alignment horizontal="center"/>
    </xf>
    <xf numFmtId="0" fontId="9" fillId="7" borderId="3" xfId="0" applyFont="1" applyFill="1" applyBorder="1"/>
    <xf numFmtId="0" fontId="9" fillId="6" borderId="19" xfId="0" applyFont="1" applyFill="1" applyBorder="1" applyAlignment="1">
      <alignment horizontal="left"/>
    </xf>
    <xf numFmtId="0" fontId="10" fillId="6" borderId="5" xfId="1" applyFont="1" applyFill="1" applyBorder="1" applyAlignment="1">
      <alignment horizontal="left"/>
    </xf>
    <xf numFmtId="0" fontId="10" fillId="7" borderId="5" xfId="1" applyFont="1" applyFill="1" applyBorder="1" applyAlignment="1"/>
    <xf numFmtId="0" fontId="9" fillId="7" borderId="19" xfId="0" applyFont="1" applyFill="1" applyBorder="1" applyAlignment="1"/>
    <xf numFmtId="20" fontId="0" fillId="0" borderId="0" xfId="0" applyNumberFormat="1"/>
    <xf numFmtId="0" fontId="9" fillId="7" borderId="18" xfId="0" applyFont="1" applyFill="1" applyBorder="1" applyAlignment="1">
      <alignment horizontal="center"/>
    </xf>
    <xf numFmtId="0" fontId="9" fillId="7" borderId="16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2" borderId="45" xfId="0" applyFont="1" applyFill="1" applyBorder="1" applyAlignment="1"/>
    <xf numFmtId="0" fontId="10" fillId="2" borderId="45" xfId="1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2" borderId="45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45" xfId="0" applyFont="1" applyBorder="1"/>
    <xf numFmtId="0" fontId="4" fillId="0" borderId="0" xfId="0" applyFont="1" applyAlignment="1">
      <alignment horizontal="left"/>
    </xf>
    <xf numFmtId="0" fontId="4" fillId="2" borderId="45" xfId="1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9" borderId="13" xfId="0" applyFill="1" applyBorder="1"/>
    <xf numFmtId="0" fontId="0" fillId="10" borderId="13" xfId="0" applyFill="1" applyBorder="1"/>
    <xf numFmtId="0" fontId="0" fillId="11" borderId="17" xfId="0" applyFill="1" applyBorder="1"/>
    <xf numFmtId="0" fontId="9" fillId="2" borderId="49" xfId="0" applyFont="1" applyFill="1" applyBorder="1" applyAlignment="1"/>
    <xf numFmtId="0" fontId="9" fillId="2" borderId="49" xfId="0" applyFont="1" applyFill="1" applyBorder="1"/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11" fillId="0" borderId="0" xfId="0" applyFont="1" applyAlignment="1">
      <alignment vertical="center"/>
    </xf>
    <xf numFmtId="0" fontId="5" fillId="13" borderId="1" xfId="0" applyFont="1" applyFill="1" applyBorder="1" applyAlignment="1">
      <alignment horizontal="center"/>
    </xf>
    <xf numFmtId="0" fontId="4" fillId="2" borderId="5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7" fillId="8" borderId="39" xfId="1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10" fillId="7" borderId="5" xfId="1" applyFont="1" applyFill="1" applyBorder="1" applyAlignment="1">
      <alignment horizontal="left"/>
    </xf>
    <xf numFmtId="0" fontId="9" fillId="7" borderId="19" xfId="0" applyFont="1" applyFill="1" applyBorder="1" applyAlignment="1">
      <alignment horizontal="left"/>
    </xf>
    <xf numFmtId="0" fontId="10" fillId="7" borderId="41" xfId="1" applyFont="1" applyFill="1" applyBorder="1" applyAlignment="1">
      <alignment horizontal="left"/>
    </xf>
    <xf numFmtId="0" fontId="9" fillId="7" borderId="42" xfId="0" applyFont="1" applyFill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56" fontId="0" fillId="0" borderId="27" xfId="0" applyNumberFormat="1" applyBorder="1" applyAlignment="1">
      <alignment horizontal="center"/>
    </xf>
    <xf numFmtId="56" fontId="0" fillId="0" borderId="2" xfId="0" applyNumberFormat="1" applyBorder="1" applyAlignment="1">
      <alignment horizontal="center"/>
    </xf>
    <xf numFmtId="56" fontId="0" fillId="0" borderId="28" xfId="0" applyNumberFormat="1" applyBorder="1" applyAlignment="1">
      <alignment horizontal="center"/>
    </xf>
    <xf numFmtId="56" fontId="0" fillId="0" borderId="18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5" xfId="1" applyBorder="1" applyAlignment="1">
      <alignment horizontal="left"/>
    </xf>
    <xf numFmtId="0" fontId="2" fillId="0" borderId="19" xfId="1" applyBorder="1" applyAlignment="1">
      <alignment horizontal="left"/>
    </xf>
    <xf numFmtId="0" fontId="10" fillId="7" borderId="43" xfId="1" applyFont="1" applyFill="1" applyBorder="1" applyAlignment="1">
      <alignment horizontal="left"/>
    </xf>
    <xf numFmtId="0" fontId="10" fillId="7" borderId="44" xfId="1" applyFont="1" applyFill="1" applyBorder="1" applyAlignment="1">
      <alignment horizontal="left"/>
    </xf>
    <xf numFmtId="0" fontId="9" fillId="7" borderId="31" xfId="0" applyFont="1" applyFill="1" applyBorder="1" applyAlignment="1">
      <alignment horizontal="left"/>
    </xf>
    <xf numFmtId="0" fontId="9" fillId="7" borderId="38" xfId="0" applyFont="1" applyFill="1" applyBorder="1" applyAlignment="1">
      <alignment horizontal="left"/>
    </xf>
    <xf numFmtId="0" fontId="10" fillId="7" borderId="19" xfId="1" applyFont="1" applyFill="1" applyBorder="1" applyAlignment="1">
      <alignment horizontal="left"/>
    </xf>
    <xf numFmtId="0" fontId="10" fillId="6" borderId="5" xfId="1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10" fillId="7" borderId="1" xfId="1" applyFont="1" applyFill="1" applyBorder="1" applyAlignment="1">
      <alignment horizontal="left"/>
    </xf>
    <xf numFmtId="0" fontId="9" fillId="7" borderId="6" xfId="0" applyFont="1" applyFill="1" applyBorder="1" applyAlignment="1">
      <alignment horizontal="left"/>
    </xf>
    <xf numFmtId="56" fontId="0" fillId="0" borderId="27" xfId="0" applyNumberFormat="1" applyBorder="1" applyAlignment="1">
      <alignment horizontal="right"/>
    </xf>
    <xf numFmtId="56" fontId="0" fillId="0" borderId="2" xfId="0" applyNumberFormat="1" applyBorder="1" applyAlignment="1">
      <alignment horizontal="right"/>
    </xf>
    <xf numFmtId="0" fontId="0" fillId="2" borderId="46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56" fontId="0" fillId="12" borderId="27" xfId="0" applyNumberFormat="1" applyFill="1" applyBorder="1" applyAlignment="1">
      <alignment horizontal="right"/>
    </xf>
    <xf numFmtId="56" fontId="0" fillId="12" borderId="2" xfId="0" applyNumberFormat="1" applyFill="1" applyBorder="1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男女比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08-46AA-9F33-48501E7B02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08-46AA-9F33-48501E7B02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まとめ!$P$10:$P$11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まとめ!$Q$10:$Q$11</c:f>
              <c:numCache>
                <c:formatCode>General</c:formatCode>
                <c:ptCount val="2"/>
                <c:pt idx="0">
                  <c:v>24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F-464F-BC19-972156E997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組み合わせの比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3-4E29-8F1E-3C9643AB4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3-4E29-8F1E-3C9643AB4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3-4E29-8F1E-3C9643AB4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まとめ!$P$14:$P$16</c:f>
              <c:strCache>
                <c:ptCount val="3"/>
                <c:pt idx="0">
                  <c:v>男-男</c:v>
                </c:pt>
                <c:pt idx="1">
                  <c:v>女-女</c:v>
                </c:pt>
                <c:pt idx="2">
                  <c:v>男-女</c:v>
                </c:pt>
              </c:strCache>
            </c:strRef>
          </c:cat>
          <c:val>
            <c:numRef>
              <c:f>まとめ!$Q$14:$Q$16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1-4742-A99C-24061D0887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サクラ付きの男女比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B4-45C9-8B52-017F985184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B4-45C9-8B52-017F985184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B4-45C9-8B52-017F985184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B4-45C9-8B52-017F985184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まとめ!$P$19:$P$22</c:f>
              <c:strCache>
                <c:ptCount val="4"/>
                <c:pt idx="0">
                  <c:v>男-男</c:v>
                </c:pt>
                <c:pt idx="1">
                  <c:v>女-女</c:v>
                </c:pt>
                <c:pt idx="2">
                  <c:v>男-女</c:v>
                </c:pt>
                <c:pt idx="3">
                  <c:v>女-男</c:v>
                </c:pt>
              </c:strCache>
            </c:strRef>
          </c:cat>
          <c:val>
            <c:numRef>
              <c:f>まとめ!$Q$19:$Q$22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557-834A-90390EAD26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</xdr:colOff>
      <xdr:row>1</xdr:row>
      <xdr:rowOff>14286</xdr:rowOff>
    </xdr:from>
    <xdr:to>
      <xdr:col>21</xdr:col>
      <xdr:colOff>590550</xdr:colOff>
      <xdr:row>17</xdr:row>
      <xdr:rowOff>76199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2D9148-FE8A-4E7C-AE79-DF059836C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90488</xdr:colOff>
      <xdr:row>1</xdr:row>
      <xdr:rowOff>9525</xdr:rowOff>
    </xdr:from>
    <xdr:to>
      <xdr:col>26</xdr:col>
      <xdr:colOff>47626</xdr:colOff>
      <xdr:row>16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EC2B47B-6CC5-46D6-A5F6-70F54B7B9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338137</xdr:colOff>
      <xdr:row>18</xdr:row>
      <xdr:rowOff>166687</xdr:rowOff>
    </xdr:from>
    <xdr:to>
      <xdr:col>25</xdr:col>
      <xdr:colOff>109537</xdr:colOff>
      <xdr:row>34</xdr:row>
      <xdr:rowOff>166687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BB3912B-4A04-45F4-B4A6-384FDD025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rmt0814@gmail.com" TargetMode="External"/><Relationship Id="rId13" Type="http://schemas.openxmlformats.org/officeDocument/2006/relationships/hyperlink" Target="mailto:sakaguchi@katolab.nitech.ac.jp" TargetMode="External"/><Relationship Id="rId3" Type="http://schemas.openxmlformats.org/officeDocument/2006/relationships/hyperlink" Target="mailto:suzuki@katolab.nitech.ac.jp" TargetMode="External"/><Relationship Id="rId7" Type="http://schemas.openxmlformats.org/officeDocument/2006/relationships/hyperlink" Target="mailto:ringstrap@gmail.com" TargetMode="External"/><Relationship Id="rId12" Type="http://schemas.openxmlformats.org/officeDocument/2006/relationships/hyperlink" Target="mailto:ushida@katolab.nitech.ac.jp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ihara@katolab.nitech.ac.jp" TargetMode="External"/><Relationship Id="rId16" Type="http://schemas.openxmlformats.org/officeDocument/2006/relationships/hyperlink" Target="mailto:rena_benizakura_0523@yahoo.co.jp" TargetMode="External"/><Relationship Id="rId1" Type="http://schemas.openxmlformats.org/officeDocument/2006/relationships/hyperlink" Target="mailto:remu.0197@gmail.com" TargetMode="External"/><Relationship Id="rId6" Type="http://schemas.openxmlformats.org/officeDocument/2006/relationships/hyperlink" Target="mailto:tniwa@katolab.nitech.ac.jp" TargetMode="External"/><Relationship Id="rId11" Type="http://schemas.openxmlformats.org/officeDocument/2006/relationships/hyperlink" Target="mailto:nakano@katolab.nitech.ac.jp" TargetMode="External"/><Relationship Id="rId5" Type="http://schemas.openxmlformats.org/officeDocument/2006/relationships/hyperlink" Target="mailto:hdkato@katolab.nitech.ac.jp" TargetMode="External"/><Relationship Id="rId15" Type="http://schemas.openxmlformats.org/officeDocument/2006/relationships/hyperlink" Target="mailto:y.hayashi.036@nitech.jp" TargetMode="External"/><Relationship Id="rId10" Type="http://schemas.openxmlformats.org/officeDocument/2006/relationships/hyperlink" Target="mailto:oshima@katolab.nitech.ac.jp" TargetMode="External"/><Relationship Id="rId4" Type="http://schemas.openxmlformats.org/officeDocument/2006/relationships/hyperlink" Target="mailto:28111183@stn.nitech.ac.jp" TargetMode="External"/><Relationship Id="rId9" Type="http://schemas.openxmlformats.org/officeDocument/2006/relationships/hyperlink" Target="mailto:hanai@katolab.nitech.ac.jp" TargetMode="External"/><Relationship Id="rId14" Type="http://schemas.openxmlformats.org/officeDocument/2006/relationships/hyperlink" Target="mailto:izumi@katolab.nitech.ac.j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8C98-69F1-4E76-8BF2-59925B99C09F}">
  <dimension ref="B1:Y100"/>
  <sheetViews>
    <sheetView workbookViewId="0">
      <selection activeCell="E52" sqref="E52"/>
    </sheetView>
  </sheetViews>
  <sheetFormatPr defaultRowHeight="13.5" x14ac:dyDescent="0.15"/>
  <cols>
    <col min="2" max="2" width="3.5" bestFit="1" customWidth="1"/>
    <col min="3" max="3" width="5.25" style="24" bestFit="1" customWidth="1"/>
    <col min="4" max="4" width="11" bestFit="1" customWidth="1"/>
    <col min="5" max="5" width="5.25" bestFit="1" customWidth="1"/>
    <col min="6" max="6" width="5.25" style="24" bestFit="1" customWidth="1"/>
    <col min="7" max="7" width="30.625" bestFit="1" customWidth="1"/>
    <col min="8" max="11" width="5.25" style="24" bestFit="1" customWidth="1"/>
    <col min="12" max="12" width="7.125" style="24" bestFit="1" customWidth="1"/>
    <col min="13" max="13" width="6.25" style="24" bestFit="1" customWidth="1"/>
    <col min="16" max="16" width="13.375" style="72" bestFit="1" customWidth="1"/>
    <col min="17" max="17" width="9" style="73"/>
  </cols>
  <sheetData>
    <row r="1" spans="2:25" ht="14.25" thickBot="1" x14ac:dyDescent="0.2"/>
    <row r="2" spans="2:25" ht="14.25" thickBot="1" x14ac:dyDescent="0.2">
      <c r="B2" s="116" t="s">
        <v>159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  <c r="P2" s="111" t="s">
        <v>201</v>
      </c>
      <c r="Q2" s="111"/>
    </row>
    <row r="3" spans="2:25" s="24" customFormat="1" ht="14.25" thickTop="1" x14ac:dyDescent="0.15">
      <c r="B3" s="112" t="s">
        <v>12</v>
      </c>
      <c r="C3" s="114" t="s">
        <v>191</v>
      </c>
      <c r="D3" s="114" t="s">
        <v>13</v>
      </c>
      <c r="E3" s="114" t="s">
        <v>157</v>
      </c>
      <c r="F3" s="114" t="s">
        <v>26</v>
      </c>
      <c r="G3" s="114" t="s">
        <v>158</v>
      </c>
      <c r="H3" s="109" t="s">
        <v>194</v>
      </c>
      <c r="I3" s="109"/>
      <c r="J3" s="109"/>
      <c r="K3" s="109"/>
      <c r="L3" s="109"/>
      <c r="M3" s="110"/>
      <c r="P3" s="24" t="s">
        <v>192</v>
      </c>
      <c r="Q3" s="24" t="s">
        <v>193</v>
      </c>
    </row>
    <row r="4" spans="2:25" s="24" customFormat="1" x14ac:dyDescent="0.15">
      <c r="B4" s="113"/>
      <c r="C4" s="115"/>
      <c r="D4" s="115"/>
      <c r="E4" s="115"/>
      <c r="F4" s="115"/>
      <c r="G4" s="115"/>
      <c r="H4" s="65" t="s">
        <v>204</v>
      </c>
      <c r="I4" s="64" t="s">
        <v>195</v>
      </c>
      <c r="J4" s="64" t="s">
        <v>196</v>
      </c>
      <c r="K4" s="64" t="s">
        <v>197</v>
      </c>
      <c r="L4" s="64" t="s">
        <v>198</v>
      </c>
      <c r="M4" s="12" t="s">
        <v>200</v>
      </c>
      <c r="P4" s="72" t="s">
        <v>202</v>
      </c>
      <c r="Q4" s="73">
        <f>COUNTA(D5:D100)</f>
        <v>44</v>
      </c>
    </row>
    <row r="5" spans="2:25" x14ac:dyDescent="0.15">
      <c r="B5" s="14">
        <v>1</v>
      </c>
      <c r="C5" s="64"/>
      <c r="D5" s="2" t="s">
        <v>69</v>
      </c>
      <c r="E5" s="2">
        <v>22</v>
      </c>
      <c r="F5" s="96" t="s">
        <v>68</v>
      </c>
      <c r="G5" s="2" t="s">
        <v>160</v>
      </c>
      <c r="H5" s="64" t="s">
        <v>199</v>
      </c>
      <c r="I5" s="64"/>
      <c r="J5" s="64"/>
      <c r="K5" s="64"/>
      <c r="L5" s="64"/>
      <c r="M5" s="12"/>
      <c r="P5" s="72" t="s">
        <v>203</v>
      </c>
      <c r="Q5" s="73">
        <f>COUNTIF(H5:H100, "=〇")</f>
        <v>1</v>
      </c>
    </row>
    <row r="6" spans="2:25" x14ac:dyDescent="0.15">
      <c r="B6" s="14">
        <v>2</v>
      </c>
      <c r="C6" s="64"/>
      <c r="D6" s="2" t="s">
        <v>71</v>
      </c>
      <c r="E6" s="2"/>
      <c r="F6" s="96" t="s">
        <v>27</v>
      </c>
      <c r="G6" s="2" t="s">
        <v>161</v>
      </c>
      <c r="H6" s="64"/>
      <c r="I6" s="64"/>
      <c r="J6" s="64"/>
      <c r="K6" s="64"/>
      <c r="L6" s="64"/>
      <c r="M6" s="12"/>
      <c r="P6" s="72" t="s">
        <v>205</v>
      </c>
      <c r="Q6" s="73">
        <f>COUNTIF(I5:I100, "=〇")</f>
        <v>0</v>
      </c>
    </row>
    <row r="7" spans="2:25" x14ac:dyDescent="0.15">
      <c r="B7" s="14">
        <v>3</v>
      </c>
      <c r="C7" s="64" t="s">
        <v>140</v>
      </c>
      <c r="D7" s="2" t="s">
        <v>62</v>
      </c>
      <c r="E7" s="2"/>
      <c r="F7" s="97" t="s">
        <v>27</v>
      </c>
      <c r="G7" s="2" t="s">
        <v>162</v>
      </c>
      <c r="H7" s="64" t="s">
        <v>140</v>
      </c>
      <c r="I7" s="64" t="s">
        <v>140</v>
      </c>
      <c r="J7" s="64" t="s">
        <v>140</v>
      </c>
      <c r="K7" s="64" t="s">
        <v>140</v>
      </c>
      <c r="L7" s="64" t="s">
        <v>140</v>
      </c>
      <c r="M7" s="12"/>
      <c r="P7" s="72" t="s">
        <v>206</v>
      </c>
      <c r="Q7" s="73">
        <f>COUNTIF(J5:J100, "=×")</f>
        <v>4</v>
      </c>
    </row>
    <row r="8" spans="2:25" x14ac:dyDescent="0.15">
      <c r="B8" s="14">
        <v>4</v>
      </c>
      <c r="C8" s="64" t="s">
        <v>140</v>
      </c>
      <c r="D8" s="2" t="s">
        <v>65</v>
      </c>
      <c r="E8" s="2"/>
      <c r="F8" s="97" t="s">
        <v>27</v>
      </c>
      <c r="G8" s="2" t="s">
        <v>163</v>
      </c>
      <c r="H8" s="64" t="s">
        <v>140</v>
      </c>
      <c r="I8" s="64" t="s">
        <v>140</v>
      </c>
      <c r="J8" s="64" t="s">
        <v>140</v>
      </c>
      <c r="K8" s="64" t="s">
        <v>140</v>
      </c>
      <c r="L8" s="64" t="s">
        <v>140</v>
      </c>
      <c r="M8" s="12"/>
      <c r="P8" s="72" t="s">
        <v>207</v>
      </c>
      <c r="Q8" s="73">
        <f>COUNTIF(K5:K100, "=×")</f>
        <v>2</v>
      </c>
    </row>
    <row r="9" spans="2:25" x14ac:dyDescent="0.15">
      <c r="B9" s="14">
        <v>5</v>
      </c>
      <c r="C9" s="64"/>
      <c r="D9" s="2" t="s">
        <v>24</v>
      </c>
      <c r="E9" s="2"/>
      <c r="F9" s="97" t="s">
        <v>27</v>
      </c>
      <c r="G9" s="2" t="s">
        <v>164</v>
      </c>
      <c r="H9" s="64"/>
      <c r="I9" s="64"/>
      <c r="J9" s="64"/>
      <c r="K9" s="64"/>
      <c r="L9" s="64"/>
      <c r="M9" s="99"/>
      <c r="N9" s="94"/>
      <c r="O9" s="71"/>
      <c r="P9" s="74" t="s">
        <v>208</v>
      </c>
      <c r="Q9" s="75">
        <f>COUNTIF(L5:L100, "=×")</f>
        <v>2</v>
      </c>
      <c r="R9" s="76"/>
      <c r="S9" s="76"/>
      <c r="T9" s="76"/>
      <c r="U9" s="76"/>
      <c r="V9" s="76"/>
      <c r="W9" s="76"/>
      <c r="X9" s="76"/>
      <c r="Y9" s="76"/>
    </row>
    <row r="10" spans="2:25" x14ac:dyDescent="0.15">
      <c r="B10" s="14">
        <v>6</v>
      </c>
      <c r="C10" s="64"/>
      <c r="D10" s="2" t="s">
        <v>28</v>
      </c>
      <c r="E10" s="2"/>
      <c r="F10" s="97" t="s">
        <v>27</v>
      </c>
      <c r="G10" s="2" t="s">
        <v>165</v>
      </c>
      <c r="H10" s="64"/>
      <c r="I10" s="64"/>
      <c r="J10" s="64"/>
      <c r="K10" s="64"/>
      <c r="L10" s="64"/>
      <c r="M10" s="100"/>
      <c r="N10" s="94"/>
      <c r="O10" s="71"/>
      <c r="P10" s="74" t="s">
        <v>209</v>
      </c>
      <c r="Q10" s="75">
        <f>COUNTIF(F5:F100,"=男")</f>
        <v>24</v>
      </c>
      <c r="R10" s="76"/>
      <c r="S10" s="76"/>
      <c r="T10" s="76"/>
      <c r="U10" s="76"/>
      <c r="V10" s="76"/>
      <c r="W10" s="76"/>
      <c r="X10" s="76"/>
      <c r="Y10" s="76"/>
    </row>
    <row r="11" spans="2:25" x14ac:dyDescent="0.15">
      <c r="B11" s="14">
        <v>7</v>
      </c>
      <c r="C11" s="64"/>
      <c r="D11" s="2" t="s">
        <v>95</v>
      </c>
      <c r="E11" s="2"/>
      <c r="F11" s="97" t="s">
        <v>27</v>
      </c>
      <c r="G11" s="2" t="s">
        <v>166</v>
      </c>
      <c r="H11" s="64"/>
      <c r="I11" s="64"/>
      <c r="J11" s="64"/>
      <c r="K11" s="64"/>
      <c r="L11" s="64"/>
      <c r="M11" s="100"/>
      <c r="N11" s="94"/>
      <c r="O11" s="71"/>
      <c r="P11" s="74" t="s">
        <v>210</v>
      </c>
      <c r="Q11" s="75">
        <f>COUNTIF(F5:F105,"=女")</f>
        <v>20</v>
      </c>
      <c r="R11" s="76"/>
      <c r="S11" s="76"/>
      <c r="T11" s="76"/>
      <c r="U11" s="76"/>
      <c r="V11" s="76"/>
      <c r="W11" s="76"/>
      <c r="X11" s="76"/>
      <c r="Y11" s="76"/>
    </row>
    <row r="12" spans="2:25" x14ac:dyDescent="0.15">
      <c r="B12" s="14">
        <v>8</v>
      </c>
      <c r="C12" s="64"/>
      <c r="D12" s="2" t="s">
        <v>73</v>
      </c>
      <c r="E12" s="2"/>
      <c r="F12" s="97" t="s">
        <v>27</v>
      </c>
      <c r="G12" s="2" t="s">
        <v>167</v>
      </c>
      <c r="H12" s="64"/>
      <c r="I12" s="64"/>
      <c r="J12" s="64"/>
      <c r="K12" s="64"/>
      <c r="L12" s="64"/>
      <c r="M12" s="100"/>
      <c r="N12" s="94"/>
      <c r="O12" s="70"/>
      <c r="P12" s="74" t="s">
        <v>211</v>
      </c>
      <c r="Q12" s="75">
        <f>AVERAGE(E5:E100)</f>
        <v>22</v>
      </c>
      <c r="R12" s="76"/>
      <c r="S12" s="76"/>
      <c r="T12" s="76"/>
      <c r="U12" s="76"/>
      <c r="V12" s="76"/>
      <c r="W12" s="76"/>
      <c r="X12" s="76"/>
      <c r="Y12" s="76"/>
    </row>
    <row r="13" spans="2:25" x14ac:dyDescent="0.15">
      <c r="B13" s="14">
        <v>9</v>
      </c>
      <c r="C13" s="64"/>
      <c r="D13" s="2" t="s">
        <v>84</v>
      </c>
      <c r="E13" s="2"/>
      <c r="F13" s="97" t="s">
        <v>27</v>
      </c>
      <c r="G13" s="2" t="s">
        <v>168</v>
      </c>
      <c r="H13" s="64"/>
      <c r="I13" s="64"/>
      <c r="J13" s="64"/>
      <c r="K13" s="64"/>
      <c r="L13" s="64"/>
      <c r="M13" s="100"/>
      <c r="N13" s="94"/>
      <c r="O13" s="71"/>
      <c r="P13" s="79" t="s">
        <v>212</v>
      </c>
      <c r="Q13" s="75">
        <f>_xlfn.STDEV.P(E5:E100)</f>
        <v>0</v>
      </c>
      <c r="R13" s="76"/>
      <c r="S13" s="77"/>
      <c r="T13" s="76"/>
      <c r="U13" s="76"/>
      <c r="V13" s="76"/>
      <c r="W13" s="76"/>
      <c r="X13" s="76"/>
      <c r="Y13" s="76"/>
    </row>
    <row r="14" spans="2:25" x14ac:dyDescent="0.15">
      <c r="B14" s="14">
        <v>10</v>
      </c>
      <c r="C14" s="64"/>
      <c r="D14" s="2" t="s">
        <v>82</v>
      </c>
      <c r="E14" s="2"/>
      <c r="F14" s="97" t="s">
        <v>27</v>
      </c>
      <c r="G14" s="2" t="s">
        <v>169</v>
      </c>
      <c r="H14" s="64"/>
      <c r="I14" s="64"/>
      <c r="J14" s="64"/>
      <c r="K14" s="64"/>
      <c r="L14" s="64"/>
      <c r="M14" s="100"/>
      <c r="N14" s="94"/>
      <c r="O14" s="71"/>
      <c r="P14" s="74" t="s">
        <v>225</v>
      </c>
      <c r="Q14" s="75">
        <v>6</v>
      </c>
      <c r="R14" s="76"/>
      <c r="S14" s="76"/>
      <c r="T14" s="76"/>
      <c r="U14" s="76"/>
      <c r="V14" s="76"/>
      <c r="W14" s="76"/>
      <c r="X14" s="76"/>
      <c r="Y14" s="76"/>
    </row>
    <row r="15" spans="2:25" x14ac:dyDescent="0.15">
      <c r="B15" s="14">
        <v>11</v>
      </c>
      <c r="C15" s="64"/>
      <c r="D15" s="2" t="s">
        <v>80</v>
      </c>
      <c r="E15" s="2"/>
      <c r="F15" s="97" t="s">
        <v>27</v>
      </c>
      <c r="G15" s="2" t="s">
        <v>170</v>
      </c>
      <c r="H15" s="64"/>
      <c r="I15" s="64"/>
      <c r="J15" s="64"/>
      <c r="K15" s="64"/>
      <c r="L15" s="64"/>
      <c r="M15" s="100"/>
      <c r="N15" s="94"/>
      <c r="O15" s="71"/>
      <c r="P15" s="74" t="s">
        <v>227</v>
      </c>
      <c r="Q15" s="75">
        <v>6</v>
      </c>
      <c r="R15" s="76"/>
      <c r="S15" s="76"/>
      <c r="T15" s="76"/>
      <c r="U15" s="76"/>
      <c r="V15" s="76"/>
      <c r="W15" s="76"/>
      <c r="X15" s="76"/>
      <c r="Y15" s="76"/>
    </row>
    <row r="16" spans="2:25" x14ac:dyDescent="0.15">
      <c r="B16" s="14">
        <v>12</v>
      </c>
      <c r="C16" s="64"/>
      <c r="D16" s="2" t="s">
        <v>75</v>
      </c>
      <c r="E16" s="2"/>
      <c r="F16" s="97" t="s">
        <v>27</v>
      </c>
      <c r="G16" s="2" t="s">
        <v>171</v>
      </c>
      <c r="H16" s="64"/>
      <c r="I16" s="64"/>
      <c r="J16" s="64"/>
      <c r="K16" s="64"/>
      <c r="L16" s="64"/>
      <c r="M16" s="100"/>
      <c r="N16" s="94"/>
      <c r="O16" s="71"/>
      <c r="P16" s="74" t="s">
        <v>226</v>
      </c>
      <c r="Q16" s="75">
        <v>5</v>
      </c>
      <c r="R16" s="76"/>
      <c r="S16" s="76"/>
      <c r="T16" s="76"/>
      <c r="U16" s="76"/>
      <c r="V16" s="76"/>
      <c r="W16" s="76"/>
      <c r="X16" s="76"/>
      <c r="Y16" s="76"/>
    </row>
    <row r="17" spans="2:25" x14ac:dyDescent="0.15">
      <c r="B17" s="14">
        <v>13</v>
      </c>
      <c r="C17" s="64"/>
      <c r="D17" s="2" t="s">
        <v>100</v>
      </c>
      <c r="E17" s="2"/>
      <c r="F17" s="96" t="s">
        <v>27</v>
      </c>
      <c r="G17" s="2" t="s">
        <v>172</v>
      </c>
      <c r="H17" s="64"/>
      <c r="I17" s="64"/>
      <c r="J17" s="64"/>
      <c r="K17" s="64"/>
      <c r="L17" s="64"/>
      <c r="M17" s="100"/>
      <c r="N17" s="94"/>
      <c r="O17" s="71"/>
      <c r="R17" s="76"/>
      <c r="S17" s="76"/>
      <c r="T17" s="76"/>
      <c r="U17" s="76"/>
      <c r="V17" s="76"/>
      <c r="W17" s="76"/>
      <c r="X17" s="76"/>
      <c r="Y17" s="76"/>
    </row>
    <row r="18" spans="2:25" x14ac:dyDescent="0.15">
      <c r="B18" s="14">
        <v>14</v>
      </c>
      <c r="C18" s="64"/>
      <c r="D18" s="2" t="s">
        <v>122</v>
      </c>
      <c r="E18" s="2"/>
      <c r="F18" s="96" t="s">
        <v>68</v>
      </c>
      <c r="G18" s="2" t="s">
        <v>173</v>
      </c>
      <c r="H18" s="64"/>
      <c r="I18" s="64"/>
      <c r="J18" s="64"/>
      <c r="K18" s="64"/>
      <c r="L18" s="64"/>
      <c r="M18" s="100"/>
      <c r="N18" s="95"/>
      <c r="O18" s="71"/>
      <c r="P18" s="107" t="s">
        <v>242</v>
      </c>
      <c r="Q18" s="108"/>
      <c r="R18" s="76"/>
      <c r="S18" s="76"/>
      <c r="T18" s="76"/>
      <c r="U18" s="76"/>
      <c r="V18" s="76"/>
      <c r="W18" s="76"/>
      <c r="X18" s="76"/>
      <c r="Y18" s="76"/>
    </row>
    <row r="19" spans="2:25" x14ac:dyDescent="0.15">
      <c r="B19" s="14">
        <v>15</v>
      </c>
      <c r="C19" s="64"/>
      <c r="D19" s="2" t="s">
        <v>99</v>
      </c>
      <c r="E19" s="2"/>
      <c r="F19" s="96" t="s">
        <v>27</v>
      </c>
      <c r="G19" s="2" t="s">
        <v>174</v>
      </c>
      <c r="H19" s="64"/>
      <c r="I19" s="64"/>
      <c r="J19" s="64"/>
      <c r="K19" s="64"/>
      <c r="L19" s="64"/>
      <c r="M19" s="100"/>
      <c r="N19" s="95"/>
      <c r="O19" s="71"/>
      <c r="P19" s="74" t="s">
        <v>222</v>
      </c>
      <c r="Q19" s="75">
        <v>1</v>
      </c>
      <c r="R19" s="76"/>
      <c r="S19" s="76"/>
      <c r="T19" s="76"/>
      <c r="U19" s="76"/>
      <c r="V19" s="76"/>
      <c r="W19" s="76"/>
      <c r="X19" s="76"/>
      <c r="Y19" s="76"/>
    </row>
    <row r="20" spans="2:25" x14ac:dyDescent="0.15">
      <c r="B20" s="14">
        <v>16</v>
      </c>
      <c r="C20" s="64"/>
      <c r="D20" s="2" t="s">
        <v>128</v>
      </c>
      <c r="E20" s="2"/>
      <c r="F20" s="96" t="s">
        <v>68</v>
      </c>
      <c r="G20" s="2" t="s">
        <v>175</v>
      </c>
      <c r="H20" s="64"/>
      <c r="I20" s="64"/>
      <c r="J20" s="64"/>
      <c r="K20" s="64"/>
      <c r="L20" s="64"/>
      <c r="M20" s="100"/>
      <c r="N20" s="95"/>
      <c r="O20" s="70"/>
      <c r="P20" s="74" t="s">
        <v>224</v>
      </c>
      <c r="Q20" s="75">
        <v>0</v>
      </c>
      <c r="R20" s="76"/>
      <c r="S20" s="76"/>
      <c r="T20" s="76"/>
      <c r="U20" s="76"/>
      <c r="V20" s="76"/>
      <c r="W20" s="76"/>
      <c r="X20" s="76"/>
      <c r="Y20" s="76"/>
    </row>
    <row r="21" spans="2:25" x14ac:dyDescent="0.15">
      <c r="B21" s="14">
        <v>17</v>
      </c>
      <c r="C21" s="64"/>
      <c r="D21" s="2" t="s">
        <v>98</v>
      </c>
      <c r="E21" s="2"/>
      <c r="F21" s="98" t="s">
        <v>68</v>
      </c>
      <c r="G21" s="2" t="s">
        <v>176</v>
      </c>
      <c r="H21" s="64"/>
      <c r="I21" s="64"/>
      <c r="J21" s="64"/>
      <c r="K21" s="64"/>
      <c r="L21" s="64"/>
      <c r="M21" s="12"/>
      <c r="P21" s="74" t="s">
        <v>223</v>
      </c>
      <c r="Q21" s="75">
        <v>0</v>
      </c>
      <c r="R21" s="76"/>
      <c r="S21" s="76"/>
      <c r="T21" s="76"/>
      <c r="U21" s="76"/>
      <c r="V21" s="76"/>
      <c r="W21" s="76"/>
      <c r="X21" s="76"/>
      <c r="Y21" s="76"/>
    </row>
    <row r="22" spans="2:25" x14ac:dyDescent="0.15">
      <c r="B22" s="14">
        <v>18</v>
      </c>
      <c r="C22" s="64"/>
      <c r="D22" s="2" t="s">
        <v>118</v>
      </c>
      <c r="E22" s="2"/>
      <c r="F22" s="98" t="s">
        <v>68</v>
      </c>
      <c r="G22" s="2" t="s">
        <v>127</v>
      </c>
      <c r="H22" s="64"/>
      <c r="I22" s="64"/>
      <c r="J22" s="64"/>
      <c r="K22" s="64"/>
      <c r="L22" s="64"/>
      <c r="M22" s="12"/>
      <c r="P22" s="78" t="s">
        <v>243</v>
      </c>
      <c r="Q22" s="75">
        <v>0</v>
      </c>
      <c r="R22" s="76"/>
      <c r="S22" s="76"/>
      <c r="T22" s="76"/>
      <c r="U22" s="76"/>
      <c r="V22" s="76"/>
      <c r="W22" s="76"/>
      <c r="X22" s="76"/>
      <c r="Y22" s="76"/>
    </row>
    <row r="23" spans="2:25" x14ac:dyDescent="0.15">
      <c r="B23" s="14">
        <v>19</v>
      </c>
      <c r="C23" s="64"/>
      <c r="D23" s="2" t="s">
        <v>108</v>
      </c>
      <c r="E23" s="2"/>
      <c r="F23" s="98" t="s">
        <v>68</v>
      </c>
      <c r="G23" s="2" t="s">
        <v>180</v>
      </c>
      <c r="H23" s="64"/>
      <c r="I23" s="64"/>
      <c r="J23" s="64"/>
      <c r="K23" s="64"/>
      <c r="L23" s="64"/>
      <c r="M23" s="12"/>
      <c r="P23" s="78"/>
      <c r="Q23" s="75"/>
      <c r="R23" s="76"/>
      <c r="S23" s="76"/>
      <c r="T23" s="76"/>
      <c r="U23" s="76"/>
      <c r="V23" s="76"/>
      <c r="W23" s="76"/>
      <c r="X23" s="76"/>
      <c r="Y23" s="76"/>
    </row>
    <row r="24" spans="2:25" x14ac:dyDescent="0.15">
      <c r="B24" s="14">
        <v>20</v>
      </c>
      <c r="C24" s="64"/>
      <c r="D24" s="2" t="s">
        <v>109</v>
      </c>
      <c r="E24" s="2"/>
      <c r="F24" s="98" t="s">
        <v>68</v>
      </c>
      <c r="G24" s="2" t="s">
        <v>181</v>
      </c>
      <c r="H24" s="64"/>
      <c r="I24" s="64"/>
      <c r="J24" s="64"/>
      <c r="K24" s="64"/>
      <c r="L24" s="64"/>
      <c r="M24" s="12"/>
      <c r="P24" s="78"/>
      <c r="Q24" s="75"/>
      <c r="R24" s="76"/>
      <c r="S24" s="76"/>
      <c r="T24" s="76"/>
      <c r="U24" s="76"/>
      <c r="V24" s="76"/>
      <c r="W24" s="76"/>
      <c r="X24" s="76"/>
      <c r="Y24" s="76"/>
    </row>
    <row r="25" spans="2:25" x14ac:dyDescent="0.15">
      <c r="B25" s="14">
        <v>21</v>
      </c>
      <c r="C25" s="64"/>
      <c r="D25" s="2" t="s">
        <v>177</v>
      </c>
      <c r="E25" s="2"/>
      <c r="F25" s="98" t="s">
        <v>68</v>
      </c>
      <c r="G25" s="2" t="s">
        <v>182</v>
      </c>
      <c r="H25" s="64"/>
      <c r="I25" s="64"/>
      <c r="J25" s="64"/>
      <c r="K25" s="64"/>
      <c r="L25" s="64"/>
      <c r="M25" s="12"/>
      <c r="P25" s="78"/>
      <c r="Q25" s="75"/>
      <c r="R25" s="76"/>
      <c r="S25" s="76"/>
      <c r="T25" s="76"/>
      <c r="U25" s="76"/>
      <c r="V25" s="76"/>
      <c r="W25" s="76"/>
      <c r="X25" s="76"/>
      <c r="Y25" s="76"/>
    </row>
    <row r="26" spans="2:25" x14ac:dyDescent="0.15">
      <c r="B26" s="14">
        <v>22</v>
      </c>
      <c r="C26" s="64"/>
      <c r="D26" s="2" t="s">
        <v>190</v>
      </c>
      <c r="E26" s="2"/>
      <c r="F26" s="98" t="s">
        <v>68</v>
      </c>
      <c r="G26" s="2"/>
      <c r="H26" s="64"/>
      <c r="I26" s="64"/>
      <c r="J26" s="64"/>
      <c r="K26" s="64"/>
      <c r="L26" s="64"/>
      <c r="M26" s="12"/>
      <c r="P26" s="78"/>
      <c r="Q26" s="75"/>
      <c r="R26" s="76"/>
      <c r="S26" s="76"/>
      <c r="T26" s="76"/>
      <c r="U26" s="76"/>
      <c r="V26" s="76"/>
      <c r="W26" s="76"/>
      <c r="X26" s="76"/>
      <c r="Y26" s="76"/>
    </row>
    <row r="27" spans="2:25" x14ac:dyDescent="0.15">
      <c r="B27" s="14">
        <v>23</v>
      </c>
      <c r="C27" s="64" t="s">
        <v>142</v>
      </c>
      <c r="D27" s="2" t="s">
        <v>133</v>
      </c>
      <c r="E27" s="2"/>
      <c r="F27" s="96" t="s">
        <v>27</v>
      </c>
      <c r="G27" s="2" t="s">
        <v>135</v>
      </c>
      <c r="H27" s="64" t="s">
        <v>140</v>
      </c>
      <c r="I27" s="64"/>
      <c r="J27" s="64" t="s">
        <v>140</v>
      </c>
      <c r="K27" s="64"/>
      <c r="L27" s="64"/>
      <c r="M27" s="12"/>
      <c r="P27" s="78"/>
      <c r="Q27" s="75"/>
      <c r="R27" s="76"/>
      <c r="S27" s="76"/>
      <c r="T27" s="76"/>
      <c r="U27" s="76"/>
      <c r="V27" s="76"/>
      <c r="W27" s="76"/>
      <c r="X27" s="76"/>
      <c r="Y27" s="76"/>
    </row>
    <row r="28" spans="2:25" x14ac:dyDescent="0.15">
      <c r="B28" s="14">
        <v>24</v>
      </c>
      <c r="C28" s="64" t="s">
        <v>142</v>
      </c>
      <c r="D28" s="2" t="s">
        <v>179</v>
      </c>
      <c r="E28" s="2"/>
      <c r="F28" s="96" t="s">
        <v>68</v>
      </c>
      <c r="G28" s="2" t="s">
        <v>183</v>
      </c>
      <c r="H28" s="64" t="s">
        <v>140</v>
      </c>
      <c r="I28" s="64"/>
      <c r="J28" s="64" t="s">
        <v>140</v>
      </c>
      <c r="K28" s="64"/>
      <c r="L28" s="64"/>
      <c r="M28" s="12"/>
      <c r="P28" s="78"/>
      <c r="Q28" s="75"/>
      <c r="R28" s="76"/>
      <c r="S28" s="76"/>
      <c r="T28" s="76"/>
      <c r="U28" s="76"/>
      <c r="V28" s="76"/>
      <c r="W28" s="76"/>
      <c r="X28" s="76"/>
      <c r="Y28" s="76"/>
    </row>
    <row r="29" spans="2:25" x14ac:dyDescent="0.15">
      <c r="B29" s="14">
        <v>25</v>
      </c>
      <c r="C29" s="64"/>
      <c r="D29" s="2" t="s">
        <v>134</v>
      </c>
      <c r="E29" s="2"/>
      <c r="F29" s="96" t="s">
        <v>27</v>
      </c>
      <c r="G29" s="2" t="s">
        <v>184</v>
      </c>
      <c r="H29" s="64"/>
      <c r="I29" s="64"/>
      <c r="J29" s="64"/>
      <c r="K29" s="64"/>
      <c r="L29" s="64"/>
      <c r="M29" s="12"/>
      <c r="P29" s="78"/>
      <c r="Q29" s="75"/>
      <c r="R29" s="76"/>
      <c r="S29" s="76"/>
      <c r="T29" s="76"/>
      <c r="U29" s="76"/>
      <c r="V29" s="76"/>
      <c r="W29" s="76"/>
      <c r="X29" s="76"/>
      <c r="Y29" s="76"/>
    </row>
    <row r="30" spans="2:25" x14ac:dyDescent="0.15">
      <c r="B30" s="14">
        <v>26</v>
      </c>
      <c r="C30" s="64"/>
      <c r="D30" s="2" t="s">
        <v>125</v>
      </c>
      <c r="E30" s="2"/>
      <c r="F30" s="96" t="s">
        <v>68</v>
      </c>
      <c r="G30" s="2" t="s">
        <v>185</v>
      </c>
      <c r="H30" s="64"/>
      <c r="I30" s="64"/>
      <c r="J30" s="64"/>
      <c r="K30" s="64"/>
      <c r="L30" s="64"/>
      <c r="M30" s="12"/>
      <c r="P30" s="78"/>
      <c r="Q30" s="75"/>
      <c r="R30" s="76"/>
      <c r="S30" s="76"/>
      <c r="T30" s="76"/>
      <c r="U30" s="76"/>
      <c r="V30" s="76"/>
      <c r="W30" s="76"/>
      <c r="X30" s="76"/>
      <c r="Y30" s="76"/>
    </row>
    <row r="31" spans="2:25" x14ac:dyDescent="0.15">
      <c r="B31" s="14">
        <v>27</v>
      </c>
      <c r="C31" s="64"/>
      <c r="D31" s="2" t="s">
        <v>132</v>
      </c>
      <c r="E31" s="2"/>
      <c r="F31" s="98" t="s">
        <v>68</v>
      </c>
      <c r="G31" s="2" t="s">
        <v>186</v>
      </c>
      <c r="H31" s="64"/>
      <c r="I31" s="64"/>
      <c r="J31" s="64"/>
      <c r="K31" s="64"/>
      <c r="L31" s="64"/>
      <c r="M31" s="12"/>
      <c r="P31" s="78"/>
      <c r="Q31" s="75"/>
      <c r="R31" s="76"/>
      <c r="S31" s="76"/>
      <c r="T31" s="76"/>
      <c r="U31" s="76"/>
      <c r="V31" s="76"/>
      <c r="W31" s="76"/>
      <c r="X31" s="76"/>
      <c r="Y31" s="76"/>
    </row>
    <row r="32" spans="2:25" x14ac:dyDescent="0.15">
      <c r="B32" s="14">
        <v>28</v>
      </c>
      <c r="C32" s="64" t="s">
        <v>142</v>
      </c>
      <c r="D32" s="2" t="s">
        <v>130</v>
      </c>
      <c r="E32" s="2"/>
      <c r="F32" s="98" t="s">
        <v>68</v>
      </c>
      <c r="G32" s="2" t="s">
        <v>187</v>
      </c>
      <c r="H32" s="64"/>
      <c r="I32" s="64"/>
      <c r="J32" s="64"/>
      <c r="K32" s="64"/>
      <c r="L32" s="64"/>
      <c r="M32" s="12"/>
      <c r="P32" s="78"/>
      <c r="Q32" s="75"/>
      <c r="R32" s="76"/>
      <c r="S32" s="76"/>
      <c r="T32" s="76"/>
      <c r="U32" s="76"/>
      <c r="V32" s="76"/>
      <c r="W32" s="76"/>
      <c r="X32" s="76"/>
      <c r="Y32" s="76"/>
    </row>
    <row r="33" spans="2:25" x14ac:dyDescent="0.15">
      <c r="B33" s="14">
        <v>29</v>
      </c>
      <c r="C33" s="64"/>
      <c r="D33" s="2" t="s">
        <v>178</v>
      </c>
      <c r="E33" s="2"/>
      <c r="F33" s="98" t="s">
        <v>68</v>
      </c>
      <c r="G33" s="2" t="s">
        <v>188</v>
      </c>
      <c r="H33" s="64"/>
      <c r="I33" s="64"/>
      <c r="J33" s="64"/>
      <c r="K33" s="64"/>
      <c r="L33" s="64"/>
      <c r="M33" s="12"/>
      <c r="P33" s="78"/>
      <c r="Q33" s="75"/>
      <c r="R33" s="76"/>
      <c r="S33" s="76"/>
      <c r="T33" s="76"/>
      <c r="U33" s="76"/>
      <c r="V33" s="76"/>
      <c r="W33" s="76"/>
      <c r="X33" s="76"/>
      <c r="Y33" s="76"/>
    </row>
    <row r="34" spans="2:25" x14ac:dyDescent="0.15">
      <c r="B34" s="14">
        <v>30</v>
      </c>
      <c r="C34" s="64" t="s">
        <v>142</v>
      </c>
      <c r="D34" s="2" t="s">
        <v>131</v>
      </c>
      <c r="E34" s="2"/>
      <c r="F34" s="98" t="s">
        <v>68</v>
      </c>
      <c r="G34" s="2" t="s">
        <v>189</v>
      </c>
      <c r="H34" s="64"/>
      <c r="I34" s="64"/>
      <c r="J34" s="64"/>
      <c r="K34" s="64"/>
      <c r="L34" s="64"/>
      <c r="M34" s="12"/>
      <c r="P34" s="78"/>
      <c r="Q34" s="75"/>
      <c r="R34" s="76"/>
      <c r="S34" s="76"/>
      <c r="T34" s="76"/>
      <c r="U34" s="76"/>
      <c r="V34" s="76"/>
      <c r="W34" s="76"/>
      <c r="X34" s="76"/>
      <c r="Y34" s="76"/>
    </row>
    <row r="35" spans="2:25" x14ac:dyDescent="0.15">
      <c r="B35" s="14">
        <v>31</v>
      </c>
      <c r="C35" s="64"/>
      <c r="D35" s="2" t="s">
        <v>232</v>
      </c>
      <c r="E35" s="2"/>
      <c r="F35" s="98" t="s">
        <v>68</v>
      </c>
      <c r="G35" t="s">
        <v>233</v>
      </c>
      <c r="H35" s="64"/>
      <c r="I35" s="64"/>
      <c r="J35" s="64"/>
      <c r="K35" s="64"/>
      <c r="L35" s="64"/>
      <c r="M35" s="12"/>
      <c r="P35" s="78"/>
      <c r="Q35" s="75"/>
      <c r="R35" s="76"/>
      <c r="S35" s="76"/>
      <c r="T35" s="76"/>
      <c r="U35" s="76"/>
      <c r="V35" s="76"/>
      <c r="W35" s="76"/>
      <c r="X35" s="76"/>
      <c r="Y35" s="76"/>
    </row>
    <row r="36" spans="2:25" x14ac:dyDescent="0.15">
      <c r="B36" s="14">
        <v>32</v>
      </c>
      <c r="C36" s="64"/>
      <c r="D36" s="105" t="s">
        <v>234</v>
      </c>
      <c r="E36" s="2"/>
      <c r="F36" s="98" t="s">
        <v>68</v>
      </c>
      <c r="G36" s="2" t="s">
        <v>235</v>
      </c>
      <c r="H36" s="64"/>
      <c r="I36" s="64"/>
      <c r="J36" s="64"/>
      <c r="K36" s="64"/>
      <c r="L36" s="64"/>
      <c r="M36" s="12"/>
      <c r="P36" s="78"/>
      <c r="Q36" s="75"/>
      <c r="R36" s="76"/>
      <c r="S36" s="76"/>
      <c r="T36" s="76"/>
      <c r="U36" s="76"/>
      <c r="V36" s="76"/>
      <c r="W36" s="76"/>
      <c r="X36" s="76"/>
      <c r="Y36" s="76"/>
    </row>
    <row r="37" spans="2:25" x14ac:dyDescent="0.15">
      <c r="B37" s="14">
        <v>33</v>
      </c>
      <c r="C37" s="64"/>
      <c r="D37" s="2" t="s">
        <v>236</v>
      </c>
      <c r="E37" s="2"/>
      <c r="F37" s="106" t="s">
        <v>27</v>
      </c>
      <c r="G37" s="2" t="s">
        <v>237</v>
      </c>
      <c r="H37" s="64"/>
      <c r="I37" s="64"/>
      <c r="J37" s="64"/>
      <c r="K37" s="64"/>
      <c r="L37" s="64"/>
      <c r="M37" s="12" t="s">
        <v>199</v>
      </c>
      <c r="P37" s="78"/>
      <c r="Q37" s="75"/>
      <c r="R37" s="76"/>
      <c r="S37" s="76"/>
      <c r="T37" s="76"/>
      <c r="U37" s="76"/>
      <c r="V37" s="76"/>
      <c r="W37" s="76"/>
      <c r="X37" s="76"/>
      <c r="Y37" s="76"/>
    </row>
    <row r="38" spans="2:25" x14ac:dyDescent="0.15">
      <c r="B38" s="14">
        <v>34</v>
      </c>
      <c r="C38" s="64"/>
      <c r="D38" s="2" t="s">
        <v>240</v>
      </c>
      <c r="E38" s="2"/>
      <c r="F38" s="97" t="s">
        <v>27</v>
      </c>
      <c r="G38" s="2" t="s">
        <v>241</v>
      </c>
      <c r="H38" s="64"/>
      <c r="I38" s="64"/>
      <c r="J38" s="64"/>
      <c r="K38" s="64"/>
      <c r="L38" s="64"/>
      <c r="M38" s="12"/>
      <c r="P38" s="78"/>
      <c r="Q38" s="75"/>
      <c r="R38" s="76"/>
      <c r="S38" s="76"/>
      <c r="T38" s="76"/>
      <c r="U38" s="76"/>
      <c r="V38" s="76"/>
      <c r="W38" s="76"/>
      <c r="X38" s="76"/>
      <c r="Y38" s="76"/>
    </row>
    <row r="39" spans="2:25" x14ac:dyDescent="0.15">
      <c r="B39" s="14">
        <v>35</v>
      </c>
      <c r="C39" s="64"/>
      <c r="D39" s="2" t="s">
        <v>238</v>
      </c>
      <c r="E39" s="2"/>
      <c r="F39" s="97" t="s">
        <v>27</v>
      </c>
      <c r="G39" s="2" t="s">
        <v>239</v>
      </c>
      <c r="H39" s="64"/>
      <c r="I39" s="64"/>
      <c r="J39" s="64"/>
      <c r="K39" s="64"/>
      <c r="L39" s="64"/>
      <c r="M39" s="12"/>
      <c r="P39" s="78"/>
      <c r="Q39" s="75"/>
      <c r="R39" s="76"/>
      <c r="S39" s="76"/>
      <c r="T39" s="76"/>
      <c r="U39" s="76"/>
      <c r="V39" s="76"/>
      <c r="W39" s="76"/>
      <c r="X39" s="76"/>
      <c r="Y39" s="76"/>
    </row>
    <row r="40" spans="2:25" x14ac:dyDescent="0.15">
      <c r="B40" s="14">
        <v>36</v>
      </c>
      <c r="C40" s="64"/>
      <c r="D40" s="2" t="s">
        <v>213</v>
      </c>
      <c r="E40" s="2"/>
      <c r="F40" s="64" t="s">
        <v>214</v>
      </c>
      <c r="G40" s="2"/>
      <c r="H40" s="64"/>
      <c r="I40" s="64"/>
      <c r="J40" s="64"/>
      <c r="K40" s="64"/>
      <c r="L40" s="64"/>
      <c r="M40" s="12"/>
      <c r="P40" s="78"/>
      <c r="Q40" s="75"/>
      <c r="R40" s="76"/>
      <c r="S40" s="76"/>
      <c r="T40" s="76"/>
      <c r="U40" s="76"/>
      <c r="V40" s="76"/>
      <c r="W40" s="76"/>
      <c r="X40" s="76"/>
      <c r="Y40" s="76"/>
    </row>
    <row r="41" spans="2:25" x14ac:dyDescent="0.15">
      <c r="B41" s="14">
        <v>37</v>
      </c>
      <c r="C41" s="64"/>
      <c r="D41" s="2" t="s">
        <v>228</v>
      </c>
      <c r="E41" s="2"/>
      <c r="F41" s="64" t="s">
        <v>214</v>
      </c>
      <c r="G41" s="2" t="s">
        <v>215</v>
      </c>
      <c r="H41" s="64"/>
      <c r="I41" s="64"/>
      <c r="J41" s="64"/>
      <c r="K41" s="64"/>
      <c r="L41" s="64"/>
      <c r="M41" s="12"/>
      <c r="P41" s="78"/>
      <c r="Q41" s="75"/>
      <c r="R41" s="76"/>
      <c r="S41" s="76"/>
      <c r="T41" s="76"/>
      <c r="U41" s="76"/>
      <c r="V41" s="76"/>
      <c r="W41" s="76"/>
      <c r="X41" s="76"/>
      <c r="Y41" s="76"/>
    </row>
    <row r="42" spans="2:25" x14ac:dyDescent="0.15">
      <c r="B42" s="14">
        <v>38</v>
      </c>
      <c r="C42" s="64"/>
      <c r="D42" s="2" t="s">
        <v>230</v>
      </c>
      <c r="E42" s="2"/>
      <c r="F42" s="64" t="s">
        <v>214</v>
      </c>
      <c r="G42" s="2" t="s">
        <v>231</v>
      </c>
      <c r="H42" s="64"/>
      <c r="I42" s="64"/>
      <c r="J42" s="64"/>
      <c r="K42" s="64"/>
      <c r="L42" s="64"/>
      <c r="M42" s="12"/>
      <c r="P42" s="78"/>
      <c r="Q42" s="75"/>
      <c r="R42" s="76"/>
      <c r="S42" s="76"/>
      <c r="T42" s="76"/>
      <c r="U42" s="76"/>
      <c r="V42" s="76"/>
      <c r="W42" s="76"/>
      <c r="X42" s="76"/>
      <c r="Y42" s="76"/>
    </row>
    <row r="43" spans="2:25" x14ac:dyDescent="0.15">
      <c r="B43" s="14">
        <v>39</v>
      </c>
      <c r="C43" s="64"/>
      <c r="D43" s="2" t="s">
        <v>246</v>
      </c>
      <c r="E43" s="2"/>
      <c r="F43" s="64" t="s">
        <v>247</v>
      </c>
      <c r="G43" s="2" t="s">
        <v>245</v>
      </c>
      <c r="H43" s="64"/>
      <c r="I43" s="64"/>
      <c r="J43" s="64"/>
      <c r="K43" s="64"/>
      <c r="L43" s="64"/>
      <c r="M43" s="12"/>
    </row>
    <row r="44" spans="2:25" x14ac:dyDescent="0.15">
      <c r="B44" s="14">
        <v>40</v>
      </c>
      <c r="C44" s="64"/>
      <c r="D44" s="2" t="s">
        <v>244</v>
      </c>
      <c r="E44" s="2"/>
      <c r="F44" s="64" t="s">
        <v>247</v>
      </c>
      <c r="G44" s="2" t="s">
        <v>248</v>
      </c>
      <c r="H44" s="64"/>
      <c r="I44" s="64"/>
      <c r="J44" s="64"/>
      <c r="K44" s="64"/>
      <c r="L44" s="64"/>
      <c r="M44" s="12"/>
    </row>
    <row r="45" spans="2:25" x14ac:dyDescent="0.15">
      <c r="B45" s="14">
        <v>41</v>
      </c>
      <c r="C45" s="64"/>
      <c r="D45" s="2" t="s">
        <v>249</v>
      </c>
      <c r="E45" s="2"/>
      <c r="F45" s="64" t="s">
        <v>250</v>
      </c>
      <c r="G45" s="26" t="s">
        <v>251</v>
      </c>
      <c r="H45" s="64"/>
      <c r="I45" s="64"/>
      <c r="J45" s="64"/>
      <c r="K45" s="64"/>
      <c r="L45" s="64"/>
      <c r="M45" s="12"/>
    </row>
    <row r="46" spans="2:25" x14ac:dyDescent="0.15">
      <c r="B46" s="14">
        <v>42</v>
      </c>
      <c r="C46" s="64"/>
      <c r="D46" s="2" t="s">
        <v>252</v>
      </c>
      <c r="E46" s="2"/>
      <c r="F46" s="64" t="s">
        <v>247</v>
      </c>
      <c r="G46" s="26" t="s">
        <v>253</v>
      </c>
      <c r="H46" s="64"/>
      <c r="I46" s="64"/>
      <c r="J46" s="64"/>
      <c r="K46" s="64"/>
      <c r="L46" s="64"/>
      <c r="M46" s="12"/>
    </row>
    <row r="47" spans="2:25" x14ac:dyDescent="0.15">
      <c r="B47" s="14">
        <v>43</v>
      </c>
      <c r="C47" s="64"/>
      <c r="D47" s="2" t="s">
        <v>254</v>
      </c>
      <c r="E47" s="2"/>
      <c r="F47" s="64" t="s">
        <v>250</v>
      </c>
      <c r="G47" s="26" t="s">
        <v>256</v>
      </c>
      <c r="H47" s="64"/>
      <c r="I47" s="64"/>
      <c r="J47" s="64"/>
      <c r="K47" s="64"/>
      <c r="L47" s="64"/>
      <c r="M47" s="12"/>
    </row>
    <row r="48" spans="2:25" x14ac:dyDescent="0.15">
      <c r="B48" s="14">
        <v>44</v>
      </c>
      <c r="C48" s="64"/>
      <c r="D48" s="2" t="s">
        <v>255</v>
      </c>
      <c r="E48" s="2"/>
      <c r="F48" s="64" t="s">
        <v>250</v>
      </c>
      <c r="G48" s="26" t="s">
        <v>257</v>
      </c>
      <c r="H48" s="64"/>
      <c r="I48" s="64"/>
      <c r="J48" s="64"/>
      <c r="K48" s="64"/>
      <c r="L48" s="64"/>
      <c r="M48" s="12"/>
    </row>
    <row r="49" spans="2:13" x14ac:dyDescent="0.15">
      <c r="B49" s="14">
        <v>45</v>
      </c>
      <c r="C49" s="64"/>
      <c r="D49" s="2"/>
      <c r="E49" s="2"/>
      <c r="F49" s="64"/>
      <c r="G49" s="2"/>
      <c r="H49" s="64"/>
      <c r="I49" s="64"/>
      <c r="J49" s="64"/>
      <c r="K49" s="64"/>
      <c r="L49" s="64"/>
      <c r="M49" s="12"/>
    </row>
    <row r="50" spans="2:13" x14ac:dyDescent="0.15">
      <c r="B50" s="14">
        <v>46</v>
      </c>
      <c r="C50" s="64"/>
      <c r="D50" s="2"/>
      <c r="E50" s="2"/>
      <c r="F50" s="64"/>
      <c r="G50" s="2"/>
      <c r="H50" s="64"/>
      <c r="I50" s="64"/>
      <c r="J50" s="64"/>
      <c r="K50" s="64"/>
      <c r="L50" s="64"/>
      <c r="M50" s="12"/>
    </row>
    <row r="51" spans="2:13" x14ac:dyDescent="0.15">
      <c r="B51" s="14">
        <v>47</v>
      </c>
      <c r="C51" s="64"/>
      <c r="D51" s="2"/>
      <c r="E51" s="2"/>
      <c r="F51" s="64"/>
      <c r="G51" s="2"/>
      <c r="H51" s="64"/>
      <c r="I51" s="64"/>
      <c r="J51" s="64"/>
      <c r="K51" s="64"/>
      <c r="L51" s="64"/>
      <c r="M51" s="12"/>
    </row>
    <row r="52" spans="2:13" x14ac:dyDescent="0.15">
      <c r="B52" s="14">
        <v>48</v>
      </c>
      <c r="C52" s="64"/>
      <c r="D52" s="2"/>
      <c r="E52" s="2"/>
      <c r="F52" s="64"/>
      <c r="G52" s="2"/>
      <c r="H52" s="64"/>
      <c r="I52" s="64"/>
      <c r="J52" s="64"/>
      <c r="K52" s="64"/>
      <c r="L52" s="64"/>
      <c r="M52" s="12"/>
    </row>
    <row r="53" spans="2:13" x14ac:dyDescent="0.15">
      <c r="B53" s="14">
        <v>49</v>
      </c>
      <c r="C53" s="64"/>
      <c r="D53" s="2"/>
      <c r="E53" s="2"/>
      <c r="F53" s="64"/>
      <c r="G53" s="2"/>
      <c r="H53" s="64"/>
      <c r="I53" s="64"/>
      <c r="J53" s="64"/>
      <c r="K53" s="64"/>
      <c r="L53" s="64"/>
      <c r="M53" s="12"/>
    </row>
    <row r="54" spans="2:13" x14ac:dyDescent="0.15">
      <c r="B54" s="14">
        <v>50</v>
      </c>
      <c r="C54" s="64"/>
      <c r="D54" s="2"/>
      <c r="E54" s="2"/>
      <c r="F54" s="64"/>
      <c r="G54" s="2"/>
      <c r="H54" s="64"/>
      <c r="I54" s="64"/>
      <c r="J54" s="64"/>
      <c r="K54" s="64"/>
      <c r="L54" s="64"/>
      <c r="M54" s="12"/>
    </row>
    <row r="55" spans="2:13" x14ac:dyDescent="0.15">
      <c r="B55" s="14"/>
      <c r="C55" s="64"/>
      <c r="D55" s="2"/>
      <c r="E55" s="2"/>
      <c r="F55" s="64"/>
      <c r="G55" s="2"/>
      <c r="H55" s="64"/>
      <c r="I55" s="64"/>
      <c r="J55" s="64"/>
      <c r="K55" s="64"/>
      <c r="L55" s="64"/>
      <c r="M55" s="12"/>
    </row>
    <row r="56" spans="2:13" x14ac:dyDescent="0.15">
      <c r="B56" s="14"/>
      <c r="C56" s="64"/>
      <c r="D56" s="2"/>
      <c r="E56" s="2"/>
      <c r="F56" s="64"/>
      <c r="G56" s="2"/>
      <c r="H56" s="64"/>
      <c r="I56" s="64"/>
      <c r="J56" s="64"/>
      <c r="K56" s="64"/>
      <c r="L56" s="64"/>
      <c r="M56" s="12"/>
    </row>
    <row r="57" spans="2:13" x14ac:dyDescent="0.15">
      <c r="B57" s="14"/>
      <c r="C57" s="64"/>
      <c r="D57" s="2"/>
      <c r="E57" s="2"/>
      <c r="F57" s="64"/>
      <c r="G57" s="2"/>
      <c r="H57" s="64"/>
      <c r="I57" s="64"/>
      <c r="J57" s="64"/>
      <c r="K57" s="64"/>
      <c r="L57" s="64"/>
      <c r="M57" s="12"/>
    </row>
    <row r="58" spans="2:13" x14ac:dyDescent="0.15">
      <c r="B58" s="14"/>
      <c r="C58" s="64"/>
      <c r="D58" s="2"/>
      <c r="E58" s="2"/>
      <c r="F58" s="64"/>
      <c r="G58" s="2"/>
      <c r="H58" s="64"/>
      <c r="I58" s="64"/>
      <c r="J58" s="64"/>
      <c r="K58" s="64"/>
      <c r="L58" s="64"/>
      <c r="M58" s="12"/>
    </row>
    <row r="59" spans="2:13" x14ac:dyDescent="0.15">
      <c r="B59" s="14"/>
      <c r="C59" s="64"/>
      <c r="D59" s="2"/>
      <c r="E59" s="2"/>
      <c r="F59" s="64"/>
      <c r="G59" s="2"/>
      <c r="H59" s="64"/>
      <c r="I59" s="64"/>
      <c r="J59" s="64"/>
      <c r="K59" s="64"/>
      <c r="L59" s="64"/>
      <c r="M59" s="12"/>
    </row>
    <row r="60" spans="2:13" x14ac:dyDescent="0.15">
      <c r="B60" s="14"/>
      <c r="C60" s="64"/>
      <c r="D60" s="2"/>
      <c r="E60" s="2"/>
      <c r="F60" s="64"/>
      <c r="G60" s="2"/>
      <c r="H60" s="64"/>
      <c r="I60" s="64"/>
      <c r="J60" s="64"/>
      <c r="K60" s="64"/>
      <c r="L60" s="64"/>
      <c r="M60" s="12"/>
    </row>
    <row r="61" spans="2:13" x14ac:dyDescent="0.15">
      <c r="B61" s="14"/>
      <c r="C61" s="64"/>
      <c r="D61" s="2"/>
      <c r="E61" s="2"/>
      <c r="F61" s="64"/>
      <c r="G61" s="2"/>
      <c r="H61" s="64"/>
      <c r="I61" s="64"/>
      <c r="J61" s="64"/>
      <c r="K61" s="64"/>
      <c r="L61" s="64"/>
      <c r="M61" s="12"/>
    </row>
    <row r="62" spans="2:13" x14ac:dyDescent="0.15">
      <c r="B62" s="14"/>
      <c r="C62" s="64"/>
      <c r="D62" s="2"/>
      <c r="E62" s="2"/>
      <c r="F62" s="64"/>
      <c r="G62" s="2"/>
      <c r="H62" s="64"/>
      <c r="I62" s="64"/>
      <c r="J62" s="64"/>
      <c r="K62" s="64"/>
      <c r="L62" s="64"/>
      <c r="M62" s="12"/>
    </row>
    <row r="63" spans="2:13" x14ac:dyDescent="0.15">
      <c r="B63" s="14"/>
      <c r="C63" s="64"/>
      <c r="D63" s="2"/>
      <c r="E63" s="2"/>
      <c r="F63" s="64"/>
      <c r="G63" s="2"/>
      <c r="H63" s="64"/>
      <c r="I63" s="64"/>
      <c r="J63" s="64"/>
      <c r="K63" s="64"/>
      <c r="L63" s="64"/>
      <c r="M63" s="12"/>
    </row>
    <row r="64" spans="2:13" x14ac:dyDescent="0.15">
      <c r="B64" s="14"/>
      <c r="C64" s="64"/>
      <c r="D64" s="2"/>
      <c r="E64" s="2"/>
      <c r="F64" s="64"/>
      <c r="G64" s="2"/>
      <c r="H64" s="64"/>
      <c r="I64" s="64"/>
      <c r="J64" s="64"/>
      <c r="K64" s="64"/>
      <c r="L64" s="64"/>
      <c r="M64" s="12"/>
    </row>
    <row r="65" spans="2:13" x14ac:dyDescent="0.15">
      <c r="B65" s="14"/>
      <c r="C65" s="64"/>
      <c r="D65" s="2"/>
      <c r="E65" s="2"/>
      <c r="F65" s="64"/>
      <c r="G65" s="2"/>
      <c r="H65" s="64"/>
      <c r="I65" s="64"/>
      <c r="J65" s="64"/>
      <c r="K65" s="64"/>
      <c r="L65" s="64"/>
      <c r="M65" s="12"/>
    </row>
    <row r="66" spans="2:13" x14ac:dyDescent="0.15">
      <c r="B66" s="14"/>
      <c r="C66" s="64"/>
      <c r="D66" s="2"/>
      <c r="E66" s="2"/>
      <c r="F66" s="64"/>
      <c r="G66" s="2"/>
      <c r="H66" s="64"/>
      <c r="I66" s="64"/>
      <c r="J66" s="64"/>
      <c r="K66" s="64"/>
      <c r="L66" s="64"/>
      <c r="M66" s="12"/>
    </row>
    <row r="67" spans="2:13" x14ac:dyDescent="0.15">
      <c r="B67" s="14"/>
      <c r="C67" s="64"/>
      <c r="D67" s="2"/>
      <c r="E67" s="2"/>
      <c r="F67" s="64"/>
      <c r="G67" s="2"/>
      <c r="H67" s="64"/>
      <c r="I67" s="64"/>
      <c r="J67" s="64"/>
      <c r="K67" s="64"/>
      <c r="L67" s="64"/>
      <c r="M67" s="12"/>
    </row>
    <row r="68" spans="2:13" x14ac:dyDescent="0.15">
      <c r="B68" s="14"/>
      <c r="C68" s="64"/>
      <c r="D68" s="2"/>
      <c r="E68" s="2"/>
      <c r="F68" s="64"/>
      <c r="G68" s="2"/>
      <c r="H68" s="64"/>
      <c r="I68" s="64"/>
      <c r="J68" s="64"/>
      <c r="K68" s="64"/>
      <c r="L68" s="64"/>
      <c r="M68" s="12"/>
    </row>
    <row r="69" spans="2:13" x14ac:dyDescent="0.15">
      <c r="B69" s="14"/>
      <c r="C69" s="64"/>
      <c r="D69" s="2"/>
      <c r="E69" s="2"/>
      <c r="F69" s="64"/>
      <c r="G69" s="2"/>
      <c r="H69" s="64"/>
      <c r="I69" s="64"/>
      <c r="J69" s="64"/>
      <c r="K69" s="64"/>
      <c r="L69" s="64"/>
      <c r="M69" s="12"/>
    </row>
    <row r="70" spans="2:13" x14ac:dyDescent="0.15">
      <c r="B70" s="14"/>
      <c r="C70" s="64"/>
      <c r="D70" s="2"/>
      <c r="E70" s="2"/>
      <c r="F70" s="64"/>
      <c r="G70" s="2"/>
      <c r="H70" s="64"/>
      <c r="I70" s="64"/>
      <c r="J70" s="64"/>
      <c r="K70" s="64"/>
      <c r="L70" s="64"/>
      <c r="M70" s="12"/>
    </row>
    <row r="71" spans="2:13" x14ac:dyDescent="0.15">
      <c r="B71" s="14"/>
      <c r="C71" s="64"/>
      <c r="D71" s="2"/>
      <c r="E71" s="2"/>
      <c r="F71" s="64"/>
      <c r="G71" s="2"/>
      <c r="H71" s="64"/>
      <c r="I71" s="64"/>
      <c r="J71" s="64"/>
      <c r="K71" s="64"/>
      <c r="L71" s="64"/>
      <c r="M71" s="12"/>
    </row>
    <row r="72" spans="2:13" x14ac:dyDescent="0.15">
      <c r="B72" s="14"/>
      <c r="C72" s="64"/>
      <c r="D72" s="2"/>
      <c r="E72" s="2"/>
      <c r="F72" s="64"/>
      <c r="G72" s="2"/>
      <c r="H72" s="64"/>
      <c r="I72" s="64"/>
      <c r="J72" s="64"/>
      <c r="K72" s="64"/>
      <c r="L72" s="64"/>
      <c r="M72" s="12"/>
    </row>
    <row r="73" spans="2:13" x14ac:dyDescent="0.15">
      <c r="B73" s="14"/>
      <c r="C73" s="64"/>
      <c r="D73" s="2"/>
      <c r="E73" s="2"/>
      <c r="F73" s="64"/>
      <c r="G73" s="2"/>
      <c r="H73" s="64"/>
      <c r="I73" s="64"/>
      <c r="J73" s="64"/>
      <c r="K73" s="64"/>
      <c r="L73" s="64"/>
      <c r="M73" s="12"/>
    </row>
    <row r="74" spans="2:13" x14ac:dyDescent="0.15">
      <c r="B74" s="14"/>
      <c r="C74" s="64"/>
      <c r="D74" s="2"/>
      <c r="E74" s="2"/>
      <c r="F74" s="64"/>
      <c r="G74" s="2"/>
      <c r="H74" s="64"/>
      <c r="I74" s="64"/>
      <c r="J74" s="64"/>
      <c r="K74" s="64"/>
      <c r="L74" s="64"/>
      <c r="M74" s="12"/>
    </row>
    <row r="75" spans="2:13" x14ac:dyDescent="0.15">
      <c r="B75" s="14"/>
      <c r="C75" s="64"/>
      <c r="D75" s="2"/>
      <c r="E75" s="2"/>
      <c r="F75" s="64"/>
      <c r="G75" s="2"/>
      <c r="H75" s="64"/>
      <c r="I75" s="64"/>
      <c r="J75" s="64"/>
      <c r="K75" s="64"/>
      <c r="L75" s="64"/>
      <c r="M75" s="12"/>
    </row>
    <row r="76" spans="2:13" x14ac:dyDescent="0.15">
      <c r="B76" s="14"/>
      <c r="C76" s="64"/>
      <c r="D76" s="2"/>
      <c r="E76" s="2"/>
      <c r="F76" s="64"/>
      <c r="G76" s="2"/>
      <c r="H76" s="64"/>
      <c r="I76" s="64"/>
      <c r="J76" s="64"/>
      <c r="K76" s="64"/>
      <c r="L76" s="64"/>
      <c r="M76" s="12"/>
    </row>
    <row r="77" spans="2:13" x14ac:dyDescent="0.15">
      <c r="B77" s="14"/>
      <c r="C77" s="64"/>
      <c r="D77" s="2"/>
      <c r="E77" s="2"/>
      <c r="F77" s="64"/>
      <c r="G77" s="2"/>
      <c r="H77" s="64"/>
      <c r="I77" s="64"/>
      <c r="J77" s="64"/>
      <c r="K77" s="64"/>
      <c r="L77" s="64"/>
      <c r="M77" s="12"/>
    </row>
    <row r="78" spans="2:13" x14ac:dyDescent="0.15">
      <c r="B78" s="14"/>
      <c r="C78" s="64"/>
      <c r="D78" s="2"/>
      <c r="E78" s="2"/>
      <c r="F78" s="64"/>
      <c r="G78" s="2"/>
      <c r="H78" s="64"/>
      <c r="I78" s="64"/>
      <c r="J78" s="64"/>
      <c r="K78" s="64"/>
      <c r="L78" s="64"/>
      <c r="M78" s="12"/>
    </row>
    <row r="79" spans="2:13" x14ac:dyDescent="0.15">
      <c r="B79" s="14"/>
      <c r="C79" s="64"/>
      <c r="D79" s="2"/>
      <c r="E79" s="2"/>
      <c r="F79" s="64"/>
      <c r="G79" s="2"/>
      <c r="H79" s="64"/>
      <c r="I79" s="64"/>
      <c r="J79" s="64"/>
      <c r="K79" s="64"/>
      <c r="L79" s="64"/>
      <c r="M79" s="12"/>
    </row>
    <row r="80" spans="2:13" x14ac:dyDescent="0.15">
      <c r="B80" s="14"/>
      <c r="C80" s="64"/>
      <c r="D80" s="2"/>
      <c r="E80" s="2"/>
      <c r="F80" s="64"/>
      <c r="G80" s="2"/>
      <c r="H80" s="64"/>
      <c r="I80" s="64"/>
      <c r="J80" s="64"/>
      <c r="K80" s="64"/>
      <c r="L80" s="64"/>
      <c r="M80" s="12"/>
    </row>
    <row r="81" spans="2:13" x14ac:dyDescent="0.15">
      <c r="B81" s="14"/>
      <c r="C81" s="64"/>
      <c r="D81" s="2"/>
      <c r="E81" s="2"/>
      <c r="F81" s="64"/>
      <c r="G81" s="2"/>
      <c r="H81" s="64"/>
      <c r="I81" s="64"/>
      <c r="J81" s="64"/>
      <c r="K81" s="64"/>
      <c r="L81" s="64"/>
      <c r="M81" s="12"/>
    </row>
    <row r="82" spans="2:13" x14ac:dyDescent="0.15">
      <c r="B82" s="14"/>
      <c r="C82" s="64"/>
      <c r="D82" s="2"/>
      <c r="E82" s="2"/>
      <c r="F82" s="64"/>
      <c r="G82" s="2"/>
      <c r="H82" s="64"/>
      <c r="I82" s="64"/>
      <c r="J82" s="64"/>
      <c r="K82" s="64"/>
      <c r="L82" s="64"/>
      <c r="M82" s="12"/>
    </row>
    <row r="83" spans="2:13" x14ac:dyDescent="0.15">
      <c r="B83" s="14"/>
      <c r="C83" s="64"/>
      <c r="D83" s="2"/>
      <c r="E83" s="2"/>
      <c r="F83" s="64"/>
      <c r="G83" s="2"/>
      <c r="H83" s="64"/>
      <c r="I83" s="64"/>
      <c r="J83" s="64"/>
      <c r="K83" s="64"/>
      <c r="L83" s="64"/>
      <c r="M83" s="12"/>
    </row>
    <row r="84" spans="2:13" x14ac:dyDescent="0.15">
      <c r="B84" s="14"/>
      <c r="C84" s="64"/>
      <c r="D84" s="2"/>
      <c r="E84" s="2"/>
      <c r="F84" s="64"/>
      <c r="G84" s="2"/>
      <c r="H84" s="64"/>
      <c r="I84" s="64"/>
      <c r="J84" s="64"/>
      <c r="K84" s="64"/>
      <c r="L84" s="64"/>
      <c r="M84" s="12"/>
    </row>
    <row r="85" spans="2:13" x14ac:dyDescent="0.15">
      <c r="B85" s="14"/>
      <c r="C85" s="64"/>
      <c r="D85" s="2"/>
      <c r="E85" s="2"/>
      <c r="F85" s="64"/>
      <c r="G85" s="2"/>
      <c r="H85" s="64"/>
      <c r="I85" s="64"/>
      <c r="J85" s="64"/>
      <c r="K85" s="64"/>
      <c r="L85" s="64"/>
      <c r="M85" s="12"/>
    </row>
    <row r="86" spans="2:13" x14ac:dyDescent="0.15">
      <c r="B86" s="14"/>
      <c r="C86" s="64"/>
      <c r="D86" s="2"/>
      <c r="E86" s="2"/>
      <c r="F86" s="64"/>
      <c r="G86" s="2"/>
      <c r="H86" s="64"/>
      <c r="I86" s="64"/>
      <c r="J86" s="64"/>
      <c r="K86" s="64"/>
      <c r="L86" s="64"/>
      <c r="M86" s="12"/>
    </row>
    <row r="87" spans="2:13" x14ac:dyDescent="0.15">
      <c r="B87" s="14"/>
      <c r="C87" s="64"/>
      <c r="D87" s="2"/>
      <c r="E87" s="2"/>
      <c r="F87" s="64"/>
      <c r="G87" s="2"/>
      <c r="H87" s="64"/>
      <c r="I87" s="64"/>
      <c r="J87" s="64"/>
      <c r="K87" s="64"/>
      <c r="L87" s="64"/>
      <c r="M87" s="12"/>
    </row>
    <row r="88" spans="2:13" x14ac:dyDescent="0.15">
      <c r="B88" s="14"/>
      <c r="C88" s="64"/>
      <c r="D88" s="2"/>
      <c r="E88" s="2"/>
      <c r="F88" s="64"/>
      <c r="G88" s="2"/>
      <c r="H88" s="64"/>
      <c r="I88" s="64"/>
      <c r="J88" s="64"/>
      <c r="K88" s="64"/>
      <c r="L88" s="64"/>
      <c r="M88" s="12"/>
    </row>
    <row r="89" spans="2:13" x14ac:dyDescent="0.15">
      <c r="B89" s="14"/>
      <c r="C89" s="64"/>
      <c r="D89" s="2"/>
      <c r="E89" s="2"/>
      <c r="F89" s="64"/>
      <c r="G89" s="2"/>
      <c r="H89" s="64"/>
      <c r="I89" s="64"/>
      <c r="J89" s="64"/>
      <c r="K89" s="64"/>
      <c r="L89" s="64"/>
      <c r="M89" s="12"/>
    </row>
    <row r="90" spans="2:13" x14ac:dyDescent="0.15">
      <c r="B90" s="14"/>
      <c r="C90" s="64"/>
      <c r="D90" s="2"/>
      <c r="E90" s="2"/>
      <c r="F90" s="64"/>
      <c r="G90" s="2"/>
      <c r="H90" s="64"/>
      <c r="I90" s="64"/>
      <c r="J90" s="64"/>
      <c r="K90" s="64"/>
      <c r="L90" s="64"/>
      <c r="M90" s="12"/>
    </row>
    <row r="91" spans="2:13" x14ac:dyDescent="0.15">
      <c r="B91" s="14"/>
      <c r="C91" s="64"/>
      <c r="D91" s="2"/>
      <c r="E91" s="2"/>
      <c r="F91" s="64"/>
      <c r="G91" s="2"/>
      <c r="H91" s="64"/>
      <c r="I91" s="64"/>
      <c r="J91" s="64"/>
      <c r="K91" s="64"/>
      <c r="L91" s="64"/>
      <c r="M91" s="12"/>
    </row>
    <row r="92" spans="2:13" x14ac:dyDescent="0.15">
      <c r="B92" s="14"/>
      <c r="C92" s="64"/>
      <c r="D92" s="2"/>
      <c r="E92" s="2"/>
      <c r="F92" s="64"/>
      <c r="G92" s="2"/>
      <c r="H92" s="64"/>
      <c r="I92" s="64"/>
      <c r="J92" s="64"/>
      <c r="K92" s="64"/>
      <c r="L92" s="64"/>
      <c r="M92" s="12"/>
    </row>
    <row r="93" spans="2:13" x14ac:dyDescent="0.15">
      <c r="B93" s="14"/>
      <c r="C93" s="64"/>
      <c r="D93" s="2"/>
      <c r="E93" s="2"/>
      <c r="F93" s="64"/>
      <c r="G93" s="2"/>
      <c r="H93" s="64"/>
      <c r="I93" s="64"/>
      <c r="J93" s="64"/>
      <c r="K93" s="64"/>
      <c r="L93" s="64"/>
      <c r="M93" s="12"/>
    </row>
    <row r="94" spans="2:13" x14ac:dyDescent="0.15">
      <c r="B94" s="14"/>
      <c r="C94" s="64"/>
      <c r="D94" s="2"/>
      <c r="E94" s="2"/>
      <c r="F94" s="64"/>
      <c r="G94" s="2"/>
      <c r="H94" s="64"/>
      <c r="I94" s="64"/>
      <c r="J94" s="64"/>
      <c r="K94" s="64"/>
      <c r="L94" s="64"/>
      <c r="M94" s="12"/>
    </row>
    <row r="95" spans="2:13" x14ac:dyDescent="0.15">
      <c r="B95" s="14"/>
      <c r="C95" s="64"/>
      <c r="D95" s="2"/>
      <c r="E95" s="2"/>
      <c r="F95" s="64"/>
      <c r="G95" s="2"/>
      <c r="H95" s="64"/>
      <c r="I95" s="64"/>
      <c r="J95" s="64"/>
      <c r="K95" s="64"/>
      <c r="L95" s="64"/>
      <c r="M95" s="12"/>
    </row>
    <row r="96" spans="2:13" x14ac:dyDescent="0.15">
      <c r="B96" s="14"/>
      <c r="C96" s="64"/>
      <c r="D96" s="2"/>
      <c r="E96" s="2"/>
      <c r="F96" s="64"/>
      <c r="G96" s="2"/>
      <c r="H96" s="64"/>
      <c r="I96" s="64"/>
      <c r="J96" s="64"/>
      <c r="K96" s="64"/>
      <c r="L96" s="64"/>
      <c r="M96" s="12"/>
    </row>
    <row r="97" spans="2:13" x14ac:dyDescent="0.15">
      <c r="B97" s="14"/>
      <c r="C97" s="64"/>
      <c r="D97" s="2"/>
      <c r="E97" s="2"/>
      <c r="F97" s="64"/>
      <c r="G97" s="2"/>
      <c r="H97" s="64"/>
      <c r="I97" s="64"/>
      <c r="J97" s="64"/>
      <c r="K97" s="64"/>
      <c r="L97" s="64"/>
      <c r="M97" s="12"/>
    </row>
    <row r="98" spans="2:13" x14ac:dyDescent="0.15">
      <c r="B98" s="14"/>
      <c r="C98" s="64"/>
      <c r="D98" s="2"/>
      <c r="E98" s="2"/>
      <c r="F98" s="64"/>
      <c r="G98" s="2"/>
      <c r="H98" s="64"/>
      <c r="I98" s="64"/>
      <c r="J98" s="64"/>
      <c r="K98" s="64"/>
      <c r="L98" s="64"/>
      <c r="M98" s="12"/>
    </row>
    <row r="99" spans="2:13" x14ac:dyDescent="0.15">
      <c r="B99" s="14"/>
      <c r="C99" s="64"/>
      <c r="D99" s="2"/>
      <c r="E99" s="2"/>
      <c r="F99" s="64"/>
      <c r="G99" s="2"/>
      <c r="H99" s="64"/>
      <c r="I99" s="64"/>
      <c r="J99" s="64"/>
      <c r="K99" s="64"/>
      <c r="L99" s="64"/>
      <c r="M99" s="12"/>
    </row>
    <row r="100" spans="2:13" ht="14.25" thickBot="1" x14ac:dyDescent="0.2">
      <c r="B100" s="15"/>
      <c r="C100" s="20"/>
      <c r="D100" s="85"/>
      <c r="E100" s="85"/>
      <c r="F100" s="20"/>
      <c r="G100" s="85"/>
      <c r="H100" s="20"/>
      <c r="I100" s="20"/>
      <c r="J100" s="20"/>
      <c r="K100" s="20"/>
      <c r="L100" s="20"/>
      <c r="M100" s="101"/>
    </row>
  </sheetData>
  <mergeCells count="10">
    <mergeCell ref="P18:Q18"/>
    <mergeCell ref="H3:M3"/>
    <mergeCell ref="P2:Q2"/>
    <mergeCell ref="B3:B4"/>
    <mergeCell ref="C3:C4"/>
    <mergeCell ref="D3:D4"/>
    <mergeCell ref="E3:E4"/>
    <mergeCell ref="F3:F4"/>
    <mergeCell ref="G3:G4"/>
    <mergeCell ref="B2:M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zoomScale="98" zoomScaleNormal="98" workbookViewId="0">
      <selection sqref="A1:O16"/>
    </sheetView>
  </sheetViews>
  <sheetFormatPr defaultRowHeight="13.5" x14ac:dyDescent="0.15"/>
  <cols>
    <col min="1" max="1" width="9.25" bestFit="1" customWidth="1"/>
    <col min="2" max="2" width="3.5" bestFit="1" customWidth="1"/>
    <col min="3" max="3" width="5.25" bestFit="1" customWidth="1"/>
    <col min="4" max="4" width="11" bestFit="1" customWidth="1"/>
    <col min="5" max="5" width="14.25" customWidth="1"/>
    <col min="6" max="6" width="12.375" customWidth="1"/>
    <col min="7" max="7" width="3.5" bestFit="1" customWidth="1"/>
    <col min="8" max="8" width="7.375" customWidth="1"/>
    <col min="9" max="9" width="11.375" bestFit="1" customWidth="1"/>
    <col min="10" max="10" width="12.75" customWidth="1"/>
    <col min="11" max="14" width="11.375" bestFit="1" customWidth="1"/>
  </cols>
  <sheetData>
    <row r="1" spans="1:21" ht="14.25" thickBot="1" x14ac:dyDescent="0.2"/>
    <row r="2" spans="1:21" ht="14.25" thickBot="1" x14ac:dyDescent="0.2">
      <c r="B2" s="149" t="s">
        <v>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/>
      <c r="R2" s="152" t="s">
        <v>33</v>
      </c>
      <c r="S2" s="153"/>
      <c r="T2" s="153"/>
      <c r="U2" s="154"/>
    </row>
    <row r="3" spans="1:21" ht="14.25" thickTop="1" x14ac:dyDescent="0.15">
      <c r="B3" s="128"/>
      <c r="C3" s="129"/>
      <c r="D3" s="131">
        <v>1</v>
      </c>
      <c r="E3" s="109"/>
      <c r="F3" s="125">
        <v>2</v>
      </c>
      <c r="G3" s="158"/>
      <c r="H3" s="159"/>
      <c r="I3" s="109">
        <v>3</v>
      </c>
      <c r="J3" s="109"/>
      <c r="K3" s="109">
        <v>4</v>
      </c>
      <c r="L3" s="109"/>
      <c r="M3" s="109">
        <v>5</v>
      </c>
      <c r="N3" s="110"/>
      <c r="R3" s="10" t="s">
        <v>34</v>
      </c>
      <c r="S3" s="33" t="s">
        <v>92</v>
      </c>
      <c r="T3" s="5"/>
      <c r="U3" s="5"/>
    </row>
    <row r="4" spans="1:21" x14ac:dyDescent="0.15">
      <c r="B4" s="130"/>
      <c r="C4" s="131"/>
      <c r="D4" s="4" t="s">
        <v>1</v>
      </c>
      <c r="E4" s="3" t="s">
        <v>2</v>
      </c>
      <c r="F4" s="3" t="s">
        <v>3</v>
      </c>
      <c r="G4" s="138" t="s">
        <v>4</v>
      </c>
      <c r="H4" s="139"/>
      <c r="I4" s="6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12" t="s">
        <v>10</v>
      </c>
      <c r="R4" s="3" t="s">
        <v>35</v>
      </c>
      <c r="S4" s="3" t="s">
        <v>93</v>
      </c>
      <c r="T4" s="2"/>
      <c r="U4" s="2"/>
    </row>
    <row r="5" spans="1:21" x14ac:dyDescent="0.15">
      <c r="B5" s="132">
        <v>43444</v>
      </c>
      <c r="C5" s="133"/>
      <c r="D5" s="18"/>
      <c r="E5" s="18"/>
      <c r="F5" s="18"/>
      <c r="G5" s="160"/>
      <c r="H5" s="161"/>
      <c r="I5" s="18"/>
      <c r="J5" s="18"/>
      <c r="K5" s="18"/>
      <c r="L5" s="18"/>
      <c r="M5" s="18"/>
      <c r="N5" s="19"/>
      <c r="R5" s="3" t="s">
        <v>36</v>
      </c>
      <c r="S5" s="3" t="s">
        <v>94</v>
      </c>
      <c r="T5" s="2"/>
      <c r="U5" s="2"/>
    </row>
    <row r="6" spans="1:21" x14ac:dyDescent="0.15">
      <c r="B6" s="132">
        <v>43445</v>
      </c>
      <c r="C6" s="133"/>
      <c r="D6" s="3"/>
      <c r="E6" s="3"/>
      <c r="F6" s="3"/>
      <c r="G6" s="138"/>
      <c r="H6" s="139"/>
      <c r="I6" s="3" t="s">
        <v>77</v>
      </c>
      <c r="K6" s="31" t="s">
        <v>64</v>
      </c>
      <c r="L6" s="3"/>
      <c r="M6" s="32" t="s">
        <v>36</v>
      </c>
      <c r="N6" s="30"/>
      <c r="R6" s="3" t="s">
        <v>37</v>
      </c>
      <c r="S6" s="3" t="s">
        <v>136</v>
      </c>
      <c r="T6" s="2"/>
      <c r="U6" s="2"/>
    </row>
    <row r="7" spans="1:21" x14ac:dyDescent="0.15">
      <c r="B7" s="132">
        <v>43446</v>
      </c>
      <c r="C7" s="133"/>
      <c r="D7" s="3"/>
      <c r="E7" s="3"/>
      <c r="F7" s="3"/>
      <c r="G7" s="138"/>
      <c r="H7" s="139"/>
      <c r="I7" s="18"/>
      <c r="J7" s="18"/>
      <c r="K7" s="18"/>
      <c r="L7" s="18"/>
      <c r="M7" s="31"/>
      <c r="N7" s="34"/>
      <c r="R7" s="3" t="s">
        <v>38</v>
      </c>
      <c r="S7" s="3" t="s">
        <v>137</v>
      </c>
      <c r="T7" s="2"/>
      <c r="U7" s="2"/>
    </row>
    <row r="8" spans="1:21" x14ac:dyDescent="0.15">
      <c r="B8" s="132">
        <v>43447</v>
      </c>
      <c r="C8" s="133"/>
      <c r="D8" s="3"/>
      <c r="E8" s="3"/>
      <c r="F8" s="3"/>
      <c r="G8" s="138"/>
      <c r="H8" s="139"/>
      <c r="I8" s="29" t="s">
        <v>37</v>
      </c>
      <c r="J8" s="29"/>
      <c r="K8" s="29" t="s">
        <v>38</v>
      </c>
      <c r="L8" s="29"/>
      <c r="M8" s="29" t="s">
        <v>78</v>
      </c>
      <c r="N8" s="28"/>
      <c r="R8" s="3" t="s">
        <v>39</v>
      </c>
      <c r="S8" s="3" t="s">
        <v>136</v>
      </c>
      <c r="T8" s="2"/>
      <c r="U8" s="2"/>
    </row>
    <row r="9" spans="1:21" x14ac:dyDescent="0.15">
      <c r="B9" s="132">
        <v>43448</v>
      </c>
      <c r="C9" s="133"/>
      <c r="D9" s="3"/>
      <c r="E9" s="3"/>
      <c r="F9" s="17"/>
      <c r="G9" s="136"/>
      <c r="H9" s="137"/>
      <c r="I9" s="18"/>
      <c r="J9" s="18"/>
      <c r="K9" s="18"/>
      <c r="L9" s="18"/>
      <c r="M9" s="18"/>
      <c r="N9" s="19"/>
      <c r="R9" s="3" t="s">
        <v>40</v>
      </c>
      <c r="S9" s="3" t="s">
        <v>138</v>
      </c>
      <c r="T9" s="2"/>
      <c r="U9" s="2"/>
    </row>
    <row r="10" spans="1:21" x14ac:dyDescent="0.15">
      <c r="B10" s="132">
        <v>43451</v>
      </c>
      <c r="C10" s="133"/>
      <c r="D10" s="3"/>
      <c r="E10" s="3"/>
      <c r="F10" s="3"/>
      <c r="G10" s="138"/>
      <c r="H10" s="139"/>
      <c r="I10" s="18"/>
      <c r="J10" s="18"/>
      <c r="K10" s="18"/>
      <c r="L10" s="18"/>
      <c r="M10" s="18"/>
      <c r="N10" s="19"/>
      <c r="R10" s="3" t="s">
        <v>41</v>
      </c>
      <c r="S10" s="3" t="s">
        <v>138</v>
      </c>
      <c r="T10" s="2"/>
      <c r="U10" s="2"/>
    </row>
    <row r="11" spans="1:21" x14ac:dyDescent="0.15">
      <c r="B11" s="132">
        <v>43452</v>
      </c>
      <c r="C11" s="133"/>
      <c r="D11" s="3"/>
      <c r="E11" s="3"/>
      <c r="F11" s="3"/>
      <c r="G11" s="138"/>
      <c r="H11" s="139"/>
      <c r="I11" s="3" t="s">
        <v>104</v>
      </c>
      <c r="J11" s="3"/>
      <c r="K11" s="3" t="s">
        <v>105</v>
      </c>
      <c r="L11" s="3"/>
      <c r="M11" s="3" t="s">
        <v>106</v>
      </c>
      <c r="N11" s="12"/>
      <c r="R11" s="3" t="s">
        <v>42</v>
      </c>
      <c r="S11" s="3" t="s">
        <v>138</v>
      </c>
      <c r="T11" s="2"/>
      <c r="U11" s="2"/>
    </row>
    <row r="12" spans="1:21" x14ac:dyDescent="0.15">
      <c r="B12" s="132">
        <v>43453</v>
      </c>
      <c r="C12" s="133"/>
      <c r="D12" s="3"/>
      <c r="E12" s="3"/>
      <c r="F12" s="3"/>
      <c r="G12" s="138" t="s">
        <v>107</v>
      </c>
      <c r="H12" s="139"/>
      <c r="I12" s="29" t="s">
        <v>110</v>
      </c>
      <c r="J12" s="29"/>
      <c r="K12" s="29"/>
      <c r="L12" s="29"/>
      <c r="M12" s="29" t="s">
        <v>119</v>
      </c>
      <c r="N12" s="28"/>
      <c r="R12" s="3" t="s">
        <v>43</v>
      </c>
      <c r="S12" s="3" t="s">
        <v>138</v>
      </c>
      <c r="T12" s="2"/>
      <c r="U12" s="2"/>
    </row>
    <row r="13" spans="1:21" x14ac:dyDescent="0.15">
      <c r="B13" s="132">
        <v>43454</v>
      </c>
      <c r="C13" s="133"/>
      <c r="D13" s="3"/>
      <c r="E13" s="3"/>
      <c r="F13" s="3"/>
      <c r="G13" s="138"/>
      <c r="H13" s="139"/>
      <c r="I13" s="29" t="s">
        <v>126</v>
      </c>
      <c r="J13" s="29"/>
      <c r="K13" s="29" t="s">
        <v>124</v>
      </c>
      <c r="L13" s="29"/>
      <c r="M13" s="29"/>
      <c r="N13" s="28" t="s">
        <v>120</v>
      </c>
      <c r="R13" s="3" t="s">
        <v>44</v>
      </c>
      <c r="S13" s="3" t="s">
        <v>139</v>
      </c>
      <c r="T13" s="2"/>
      <c r="U13" s="2"/>
    </row>
    <row r="14" spans="1:21" ht="14.25" thickBot="1" x14ac:dyDescent="0.2">
      <c r="A14" s="1"/>
      <c r="B14" s="134">
        <v>43455</v>
      </c>
      <c r="C14" s="135"/>
      <c r="D14" s="20"/>
      <c r="E14" s="20"/>
      <c r="F14" s="21"/>
      <c r="G14" s="140"/>
      <c r="H14" s="141"/>
      <c r="I14" s="22"/>
      <c r="J14" s="22"/>
      <c r="K14" s="22"/>
      <c r="L14" s="22"/>
      <c r="M14" s="22"/>
      <c r="N14" s="23"/>
      <c r="R14" s="3" t="s">
        <v>45</v>
      </c>
      <c r="S14" s="3" t="s">
        <v>139</v>
      </c>
      <c r="T14" s="2"/>
      <c r="U14" s="2"/>
    </row>
    <row r="15" spans="1:21" x14ac:dyDescent="0.15">
      <c r="A15" s="1"/>
      <c r="R15" s="3" t="s">
        <v>46</v>
      </c>
      <c r="S15" s="3" t="s">
        <v>138</v>
      </c>
      <c r="T15" s="2"/>
      <c r="U15" s="2"/>
    </row>
    <row r="16" spans="1:21" x14ac:dyDescent="0.15">
      <c r="A16" s="1"/>
      <c r="R16" s="3" t="s">
        <v>47</v>
      </c>
      <c r="S16" s="3" t="s">
        <v>139</v>
      </c>
      <c r="T16" s="2"/>
      <c r="U16" s="2"/>
    </row>
    <row r="17" spans="1:21" x14ac:dyDescent="0.15">
      <c r="A17" s="1"/>
      <c r="R17" s="3" t="s">
        <v>48</v>
      </c>
      <c r="S17" s="3"/>
      <c r="T17" s="2"/>
      <c r="U17" s="2"/>
    </row>
    <row r="18" spans="1:21" ht="14.25" thickBot="1" x14ac:dyDescent="0.2">
      <c r="P18" s="24"/>
    </row>
    <row r="19" spans="1:21" ht="14.25" thickBot="1" x14ac:dyDescent="0.2">
      <c r="B19" s="155" t="s">
        <v>11</v>
      </c>
      <c r="C19" s="156"/>
      <c r="D19" s="156"/>
      <c r="E19" s="156"/>
      <c r="F19" s="156"/>
      <c r="G19" s="156"/>
      <c r="H19" s="156"/>
      <c r="I19" s="156"/>
      <c r="J19" s="156"/>
      <c r="K19" s="157"/>
      <c r="M19" s="127" t="s">
        <v>17</v>
      </c>
      <c r="N19" s="127"/>
      <c r="P19" s="24"/>
      <c r="R19" s="148" t="s">
        <v>49</v>
      </c>
      <c r="S19" s="148"/>
      <c r="T19" s="148"/>
    </row>
    <row r="20" spans="1:21" ht="14.25" thickTop="1" x14ac:dyDescent="0.15">
      <c r="B20" s="13" t="s">
        <v>12</v>
      </c>
      <c r="C20" s="11" t="s">
        <v>26</v>
      </c>
      <c r="D20" s="10" t="s">
        <v>13</v>
      </c>
      <c r="E20" s="125" t="s">
        <v>14</v>
      </c>
      <c r="F20" s="126"/>
      <c r="G20" s="11" t="s">
        <v>12</v>
      </c>
      <c r="H20" s="11" t="s">
        <v>26</v>
      </c>
      <c r="I20" s="10" t="s">
        <v>13</v>
      </c>
      <c r="J20" s="125" t="s">
        <v>14</v>
      </c>
      <c r="K20" s="166"/>
      <c r="M20" s="5" t="s">
        <v>18</v>
      </c>
      <c r="N20" s="9"/>
      <c r="R20" s="115" t="s">
        <v>50</v>
      </c>
      <c r="S20" s="25" t="s">
        <v>51</v>
      </c>
      <c r="T20" s="2"/>
    </row>
    <row r="21" spans="1:21" x14ac:dyDescent="0.15">
      <c r="B21" s="14">
        <v>0</v>
      </c>
      <c r="C21" s="35" t="s">
        <v>27</v>
      </c>
      <c r="D21" s="2" t="s">
        <v>15</v>
      </c>
      <c r="E21" s="167" t="s">
        <v>16</v>
      </c>
      <c r="F21" s="168"/>
      <c r="G21" s="7">
        <v>19</v>
      </c>
      <c r="M21" s="2" t="s">
        <v>19</v>
      </c>
      <c r="N21" s="8"/>
      <c r="R21" s="115"/>
      <c r="S21" s="2" t="s">
        <v>52</v>
      </c>
      <c r="T21" s="2">
        <v>2</v>
      </c>
    </row>
    <row r="22" spans="1:21" x14ac:dyDescent="0.15">
      <c r="A22" t="s">
        <v>142</v>
      </c>
      <c r="B22" s="14">
        <v>1</v>
      </c>
      <c r="C22" s="40" t="s">
        <v>68</v>
      </c>
      <c r="D22" s="41" t="s">
        <v>69</v>
      </c>
      <c r="E22" s="121" t="s">
        <v>70</v>
      </c>
      <c r="F22" s="122"/>
      <c r="G22" s="7">
        <v>20</v>
      </c>
      <c r="M22" s="2" t="s">
        <v>20</v>
      </c>
      <c r="N22" s="2"/>
      <c r="R22" s="115"/>
      <c r="S22" s="2" t="s">
        <v>53</v>
      </c>
      <c r="T22" s="2">
        <v>2</v>
      </c>
    </row>
    <row r="23" spans="1:21" x14ac:dyDescent="0.15">
      <c r="A23" t="s">
        <v>142</v>
      </c>
      <c r="B23" s="14">
        <v>2</v>
      </c>
      <c r="C23" s="51" t="s">
        <v>61</v>
      </c>
      <c r="D23" s="52" t="s">
        <v>71</v>
      </c>
      <c r="E23" s="123" t="s">
        <v>72</v>
      </c>
      <c r="F23" s="124"/>
      <c r="G23" s="7">
        <v>21</v>
      </c>
      <c r="M23" s="2" t="s">
        <v>67</v>
      </c>
      <c r="N23" s="27"/>
      <c r="R23" s="115"/>
      <c r="S23" s="2" t="s">
        <v>54</v>
      </c>
      <c r="T23" s="2">
        <v>4</v>
      </c>
    </row>
    <row r="24" spans="1:21" x14ac:dyDescent="0.15">
      <c r="A24" t="s">
        <v>140</v>
      </c>
      <c r="B24" s="47">
        <v>3</v>
      </c>
      <c r="C24" s="48" t="s">
        <v>61</v>
      </c>
      <c r="D24" s="49" t="s">
        <v>62</v>
      </c>
      <c r="E24" s="119" t="s">
        <v>63</v>
      </c>
      <c r="F24" s="120"/>
      <c r="G24" s="7">
        <v>22</v>
      </c>
      <c r="R24" s="115"/>
      <c r="S24" s="2" t="s">
        <v>55</v>
      </c>
      <c r="T24" s="2"/>
    </row>
    <row r="25" spans="1:21" ht="12.75" customHeight="1" x14ac:dyDescent="0.15">
      <c r="A25" t="s">
        <v>141</v>
      </c>
      <c r="B25" s="47">
        <v>4</v>
      </c>
      <c r="C25" s="50" t="s">
        <v>61</v>
      </c>
      <c r="D25" s="49" t="s">
        <v>65</v>
      </c>
      <c r="E25" s="119" t="s">
        <v>66</v>
      </c>
      <c r="F25" s="120"/>
      <c r="G25" s="7">
        <v>23</v>
      </c>
      <c r="M25" s="2" t="s">
        <v>22</v>
      </c>
      <c r="N25" s="2">
        <v>15</v>
      </c>
      <c r="R25" s="164" t="s">
        <v>56</v>
      </c>
      <c r="S25" s="26" t="s">
        <v>57</v>
      </c>
      <c r="T25" s="2"/>
    </row>
    <row r="26" spans="1:21" x14ac:dyDescent="0.15">
      <c r="A26" t="s">
        <v>142</v>
      </c>
      <c r="B26" s="14">
        <v>5</v>
      </c>
      <c r="C26" s="53" t="s">
        <v>27</v>
      </c>
      <c r="D26" s="54" t="s">
        <v>24</v>
      </c>
      <c r="E26" s="169" t="s">
        <v>25</v>
      </c>
      <c r="F26" s="170"/>
      <c r="G26" s="7">
        <v>24</v>
      </c>
      <c r="M26" s="2" t="s">
        <v>21</v>
      </c>
      <c r="N26" s="2">
        <f>(COUNTA(D22:D39)+COUNTA(I33:I39)) / 2</f>
        <v>9</v>
      </c>
      <c r="R26" s="165"/>
      <c r="S26" s="26" t="s">
        <v>58</v>
      </c>
      <c r="T26" s="2"/>
    </row>
    <row r="27" spans="1:21" x14ac:dyDescent="0.15">
      <c r="A27" t="s">
        <v>142</v>
      </c>
      <c r="B27" s="14">
        <v>6</v>
      </c>
      <c r="C27" s="42" t="s">
        <v>27</v>
      </c>
      <c r="D27" s="41" t="s">
        <v>28</v>
      </c>
      <c r="E27" s="121" t="s">
        <v>29</v>
      </c>
      <c r="F27" s="173"/>
      <c r="G27" s="7">
        <v>25</v>
      </c>
      <c r="M27" s="2" t="s">
        <v>23</v>
      </c>
      <c r="N27" s="2">
        <f>N25-N26</f>
        <v>6</v>
      </c>
      <c r="R27" s="165"/>
      <c r="S27" s="26" t="s">
        <v>51</v>
      </c>
      <c r="T27" s="2">
        <v>1</v>
      </c>
    </row>
    <row r="28" spans="1:21" x14ac:dyDescent="0.15">
      <c r="A28" t="s">
        <v>142</v>
      </c>
      <c r="B28" s="14">
        <v>7</v>
      </c>
      <c r="C28" s="43" t="s">
        <v>61</v>
      </c>
      <c r="D28" s="44" t="s">
        <v>95</v>
      </c>
      <c r="E28" s="45" t="s">
        <v>96</v>
      </c>
      <c r="F28" s="55"/>
      <c r="G28" s="7">
        <v>26</v>
      </c>
      <c r="R28" s="114"/>
      <c r="S28" s="26" t="s">
        <v>59</v>
      </c>
      <c r="T28" s="2">
        <v>2</v>
      </c>
    </row>
    <row r="29" spans="1:21" x14ac:dyDescent="0.15">
      <c r="A29" t="s">
        <v>142</v>
      </c>
      <c r="B29" s="14">
        <v>8</v>
      </c>
      <c r="C29" s="46" t="s">
        <v>61</v>
      </c>
      <c r="D29" s="44" t="s">
        <v>73</v>
      </c>
      <c r="E29" s="45" t="s">
        <v>74</v>
      </c>
      <c r="F29" s="55"/>
      <c r="G29" s="7">
        <v>27</v>
      </c>
      <c r="M29" s="2" t="s">
        <v>30</v>
      </c>
      <c r="N29" s="2">
        <v>5</v>
      </c>
      <c r="R29" s="2" t="s">
        <v>55</v>
      </c>
      <c r="S29" s="2"/>
      <c r="T29" s="2"/>
    </row>
    <row r="30" spans="1:21" x14ac:dyDescent="0.15">
      <c r="A30" t="s">
        <v>142</v>
      </c>
      <c r="B30" s="14">
        <v>9</v>
      </c>
      <c r="C30" s="42" t="s">
        <v>61</v>
      </c>
      <c r="D30" s="41" t="s">
        <v>84</v>
      </c>
      <c r="E30" s="57" t="s">
        <v>85</v>
      </c>
      <c r="F30" s="58"/>
      <c r="G30" s="7">
        <v>28</v>
      </c>
      <c r="M30" s="2" t="s">
        <v>31</v>
      </c>
      <c r="N30" s="2">
        <v>5</v>
      </c>
      <c r="R30" s="163" t="s">
        <v>60</v>
      </c>
      <c r="S30" s="163"/>
      <c r="T30" s="2">
        <f>SUM(T20:T29)</f>
        <v>11</v>
      </c>
    </row>
    <row r="31" spans="1:21" x14ac:dyDescent="0.15">
      <c r="A31" t="s">
        <v>142</v>
      </c>
      <c r="B31" s="14">
        <v>10</v>
      </c>
      <c r="C31" s="42" t="s">
        <v>79</v>
      </c>
      <c r="D31" s="41" t="s">
        <v>82</v>
      </c>
      <c r="E31" s="57" t="s">
        <v>83</v>
      </c>
      <c r="F31" s="58"/>
      <c r="G31" s="7">
        <v>29</v>
      </c>
      <c r="M31" s="2" t="s">
        <v>32</v>
      </c>
      <c r="N31" s="2">
        <v>5</v>
      </c>
    </row>
    <row r="32" spans="1:21" x14ac:dyDescent="0.15">
      <c r="A32" t="s">
        <v>142</v>
      </c>
      <c r="B32" s="14">
        <v>11</v>
      </c>
      <c r="C32" s="43" t="s">
        <v>79</v>
      </c>
      <c r="D32" s="44" t="s">
        <v>80</v>
      </c>
      <c r="E32" s="174" t="s">
        <v>81</v>
      </c>
      <c r="F32" s="175"/>
      <c r="G32" s="7">
        <v>30</v>
      </c>
    </row>
    <row r="33" spans="1:19" x14ac:dyDescent="0.15">
      <c r="A33" t="s">
        <v>142</v>
      </c>
      <c r="B33" s="14">
        <v>12</v>
      </c>
      <c r="C33" s="46" t="s">
        <v>79</v>
      </c>
      <c r="D33" s="44" t="s">
        <v>75</v>
      </c>
      <c r="E33" s="56" t="s">
        <v>76</v>
      </c>
      <c r="F33" s="55"/>
      <c r="G33" s="7">
        <v>31</v>
      </c>
      <c r="H33" s="36" t="s">
        <v>154</v>
      </c>
      <c r="I33" s="37"/>
      <c r="J33" s="144"/>
      <c r="K33" s="145"/>
      <c r="M33" s="2" t="s">
        <v>89</v>
      </c>
      <c r="N33" s="2">
        <v>15</v>
      </c>
    </row>
    <row r="34" spans="1:19" x14ac:dyDescent="0.15">
      <c r="B34" s="14">
        <v>13</v>
      </c>
      <c r="C34" s="40" t="s">
        <v>87</v>
      </c>
      <c r="D34" s="41" t="s">
        <v>100</v>
      </c>
      <c r="E34" s="121" t="s">
        <v>91</v>
      </c>
      <c r="F34" s="122"/>
      <c r="G34" s="7">
        <v>32</v>
      </c>
      <c r="H34" s="36" t="s">
        <v>154</v>
      </c>
      <c r="I34" s="37"/>
      <c r="J34" s="144"/>
      <c r="K34" s="145"/>
      <c r="M34" s="2" t="s">
        <v>90</v>
      </c>
      <c r="N34" s="2">
        <f>500*N33</f>
        <v>7500</v>
      </c>
      <c r="Q34" t="s">
        <v>111</v>
      </c>
      <c r="R34" t="s">
        <v>112</v>
      </c>
      <c r="S34" t="s">
        <v>113</v>
      </c>
    </row>
    <row r="35" spans="1:19" x14ac:dyDescent="0.15">
      <c r="B35" s="14">
        <v>14</v>
      </c>
      <c r="C35" s="42" t="s">
        <v>88</v>
      </c>
      <c r="D35" s="41" t="s">
        <v>122</v>
      </c>
      <c r="E35" s="121" t="s">
        <v>123</v>
      </c>
      <c r="F35" s="122"/>
      <c r="G35" s="7"/>
      <c r="H35" s="36"/>
      <c r="I35" s="37"/>
      <c r="J35" s="144"/>
      <c r="K35" s="145"/>
    </row>
    <row r="36" spans="1:19" x14ac:dyDescent="0.15">
      <c r="A36" t="s">
        <v>155</v>
      </c>
      <c r="B36" s="14">
        <v>15</v>
      </c>
      <c r="C36" s="43" t="s">
        <v>101</v>
      </c>
      <c r="D36" s="44" t="s">
        <v>99</v>
      </c>
      <c r="E36" s="174" t="s">
        <v>102</v>
      </c>
      <c r="F36" s="175"/>
      <c r="G36" s="7"/>
      <c r="H36" s="36"/>
      <c r="I36" s="37"/>
      <c r="J36" s="144"/>
      <c r="K36" s="145"/>
      <c r="S36" s="1"/>
    </row>
    <row r="37" spans="1:19" x14ac:dyDescent="0.15">
      <c r="A37" t="s">
        <v>156</v>
      </c>
      <c r="B37" s="14">
        <v>16</v>
      </c>
      <c r="C37" s="46" t="s">
        <v>97</v>
      </c>
      <c r="D37" s="44" t="s">
        <v>128</v>
      </c>
      <c r="E37" s="174" t="s">
        <v>129</v>
      </c>
      <c r="F37" s="175"/>
      <c r="G37" s="7"/>
      <c r="H37" s="36"/>
      <c r="I37" s="37"/>
      <c r="J37" s="144"/>
      <c r="K37" s="145"/>
    </row>
    <row r="38" spans="1:19" x14ac:dyDescent="0.15">
      <c r="B38" s="14">
        <v>17</v>
      </c>
      <c r="C38" s="40" t="s">
        <v>97</v>
      </c>
      <c r="D38" s="41" t="s">
        <v>98</v>
      </c>
      <c r="E38" s="176" t="s">
        <v>103</v>
      </c>
      <c r="F38" s="177"/>
      <c r="G38" s="7"/>
      <c r="H38" s="36"/>
      <c r="I38" s="37"/>
      <c r="J38" s="146"/>
      <c r="K38" s="147"/>
      <c r="P38" t="s">
        <v>114</v>
      </c>
      <c r="Q38" t="s">
        <v>115</v>
      </c>
      <c r="R38" t="s">
        <v>117</v>
      </c>
      <c r="S38" t="s">
        <v>116</v>
      </c>
    </row>
    <row r="39" spans="1:19" ht="14.25" thickBot="1" x14ac:dyDescent="0.2">
      <c r="B39" s="15">
        <v>18</v>
      </c>
      <c r="C39" s="60" t="s">
        <v>97</v>
      </c>
      <c r="D39" s="61" t="s">
        <v>118</v>
      </c>
      <c r="E39" s="171" t="s">
        <v>127</v>
      </c>
      <c r="F39" s="172"/>
      <c r="G39" s="16"/>
      <c r="H39" s="38"/>
      <c r="I39" s="39"/>
      <c r="J39" s="142"/>
      <c r="K39" s="143"/>
    </row>
    <row r="42" spans="1:19" x14ac:dyDescent="0.15">
      <c r="E42" t="s">
        <v>121</v>
      </c>
      <c r="I42" t="s">
        <v>87</v>
      </c>
      <c r="J42">
        <v>4</v>
      </c>
      <c r="K42">
        <f>4-J42</f>
        <v>0</v>
      </c>
    </row>
    <row r="43" spans="1:19" x14ac:dyDescent="0.15">
      <c r="I43" t="s">
        <v>88</v>
      </c>
      <c r="J43">
        <v>12</v>
      </c>
      <c r="K43">
        <f>14-J43</f>
        <v>2</v>
      </c>
    </row>
    <row r="44" spans="1:19" x14ac:dyDescent="0.15">
      <c r="D44" t="s">
        <v>86</v>
      </c>
      <c r="E44" t="s">
        <v>114</v>
      </c>
    </row>
    <row r="47" spans="1:19" x14ac:dyDescent="0.15">
      <c r="J47" s="59">
        <v>0.29166666666666669</v>
      </c>
      <c r="K47" t="s">
        <v>143</v>
      </c>
      <c r="L47" t="s">
        <v>148</v>
      </c>
      <c r="N47" s="59">
        <v>0.63472222222222219</v>
      </c>
      <c r="O47" t="s">
        <v>150</v>
      </c>
    </row>
    <row r="48" spans="1:19" x14ac:dyDescent="0.15">
      <c r="J48" s="59">
        <v>0.37291666666666662</v>
      </c>
      <c r="K48" t="s">
        <v>145</v>
      </c>
      <c r="N48" s="59">
        <v>0.65555555555555556</v>
      </c>
      <c r="O48" t="s">
        <v>145</v>
      </c>
    </row>
    <row r="49" spans="5:15" x14ac:dyDescent="0.15">
      <c r="J49" s="59">
        <v>0.38194444444444442</v>
      </c>
      <c r="K49" t="s">
        <v>146</v>
      </c>
      <c r="L49" t="s">
        <v>147</v>
      </c>
      <c r="M49">
        <v>410</v>
      </c>
      <c r="N49" s="59">
        <v>0.66249999999999998</v>
      </c>
      <c r="O49" t="s">
        <v>146</v>
      </c>
    </row>
    <row r="50" spans="5:15" x14ac:dyDescent="0.15">
      <c r="E50" s="162" t="s">
        <v>151</v>
      </c>
      <c r="F50" s="162"/>
      <c r="J50" s="59">
        <v>0.39652777777777781</v>
      </c>
      <c r="K50" t="s">
        <v>149</v>
      </c>
      <c r="N50" s="59">
        <v>0.70486111111111116</v>
      </c>
      <c r="O50" t="s">
        <v>144</v>
      </c>
    </row>
    <row r="51" spans="5:15" x14ac:dyDescent="0.15">
      <c r="E51" s="62">
        <v>3014</v>
      </c>
      <c r="F51" s="63" t="s">
        <v>152</v>
      </c>
    </row>
    <row r="52" spans="5:15" x14ac:dyDescent="0.15">
      <c r="E52" s="62">
        <v>4020</v>
      </c>
      <c r="F52" s="63" t="s">
        <v>153</v>
      </c>
    </row>
  </sheetData>
  <mergeCells count="59">
    <mergeCell ref="E50:F50"/>
    <mergeCell ref="R30:S30"/>
    <mergeCell ref="R25:R28"/>
    <mergeCell ref="R20:R24"/>
    <mergeCell ref="J20:K20"/>
    <mergeCell ref="E21:F21"/>
    <mergeCell ref="E26:F26"/>
    <mergeCell ref="E39:F39"/>
    <mergeCell ref="E34:F34"/>
    <mergeCell ref="E27:F27"/>
    <mergeCell ref="E35:F35"/>
    <mergeCell ref="E32:F32"/>
    <mergeCell ref="E36:F36"/>
    <mergeCell ref="E37:F37"/>
    <mergeCell ref="E38:F38"/>
    <mergeCell ref="E24:F24"/>
    <mergeCell ref="R19:T19"/>
    <mergeCell ref="M3:N3"/>
    <mergeCell ref="B2:N2"/>
    <mergeCell ref="G4:H4"/>
    <mergeCell ref="R2:U2"/>
    <mergeCell ref="B19:K19"/>
    <mergeCell ref="D3:E3"/>
    <mergeCell ref="I3:J3"/>
    <mergeCell ref="K3:L3"/>
    <mergeCell ref="F3:H3"/>
    <mergeCell ref="G5:H5"/>
    <mergeCell ref="G6:H6"/>
    <mergeCell ref="G7:H7"/>
    <mergeCell ref="G8:H8"/>
    <mergeCell ref="B10:C10"/>
    <mergeCell ref="B11:C11"/>
    <mergeCell ref="J39:K39"/>
    <mergeCell ref="J33:K33"/>
    <mergeCell ref="J34:K34"/>
    <mergeCell ref="J35:K35"/>
    <mergeCell ref="J36:K36"/>
    <mergeCell ref="J37:K37"/>
    <mergeCell ref="J38:K38"/>
    <mergeCell ref="B9:C9"/>
    <mergeCell ref="B12:C12"/>
    <mergeCell ref="B13:C13"/>
    <mergeCell ref="B14:C14"/>
    <mergeCell ref="G9:H9"/>
    <mergeCell ref="G10:H10"/>
    <mergeCell ref="G11:H11"/>
    <mergeCell ref="G12:H12"/>
    <mergeCell ref="G13:H13"/>
    <mergeCell ref="G14:H14"/>
    <mergeCell ref="B3:C4"/>
    <mergeCell ref="B5:C5"/>
    <mergeCell ref="B6:C6"/>
    <mergeCell ref="B7:C7"/>
    <mergeCell ref="B8:C8"/>
    <mergeCell ref="E25:F25"/>
    <mergeCell ref="E22:F22"/>
    <mergeCell ref="E23:F23"/>
    <mergeCell ref="E20:F20"/>
    <mergeCell ref="M19:N19"/>
  </mergeCells>
  <phoneticPr fontId="1"/>
  <hyperlinks>
    <hyperlink ref="E21" r:id="rId1" xr:uid="{00000000-0004-0000-0000-000000000000}"/>
    <hyperlink ref="E24" r:id="rId2" xr:uid="{00000000-0004-0000-0000-000001000000}"/>
    <hyperlink ref="E25" r:id="rId3" xr:uid="{00000000-0004-0000-0000-000002000000}"/>
    <hyperlink ref="E22" r:id="rId4" xr:uid="{00000000-0004-0000-0000-000003000000}"/>
    <hyperlink ref="E23" r:id="rId5" xr:uid="{00000000-0004-0000-0000-000004000000}"/>
    <hyperlink ref="E27" r:id="rId6" xr:uid="{00000000-0004-0000-0000-000005000000}"/>
    <hyperlink ref="E26" r:id="rId7" xr:uid="{00000000-0004-0000-0000-000006000000}"/>
    <hyperlink ref="E30" r:id="rId8" xr:uid="{00000000-0004-0000-0000-000007000000}"/>
    <hyperlink ref="E32" r:id="rId9" xr:uid="{00000000-0004-0000-0000-000008000000}"/>
    <hyperlink ref="E31" r:id="rId10" xr:uid="{00000000-0004-0000-0000-000009000000}"/>
    <hyperlink ref="E34" r:id="rId11" xr:uid="{00000000-0004-0000-0000-00000A000000}"/>
    <hyperlink ref="E28" r:id="rId12" xr:uid="{00000000-0004-0000-0000-00000B000000}"/>
    <hyperlink ref="E36" r:id="rId13" xr:uid="{00000000-0004-0000-0000-00000C000000}"/>
    <hyperlink ref="E38" r:id="rId14" xr:uid="{00000000-0004-0000-0000-00000D000000}"/>
    <hyperlink ref="E37" r:id="rId15" xr:uid="{00000000-0004-0000-0000-000011000000}"/>
    <hyperlink ref="E35" r:id="rId16" xr:uid="{00000000-0004-0000-0000-000013000000}"/>
  </hyperlinks>
  <pageMargins left="0.7" right="0.7" top="0.75" bottom="0.75" header="0.3" footer="0.3"/>
  <pageSetup paperSize="9" orientation="portrait" horizontalDpi="300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4A1-C5DC-443F-8B67-CC3602674FFA}">
  <dimension ref="A1:M35"/>
  <sheetViews>
    <sheetView tabSelected="1" workbookViewId="0">
      <selection activeCell="E36" sqref="E36"/>
    </sheetView>
  </sheetViews>
  <sheetFormatPr defaultRowHeight="13.5" x14ac:dyDescent="0.15"/>
  <cols>
    <col min="2" max="2" width="6.375" customWidth="1"/>
    <col min="3" max="3" width="4.375" customWidth="1"/>
    <col min="4" max="4" width="9.25" bestFit="1" customWidth="1"/>
    <col min="5" max="5" width="10.25" bestFit="1" customWidth="1"/>
    <col min="6" max="13" width="11.375" bestFit="1" customWidth="1"/>
  </cols>
  <sheetData>
    <row r="1" spans="1:13" ht="14.25" thickBot="1" x14ac:dyDescent="0.2"/>
    <row r="2" spans="1:13" ht="14.25" thickBot="1" x14ac:dyDescent="0.2">
      <c r="B2" s="149" t="s">
        <v>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1"/>
    </row>
    <row r="3" spans="1:13" ht="14.25" thickTop="1" x14ac:dyDescent="0.15">
      <c r="B3" s="128"/>
      <c r="C3" s="129"/>
      <c r="D3" s="131">
        <v>1</v>
      </c>
      <c r="E3" s="109"/>
      <c r="F3" s="125">
        <v>2</v>
      </c>
      <c r="G3" s="158"/>
      <c r="H3" s="109">
        <v>3</v>
      </c>
      <c r="I3" s="109"/>
      <c r="J3" s="109">
        <v>4</v>
      </c>
      <c r="K3" s="109"/>
      <c r="L3" s="109">
        <v>5</v>
      </c>
      <c r="M3" s="110"/>
    </row>
    <row r="4" spans="1:13" x14ac:dyDescent="0.15">
      <c r="B4" s="130"/>
      <c r="C4" s="131"/>
      <c r="D4" s="69" t="s">
        <v>1</v>
      </c>
      <c r="E4" s="64" t="s">
        <v>2</v>
      </c>
      <c r="F4" s="64" t="s">
        <v>3</v>
      </c>
      <c r="G4" s="68" t="s">
        <v>4</v>
      </c>
      <c r="H4" s="6" t="s">
        <v>5</v>
      </c>
      <c r="I4" s="64" t="s">
        <v>6</v>
      </c>
      <c r="J4" s="64" t="s">
        <v>7</v>
      </c>
      <c r="K4" s="64" t="s">
        <v>8</v>
      </c>
      <c r="L4" s="64" t="s">
        <v>9</v>
      </c>
      <c r="M4" s="12" t="s">
        <v>10</v>
      </c>
    </row>
    <row r="5" spans="1:13" x14ac:dyDescent="0.15">
      <c r="B5" s="182">
        <v>43807</v>
      </c>
      <c r="C5" s="183"/>
      <c r="D5" s="102"/>
      <c r="E5" s="102"/>
      <c r="F5" s="102"/>
      <c r="G5" s="103"/>
      <c r="H5" s="102"/>
      <c r="I5" s="102"/>
      <c r="J5" s="102"/>
      <c r="K5" s="102"/>
      <c r="L5" s="102"/>
      <c r="M5" s="104"/>
    </row>
    <row r="6" spans="1:13" x14ac:dyDescent="0.15">
      <c r="B6" s="178">
        <v>43808</v>
      </c>
      <c r="C6" s="179"/>
      <c r="D6" s="64"/>
      <c r="E6" s="64"/>
      <c r="F6" s="64"/>
      <c r="G6" s="68"/>
      <c r="H6" s="64"/>
      <c r="J6" s="31"/>
      <c r="K6" s="64"/>
      <c r="L6" s="32"/>
      <c r="M6" s="30"/>
    </row>
    <row r="7" spans="1:13" x14ac:dyDescent="0.15">
      <c r="B7" s="182">
        <v>43809</v>
      </c>
      <c r="C7" s="183"/>
      <c r="D7" s="102"/>
      <c r="E7" s="102"/>
      <c r="F7" s="102"/>
      <c r="G7" s="103"/>
      <c r="H7" s="102">
        <v>5</v>
      </c>
      <c r="I7" s="102"/>
      <c r="J7" s="102">
        <v>2</v>
      </c>
      <c r="K7" s="102"/>
      <c r="L7" s="102"/>
      <c r="M7" s="104"/>
    </row>
    <row r="8" spans="1:13" x14ac:dyDescent="0.15">
      <c r="B8" s="178">
        <v>43810</v>
      </c>
      <c r="C8" s="179"/>
      <c r="D8" s="64"/>
      <c r="E8" s="64"/>
      <c r="F8" s="31"/>
      <c r="G8" s="80"/>
      <c r="H8" s="31"/>
      <c r="I8" s="31"/>
      <c r="J8" s="31"/>
      <c r="K8" s="31"/>
      <c r="L8" s="31"/>
      <c r="M8" s="34"/>
    </row>
    <row r="9" spans="1:13" x14ac:dyDescent="0.15">
      <c r="B9" s="182">
        <v>43811</v>
      </c>
      <c r="C9" s="183"/>
      <c r="D9" s="102"/>
      <c r="E9" s="102"/>
      <c r="F9" s="102"/>
      <c r="G9" s="103"/>
      <c r="H9" s="102">
        <v>1</v>
      </c>
      <c r="I9" s="102"/>
      <c r="J9" s="102">
        <v>3</v>
      </c>
      <c r="K9" s="102"/>
      <c r="L9" s="102"/>
      <c r="M9" s="104"/>
    </row>
    <row r="10" spans="1:13" x14ac:dyDescent="0.15">
      <c r="B10" s="178">
        <v>43812</v>
      </c>
      <c r="C10" s="179"/>
      <c r="D10" s="64"/>
      <c r="E10" s="64"/>
      <c r="F10" s="31"/>
      <c r="G10" s="80"/>
      <c r="H10" s="31">
        <v>4</v>
      </c>
      <c r="I10" s="31"/>
      <c r="J10" s="31"/>
      <c r="K10" s="31"/>
      <c r="L10" s="31"/>
      <c r="M10" s="34"/>
    </row>
    <row r="11" spans="1:13" x14ac:dyDescent="0.15">
      <c r="B11" s="182">
        <v>43813</v>
      </c>
      <c r="C11" s="183"/>
      <c r="D11" s="102"/>
      <c r="E11" s="102"/>
      <c r="F11" s="102"/>
      <c r="G11" s="103"/>
      <c r="H11" s="102"/>
      <c r="I11" s="102"/>
      <c r="J11" s="102"/>
      <c r="K11" s="102"/>
      <c r="L11" s="102"/>
      <c r="M11" s="104"/>
    </row>
    <row r="12" spans="1:13" x14ac:dyDescent="0.15">
      <c r="B12" s="178">
        <v>43814</v>
      </c>
      <c r="C12" s="179"/>
      <c r="D12" s="64"/>
      <c r="E12" s="64"/>
      <c r="F12" s="31"/>
      <c r="G12" s="80"/>
      <c r="H12" s="31"/>
      <c r="I12" s="31"/>
      <c r="J12" s="31"/>
      <c r="K12" s="31"/>
      <c r="L12" s="31"/>
      <c r="M12" s="34"/>
    </row>
    <row r="13" spans="1:13" x14ac:dyDescent="0.15">
      <c r="B13" s="182">
        <v>43815</v>
      </c>
      <c r="C13" s="183"/>
      <c r="D13" s="102"/>
      <c r="E13" s="102"/>
      <c r="F13" s="102"/>
      <c r="G13" s="103"/>
      <c r="H13" s="102"/>
      <c r="I13" s="102"/>
      <c r="J13" s="102"/>
      <c r="K13" s="102"/>
      <c r="L13" s="102"/>
      <c r="M13" s="104"/>
    </row>
    <row r="14" spans="1:13" ht="14.25" thickBot="1" x14ac:dyDescent="0.2">
      <c r="A14" s="1"/>
      <c r="B14" s="178">
        <v>43816</v>
      </c>
      <c r="C14" s="179"/>
      <c r="D14" s="20"/>
      <c r="E14" s="20"/>
      <c r="F14" s="81"/>
      <c r="G14" s="82"/>
      <c r="H14" s="81"/>
      <c r="I14" s="81"/>
      <c r="J14" s="81"/>
      <c r="K14" s="81"/>
      <c r="L14" s="81"/>
      <c r="M14" s="83"/>
    </row>
    <row r="15" spans="1:13" x14ac:dyDescent="0.15">
      <c r="A15" s="1"/>
    </row>
    <row r="16" spans="1:13" x14ac:dyDescent="0.15">
      <c r="A16" s="1"/>
    </row>
    <row r="17" spans="4:12" ht="14.25" thickBot="1" x14ac:dyDescent="0.2"/>
    <row r="18" spans="4:12" ht="14.25" thickBot="1" x14ac:dyDescent="0.2">
      <c r="D18" s="116" t="s">
        <v>159</v>
      </c>
      <c r="E18" s="117"/>
      <c r="F18" s="117"/>
      <c r="G18" s="117"/>
      <c r="H18" s="117"/>
      <c r="I18" s="118"/>
      <c r="K18" s="180" t="s">
        <v>219</v>
      </c>
      <c r="L18" s="181"/>
    </row>
    <row r="19" spans="4:12" ht="14.25" thickTop="1" x14ac:dyDescent="0.15">
      <c r="D19" s="13" t="s">
        <v>216</v>
      </c>
      <c r="E19" s="66" t="s">
        <v>217</v>
      </c>
      <c r="F19" s="66" t="s">
        <v>200</v>
      </c>
      <c r="G19" s="66" t="s">
        <v>216</v>
      </c>
      <c r="H19" s="66" t="s">
        <v>217</v>
      </c>
      <c r="I19" s="67" t="s">
        <v>200</v>
      </c>
      <c r="K19" s="87" t="s">
        <v>221</v>
      </c>
      <c r="L19" s="88" t="s">
        <v>220</v>
      </c>
    </row>
    <row r="20" spans="4:12" x14ac:dyDescent="0.15">
      <c r="D20" s="14">
        <v>1</v>
      </c>
      <c r="E20" s="2" t="s">
        <v>218</v>
      </c>
      <c r="F20" s="2"/>
      <c r="G20" s="2">
        <v>11</v>
      </c>
      <c r="H20" s="2"/>
      <c r="I20" s="84"/>
      <c r="K20" s="89" t="s">
        <v>222</v>
      </c>
      <c r="L20" s="91"/>
    </row>
    <row r="21" spans="4:12" x14ac:dyDescent="0.15">
      <c r="D21" s="14">
        <v>2</v>
      </c>
      <c r="E21" s="2" t="s">
        <v>246</v>
      </c>
      <c r="F21" s="2"/>
      <c r="G21" s="2">
        <v>12</v>
      </c>
      <c r="H21" s="2"/>
      <c r="I21" s="84"/>
      <c r="K21" s="89" t="s">
        <v>223</v>
      </c>
      <c r="L21" s="92"/>
    </row>
    <row r="22" spans="4:12" ht="14.25" thickBot="1" x14ac:dyDescent="0.2">
      <c r="D22" s="14">
        <v>3</v>
      </c>
      <c r="E22" s="2" t="s">
        <v>229</v>
      </c>
      <c r="F22" s="2"/>
      <c r="G22" s="2">
        <v>13</v>
      </c>
      <c r="H22" s="2"/>
      <c r="I22" s="84"/>
      <c r="K22" s="90" t="s">
        <v>224</v>
      </c>
      <c r="L22" s="93"/>
    </row>
    <row r="23" spans="4:12" x14ac:dyDescent="0.15">
      <c r="D23" s="14">
        <v>4</v>
      </c>
      <c r="E23" s="2" t="s">
        <v>254</v>
      </c>
      <c r="F23" s="2"/>
      <c r="G23" s="2">
        <v>14</v>
      </c>
      <c r="H23" s="2"/>
      <c r="I23" s="84"/>
    </row>
    <row r="24" spans="4:12" x14ac:dyDescent="0.15">
      <c r="D24" s="14">
        <v>5</v>
      </c>
      <c r="E24" s="2" t="s">
        <v>258</v>
      </c>
      <c r="F24" s="2"/>
      <c r="G24" s="2">
        <v>15</v>
      </c>
      <c r="H24" s="2"/>
      <c r="I24" s="84"/>
    </row>
    <row r="25" spans="4:12" x14ac:dyDescent="0.15">
      <c r="D25" s="14">
        <v>6</v>
      </c>
      <c r="E25" s="2"/>
      <c r="F25" s="2"/>
      <c r="G25" s="2">
        <v>16</v>
      </c>
      <c r="H25" s="2"/>
      <c r="I25" s="84"/>
    </row>
    <row r="26" spans="4:12" x14ac:dyDescent="0.15">
      <c r="D26" s="14">
        <v>7</v>
      </c>
      <c r="E26" s="2"/>
      <c r="F26" s="2"/>
      <c r="G26" s="2">
        <v>17</v>
      </c>
      <c r="H26" s="2"/>
      <c r="I26" s="84"/>
    </row>
    <row r="27" spans="4:12" x14ac:dyDescent="0.15">
      <c r="D27" s="14">
        <v>8</v>
      </c>
      <c r="E27" s="2"/>
      <c r="F27" s="2"/>
      <c r="G27" s="2">
        <v>18</v>
      </c>
      <c r="H27" s="2"/>
      <c r="I27" s="84"/>
    </row>
    <row r="28" spans="4:12" x14ac:dyDescent="0.15">
      <c r="D28" s="14">
        <v>9</v>
      </c>
      <c r="E28" s="2"/>
      <c r="F28" s="2"/>
      <c r="G28" s="2">
        <v>19</v>
      </c>
      <c r="H28" s="2"/>
      <c r="I28" s="84"/>
    </row>
    <row r="29" spans="4:12" ht="14.25" thickBot="1" x14ac:dyDescent="0.2">
      <c r="D29" s="15">
        <v>10</v>
      </c>
      <c r="E29" s="85"/>
      <c r="F29" s="85"/>
      <c r="G29" s="85">
        <v>20</v>
      </c>
      <c r="H29" s="85"/>
      <c r="I29" s="86"/>
    </row>
    <row r="31" spans="4:12" x14ac:dyDescent="0.15">
      <c r="E31" t="s">
        <v>259</v>
      </c>
    </row>
    <row r="32" spans="4:12" x14ac:dyDescent="0.15">
      <c r="E32" t="s">
        <v>260</v>
      </c>
    </row>
    <row r="33" spans="5:5" x14ac:dyDescent="0.15">
      <c r="E33" t="s">
        <v>261</v>
      </c>
    </row>
    <row r="34" spans="5:5" x14ac:dyDescent="0.15">
      <c r="E34" t="s">
        <v>262</v>
      </c>
    </row>
    <row r="35" spans="5:5" x14ac:dyDescent="0.15">
      <c r="E35" t="s">
        <v>263</v>
      </c>
    </row>
  </sheetData>
  <mergeCells count="19">
    <mergeCell ref="B14:C14"/>
    <mergeCell ref="F3:G3"/>
    <mergeCell ref="D18:I18"/>
    <mergeCell ref="K18:L18"/>
    <mergeCell ref="B11:C11"/>
    <mergeCell ref="B12:C12"/>
    <mergeCell ref="B13:C13"/>
    <mergeCell ref="B8:C8"/>
    <mergeCell ref="B9:C9"/>
    <mergeCell ref="B10:C10"/>
    <mergeCell ref="B5:C5"/>
    <mergeCell ref="B6:C6"/>
    <mergeCell ref="B7:C7"/>
    <mergeCell ref="B2:M2"/>
    <mergeCell ref="B3:C4"/>
    <mergeCell ref="D3:E3"/>
    <mergeCell ref="H3:I3"/>
    <mergeCell ref="J3:K3"/>
    <mergeCell ref="L3:M3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まとめ</vt:lpstr>
      <vt:lpstr>2018-12</vt:lpstr>
      <vt:lpstr>2019-12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2019-11-20T08:44:16Z</dcterms:modified>
</cp:coreProperties>
</file>