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dev\ipython\ML Task 1 (Car Evaluation)\"/>
    </mc:Choice>
  </mc:AlternateContent>
  <xr:revisionPtr revIDLastSave="0" documentId="13_ncr:1_{19718EE7-CA18-45B7-A58C-4DC0E28D0AF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raining" sheetId="1" r:id="rId1"/>
    <sheet name="Testing" sheetId="2" r:id="rId2"/>
  </sheets>
  <calcPr calcId="191029"/>
</workbook>
</file>

<file path=xl/calcChain.xml><?xml version="1.0" encoding="utf-8"?>
<calcChain xmlns="http://schemas.openxmlformats.org/spreadsheetml/2006/main">
  <c r="R46" i="1" l="1"/>
  <c r="R45" i="1"/>
  <c r="R44" i="1"/>
  <c r="P46" i="1"/>
  <c r="P45" i="1"/>
  <c r="P44" i="1"/>
  <c r="N45" i="1"/>
  <c r="N44" i="1"/>
  <c r="N46" i="1"/>
  <c r="L46" i="1"/>
  <c r="L45" i="1"/>
  <c r="L44" i="1"/>
  <c r="Q46" i="1"/>
  <c r="Q45" i="1"/>
  <c r="Q44" i="1"/>
  <c r="O46" i="1"/>
  <c r="O45" i="1"/>
  <c r="O44" i="1"/>
  <c r="M46" i="1"/>
  <c r="M45" i="1"/>
  <c r="M44" i="1"/>
  <c r="N47" i="1"/>
  <c r="P47" i="1"/>
  <c r="R47" i="1"/>
  <c r="K47" i="1"/>
  <c r="K46" i="1"/>
  <c r="K45" i="1"/>
  <c r="K44" i="1"/>
  <c r="R40" i="1"/>
  <c r="R39" i="1"/>
  <c r="R38" i="1"/>
  <c r="Q40" i="1"/>
  <c r="Q39" i="1"/>
  <c r="Q38" i="1"/>
  <c r="O38" i="1"/>
  <c r="O40" i="1"/>
  <c r="O39" i="1"/>
  <c r="M38" i="1"/>
  <c r="M40" i="1"/>
  <c r="M39" i="1"/>
  <c r="K38" i="1"/>
  <c r="K41" i="1" s="1"/>
  <c r="R41" i="1"/>
  <c r="K40" i="1"/>
  <c r="K39" i="1"/>
  <c r="K32" i="1"/>
  <c r="K35" i="1" s="1"/>
  <c r="R34" i="1"/>
  <c r="R33" i="1"/>
  <c r="R32" i="1"/>
  <c r="Q34" i="1"/>
  <c r="Q33" i="1"/>
  <c r="Q32" i="1"/>
  <c r="O32" i="1"/>
  <c r="O34" i="1"/>
  <c r="O33" i="1"/>
  <c r="M32" i="1"/>
  <c r="M34" i="1"/>
  <c r="M33" i="1"/>
  <c r="K34" i="1"/>
  <c r="K33" i="1"/>
  <c r="R28" i="1"/>
  <c r="R27" i="1"/>
  <c r="R26" i="1"/>
  <c r="R25" i="1"/>
  <c r="Q28" i="1"/>
  <c r="Q27" i="1"/>
  <c r="Q26" i="1"/>
  <c r="Q25" i="1"/>
  <c r="O25" i="1"/>
  <c r="O28" i="1"/>
  <c r="O27" i="1"/>
  <c r="O26" i="1"/>
  <c r="M25" i="1"/>
  <c r="M28" i="1"/>
  <c r="M27" i="1"/>
  <c r="M26" i="1"/>
  <c r="K25" i="1"/>
  <c r="Q18" i="1"/>
  <c r="O21" i="1"/>
  <c r="O20" i="1"/>
  <c r="O19" i="1"/>
  <c r="O18" i="1"/>
  <c r="M21" i="1"/>
  <c r="M20" i="1"/>
  <c r="M19" i="1"/>
  <c r="M18" i="1"/>
  <c r="K21" i="1"/>
  <c r="K20" i="1"/>
  <c r="K19" i="1"/>
  <c r="K18" i="1"/>
  <c r="K28" i="1"/>
  <c r="K27" i="1"/>
  <c r="K26" i="1"/>
  <c r="Q21" i="1"/>
  <c r="Q20" i="1"/>
  <c r="Q19" i="1"/>
  <c r="O12" i="1"/>
  <c r="O13" i="1"/>
  <c r="O14" i="1"/>
  <c r="Q14" i="1"/>
  <c r="Q13" i="1"/>
  <c r="Q12" i="1"/>
  <c r="R12" i="1" s="1"/>
  <c r="Q11" i="1"/>
  <c r="Q15" i="1" s="1"/>
  <c r="R13" i="1" s="1"/>
  <c r="O11" i="1"/>
  <c r="M14" i="1"/>
  <c r="M13" i="1"/>
  <c r="K12" i="1"/>
  <c r="M12" i="1"/>
  <c r="M11" i="1"/>
  <c r="K14" i="1"/>
  <c r="K13" i="1"/>
  <c r="K11" i="1"/>
  <c r="K6" i="1"/>
  <c r="K7" i="1"/>
  <c r="K5" i="1"/>
  <c r="K4" i="1"/>
  <c r="K8" i="1" s="1"/>
  <c r="L47" i="1" l="1"/>
  <c r="Q47" i="1"/>
  <c r="O47" i="1"/>
  <c r="M47" i="1"/>
  <c r="Q41" i="1"/>
  <c r="O41" i="1"/>
  <c r="M41" i="1"/>
  <c r="L40" i="1"/>
  <c r="L39" i="1"/>
  <c r="L38" i="1"/>
  <c r="L41" i="1"/>
  <c r="R35" i="1"/>
  <c r="Q35" i="1"/>
  <c r="O35" i="1"/>
  <c r="N32" i="1"/>
  <c r="M35" i="1"/>
  <c r="L33" i="1"/>
  <c r="L34" i="1"/>
  <c r="L32" i="1"/>
  <c r="R29" i="1"/>
  <c r="Q29" i="1"/>
  <c r="O29" i="1"/>
  <c r="N25" i="1"/>
  <c r="M29" i="1"/>
  <c r="K29" i="1"/>
  <c r="Q22" i="1"/>
  <c r="M22" i="1"/>
  <c r="K22" i="1"/>
  <c r="O22" i="1"/>
  <c r="K15" i="1"/>
  <c r="L11" i="1" s="1"/>
  <c r="R14" i="1"/>
  <c r="M15" i="1"/>
  <c r="R11" i="1"/>
  <c r="R15" i="1" s="1"/>
  <c r="O15" i="1"/>
  <c r="P14" i="1" s="1"/>
  <c r="L4" i="1"/>
  <c r="L6" i="1"/>
  <c r="L5" i="1"/>
  <c r="L7" i="1"/>
  <c r="P39" i="1" l="1"/>
  <c r="P40" i="1"/>
  <c r="P38" i="1"/>
  <c r="N40" i="1"/>
  <c r="N39" i="1"/>
  <c r="N38" i="1"/>
  <c r="N41" i="1" s="1"/>
  <c r="L35" i="1"/>
  <c r="P34" i="1"/>
  <c r="P33" i="1"/>
  <c r="P32" i="1"/>
  <c r="P35" i="1" s="1"/>
  <c r="N34" i="1"/>
  <c r="N33" i="1"/>
  <c r="N35" i="1" s="1"/>
  <c r="P27" i="1"/>
  <c r="P28" i="1"/>
  <c r="P29" i="1" s="1"/>
  <c r="P26" i="1"/>
  <c r="P25" i="1"/>
  <c r="N29" i="1"/>
  <c r="N28" i="1"/>
  <c r="N27" i="1"/>
  <c r="N26" i="1"/>
  <c r="L27" i="1"/>
  <c r="L28" i="1"/>
  <c r="L26" i="1"/>
  <c r="L25" i="1"/>
  <c r="L29" i="1" s="1"/>
  <c r="R20" i="1"/>
  <c r="R21" i="1"/>
  <c r="R19" i="1"/>
  <c r="R18" i="1"/>
  <c r="R22" i="1" s="1"/>
  <c r="N20" i="1"/>
  <c r="N21" i="1"/>
  <c r="N19" i="1"/>
  <c r="N18" i="1"/>
  <c r="L21" i="1"/>
  <c r="L20" i="1"/>
  <c r="L19" i="1"/>
  <c r="L18" i="1"/>
  <c r="P21" i="1"/>
  <c r="P20" i="1"/>
  <c r="P19" i="1"/>
  <c r="P18" i="1"/>
  <c r="N14" i="1"/>
  <c r="N11" i="1"/>
  <c r="N13" i="1"/>
  <c r="L14" i="1"/>
  <c r="L12" i="1"/>
  <c r="L15" i="1" s="1"/>
  <c r="N12" i="1"/>
  <c r="L13" i="1"/>
  <c r="P12" i="1"/>
  <c r="P11" i="1"/>
  <c r="P15" i="1" s="1"/>
  <c r="P13" i="1"/>
  <c r="L8" i="1"/>
  <c r="P41" i="1" l="1"/>
  <c r="P22" i="1"/>
  <c r="N22" i="1"/>
  <c r="L22" i="1"/>
  <c r="N15" i="1"/>
</calcChain>
</file>

<file path=xl/sharedStrings.xml><?xml version="1.0" encoding="utf-8"?>
<sst xmlns="http://schemas.openxmlformats.org/spreadsheetml/2006/main" count="1009" uniqueCount="37">
  <si>
    <t>buying</t>
  </si>
  <si>
    <t>maint</t>
  </si>
  <si>
    <t>doors</t>
  </si>
  <si>
    <t>persons</t>
  </si>
  <si>
    <t>lug_boot</t>
  </si>
  <si>
    <t>safety</t>
  </si>
  <si>
    <t>class</t>
  </si>
  <si>
    <t>vhigh</t>
  </si>
  <si>
    <t>low</t>
  </si>
  <si>
    <t>small</t>
  </si>
  <si>
    <t>med</t>
  </si>
  <si>
    <t>unacc</t>
  </si>
  <si>
    <t>more</t>
  </si>
  <si>
    <t>big</t>
  </si>
  <si>
    <t>high</t>
  </si>
  <si>
    <t>5more</t>
  </si>
  <si>
    <t>acc</t>
  </si>
  <si>
    <t>vgood</t>
  </si>
  <si>
    <t>good</t>
  </si>
  <si>
    <t>no</t>
  </si>
  <si>
    <t>Total</t>
  </si>
  <si>
    <t>Label</t>
  </si>
  <si>
    <t>Probability</t>
  </si>
  <si>
    <t>Labels Probabilies</t>
  </si>
  <si>
    <t>Buying / Label</t>
  </si>
  <si>
    <t>unacc bayes</t>
  </si>
  <si>
    <t>acc bayes</t>
  </si>
  <si>
    <t>good bayes</t>
  </si>
  <si>
    <t>vgood bayes</t>
  </si>
  <si>
    <t>Maint / Label</t>
  </si>
  <si>
    <t>Doors / Label</t>
  </si>
  <si>
    <t>Persons / Label</t>
  </si>
  <si>
    <t>Lug Boot / Label</t>
  </si>
  <si>
    <t>Safety / Label</t>
  </si>
  <si>
    <t>2</t>
  </si>
  <si>
    <t>4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</si>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</sst>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6"/>
  <sheetViews>
    <sheetView workbookViewId="0">
      <selection activeCell="K32" sqref="K32"/>
    </sheetView>
  </sheetViews>
  <sheetFormatPr defaultRowHeight="15.6" x14ac:dyDescent="0.3"/>
  <cols>
    <col min="1" max="1" width="5.21875" style="3" customWidth="1"/>
    <col min="2" max="8" width="9.88671875" style="4" customWidth="1"/>
    <col min="9" max="9" width="8.88671875" style="7"/>
    <col min="10" max="18" width="15.77734375" style="7" customWidth="1"/>
    <col min="19" max="16384" width="8.88671875" style="7"/>
  </cols>
  <sheetData>
    <row r="1" spans="1:18" x14ac:dyDescent="0.3">
      <c r="A1" s="5" t="s">
        <v>19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</row>
    <row r="2" spans="1:18" x14ac:dyDescent="0.3">
      <c r="A2" s="1">
        <v>1</v>
      </c>
      <c r="B2" s="2" t="s">
        <v>7</v>
      </c>
      <c r="C2" s="2" t="s">
        <v>8</v>
      </c>
      <c r="D2" s="2">
        <v>2</v>
      </c>
      <c r="E2" s="2">
        <v>4</v>
      </c>
      <c r="F2" s="2" t="s">
        <v>9</v>
      </c>
      <c r="G2" s="2" t="s">
        <v>10</v>
      </c>
      <c r="H2" s="2" t="s">
        <v>11</v>
      </c>
      <c r="J2" s="11" t="s">
        <v>23</v>
      </c>
      <c r="K2" s="11"/>
      <c r="L2" s="11"/>
    </row>
    <row r="3" spans="1:18" x14ac:dyDescent="0.3">
      <c r="A3" s="1">
        <v>2</v>
      </c>
      <c r="B3" s="2" t="s">
        <v>8</v>
      </c>
      <c r="C3" s="2" t="s">
        <v>8</v>
      </c>
      <c r="D3" s="2">
        <v>2</v>
      </c>
      <c r="E3" s="2" t="s">
        <v>12</v>
      </c>
      <c r="F3" s="2" t="s">
        <v>13</v>
      </c>
      <c r="G3" s="2" t="s">
        <v>8</v>
      </c>
      <c r="H3" s="2" t="s">
        <v>11</v>
      </c>
      <c r="J3" s="5" t="s">
        <v>21</v>
      </c>
      <c r="K3" s="5" t="s">
        <v>20</v>
      </c>
      <c r="L3" s="5" t="s">
        <v>22</v>
      </c>
    </row>
    <row r="4" spans="1:18" x14ac:dyDescent="0.3">
      <c r="A4" s="1">
        <v>3</v>
      </c>
      <c r="B4" s="2" t="s">
        <v>14</v>
      </c>
      <c r="C4" s="2" t="s">
        <v>14</v>
      </c>
      <c r="D4" s="2">
        <v>4</v>
      </c>
      <c r="E4" s="2">
        <v>2</v>
      </c>
      <c r="F4" s="2" t="s">
        <v>9</v>
      </c>
      <c r="G4" s="2" t="s">
        <v>8</v>
      </c>
      <c r="H4" s="2" t="s">
        <v>11</v>
      </c>
      <c r="J4" s="8" t="s">
        <v>11</v>
      </c>
      <c r="K4" s="8">
        <f>COUNTIF(H2:H106, J4)</f>
        <v>74</v>
      </c>
      <c r="L4" s="8">
        <f>K4/K8</f>
        <v>0.70476190476190481</v>
      </c>
    </row>
    <row r="5" spans="1:18" x14ac:dyDescent="0.3">
      <c r="A5" s="1">
        <v>4</v>
      </c>
      <c r="B5" s="2" t="s">
        <v>10</v>
      </c>
      <c r="C5" s="2" t="s">
        <v>14</v>
      </c>
      <c r="D5" s="2">
        <v>3</v>
      </c>
      <c r="E5" s="2">
        <v>2</v>
      </c>
      <c r="F5" s="2" t="s">
        <v>9</v>
      </c>
      <c r="G5" s="2" t="s">
        <v>10</v>
      </c>
      <c r="H5" s="2" t="s">
        <v>11</v>
      </c>
      <c r="J5" s="8" t="s">
        <v>16</v>
      </c>
      <c r="K5" s="8">
        <f>COUNTIF(H2:H106, J5)</f>
        <v>25</v>
      </c>
      <c r="L5" s="8">
        <f>K5/K8</f>
        <v>0.23809523809523808</v>
      </c>
    </row>
    <row r="6" spans="1:18" x14ac:dyDescent="0.3">
      <c r="A6" s="1">
        <v>5</v>
      </c>
      <c r="B6" s="2" t="s">
        <v>14</v>
      </c>
      <c r="C6" s="2" t="s">
        <v>14</v>
      </c>
      <c r="D6" s="2">
        <v>3</v>
      </c>
      <c r="E6" s="2">
        <v>2</v>
      </c>
      <c r="F6" s="2" t="s">
        <v>10</v>
      </c>
      <c r="G6" s="2" t="s">
        <v>10</v>
      </c>
      <c r="H6" s="2" t="s">
        <v>11</v>
      </c>
      <c r="J6" s="8" t="s">
        <v>18</v>
      </c>
      <c r="K6" s="8">
        <f>COUNTIF(H2:H106, J6)</f>
        <v>2</v>
      </c>
      <c r="L6" s="8">
        <f>K6/K8</f>
        <v>1.9047619047619049E-2</v>
      </c>
    </row>
    <row r="7" spans="1:18" x14ac:dyDescent="0.3">
      <c r="A7" s="1">
        <v>6</v>
      </c>
      <c r="B7" s="2" t="s">
        <v>14</v>
      </c>
      <c r="C7" s="2" t="s">
        <v>7</v>
      </c>
      <c r="D7" s="2">
        <v>4</v>
      </c>
      <c r="E7" s="2">
        <v>2</v>
      </c>
      <c r="F7" s="2" t="s">
        <v>13</v>
      </c>
      <c r="G7" s="2" t="s">
        <v>8</v>
      </c>
      <c r="H7" s="2" t="s">
        <v>11</v>
      </c>
      <c r="J7" s="8" t="s">
        <v>17</v>
      </c>
      <c r="K7" s="8">
        <f>COUNTIF(H2:H106, J7)</f>
        <v>4</v>
      </c>
      <c r="L7" s="8">
        <f>K7/K8</f>
        <v>3.8095238095238099E-2</v>
      </c>
    </row>
    <row r="8" spans="1:18" x14ac:dyDescent="0.3">
      <c r="A8" s="1">
        <v>7</v>
      </c>
      <c r="B8" s="2" t="s">
        <v>8</v>
      </c>
      <c r="C8" s="2" t="s">
        <v>8</v>
      </c>
      <c r="D8" s="2" t="s">
        <v>15</v>
      </c>
      <c r="E8" s="2" t="s">
        <v>12</v>
      </c>
      <c r="F8" s="2" t="s">
        <v>13</v>
      </c>
      <c r="G8" s="2" t="s">
        <v>8</v>
      </c>
      <c r="H8" s="2" t="s">
        <v>11</v>
      </c>
      <c r="J8" s="9" t="s">
        <v>20</v>
      </c>
      <c r="K8" s="9">
        <f>SUM(K4:K7)</f>
        <v>105</v>
      </c>
      <c r="L8" s="9">
        <f>SUM(L4:L7)</f>
        <v>1</v>
      </c>
    </row>
    <row r="9" spans="1:18" x14ac:dyDescent="0.3">
      <c r="A9" s="1">
        <v>8</v>
      </c>
      <c r="B9" s="2" t="s">
        <v>8</v>
      </c>
      <c r="C9" s="2" t="s">
        <v>14</v>
      </c>
      <c r="D9" s="2">
        <v>2</v>
      </c>
      <c r="E9" s="2">
        <v>4</v>
      </c>
      <c r="F9" s="2" t="s">
        <v>9</v>
      </c>
      <c r="G9" s="2" t="s">
        <v>14</v>
      </c>
      <c r="H9" s="2" t="s">
        <v>16</v>
      </c>
    </row>
    <row r="10" spans="1:18" x14ac:dyDescent="0.3">
      <c r="A10" s="1">
        <v>9</v>
      </c>
      <c r="B10" s="2" t="s">
        <v>8</v>
      </c>
      <c r="C10" s="2" t="s">
        <v>10</v>
      </c>
      <c r="D10" s="2">
        <v>2</v>
      </c>
      <c r="E10" s="2">
        <v>2</v>
      </c>
      <c r="F10" s="2" t="s">
        <v>10</v>
      </c>
      <c r="G10" s="2" t="s">
        <v>8</v>
      </c>
      <c r="H10" s="2" t="s">
        <v>11</v>
      </c>
      <c r="J10" s="5" t="s">
        <v>24</v>
      </c>
      <c r="K10" s="5" t="s">
        <v>11</v>
      </c>
      <c r="L10" s="5" t="s">
        <v>25</v>
      </c>
      <c r="M10" s="5" t="s">
        <v>16</v>
      </c>
      <c r="N10" s="5" t="s">
        <v>26</v>
      </c>
      <c r="O10" s="5" t="s">
        <v>18</v>
      </c>
      <c r="P10" s="5" t="s">
        <v>27</v>
      </c>
      <c r="Q10" s="5" t="s">
        <v>17</v>
      </c>
      <c r="R10" s="5" t="s">
        <v>28</v>
      </c>
    </row>
    <row r="11" spans="1:18" x14ac:dyDescent="0.3">
      <c r="A11" s="1">
        <v>10</v>
      </c>
      <c r="B11" s="2" t="s">
        <v>10</v>
      </c>
      <c r="C11" s="2" t="s">
        <v>14</v>
      </c>
      <c r="D11" s="2" t="s">
        <v>15</v>
      </c>
      <c r="E11" s="2">
        <v>4</v>
      </c>
      <c r="F11" s="2" t="s">
        <v>13</v>
      </c>
      <c r="G11" s="2" t="s">
        <v>10</v>
      </c>
      <c r="H11" s="2" t="s">
        <v>16</v>
      </c>
      <c r="J11" s="5" t="s">
        <v>8</v>
      </c>
      <c r="K11" s="2">
        <f>COUNTIFS(B2:B106, J11, H2:H106,K10)</f>
        <v>16</v>
      </c>
      <c r="L11" s="2">
        <f>(K11/K15)</f>
        <v>0.21621621621621623</v>
      </c>
      <c r="M11" s="2">
        <f>COUNTIFS(B2:B106, J11, H2:H106, M10)</f>
        <v>8</v>
      </c>
      <c r="N11" s="2">
        <f>M11/M15</f>
        <v>0.32</v>
      </c>
      <c r="O11" s="2">
        <f>COUNTIFS(B2:B106, J11, H2:H106, O10)</f>
        <v>2</v>
      </c>
      <c r="P11" s="2">
        <f>O11/O15</f>
        <v>1</v>
      </c>
      <c r="Q11" s="2">
        <f>COUNTIFS(B2:B106, J11, H2:H106, Q10)</f>
        <v>4</v>
      </c>
      <c r="R11" s="2">
        <f>Q11/Q15</f>
        <v>1</v>
      </c>
    </row>
    <row r="12" spans="1:18" x14ac:dyDescent="0.3">
      <c r="A12" s="1">
        <v>11</v>
      </c>
      <c r="B12" s="2" t="s">
        <v>7</v>
      </c>
      <c r="C12" s="2" t="s">
        <v>10</v>
      </c>
      <c r="D12" s="2" t="s">
        <v>15</v>
      </c>
      <c r="E12" s="2" t="s">
        <v>12</v>
      </c>
      <c r="F12" s="2" t="s">
        <v>10</v>
      </c>
      <c r="G12" s="2" t="s">
        <v>14</v>
      </c>
      <c r="H12" s="2" t="s">
        <v>16</v>
      </c>
      <c r="J12" s="5" t="s">
        <v>10</v>
      </c>
      <c r="K12" s="2">
        <f>COUNTIFS(B2:B106, J12, H2:H106,K10)</f>
        <v>14</v>
      </c>
      <c r="L12" s="2">
        <f>(K12/K15)</f>
        <v>0.1891891891891892</v>
      </c>
      <c r="M12" s="2">
        <f>COUNTIFS(B2:B106, J12, H2:H106, M10)</f>
        <v>6</v>
      </c>
      <c r="N12" s="2">
        <f>M12/M15</f>
        <v>0.24</v>
      </c>
      <c r="O12" s="2">
        <f>COUNTIFS(B2:B106, J12, H2:H106, O10)</f>
        <v>0</v>
      </c>
      <c r="P12" s="2">
        <f>O12/O15</f>
        <v>0</v>
      </c>
      <c r="Q12" s="2">
        <f>COUNTIFS(B2:B106, J12, H2:H106, Q10)</f>
        <v>0</v>
      </c>
      <c r="R12" s="2">
        <f>Q12/Q15</f>
        <v>0</v>
      </c>
    </row>
    <row r="13" spans="1:18" x14ac:dyDescent="0.3">
      <c r="A13" s="1">
        <v>12</v>
      </c>
      <c r="B13" s="2" t="s">
        <v>8</v>
      </c>
      <c r="C13" s="2" t="s">
        <v>8</v>
      </c>
      <c r="D13" s="2">
        <v>4</v>
      </c>
      <c r="E13" s="2" t="s">
        <v>12</v>
      </c>
      <c r="F13" s="2" t="s">
        <v>13</v>
      </c>
      <c r="G13" s="2" t="s">
        <v>14</v>
      </c>
      <c r="H13" s="2" t="s">
        <v>17</v>
      </c>
      <c r="J13" s="5" t="s">
        <v>14</v>
      </c>
      <c r="K13" s="2">
        <f>COUNTIFS(B2:B106, J13, H2:H106,K10)</f>
        <v>23</v>
      </c>
      <c r="L13" s="2">
        <f>(K13/K15)</f>
        <v>0.3108108108108108</v>
      </c>
      <c r="M13" s="2">
        <f>COUNTIFS(B2:B106, J13, H2:H106, M10)</f>
        <v>5</v>
      </c>
      <c r="N13" s="2">
        <f>M13/M15</f>
        <v>0.2</v>
      </c>
      <c r="O13" s="2">
        <f>COUNTIFS(B2:B106, J13, H2:H106, O10)</f>
        <v>0</v>
      </c>
      <c r="P13" s="2">
        <f>O13/O15</f>
        <v>0</v>
      </c>
      <c r="Q13" s="2">
        <f>COUNTIFS(B2:B106, J13, H2:H106, Q10)</f>
        <v>0</v>
      </c>
      <c r="R13" s="2">
        <f>Q13/Q15</f>
        <v>0</v>
      </c>
    </row>
    <row r="14" spans="1:18" x14ac:dyDescent="0.3">
      <c r="A14" s="1">
        <v>13</v>
      </c>
      <c r="B14" s="2" t="s">
        <v>7</v>
      </c>
      <c r="C14" s="2" t="s">
        <v>7</v>
      </c>
      <c r="D14" s="2">
        <v>4</v>
      </c>
      <c r="E14" s="2">
        <v>4</v>
      </c>
      <c r="F14" s="2" t="s">
        <v>13</v>
      </c>
      <c r="G14" s="2" t="s">
        <v>10</v>
      </c>
      <c r="H14" s="2" t="s">
        <v>11</v>
      </c>
      <c r="J14" s="5" t="s">
        <v>7</v>
      </c>
      <c r="K14" s="2">
        <f>COUNTIFS(B2:B106, J14, H2:H106,K10)</f>
        <v>21</v>
      </c>
      <c r="L14" s="2">
        <f>(K14/K15)</f>
        <v>0.28378378378378377</v>
      </c>
      <c r="M14" s="2">
        <f>COUNTIFS(B2:B106, J14, H2:H106, M10)</f>
        <v>6</v>
      </c>
      <c r="N14" s="2">
        <f>M14/M15</f>
        <v>0.24</v>
      </c>
      <c r="O14" s="2">
        <f>COUNTIFS(B2:B106, J14, H2:H106, O10)</f>
        <v>0</v>
      </c>
      <c r="P14" s="2">
        <f>O14/O15</f>
        <v>0</v>
      </c>
      <c r="Q14" s="2">
        <f>COUNTIFS(B2:B106, J14, H2:H106, Q10)</f>
        <v>0</v>
      </c>
      <c r="R14" s="2">
        <f>Q14/Q15</f>
        <v>0</v>
      </c>
    </row>
    <row r="15" spans="1:18" x14ac:dyDescent="0.3">
      <c r="A15" s="1">
        <v>14</v>
      </c>
      <c r="B15" s="2" t="s">
        <v>7</v>
      </c>
      <c r="C15" s="2" t="s">
        <v>8</v>
      </c>
      <c r="D15" s="2">
        <v>2</v>
      </c>
      <c r="E15" s="2">
        <v>4</v>
      </c>
      <c r="F15" s="2" t="s">
        <v>10</v>
      </c>
      <c r="G15" s="2" t="s">
        <v>10</v>
      </c>
      <c r="H15" s="2" t="s">
        <v>11</v>
      </c>
      <c r="J15" s="5" t="s">
        <v>20</v>
      </c>
      <c r="K15" s="10">
        <f t="shared" ref="K15:R15" si="0">SUM(K11:K14)</f>
        <v>74</v>
      </c>
      <c r="L15" s="10">
        <f t="shared" si="0"/>
        <v>1</v>
      </c>
      <c r="M15" s="10">
        <f t="shared" si="0"/>
        <v>25</v>
      </c>
      <c r="N15" s="10">
        <f t="shared" si="0"/>
        <v>1</v>
      </c>
      <c r="O15" s="10">
        <f t="shared" si="0"/>
        <v>2</v>
      </c>
      <c r="P15" s="10">
        <f t="shared" si="0"/>
        <v>1</v>
      </c>
      <c r="Q15" s="10">
        <f t="shared" si="0"/>
        <v>4</v>
      </c>
      <c r="R15" s="10">
        <f t="shared" si="0"/>
        <v>1</v>
      </c>
    </row>
    <row r="16" spans="1:18" x14ac:dyDescent="0.3">
      <c r="A16" s="1">
        <v>15</v>
      </c>
      <c r="B16" s="2" t="s">
        <v>14</v>
      </c>
      <c r="C16" s="2" t="s">
        <v>14</v>
      </c>
      <c r="D16" s="2">
        <v>4</v>
      </c>
      <c r="E16" s="2">
        <v>2</v>
      </c>
      <c r="F16" s="2" t="s">
        <v>9</v>
      </c>
      <c r="G16" s="2" t="s">
        <v>14</v>
      </c>
      <c r="H16" s="2" t="s">
        <v>11</v>
      </c>
    </row>
    <row r="17" spans="1:18" x14ac:dyDescent="0.3">
      <c r="A17" s="1">
        <v>16</v>
      </c>
      <c r="B17" s="2" t="s">
        <v>7</v>
      </c>
      <c r="C17" s="2" t="s">
        <v>10</v>
      </c>
      <c r="D17" s="2">
        <v>4</v>
      </c>
      <c r="E17" s="2" t="s">
        <v>12</v>
      </c>
      <c r="F17" s="2" t="s">
        <v>13</v>
      </c>
      <c r="G17" s="2" t="s">
        <v>14</v>
      </c>
      <c r="H17" s="2" t="s">
        <v>16</v>
      </c>
      <c r="J17" s="5" t="s">
        <v>29</v>
      </c>
      <c r="K17" s="5" t="s">
        <v>11</v>
      </c>
      <c r="L17" s="5" t="s">
        <v>25</v>
      </c>
      <c r="M17" s="5" t="s">
        <v>16</v>
      </c>
      <c r="N17" s="5" t="s">
        <v>26</v>
      </c>
      <c r="O17" s="5" t="s">
        <v>18</v>
      </c>
      <c r="P17" s="5" t="s">
        <v>27</v>
      </c>
      <c r="Q17" s="5" t="s">
        <v>17</v>
      </c>
      <c r="R17" s="5" t="s">
        <v>28</v>
      </c>
    </row>
    <row r="18" spans="1:18" x14ac:dyDescent="0.3">
      <c r="A18" s="1">
        <v>17</v>
      </c>
      <c r="B18" s="2" t="s">
        <v>7</v>
      </c>
      <c r="C18" s="2" t="s">
        <v>7</v>
      </c>
      <c r="D18" s="2">
        <v>2</v>
      </c>
      <c r="E18" s="2" t="s">
        <v>12</v>
      </c>
      <c r="F18" s="2" t="s">
        <v>10</v>
      </c>
      <c r="G18" s="2" t="s">
        <v>8</v>
      </c>
      <c r="H18" s="2" t="s">
        <v>11</v>
      </c>
      <c r="J18" s="5" t="s">
        <v>8</v>
      </c>
      <c r="K18" s="2">
        <f>COUNTIFS(C2:C106, J18, H2:H106,K17)</f>
        <v>22</v>
      </c>
      <c r="L18" s="2">
        <f>K18/K22</f>
        <v>0.29729729729729731</v>
      </c>
      <c r="M18" s="2">
        <f>COUNTIFS(C2:C106, J18, H2:H106,M17)</f>
        <v>5</v>
      </c>
      <c r="N18" s="2">
        <f>M18/M22</f>
        <v>0.2</v>
      </c>
      <c r="O18" s="2">
        <f>COUNTIFS(C2:C106, J18, H2:H106,O17)</f>
        <v>2</v>
      </c>
      <c r="P18" s="2">
        <f>O18/O22</f>
        <v>1</v>
      </c>
      <c r="Q18" s="2">
        <f>COUNTIFS(C2:C106, J18, H2:H106,Q17)</f>
        <v>3</v>
      </c>
      <c r="R18" s="2">
        <f>Q18/Q22</f>
        <v>1</v>
      </c>
    </row>
    <row r="19" spans="1:18" x14ac:dyDescent="0.3">
      <c r="A19" s="1">
        <v>18</v>
      </c>
      <c r="B19" s="2" t="s">
        <v>10</v>
      </c>
      <c r="C19" s="2" t="s">
        <v>10</v>
      </c>
      <c r="D19" s="2">
        <v>3</v>
      </c>
      <c r="E19" s="2" t="s">
        <v>12</v>
      </c>
      <c r="F19" s="2" t="s">
        <v>13</v>
      </c>
      <c r="G19" s="2" t="s">
        <v>10</v>
      </c>
      <c r="H19" s="2" t="s">
        <v>16</v>
      </c>
      <c r="J19" s="5" t="s">
        <v>10</v>
      </c>
      <c r="K19" s="2">
        <f>COUNTIFS(C2:C106, J19, H2:H106,K17)</f>
        <v>13</v>
      </c>
      <c r="L19" s="2">
        <f>K19/K22</f>
        <v>0.17567567567567569</v>
      </c>
      <c r="M19" s="2">
        <f>COUNTIFS(C2:C106, J19, H2:H106,M17)</f>
        <v>9</v>
      </c>
      <c r="N19" s="2">
        <f>M19/M22</f>
        <v>0.36</v>
      </c>
      <c r="O19" s="2">
        <f>COUNTIFS(C2:C106, J19, H2:H106,O17)</f>
        <v>0</v>
      </c>
      <c r="P19" s="2">
        <f>O19/O22</f>
        <v>0</v>
      </c>
      <c r="Q19" s="2">
        <f>COUNTIFS(B2:B106, J19, H2:H106,Q17)</f>
        <v>0</v>
      </c>
      <c r="R19" s="2">
        <f>Q19/Q22</f>
        <v>0</v>
      </c>
    </row>
    <row r="20" spans="1:18" x14ac:dyDescent="0.3">
      <c r="A20" s="1">
        <v>19</v>
      </c>
      <c r="B20" s="2" t="s">
        <v>14</v>
      </c>
      <c r="C20" s="2" t="s">
        <v>7</v>
      </c>
      <c r="D20" s="2">
        <v>4</v>
      </c>
      <c r="E20" s="2" t="s">
        <v>12</v>
      </c>
      <c r="F20" s="2" t="s">
        <v>13</v>
      </c>
      <c r="G20" s="2" t="s">
        <v>8</v>
      </c>
      <c r="H20" s="2" t="s">
        <v>11</v>
      </c>
      <c r="J20" s="5" t="s">
        <v>14</v>
      </c>
      <c r="K20" s="2">
        <f>COUNTIFS(C2:C106, J20, H2:H106,K17)</f>
        <v>21</v>
      </c>
      <c r="L20" s="2">
        <f>K20/K22</f>
        <v>0.28378378378378377</v>
      </c>
      <c r="M20" s="2">
        <f>COUNTIFS(C2:C106, J20, H2:H106,M17)</f>
        <v>8</v>
      </c>
      <c r="N20" s="2">
        <f>M20/M22</f>
        <v>0.32</v>
      </c>
      <c r="O20" s="2">
        <f>COUNTIFS(C2:C106, J20, H2:H106,O17)</f>
        <v>0</v>
      </c>
      <c r="P20" s="2">
        <f>O20/O22</f>
        <v>0</v>
      </c>
      <c r="Q20" s="2">
        <f>COUNTIFS(B2:B106, J20, H2:H106,Q17)</f>
        <v>0</v>
      </c>
      <c r="R20" s="2">
        <f>Q20/Q22</f>
        <v>0</v>
      </c>
    </row>
    <row r="21" spans="1:18" x14ac:dyDescent="0.3">
      <c r="A21" s="1">
        <v>20</v>
      </c>
      <c r="B21" s="2" t="s">
        <v>8</v>
      </c>
      <c r="C21" s="2" t="s">
        <v>8</v>
      </c>
      <c r="D21" s="2">
        <v>4</v>
      </c>
      <c r="E21" s="2">
        <v>2</v>
      </c>
      <c r="F21" s="2" t="s">
        <v>13</v>
      </c>
      <c r="G21" s="2" t="s">
        <v>10</v>
      </c>
      <c r="H21" s="2" t="s">
        <v>11</v>
      </c>
      <c r="J21" s="5" t="s">
        <v>7</v>
      </c>
      <c r="K21" s="2">
        <f>COUNTIFS(C2:C106, J21, H2:H106,K17)</f>
        <v>18</v>
      </c>
      <c r="L21" s="2">
        <f>K21/K22</f>
        <v>0.24324324324324326</v>
      </c>
      <c r="M21" s="2">
        <f>COUNTIFS(C2:C106, J21, H2:H106,M17)</f>
        <v>3</v>
      </c>
      <c r="N21" s="2">
        <f>M21/M22</f>
        <v>0.12</v>
      </c>
      <c r="O21" s="2">
        <f>COUNTIFS(C2:C106, J21, H2:H106,O17)</f>
        <v>0</v>
      </c>
      <c r="P21" s="2">
        <f>O21/O22</f>
        <v>0</v>
      </c>
      <c r="Q21" s="2">
        <f>COUNTIFS(B2:B106, J21, H2:H106,Q17)</f>
        <v>0</v>
      </c>
      <c r="R21" s="2">
        <f>Q21/Q22</f>
        <v>0</v>
      </c>
    </row>
    <row r="22" spans="1:18" x14ac:dyDescent="0.3">
      <c r="A22" s="1">
        <v>21</v>
      </c>
      <c r="B22" s="2" t="s">
        <v>14</v>
      </c>
      <c r="C22" s="2" t="s">
        <v>10</v>
      </c>
      <c r="D22" s="2" t="s">
        <v>15</v>
      </c>
      <c r="E22" s="2">
        <v>2</v>
      </c>
      <c r="F22" s="2" t="s">
        <v>13</v>
      </c>
      <c r="G22" s="2" t="s">
        <v>8</v>
      </c>
      <c r="H22" s="2" t="s">
        <v>11</v>
      </c>
      <c r="J22" s="5" t="s">
        <v>20</v>
      </c>
      <c r="K22" s="10">
        <f t="shared" ref="K22:R22" si="1">SUM(K18:K21)</f>
        <v>74</v>
      </c>
      <c r="L22" s="10">
        <f t="shared" si="1"/>
        <v>1</v>
      </c>
      <c r="M22" s="10">
        <f t="shared" si="1"/>
        <v>25</v>
      </c>
      <c r="N22" s="10">
        <f t="shared" si="1"/>
        <v>1</v>
      </c>
      <c r="O22" s="10">
        <f t="shared" si="1"/>
        <v>2</v>
      </c>
      <c r="P22" s="10">
        <f t="shared" si="1"/>
        <v>1</v>
      </c>
      <c r="Q22" s="10">
        <f t="shared" si="1"/>
        <v>3</v>
      </c>
      <c r="R22" s="10">
        <f t="shared" si="1"/>
        <v>1</v>
      </c>
    </row>
    <row r="23" spans="1:18" x14ac:dyDescent="0.3">
      <c r="A23" s="1">
        <v>22</v>
      </c>
      <c r="B23" s="2" t="s">
        <v>10</v>
      </c>
      <c r="C23" s="2" t="s">
        <v>14</v>
      </c>
      <c r="D23" s="2" t="s">
        <v>15</v>
      </c>
      <c r="E23" s="2" t="s">
        <v>12</v>
      </c>
      <c r="F23" s="2" t="s">
        <v>13</v>
      </c>
      <c r="G23" s="2" t="s">
        <v>10</v>
      </c>
      <c r="H23" s="2" t="s">
        <v>16</v>
      </c>
    </row>
    <row r="24" spans="1:18" x14ac:dyDescent="0.3">
      <c r="A24" s="1">
        <v>23</v>
      </c>
      <c r="B24" s="2" t="s">
        <v>14</v>
      </c>
      <c r="C24" s="2" t="s">
        <v>14</v>
      </c>
      <c r="D24" s="2">
        <v>2</v>
      </c>
      <c r="E24" s="2" t="s">
        <v>12</v>
      </c>
      <c r="F24" s="2" t="s">
        <v>9</v>
      </c>
      <c r="G24" s="2" t="s">
        <v>8</v>
      </c>
      <c r="H24" s="2" t="s">
        <v>11</v>
      </c>
      <c r="J24" s="5" t="s">
        <v>30</v>
      </c>
      <c r="K24" s="5" t="s">
        <v>11</v>
      </c>
      <c r="L24" s="5" t="s">
        <v>25</v>
      </c>
      <c r="M24" s="5" t="s">
        <v>16</v>
      </c>
      <c r="N24" s="5" t="s">
        <v>26</v>
      </c>
      <c r="O24" s="5" t="s">
        <v>18</v>
      </c>
      <c r="P24" s="5" t="s">
        <v>27</v>
      </c>
      <c r="Q24" s="5" t="s">
        <v>17</v>
      </c>
      <c r="R24" s="5" t="s">
        <v>28</v>
      </c>
    </row>
    <row r="25" spans="1:18" x14ac:dyDescent="0.3">
      <c r="A25" s="1">
        <v>24</v>
      </c>
      <c r="B25" s="2" t="s">
        <v>8</v>
      </c>
      <c r="C25" s="2" t="s">
        <v>10</v>
      </c>
      <c r="D25" s="2">
        <v>3</v>
      </c>
      <c r="E25" s="2">
        <v>4</v>
      </c>
      <c r="F25" s="2" t="s">
        <v>9</v>
      </c>
      <c r="G25" s="2" t="s">
        <v>10</v>
      </c>
      <c r="H25" s="2" t="s">
        <v>16</v>
      </c>
      <c r="J25" s="5">
        <v>2</v>
      </c>
      <c r="K25" s="2">
        <f>COUNTIFS(D2:D106, J25, H2:H106,K24)</f>
        <v>18</v>
      </c>
      <c r="L25" s="2">
        <f>K25/K29</f>
        <v>0.24324324324324326</v>
      </c>
      <c r="M25" s="2">
        <f>COUNTIFS(D2:D106, J25, H2:H106,M24)</f>
        <v>6</v>
      </c>
      <c r="N25" s="2">
        <f>M25/M29</f>
        <v>0.24</v>
      </c>
      <c r="O25" s="2">
        <f>COUNTIFS(D2:D106, J25, H2:H106,O24)</f>
        <v>1</v>
      </c>
      <c r="P25" s="2">
        <f>O25/O29</f>
        <v>0.5</v>
      </c>
      <c r="Q25" s="2">
        <f>COUNTIFS(D2:D106, J25, H2:H106,Q24)</f>
        <v>0</v>
      </c>
      <c r="R25" s="2">
        <f>Q25/Q29</f>
        <v>0</v>
      </c>
    </row>
    <row r="26" spans="1:18" x14ac:dyDescent="0.3">
      <c r="A26" s="1">
        <v>25</v>
      </c>
      <c r="B26" s="2" t="s">
        <v>14</v>
      </c>
      <c r="C26" s="2" t="s">
        <v>10</v>
      </c>
      <c r="D26" s="2">
        <v>4</v>
      </c>
      <c r="E26" s="2" t="s">
        <v>12</v>
      </c>
      <c r="F26" s="2" t="s">
        <v>9</v>
      </c>
      <c r="G26" s="2" t="s">
        <v>10</v>
      </c>
      <c r="H26" s="2" t="s">
        <v>11</v>
      </c>
      <c r="J26" s="5">
        <v>3</v>
      </c>
      <c r="K26" s="2">
        <f>COUNTIFS(D2:D106, J26, H2:H106,K24)</f>
        <v>13</v>
      </c>
      <c r="L26" s="2">
        <f>K26/K29</f>
        <v>0.17567567567567569</v>
      </c>
      <c r="M26" s="2">
        <f>COUNTIFS(D2:D106, J26, H2:H106,M24)</f>
        <v>7</v>
      </c>
      <c r="N26" s="2">
        <f>M26/M29</f>
        <v>0.28000000000000003</v>
      </c>
      <c r="O26" s="2">
        <f>COUNTIFS(D2:D106, J26, H2:H106,O24)</f>
        <v>1</v>
      </c>
      <c r="P26" s="2">
        <f>O26/O29</f>
        <v>0.5</v>
      </c>
      <c r="Q26" s="2">
        <f>COUNTIFS(D2:D106, J26, H2:H106,Q24)</f>
        <v>2</v>
      </c>
      <c r="R26" s="2">
        <f>Q26/Q29</f>
        <v>0.5</v>
      </c>
    </row>
    <row r="27" spans="1:18" x14ac:dyDescent="0.3">
      <c r="A27" s="1">
        <v>26</v>
      </c>
      <c r="B27" s="2" t="s">
        <v>10</v>
      </c>
      <c r="C27" s="2" t="s">
        <v>10</v>
      </c>
      <c r="D27" s="2" t="s">
        <v>15</v>
      </c>
      <c r="E27" s="2" t="s">
        <v>12</v>
      </c>
      <c r="F27" s="2" t="s">
        <v>9</v>
      </c>
      <c r="G27" s="2" t="s">
        <v>8</v>
      </c>
      <c r="H27" s="2" t="s">
        <v>11</v>
      </c>
      <c r="J27" s="5">
        <v>4</v>
      </c>
      <c r="K27" s="2">
        <f>COUNTIFS(D2:D106, J27, H2:H106,K24)</f>
        <v>24</v>
      </c>
      <c r="L27" s="2">
        <f>K27/K29</f>
        <v>0.32432432432432434</v>
      </c>
      <c r="M27" s="2">
        <f>COUNTIFS(D2:D106, J27, H2:H106,M24)</f>
        <v>4</v>
      </c>
      <c r="N27" s="2">
        <f>M27/M29</f>
        <v>0.16</v>
      </c>
      <c r="O27" s="2">
        <f>COUNTIFS(D2:D106, J27, H2:H106,O24)</f>
        <v>0</v>
      </c>
      <c r="P27" s="2">
        <f>O27/O29</f>
        <v>0</v>
      </c>
      <c r="Q27" s="2">
        <f>COUNTIFS(D2:D106, J27, H2:H106,Q24)</f>
        <v>1</v>
      </c>
      <c r="R27" s="2">
        <f>Q27/Q29</f>
        <v>0.25</v>
      </c>
    </row>
    <row r="28" spans="1:18" x14ac:dyDescent="0.3">
      <c r="A28" s="1">
        <v>27</v>
      </c>
      <c r="B28" s="2" t="s">
        <v>8</v>
      </c>
      <c r="C28" s="2" t="s">
        <v>14</v>
      </c>
      <c r="D28" s="2" t="s">
        <v>15</v>
      </c>
      <c r="E28" s="2">
        <v>4</v>
      </c>
      <c r="F28" s="2" t="s">
        <v>9</v>
      </c>
      <c r="G28" s="2" t="s">
        <v>10</v>
      </c>
      <c r="H28" s="2" t="s">
        <v>16</v>
      </c>
      <c r="J28" s="5" t="s">
        <v>15</v>
      </c>
      <c r="K28" s="2">
        <f>COUNTIFS(D2:D106, J28, H2:H106,K24)</f>
        <v>19</v>
      </c>
      <c r="L28" s="2">
        <f>K28/K29</f>
        <v>0.25675675675675674</v>
      </c>
      <c r="M28" s="2">
        <f>COUNTIFS(D2:D106, J28, H2:H106,M24)</f>
        <v>8</v>
      </c>
      <c r="N28" s="2">
        <f>M28/M29</f>
        <v>0.32</v>
      </c>
      <c r="O28" s="2">
        <f>COUNTIFS(D2:D106, J28, H2:H106,O24)</f>
        <v>0</v>
      </c>
      <c r="P28" s="2">
        <f>O28/O29</f>
        <v>0</v>
      </c>
      <c r="Q28" s="2">
        <f>COUNTIFS(D2:D106, J28, H2:H106,Q24)</f>
        <v>1</v>
      </c>
      <c r="R28" s="2">
        <f>Q28/Q29</f>
        <v>0.25</v>
      </c>
    </row>
    <row r="29" spans="1:18" x14ac:dyDescent="0.3">
      <c r="A29" s="1">
        <v>28</v>
      </c>
      <c r="B29" s="2" t="s">
        <v>10</v>
      </c>
      <c r="C29" s="2" t="s">
        <v>14</v>
      </c>
      <c r="D29" s="2">
        <v>4</v>
      </c>
      <c r="E29" s="2">
        <v>2</v>
      </c>
      <c r="F29" s="2" t="s">
        <v>13</v>
      </c>
      <c r="G29" s="2" t="s">
        <v>14</v>
      </c>
      <c r="H29" s="2" t="s">
        <v>11</v>
      </c>
      <c r="J29" s="5" t="s">
        <v>20</v>
      </c>
      <c r="K29" s="10">
        <f>SUM(K25:K28)</f>
        <v>74</v>
      </c>
      <c r="L29" s="10">
        <f>SUM(L25:L28)</f>
        <v>1</v>
      </c>
      <c r="M29" s="10">
        <f t="shared" ref="M29:R29" si="2">SUM(M25:M28)</f>
        <v>25</v>
      </c>
      <c r="N29" s="10">
        <f t="shared" si="2"/>
        <v>1</v>
      </c>
      <c r="O29" s="10">
        <f t="shared" si="2"/>
        <v>2</v>
      </c>
      <c r="P29" s="10">
        <f t="shared" si="2"/>
        <v>1</v>
      </c>
      <c r="Q29" s="10">
        <f t="shared" si="2"/>
        <v>4</v>
      </c>
      <c r="R29" s="10">
        <f t="shared" si="2"/>
        <v>1</v>
      </c>
    </row>
    <row r="30" spans="1:18" x14ac:dyDescent="0.3">
      <c r="A30" s="1">
        <v>29</v>
      </c>
      <c r="B30" s="2" t="s">
        <v>10</v>
      </c>
      <c r="C30" s="2" t="s">
        <v>14</v>
      </c>
      <c r="D30" s="2" t="s">
        <v>15</v>
      </c>
      <c r="E30" s="2" t="s">
        <v>12</v>
      </c>
      <c r="F30" s="2" t="s">
        <v>9</v>
      </c>
      <c r="G30" s="2" t="s">
        <v>14</v>
      </c>
      <c r="H30" s="2" t="s">
        <v>16</v>
      </c>
    </row>
    <row r="31" spans="1:18" x14ac:dyDescent="0.3">
      <c r="A31" s="1">
        <v>30</v>
      </c>
      <c r="B31" s="2" t="s">
        <v>14</v>
      </c>
      <c r="C31" s="2" t="s">
        <v>7</v>
      </c>
      <c r="D31" s="2" t="s">
        <v>15</v>
      </c>
      <c r="E31" s="2" t="s">
        <v>12</v>
      </c>
      <c r="F31" s="2" t="s">
        <v>10</v>
      </c>
      <c r="G31" s="2" t="s">
        <v>8</v>
      </c>
      <c r="H31" s="2" t="s">
        <v>11</v>
      </c>
      <c r="J31" s="5" t="s">
        <v>31</v>
      </c>
      <c r="K31" s="5" t="s">
        <v>11</v>
      </c>
      <c r="L31" s="5" t="s">
        <v>25</v>
      </c>
      <c r="M31" s="5" t="s">
        <v>16</v>
      </c>
      <c r="N31" s="5" t="s">
        <v>26</v>
      </c>
      <c r="O31" s="5" t="s">
        <v>18</v>
      </c>
      <c r="P31" s="5" t="s">
        <v>27</v>
      </c>
      <c r="Q31" s="5" t="s">
        <v>17</v>
      </c>
      <c r="R31" s="5" t="s">
        <v>28</v>
      </c>
    </row>
    <row r="32" spans="1:18" x14ac:dyDescent="0.3">
      <c r="A32" s="1">
        <v>31</v>
      </c>
      <c r="B32" s="2" t="s">
        <v>8</v>
      </c>
      <c r="C32" s="2" t="s">
        <v>7</v>
      </c>
      <c r="D32" s="2">
        <v>3</v>
      </c>
      <c r="E32" s="2">
        <v>2</v>
      </c>
      <c r="F32" s="2" t="s">
        <v>9</v>
      </c>
      <c r="G32" s="2" t="s">
        <v>8</v>
      </c>
      <c r="H32" s="2" t="s">
        <v>11</v>
      </c>
      <c r="J32" s="5">
        <v>2</v>
      </c>
      <c r="K32" s="2">
        <f>COUNTIFS(E2:E106, J32, H2:H106,K31)</f>
        <v>33</v>
      </c>
      <c r="L32" s="2">
        <f>K32/K35</f>
        <v>0.44594594594594594</v>
      </c>
      <c r="M32" s="2">
        <f>COUNTIFS(E2:E106, J32, H2:H106,M31)</f>
        <v>0</v>
      </c>
      <c r="N32" s="2">
        <f>M32/M35</f>
        <v>0</v>
      </c>
      <c r="O32" s="2">
        <f>COUNTIFS(E2:E106, J32, H2:H106,O31)</f>
        <v>0</v>
      </c>
      <c r="P32" s="2">
        <f>O32/O35</f>
        <v>0</v>
      </c>
      <c r="Q32" s="2">
        <f>COUNTIFS(E2:E106, J32, H2:H106,Q31)</f>
        <v>0</v>
      </c>
      <c r="R32" s="2">
        <f>Q32/Q35</f>
        <v>0</v>
      </c>
    </row>
    <row r="33" spans="1:18" x14ac:dyDescent="0.3">
      <c r="A33" s="1">
        <v>32</v>
      </c>
      <c r="B33" s="2" t="s">
        <v>14</v>
      </c>
      <c r="C33" s="2" t="s">
        <v>14</v>
      </c>
      <c r="D33" s="2">
        <v>4</v>
      </c>
      <c r="E33" s="2" t="s">
        <v>12</v>
      </c>
      <c r="F33" s="2" t="s">
        <v>9</v>
      </c>
      <c r="G33" s="2" t="s">
        <v>14</v>
      </c>
      <c r="H33" s="2" t="s">
        <v>16</v>
      </c>
      <c r="J33" s="5">
        <v>4</v>
      </c>
      <c r="K33" s="2">
        <f>COUNTIFS(E2:E106, J33, H2:H106,K31)</f>
        <v>19</v>
      </c>
      <c r="L33" s="2">
        <f>K33/K35</f>
        <v>0.25675675675675674</v>
      </c>
      <c r="M33" s="2">
        <f>COUNTIFS(E2:E106, J33, H2:H106,M31)</f>
        <v>12</v>
      </c>
      <c r="N33" s="2">
        <f>M33/M35</f>
        <v>0.48</v>
      </c>
      <c r="O33" s="2">
        <f>COUNTIFS(E2:E106, J33, H2:H106,O31)</f>
        <v>0</v>
      </c>
      <c r="P33" s="2">
        <f>O33/O35</f>
        <v>0</v>
      </c>
      <c r="Q33" s="2">
        <f>COUNTIFS(E2:E106, J33, H2:H106,Q31)</f>
        <v>1</v>
      </c>
      <c r="R33" s="2">
        <f>Q33/Q35</f>
        <v>0.25</v>
      </c>
    </row>
    <row r="34" spans="1:18" x14ac:dyDescent="0.3">
      <c r="A34" s="1">
        <v>33</v>
      </c>
      <c r="B34" s="2" t="s">
        <v>14</v>
      </c>
      <c r="C34" s="2" t="s">
        <v>10</v>
      </c>
      <c r="D34" s="2">
        <v>3</v>
      </c>
      <c r="E34" s="2">
        <v>4</v>
      </c>
      <c r="F34" s="2" t="s">
        <v>13</v>
      </c>
      <c r="G34" s="2" t="s">
        <v>14</v>
      </c>
      <c r="H34" s="2" t="s">
        <v>16</v>
      </c>
      <c r="J34" s="5" t="s">
        <v>12</v>
      </c>
      <c r="K34" s="2">
        <f>COUNTIFS(E2:E106, J34, H2:H106,K31)</f>
        <v>22</v>
      </c>
      <c r="L34" s="2">
        <f>K34/K35</f>
        <v>0.29729729729729731</v>
      </c>
      <c r="M34" s="2">
        <f>COUNTIFS(E2:E106, J34, H2:H106,M31)</f>
        <v>13</v>
      </c>
      <c r="N34" s="2">
        <f>M34/M35</f>
        <v>0.52</v>
      </c>
      <c r="O34" s="2">
        <f>COUNTIFS(E2:E106, J34, H2:H106,O31)</f>
        <v>2</v>
      </c>
      <c r="P34" s="2">
        <f>O34/O35</f>
        <v>1</v>
      </c>
      <c r="Q34" s="2">
        <f>COUNTIFS(E2:E106, J34, H2:H106,Q31)</f>
        <v>3</v>
      </c>
      <c r="R34" s="2">
        <f>Q34/Q35</f>
        <v>0.75</v>
      </c>
    </row>
    <row r="35" spans="1:18" x14ac:dyDescent="0.3">
      <c r="A35" s="1">
        <v>34</v>
      </c>
      <c r="B35" s="2" t="s">
        <v>14</v>
      </c>
      <c r="C35" s="2" t="s">
        <v>14</v>
      </c>
      <c r="D35" s="2">
        <v>2</v>
      </c>
      <c r="E35" s="2">
        <v>2</v>
      </c>
      <c r="F35" s="2" t="s">
        <v>10</v>
      </c>
      <c r="G35" s="2" t="s">
        <v>10</v>
      </c>
      <c r="H35" s="2" t="s">
        <v>11</v>
      </c>
      <c r="J35" s="5" t="s">
        <v>20</v>
      </c>
      <c r="K35" s="10">
        <f>SUM(K32:K34)</f>
        <v>74</v>
      </c>
      <c r="L35" s="10">
        <f t="shared" ref="L35:R35" si="3">SUM(L32:L34)</f>
        <v>1</v>
      </c>
      <c r="M35" s="10">
        <f t="shared" si="3"/>
        <v>25</v>
      </c>
      <c r="N35" s="10">
        <f t="shared" si="3"/>
        <v>1</v>
      </c>
      <c r="O35" s="10">
        <f t="shared" si="3"/>
        <v>2</v>
      </c>
      <c r="P35" s="10">
        <f t="shared" si="3"/>
        <v>1</v>
      </c>
      <c r="Q35" s="10">
        <f t="shared" si="3"/>
        <v>4</v>
      </c>
      <c r="R35" s="10">
        <f t="shared" si="3"/>
        <v>1</v>
      </c>
    </row>
    <row r="36" spans="1:18" x14ac:dyDescent="0.3">
      <c r="A36" s="1">
        <v>35</v>
      </c>
      <c r="B36" s="2" t="s">
        <v>8</v>
      </c>
      <c r="C36" s="2" t="s">
        <v>10</v>
      </c>
      <c r="D36" s="2">
        <v>2</v>
      </c>
      <c r="E36" s="2" t="s">
        <v>12</v>
      </c>
      <c r="F36" s="2" t="s">
        <v>13</v>
      </c>
      <c r="G36" s="2" t="s">
        <v>8</v>
      </c>
      <c r="H36" s="2" t="s">
        <v>11</v>
      </c>
    </row>
    <row r="37" spans="1:18" x14ac:dyDescent="0.3">
      <c r="A37" s="1">
        <v>36</v>
      </c>
      <c r="B37" s="2" t="s">
        <v>10</v>
      </c>
      <c r="C37" s="2" t="s">
        <v>8</v>
      </c>
      <c r="D37" s="2">
        <v>4</v>
      </c>
      <c r="E37" s="2">
        <v>2</v>
      </c>
      <c r="F37" s="2" t="s">
        <v>9</v>
      </c>
      <c r="G37" s="2" t="s">
        <v>10</v>
      </c>
      <c r="H37" s="2" t="s">
        <v>11</v>
      </c>
      <c r="J37" s="5" t="s">
        <v>32</v>
      </c>
      <c r="K37" s="5" t="s">
        <v>11</v>
      </c>
      <c r="L37" s="5" t="s">
        <v>25</v>
      </c>
      <c r="M37" s="5" t="s">
        <v>16</v>
      </c>
      <c r="N37" s="5" t="s">
        <v>26</v>
      </c>
      <c r="O37" s="5" t="s">
        <v>18</v>
      </c>
      <c r="P37" s="5" t="s">
        <v>27</v>
      </c>
      <c r="Q37" s="5" t="s">
        <v>17</v>
      </c>
      <c r="R37" s="5" t="s">
        <v>28</v>
      </c>
    </row>
    <row r="38" spans="1:18" x14ac:dyDescent="0.3">
      <c r="A38" s="1">
        <v>37</v>
      </c>
      <c r="B38" s="2" t="s">
        <v>7</v>
      </c>
      <c r="C38" s="2" t="s">
        <v>10</v>
      </c>
      <c r="D38" s="2">
        <v>3</v>
      </c>
      <c r="E38" s="2" t="s">
        <v>12</v>
      </c>
      <c r="F38" s="2" t="s">
        <v>13</v>
      </c>
      <c r="G38" s="2" t="s">
        <v>14</v>
      </c>
      <c r="H38" s="2" t="s">
        <v>16</v>
      </c>
      <c r="J38" s="5" t="s">
        <v>9</v>
      </c>
      <c r="K38" s="2">
        <f>COUNTIFS(F2:F106, J38, H2:H106,K37)</f>
        <v>31</v>
      </c>
      <c r="L38" s="2">
        <f>K38/K41</f>
        <v>0.41891891891891891</v>
      </c>
      <c r="M38" s="2">
        <f>COUNTIFS(F2:F106, J38, H2:H106,M37)</f>
        <v>8</v>
      </c>
      <c r="N38" s="2">
        <f>M38/M41</f>
        <v>0.32</v>
      </c>
      <c r="O38" s="2">
        <f>COUNTIFS(F2:F106, J38, H2:H106,O37)</f>
        <v>0</v>
      </c>
      <c r="P38" s="2">
        <f>O38/O41</f>
        <v>0</v>
      </c>
      <c r="Q38" s="2">
        <f>COUNTIFS(F2:F106, J38, H2:H106,Q37)</f>
        <v>0</v>
      </c>
      <c r="R38" s="2">
        <f>Q38/Q41</f>
        <v>0</v>
      </c>
    </row>
    <row r="39" spans="1:18" x14ac:dyDescent="0.3">
      <c r="A39" s="1">
        <v>38</v>
      </c>
      <c r="B39" s="2" t="s">
        <v>14</v>
      </c>
      <c r="C39" s="2" t="s">
        <v>7</v>
      </c>
      <c r="D39" s="2">
        <v>4</v>
      </c>
      <c r="E39" s="2" t="s">
        <v>12</v>
      </c>
      <c r="F39" s="2" t="s">
        <v>13</v>
      </c>
      <c r="G39" s="2" t="s">
        <v>10</v>
      </c>
      <c r="H39" s="2" t="s">
        <v>11</v>
      </c>
      <c r="J39" s="5" t="s">
        <v>10</v>
      </c>
      <c r="K39" s="2">
        <f>COUNTIFS(F2:F106, J39, H2:H106,K37)</f>
        <v>20</v>
      </c>
      <c r="L39" s="2">
        <f>K39/K41</f>
        <v>0.27027027027027029</v>
      </c>
      <c r="M39" s="2">
        <f>COUNTIFS(F2:F106, J39, H2:H106,M37)</f>
        <v>3</v>
      </c>
      <c r="N39" s="2">
        <f>M39/M41</f>
        <v>0.12</v>
      </c>
      <c r="O39" s="2">
        <f>COUNTIFS(F2:F106, J39, H2:H106,O37)</f>
        <v>1</v>
      </c>
      <c r="P39" s="2">
        <f>O39/O41</f>
        <v>0.5</v>
      </c>
      <c r="Q39" s="2">
        <f>COUNTIFS(F2:F106, J39, H2:H106,Q37)</f>
        <v>0</v>
      </c>
      <c r="R39" s="2">
        <f>Q39/Q41</f>
        <v>0</v>
      </c>
    </row>
    <row r="40" spans="1:18" x14ac:dyDescent="0.3">
      <c r="A40" s="1">
        <v>39</v>
      </c>
      <c r="B40" s="2" t="s">
        <v>7</v>
      </c>
      <c r="C40" s="2" t="s">
        <v>10</v>
      </c>
      <c r="D40" s="2">
        <v>2</v>
      </c>
      <c r="E40" s="2">
        <v>4</v>
      </c>
      <c r="F40" s="2" t="s">
        <v>13</v>
      </c>
      <c r="G40" s="2" t="s">
        <v>8</v>
      </c>
      <c r="H40" s="2" t="s">
        <v>11</v>
      </c>
      <c r="J40" s="5" t="s">
        <v>13</v>
      </c>
      <c r="K40" s="2">
        <f>COUNTIFS(F2:F106, J40, H2:H106,K37)</f>
        <v>23</v>
      </c>
      <c r="L40" s="2">
        <f>K40/K41</f>
        <v>0.3108108108108108</v>
      </c>
      <c r="M40" s="2">
        <f>COUNTIFS(F2:F106, J40, H2:H106,M37)</f>
        <v>14</v>
      </c>
      <c r="N40" s="2">
        <f>M40/M41</f>
        <v>0.56000000000000005</v>
      </c>
      <c r="O40" s="2">
        <f>COUNTIFS(F2:F106, J40, H2:H106,O37)</f>
        <v>1</v>
      </c>
      <c r="P40" s="2">
        <f>O40/O41</f>
        <v>0.5</v>
      </c>
      <c r="Q40" s="2">
        <f>COUNTIFS(F2:F106, J40, H2:H106,Q37)</f>
        <v>4</v>
      </c>
      <c r="R40" s="2">
        <f>Q40/Q41</f>
        <v>1</v>
      </c>
    </row>
    <row r="41" spans="1:18" x14ac:dyDescent="0.3">
      <c r="A41" s="1">
        <v>40</v>
      </c>
      <c r="B41" s="2" t="s">
        <v>14</v>
      </c>
      <c r="C41" s="2" t="s">
        <v>8</v>
      </c>
      <c r="D41" s="2">
        <v>3</v>
      </c>
      <c r="E41" s="2">
        <v>4</v>
      </c>
      <c r="F41" s="2" t="s">
        <v>9</v>
      </c>
      <c r="G41" s="2" t="s">
        <v>10</v>
      </c>
      <c r="H41" s="2" t="s">
        <v>11</v>
      </c>
      <c r="J41" s="5" t="s">
        <v>20</v>
      </c>
      <c r="K41" s="10">
        <f>SUM(K38:K40)</f>
        <v>74</v>
      </c>
      <c r="L41" s="10">
        <f t="shared" ref="L41:R41" si="4">SUM(L38:L40)</f>
        <v>1</v>
      </c>
      <c r="M41" s="10">
        <f t="shared" si="4"/>
        <v>25</v>
      </c>
      <c r="N41" s="10">
        <f t="shared" si="4"/>
        <v>1</v>
      </c>
      <c r="O41" s="10">
        <f t="shared" si="4"/>
        <v>2</v>
      </c>
      <c r="P41" s="10">
        <f t="shared" si="4"/>
        <v>1</v>
      </c>
      <c r="Q41" s="10">
        <f t="shared" si="4"/>
        <v>4</v>
      </c>
      <c r="R41" s="10">
        <f t="shared" si="4"/>
        <v>1</v>
      </c>
    </row>
    <row r="42" spans="1:18" x14ac:dyDescent="0.3">
      <c r="A42" s="1">
        <v>41</v>
      </c>
      <c r="B42" s="2" t="s">
        <v>10</v>
      </c>
      <c r="C42" s="2" t="s">
        <v>10</v>
      </c>
      <c r="D42" s="2">
        <v>4</v>
      </c>
      <c r="E42" s="2">
        <v>2</v>
      </c>
      <c r="F42" s="2" t="s">
        <v>9</v>
      </c>
      <c r="G42" s="2" t="s">
        <v>10</v>
      </c>
      <c r="H42" s="2" t="s">
        <v>11</v>
      </c>
    </row>
    <row r="43" spans="1:18" x14ac:dyDescent="0.3">
      <c r="A43" s="1">
        <v>42</v>
      </c>
      <c r="B43" s="2" t="s">
        <v>14</v>
      </c>
      <c r="C43" s="2" t="s">
        <v>7</v>
      </c>
      <c r="D43" s="2">
        <v>2</v>
      </c>
      <c r="E43" s="2" t="s">
        <v>12</v>
      </c>
      <c r="F43" s="2" t="s">
        <v>10</v>
      </c>
      <c r="G43" s="2" t="s">
        <v>8</v>
      </c>
      <c r="H43" s="2" t="s">
        <v>11</v>
      </c>
      <c r="J43" s="5" t="s">
        <v>33</v>
      </c>
      <c r="K43" s="5" t="s">
        <v>11</v>
      </c>
      <c r="L43" s="5" t="s">
        <v>25</v>
      </c>
      <c r="M43" s="5" t="s">
        <v>16</v>
      </c>
      <c r="N43" s="5" t="s">
        <v>26</v>
      </c>
      <c r="O43" s="5" t="s">
        <v>18</v>
      </c>
      <c r="P43" s="5" t="s">
        <v>27</v>
      </c>
      <c r="Q43" s="5" t="s">
        <v>17</v>
      </c>
      <c r="R43" s="5" t="s">
        <v>28</v>
      </c>
    </row>
    <row r="44" spans="1:18" x14ac:dyDescent="0.3">
      <c r="A44" s="1">
        <v>43</v>
      </c>
      <c r="B44" s="2" t="s">
        <v>10</v>
      </c>
      <c r="C44" s="2" t="s">
        <v>14</v>
      </c>
      <c r="D44" s="2">
        <v>2</v>
      </c>
      <c r="E44" s="2">
        <v>2</v>
      </c>
      <c r="F44" s="2" t="s">
        <v>9</v>
      </c>
      <c r="G44" s="2" t="s">
        <v>8</v>
      </c>
      <c r="H44" s="2" t="s">
        <v>11</v>
      </c>
      <c r="J44" s="5" t="s">
        <v>8</v>
      </c>
      <c r="K44" s="2">
        <f>COUNTIFS(G2:G106, J44, H2:H106,K43)</f>
        <v>44</v>
      </c>
      <c r="L44" s="2">
        <f>K44/K47</f>
        <v>0.59459459459459463</v>
      </c>
      <c r="M44" s="2">
        <f>COUNTIFS(G2:G106, J44, H2:H106,M43)</f>
        <v>0</v>
      </c>
      <c r="N44" s="2">
        <f>M44/M47</f>
        <v>0</v>
      </c>
      <c r="O44" s="2">
        <f>COUNTIFS(G2:G106, J44, H2:H106,O43)</f>
        <v>0</v>
      </c>
      <c r="P44" s="2">
        <f>O44/O47</f>
        <v>0</v>
      </c>
      <c r="Q44" s="2">
        <f>COUNTIFS(G2:G106, J44, H2:H106,Q43)</f>
        <v>0</v>
      </c>
      <c r="R44" s="2">
        <f>Q44/Q47</f>
        <v>0</v>
      </c>
    </row>
    <row r="45" spans="1:18" x14ac:dyDescent="0.3">
      <c r="A45" s="1">
        <v>44</v>
      </c>
      <c r="B45" s="2" t="s">
        <v>14</v>
      </c>
      <c r="C45" s="2" t="s">
        <v>8</v>
      </c>
      <c r="D45" s="2">
        <v>2</v>
      </c>
      <c r="E45" s="2">
        <v>2</v>
      </c>
      <c r="F45" s="2" t="s">
        <v>9</v>
      </c>
      <c r="G45" s="2" t="s">
        <v>10</v>
      </c>
      <c r="H45" s="2" t="s">
        <v>11</v>
      </c>
      <c r="J45" s="5" t="s">
        <v>10</v>
      </c>
      <c r="K45" s="2">
        <f>COUNTIFS(G2:G106, J45, H2:H106,K43)</f>
        <v>21</v>
      </c>
      <c r="L45" s="2">
        <f>K45/K47</f>
        <v>0.28378378378378377</v>
      </c>
      <c r="M45" s="2">
        <f>COUNTIFS(G2:G106, J45, H2:H106,M43)</f>
        <v>11</v>
      </c>
      <c r="N45" s="2">
        <f>M45/M47</f>
        <v>0.44</v>
      </c>
      <c r="O45" s="2">
        <f>COUNTIFS(G2:G106, J45, H2:H106,O43)</f>
        <v>1</v>
      </c>
      <c r="P45" s="2">
        <f>O45/O47</f>
        <v>0.5</v>
      </c>
      <c r="Q45" s="2">
        <f>COUNTIFS(G2:G106, J45, H2:H106,Q43)</f>
        <v>0</v>
      </c>
      <c r="R45" s="2">
        <f>Q45/Q47</f>
        <v>0</v>
      </c>
    </row>
    <row r="46" spans="1:18" x14ac:dyDescent="0.3">
      <c r="A46" s="1">
        <v>45</v>
      </c>
      <c r="B46" s="2" t="s">
        <v>7</v>
      </c>
      <c r="C46" s="2" t="s">
        <v>14</v>
      </c>
      <c r="D46" s="2" t="s">
        <v>15</v>
      </c>
      <c r="E46" s="2">
        <v>2</v>
      </c>
      <c r="F46" s="2" t="s">
        <v>9</v>
      </c>
      <c r="G46" s="2" t="s">
        <v>10</v>
      </c>
      <c r="H46" s="2" t="s">
        <v>11</v>
      </c>
      <c r="J46" s="5" t="s">
        <v>14</v>
      </c>
      <c r="K46" s="2">
        <f>COUNTIFS(G2:G106, J46, H2:H106,K43)</f>
        <v>9</v>
      </c>
      <c r="L46" s="2">
        <f>K46/K47</f>
        <v>0.12162162162162163</v>
      </c>
      <c r="M46" s="2">
        <f>COUNTIFS(G2:G106, J46, H2:H106,M43)</f>
        <v>14</v>
      </c>
      <c r="N46" s="2">
        <f>M46/M47</f>
        <v>0.56000000000000005</v>
      </c>
      <c r="O46" s="2">
        <f>COUNTIFS(G2:G106, J46, H2:H106,O43)</f>
        <v>1</v>
      </c>
      <c r="P46" s="2">
        <f>O46/O47</f>
        <v>0.5</v>
      </c>
      <c r="Q46" s="2">
        <f>COUNTIFS(G2:G106, J46, H2:H106,Q43)</f>
        <v>4</v>
      </c>
      <c r="R46" s="2">
        <f>Q46/Q47</f>
        <v>1</v>
      </c>
    </row>
    <row r="47" spans="1:18" x14ac:dyDescent="0.3">
      <c r="A47" s="1">
        <v>46</v>
      </c>
      <c r="B47" s="2" t="s">
        <v>7</v>
      </c>
      <c r="C47" s="2" t="s">
        <v>14</v>
      </c>
      <c r="D47" s="2" t="s">
        <v>15</v>
      </c>
      <c r="E47" s="2">
        <v>4</v>
      </c>
      <c r="F47" s="2" t="s">
        <v>13</v>
      </c>
      <c r="G47" s="2" t="s">
        <v>10</v>
      </c>
      <c r="H47" s="2" t="s">
        <v>11</v>
      </c>
      <c r="J47" s="5" t="s">
        <v>20</v>
      </c>
      <c r="K47" s="10">
        <f>SUM(K44:K46)</f>
        <v>74</v>
      </c>
      <c r="L47" s="10">
        <f t="shared" ref="L47:R47" si="5">SUM(L44:L46)</f>
        <v>1</v>
      </c>
      <c r="M47" s="10">
        <f t="shared" si="5"/>
        <v>25</v>
      </c>
      <c r="N47" s="10">
        <f t="shared" si="5"/>
        <v>1</v>
      </c>
      <c r="O47" s="10">
        <f t="shared" si="5"/>
        <v>2</v>
      </c>
      <c r="P47" s="10">
        <f t="shared" si="5"/>
        <v>1</v>
      </c>
      <c r="Q47" s="10">
        <f t="shared" si="5"/>
        <v>4</v>
      </c>
      <c r="R47" s="10">
        <f t="shared" si="5"/>
        <v>1</v>
      </c>
    </row>
    <row r="48" spans="1:18" x14ac:dyDescent="0.3">
      <c r="A48" s="1">
        <v>47</v>
      </c>
      <c r="B48" s="2" t="s">
        <v>8</v>
      </c>
      <c r="C48" s="2" t="s">
        <v>7</v>
      </c>
      <c r="D48" s="2">
        <v>4</v>
      </c>
      <c r="E48" s="2">
        <v>4</v>
      </c>
      <c r="F48" s="2" t="s">
        <v>13</v>
      </c>
      <c r="G48" s="2" t="s">
        <v>8</v>
      </c>
      <c r="H48" s="2" t="s">
        <v>11</v>
      </c>
    </row>
    <row r="49" spans="1:8" x14ac:dyDescent="0.3">
      <c r="A49" s="1">
        <v>48</v>
      </c>
      <c r="B49" s="2" t="s">
        <v>10</v>
      </c>
      <c r="C49" s="2" t="s">
        <v>8</v>
      </c>
      <c r="D49" s="2" t="s">
        <v>15</v>
      </c>
      <c r="E49" s="2">
        <v>2</v>
      </c>
      <c r="F49" s="2" t="s">
        <v>9</v>
      </c>
      <c r="G49" s="2" t="s">
        <v>8</v>
      </c>
      <c r="H49" s="2" t="s">
        <v>11</v>
      </c>
    </row>
    <row r="50" spans="1:8" x14ac:dyDescent="0.3">
      <c r="A50" s="1">
        <v>49</v>
      </c>
      <c r="B50" s="2" t="s">
        <v>7</v>
      </c>
      <c r="C50" s="2" t="s">
        <v>10</v>
      </c>
      <c r="D50" s="2">
        <v>3</v>
      </c>
      <c r="E50" s="2">
        <v>2</v>
      </c>
      <c r="F50" s="2" t="s">
        <v>13</v>
      </c>
      <c r="G50" s="2" t="s">
        <v>14</v>
      </c>
      <c r="H50" s="2" t="s">
        <v>11</v>
      </c>
    </row>
    <row r="51" spans="1:8" x14ac:dyDescent="0.3">
      <c r="A51" s="1">
        <v>50</v>
      </c>
      <c r="B51" s="2" t="s">
        <v>7</v>
      </c>
      <c r="C51" s="2" t="s">
        <v>7</v>
      </c>
      <c r="D51" s="2" t="s">
        <v>15</v>
      </c>
      <c r="E51" s="2" t="s">
        <v>12</v>
      </c>
      <c r="F51" s="2" t="s">
        <v>9</v>
      </c>
      <c r="G51" s="2" t="s">
        <v>8</v>
      </c>
      <c r="H51" s="2" t="s">
        <v>11</v>
      </c>
    </row>
    <row r="52" spans="1:8" x14ac:dyDescent="0.3">
      <c r="A52" s="1">
        <v>51</v>
      </c>
      <c r="B52" s="2" t="s">
        <v>7</v>
      </c>
      <c r="C52" s="2" t="s">
        <v>8</v>
      </c>
      <c r="D52" s="2">
        <v>4</v>
      </c>
      <c r="E52" s="2">
        <v>4</v>
      </c>
      <c r="F52" s="2" t="s">
        <v>13</v>
      </c>
      <c r="G52" s="2" t="s">
        <v>10</v>
      </c>
      <c r="H52" s="2" t="s">
        <v>16</v>
      </c>
    </row>
    <row r="53" spans="1:8" x14ac:dyDescent="0.3">
      <c r="A53" s="1">
        <v>52</v>
      </c>
      <c r="B53" s="2" t="s">
        <v>7</v>
      </c>
      <c r="C53" s="2" t="s">
        <v>8</v>
      </c>
      <c r="D53" s="2">
        <v>4</v>
      </c>
      <c r="E53" s="2">
        <v>2</v>
      </c>
      <c r="F53" s="2" t="s">
        <v>13</v>
      </c>
      <c r="G53" s="2" t="s">
        <v>8</v>
      </c>
      <c r="H53" s="2" t="s">
        <v>11</v>
      </c>
    </row>
    <row r="54" spans="1:8" x14ac:dyDescent="0.3">
      <c r="A54" s="1">
        <v>53</v>
      </c>
      <c r="B54" s="2" t="s">
        <v>10</v>
      </c>
      <c r="C54" s="2" t="s">
        <v>7</v>
      </c>
      <c r="D54" s="2">
        <v>2</v>
      </c>
      <c r="E54" s="2">
        <v>2</v>
      </c>
      <c r="F54" s="2" t="s">
        <v>9</v>
      </c>
      <c r="G54" s="2" t="s">
        <v>10</v>
      </c>
      <c r="H54" s="2" t="s">
        <v>11</v>
      </c>
    </row>
    <row r="55" spans="1:8" x14ac:dyDescent="0.3">
      <c r="A55" s="1">
        <v>54</v>
      </c>
      <c r="B55" s="2" t="s">
        <v>8</v>
      </c>
      <c r="C55" s="2" t="s">
        <v>7</v>
      </c>
      <c r="D55" s="2" t="s">
        <v>15</v>
      </c>
      <c r="E55" s="2">
        <v>4</v>
      </c>
      <c r="F55" s="2" t="s">
        <v>13</v>
      </c>
      <c r="G55" s="2" t="s">
        <v>14</v>
      </c>
      <c r="H55" s="2" t="s">
        <v>16</v>
      </c>
    </row>
    <row r="56" spans="1:8" x14ac:dyDescent="0.3">
      <c r="A56" s="1">
        <v>55</v>
      </c>
      <c r="B56" s="2" t="s">
        <v>8</v>
      </c>
      <c r="C56" s="2" t="s">
        <v>7</v>
      </c>
      <c r="D56" s="2">
        <v>4</v>
      </c>
      <c r="E56" s="2">
        <v>4</v>
      </c>
      <c r="F56" s="2" t="s">
        <v>10</v>
      </c>
      <c r="G56" s="2" t="s">
        <v>8</v>
      </c>
      <c r="H56" s="2" t="s">
        <v>11</v>
      </c>
    </row>
    <row r="57" spans="1:8" x14ac:dyDescent="0.3">
      <c r="A57" s="1">
        <v>56</v>
      </c>
      <c r="B57" s="2" t="s">
        <v>14</v>
      </c>
      <c r="C57" s="2" t="s">
        <v>8</v>
      </c>
      <c r="D57" s="2" t="s">
        <v>15</v>
      </c>
      <c r="E57" s="2" t="s">
        <v>12</v>
      </c>
      <c r="F57" s="2" t="s">
        <v>9</v>
      </c>
      <c r="G57" s="2" t="s">
        <v>14</v>
      </c>
      <c r="H57" s="2" t="s">
        <v>16</v>
      </c>
    </row>
    <row r="58" spans="1:8" x14ac:dyDescent="0.3">
      <c r="A58" s="1">
        <v>57</v>
      </c>
      <c r="B58" s="2" t="s">
        <v>8</v>
      </c>
      <c r="C58" s="2" t="s">
        <v>8</v>
      </c>
      <c r="D58" s="2">
        <v>3</v>
      </c>
      <c r="E58" s="2" t="s">
        <v>12</v>
      </c>
      <c r="F58" s="2" t="s">
        <v>13</v>
      </c>
      <c r="G58" s="2" t="s">
        <v>14</v>
      </c>
      <c r="H58" s="2" t="s">
        <v>17</v>
      </c>
    </row>
    <row r="59" spans="1:8" x14ac:dyDescent="0.3">
      <c r="A59" s="1">
        <v>58</v>
      </c>
      <c r="B59" s="2" t="s">
        <v>8</v>
      </c>
      <c r="C59" s="2" t="s">
        <v>8</v>
      </c>
      <c r="D59" s="2">
        <v>3</v>
      </c>
      <c r="E59" s="2">
        <v>2</v>
      </c>
      <c r="F59" s="2" t="s">
        <v>13</v>
      </c>
      <c r="G59" s="2" t="s">
        <v>8</v>
      </c>
      <c r="H59" s="2" t="s">
        <v>11</v>
      </c>
    </row>
    <row r="60" spans="1:8" x14ac:dyDescent="0.3">
      <c r="A60" s="1">
        <v>59</v>
      </c>
      <c r="B60" s="2" t="s">
        <v>8</v>
      </c>
      <c r="C60" s="2" t="s">
        <v>14</v>
      </c>
      <c r="D60" s="2">
        <v>4</v>
      </c>
      <c r="E60" s="2" t="s">
        <v>12</v>
      </c>
      <c r="F60" s="2" t="s">
        <v>9</v>
      </c>
      <c r="G60" s="2" t="s">
        <v>8</v>
      </c>
      <c r="H60" s="2" t="s">
        <v>11</v>
      </c>
    </row>
    <row r="61" spans="1:8" x14ac:dyDescent="0.3">
      <c r="A61" s="1">
        <v>60</v>
      </c>
      <c r="B61" s="2" t="s">
        <v>10</v>
      </c>
      <c r="C61" s="2" t="s">
        <v>10</v>
      </c>
      <c r="D61" s="2">
        <v>3</v>
      </c>
      <c r="E61" s="2" t="s">
        <v>12</v>
      </c>
      <c r="F61" s="2" t="s">
        <v>13</v>
      </c>
      <c r="G61" s="2" t="s">
        <v>8</v>
      </c>
      <c r="H61" s="2" t="s">
        <v>11</v>
      </c>
    </row>
    <row r="62" spans="1:8" x14ac:dyDescent="0.3">
      <c r="A62" s="1">
        <v>61</v>
      </c>
      <c r="B62" s="2" t="s">
        <v>14</v>
      </c>
      <c r="C62" s="2" t="s">
        <v>8</v>
      </c>
      <c r="D62" s="2">
        <v>2</v>
      </c>
      <c r="E62" s="2">
        <v>4</v>
      </c>
      <c r="F62" s="2" t="s">
        <v>10</v>
      </c>
      <c r="G62" s="2" t="s">
        <v>14</v>
      </c>
      <c r="H62" s="2" t="s">
        <v>16</v>
      </c>
    </row>
    <row r="63" spans="1:8" x14ac:dyDescent="0.3">
      <c r="A63" s="1">
        <v>62</v>
      </c>
      <c r="B63" s="2" t="s">
        <v>10</v>
      </c>
      <c r="C63" s="2" t="s">
        <v>14</v>
      </c>
      <c r="D63" s="2" t="s">
        <v>15</v>
      </c>
      <c r="E63" s="2">
        <v>4</v>
      </c>
      <c r="F63" s="2" t="s">
        <v>9</v>
      </c>
      <c r="G63" s="2" t="s">
        <v>8</v>
      </c>
      <c r="H63" s="2" t="s">
        <v>11</v>
      </c>
    </row>
    <row r="64" spans="1:8" x14ac:dyDescent="0.3">
      <c r="A64" s="1">
        <v>63</v>
      </c>
      <c r="B64" s="2" t="s">
        <v>10</v>
      </c>
      <c r="C64" s="2" t="s">
        <v>8</v>
      </c>
      <c r="D64" s="2">
        <v>4</v>
      </c>
      <c r="E64" s="2" t="s">
        <v>12</v>
      </c>
      <c r="F64" s="2" t="s">
        <v>13</v>
      </c>
      <c r="G64" s="2" t="s">
        <v>8</v>
      </c>
      <c r="H64" s="2" t="s">
        <v>11</v>
      </c>
    </row>
    <row r="65" spans="1:8" x14ac:dyDescent="0.3">
      <c r="A65" s="1">
        <v>64</v>
      </c>
      <c r="B65" s="2" t="s">
        <v>14</v>
      </c>
      <c r="C65" s="2" t="s">
        <v>14</v>
      </c>
      <c r="D65" s="2">
        <v>3</v>
      </c>
      <c r="E65" s="2">
        <v>2</v>
      </c>
      <c r="F65" s="2" t="s">
        <v>9</v>
      </c>
      <c r="G65" s="2" t="s">
        <v>10</v>
      </c>
      <c r="H65" s="2" t="s">
        <v>11</v>
      </c>
    </row>
    <row r="66" spans="1:8" x14ac:dyDescent="0.3">
      <c r="A66" s="1">
        <v>65</v>
      </c>
      <c r="B66" s="2" t="s">
        <v>7</v>
      </c>
      <c r="C66" s="2" t="s">
        <v>14</v>
      </c>
      <c r="D66" s="2">
        <v>4</v>
      </c>
      <c r="E66" s="2" t="s">
        <v>12</v>
      </c>
      <c r="F66" s="2" t="s">
        <v>13</v>
      </c>
      <c r="G66" s="2" t="s">
        <v>14</v>
      </c>
      <c r="H66" s="2" t="s">
        <v>11</v>
      </c>
    </row>
    <row r="67" spans="1:8" x14ac:dyDescent="0.3">
      <c r="A67" s="1">
        <v>66</v>
      </c>
      <c r="B67" s="2" t="s">
        <v>8</v>
      </c>
      <c r="C67" s="2" t="s">
        <v>14</v>
      </c>
      <c r="D67" s="2">
        <v>3</v>
      </c>
      <c r="E67" s="2" t="s">
        <v>12</v>
      </c>
      <c r="F67" s="2" t="s">
        <v>9</v>
      </c>
      <c r="G67" s="2" t="s">
        <v>8</v>
      </c>
      <c r="H67" s="2" t="s">
        <v>11</v>
      </c>
    </row>
    <row r="68" spans="1:8" x14ac:dyDescent="0.3">
      <c r="A68" s="1">
        <v>67</v>
      </c>
      <c r="B68" s="2" t="s">
        <v>14</v>
      </c>
      <c r="C68" s="2" t="s">
        <v>14</v>
      </c>
      <c r="D68" s="2" t="s">
        <v>15</v>
      </c>
      <c r="E68" s="2">
        <v>4</v>
      </c>
      <c r="F68" s="2" t="s">
        <v>13</v>
      </c>
      <c r="G68" s="2" t="s">
        <v>8</v>
      </c>
      <c r="H68" s="2" t="s">
        <v>11</v>
      </c>
    </row>
    <row r="69" spans="1:8" x14ac:dyDescent="0.3">
      <c r="A69" s="1">
        <v>68</v>
      </c>
      <c r="B69" s="2" t="s">
        <v>10</v>
      </c>
      <c r="C69" s="2" t="s">
        <v>7</v>
      </c>
      <c r="D69" s="2">
        <v>3</v>
      </c>
      <c r="E69" s="2" t="s">
        <v>12</v>
      </c>
      <c r="F69" s="2" t="s">
        <v>13</v>
      </c>
      <c r="G69" s="2" t="s">
        <v>14</v>
      </c>
      <c r="H69" s="2" t="s">
        <v>16</v>
      </c>
    </row>
    <row r="70" spans="1:8" x14ac:dyDescent="0.3">
      <c r="A70" s="1">
        <v>69</v>
      </c>
      <c r="B70" s="2" t="s">
        <v>7</v>
      </c>
      <c r="C70" s="2" t="s">
        <v>14</v>
      </c>
      <c r="D70" s="2">
        <v>4</v>
      </c>
      <c r="E70" s="2">
        <v>2</v>
      </c>
      <c r="F70" s="2" t="s">
        <v>9</v>
      </c>
      <c r="G70" s="2" t="s">
        <v>8</v>
      </c>
      <c r="H70" s="2" t="s">
        <v>11</v>
      </c>
    </row>
    <row r="71" spans="1:8" x14ac:dyDescent="0.3">
      <c r="A71" s="1">
        <v>70</v>
      </c>
      <c r="B71" s="2" t="s">
        <v>8</v>
      </c>
      <c r="C71" s="2" t="s">
        <v>10</v>
      </c>
      <c r="D71" s="2">
        <v>4</v>
      </c>
      <c r="E71" s="2">
        <v>4</v>
      </c>
      <c r="F71" s="2" t="s">
        <v>10</v>
      </c>
      <c r="G71" s="2" t="s">
        <v>8</v>
      </c>
      <c r="H71" s="2" t="s">
        <v>11</v>
      </c>
    </row>
    <row r="72" spans="1:8" x14ac:dyDescent="0.3">
      <c r="A72" s="1">
        <v>71</v>
      </c>
      <c r="B72" s="2" t="s">
        <v>8</v>
      </c>
      <c r="C72" s="2" t="s">
        <v>8</v>
      </c>
      <c r="D72" s="2">
        <v>2</v>
      </c>
      <c r="E72" s="2">
        <v>4</v>
      </c>
      <c r="F72" s="2" t="s">
        <v>10</v>
      </c>
      <c r="G72" s="2" t="s">
        <v>10</v>
      </c>
      <c r="H72" s="2" t="s">
        <v>16</v>
      </c>
    </row>
    <row r="73" spans="1:8" x14ac:dyDescent="0.3">
      <c r="A73" s="1">
        <v>72</v>
      </c>
      <c r="B73" s="2" t="s">
        <v>8</v>
      </c>
      <c r="C73" s="2" t="s">
        <v>14</v>
      </c>
      <c r="D73" s="2">
        <v>4</v>
      </c>
      <c r="E73" s="2" t="s">
        <v>12</v>
      </c>
      <c r="F73" s="2" t="s">
        <v>13</v>
      </c>
      <c r="G73" s="2" t="s">
        <v>10</v>
      </c>
      <c r="H73" s="2" t="s">
        <v>16</v>
      </c>
    </row>
    <row r="74" spans="1:8" x14ac:dyDescent="0.3">
      <c r="A74" s="1">
        <v>73</v>
      </c>
      <c r="B74" s="2" t="s">
        <v>14</v>
      </c>
      <c r="C74" s="2" t="s">
        <v>8</v>
      </c>
      <c r="D74" s="2" t="s">
        <v>15</v>
      </c>
      <c r="E74" s="2">
        <v>4</v>
      </c>
      <c r="F74" s="2" t="s">
        <v>9</v>
      </c>
      <c r="G74" s="2" t="s">
        <v>10</v>
      </c>
      <c r="H74" s="2" t="s">
        <v>11</v>
      </c>
    </row>
    <row r="75" spans="1:8" x14ac:dyDescent="0.3">
      <c r="A75" s="1">
        <v>74</v>
      </c>
      <c r="B75" s="2" t="s">
        <v>14</v>
      </c>
      <c r="C75" s="2" t="s">
        <v>7</v>
      </c>
      <c r="D75" s="2" t="s">
        <v>15</v>
      </c>
      <c r="E75" s="2">
        <v>4</v>
      </c>
      <c r="F75" s="2" t="s">
        <v>10</v>
      </c>
      <c r="G75" s="2" t="s">
        <v>8</v>
      </c>
      <c r="H75" s="2" t="s">
        <v>11</v>
      </c>
    </row>
    <row r="76" spans="1:8" x14ac:dyDescent="0.3">
      <c r="A76" s="1">
        <v>75</v>
      </c>
      <c r="B76" s="2" t="s">
        <v>8</v>
      </c>
      <c r="C76" s="2" t="s">
        <v>8</v>
      </c>
      <c r="D76" s="2">
        <v>3</v>
      </c>
      <c r="E76" s="2">
        <v>4</v>
      </c>
      <c r="F76" s="2" t="s">
        <v>13</v>
      </c>
      <c r="G76" s="2" t="s">
        <v>14</v>
      </c>
      <c r="H76" s="2" t="s">
        <v>17</v>
      </c>
    </row>
    <row r="77" spans="1:8" x14ac:dyDescent="0.3">
      <c r="A77" s="1">
        <v>76</v>
      </c>
      <c r="B77" s="2" t="s">
        <v>14</v>
      </c>
      <c r="C77" s="2" t="s">
        <v>8</v>
      </c>
      <c r="D77" s="2" t="s">
        <v>15</v>
      </c>
      <c r="E77" s="2" t="s">
        <v>12</v>
      </c>
      <c r="F77" s="2" t="s">
        <v>10</v>
      </c>
      <c r="G77" s="2" t="s">
        <v>8</v>
      </c>
      <c r="H77" s="2" t="s">
        <v>11</v>
      </c>
    </row>
    <row r="78" spans="1:8" x14ac:dyDescent="0.3">
      <c r="A78" s="1">
        <v>77</v>
      </c>
      <c r="B78" s="2" t="s">
        <v>8</v>
      </c>
      <c r="C78" s="2" t="s">
        <v>8</v>
      </c>
      <c r="D78" s="2" t="s">
        <v>15</v>
      </c>
      <c r="E78" s="2">
        <v>4</v>
      </c>
      <c r="F78" s="2" t="s">
        <v>10</v>
      </c>
      <c r="G78" s="2" t="s">
        <v>8</v>
      </c>
      <c r="H78" s="2" t="s">
        <v>11</v>
      </c>
    </row>
    <row r="79" spans="1:8" x14ac:dyDescent="0.3">
      <c r="A79" s="1">
        <v>78</v>
      </c>
      <c r="B79" s="2" t="s">
        <v>7</v>
      </c>
      <c r="C79" s="2" t="s">
        <v>14</v>
      </c>
      <c r="D79" s="2" t="s">
        <v>15</v>
      </c>
      <c r="E79" s="2">
        <v>4</v>
      </c>
      <c r="F79" s="2" t="s">
        <v>10</v>
      </c>
      <c r="G79" s="2" t="s">
        <v>14</v>
      </c>
      <c r="H79" s="2" t="s">
        <v>11</v>
      </c>
    </row>
    <row r="80" spans="1:8" x14ac:dyDescent="0.3">
      <c r="A80" s="1">
        <v>79</v>
      </c>
      <c r="B80" s="2" t="s">
        <v>8</v>
      </c>
      <c r="C80" s="2" t="s">
        <v>7</v>
      </c>
      <c r="D80" s="2">
        <v>3</v>
      </c>
      <c r="E80" s="2">
        <v>4</v>
      </c>
      <c r="F80" s="2" t="s">
        <v>9</v>
      </c>
      <c r="G80" s="2" t="s">
        <v>8</v>
      </c>
      <c r="H80" s="2" t="s">
        <v>11</v>
      </c>
    </row>
    <row r="81" spans="1:8" x14ac:dyDescent="0.3">
      <c r="A81" s="1">
        <v>80</v>
      </c>
      <c r="B81" s="2" t="s">
        <v>8</v>
      </c>
      <c r="C81" s="2" t="s">
        <v>10</v>
      </c>
      <c r="D81" s="2" t="s">
        <v>15</v>
      </c>
      <c r="E81" s="2" t="s">
        <v>12</v>
      </c>
      <c r="F81" s="2" t="s">
        <v>13</v>
      </c>
      <c r="G81" s="2" t="s">
        <v>14</v>
      </c>
      <c r="H81" s="2" t="s">
        <v>17</v>
      </c>
    </row>
    <row r="82" spans="1:8" x14ac:dyDescent="0.3">
      <c r="A82" s="1">
        <v>81</v>
      </c>
      <c r="B82" s="2" t="s">
        <v>7</v>
      </c>
      <c r="C82" s="2" t="s">
        <v>8</v>
      </c>
      <c r="D82" s="2">
        <v>2</v>
      </c>
      <c r="E82" s="2">
        <v>4</v>
      </c>
      <c r="F82" s="2" t="s">
        <v>13</v>
      </c>
      <c r="G82" s="2" t="s">
        <v>14</v>
      </c>
      <c r="H82" s="2" t="s">
        <v>16</v>
      </c>
    </row>
    <row r="83" spans="1:8" x14ac:dyDescent="0.3">
      <c r="A83" s="1">
        <v>82</v>
      </c>
      <c r="B83" s="2" t="s">
        <v>7</v>
      </c>
      <c r="C83" s="2" t="s">
        <v>10</v>
      </c>
      <c r="D83" s="2" t="s">
        <v>15</v>
      </c>
      <c r="E83" s="2">
        <v>2</v>
      </c>
      <c r="F83" s="2" t="s">
        <v>9</v>
      </c>
      <c r="G83" s="2" t="s">
        <v>8</v>
      </c>
      <c r="H83" s="2" t="s">
        <v>11</v>
      </c>
    </row>
    <row r="84" spans="1:8" x14ac:dyDescent="0.3">
      <c r="A84" s="1">
        <v>83</v>
      </c>
      <c r="B84" s="2" t="s">
        <v>8</v>
      </c>
      <c r="C84" s="2" t="s">
        <v>8</v>
      </c>
      <c r="D84" s="2">
        <v>2</v>
      </c>
      <c r="E84" s="2" t="s">
        <v>12</v>
      </c>
      <c r="F84" s="2" t="s">
        <v>10</v>
      </c>
      <c r="G84" s="2" t="s">
        <v>14</v>
      </c>
      <c r="H84" s="2" t="s">
        <v>18</v>
      </c>
    </row>
    <row r="85" spans="1:8" x14ac:dyDescent="0.3">
      <c r="A85" s="1">
        <v>84</v>
      </c>
      <c r="B85" s="2" t="s">
        <v>10</v>
      </c>
      <c r="C85" s="2" t="s">
        <v>14</v>
      </c>
      <c r="D85" s="2">
        <v>3</v>
      </c>
      <c r="E85" s="2">
        <v>2</v>
      </c>
      <c r="F85" s="2" t="s">
        <v>10</v>
      </c>
      <c r="G85" s="2" t="s">
        <v>10</v>
      </c>
      <c r="H85" s="2" t="s">
        <v>11</v>
      </c>
    </row>
    <row r="86" spans="1:8" x14ac:dyDescent="0.3">
      <c r="A86" s="1">
        <v>85</v>
      </c>
      <c r="B86" s="2" t="s">
        <v>10</v>
      </c>
      <c r="C86" s="2" t="s">
        <v>10</v>
      </c>
      <c r="D86" s="2">
        <v>3</v>
      </c>
      <c r="E86" s="2">
        <v>4</v>
      </c>
      <c r="F86" s="2" t="s">
        <v>9</v>
      </c>
      <c r="G86" s="2" t="s">
        <v>14</v>
      </c>
      <c r="H86" s="2" t="s">
        <v>16</v>
      </c>
    </row>
    <row r="87" spans="1:8" x14ac:dyDescent="0.3">
      <c r="A87" s="1">
        <v>86</v>
      </c>
      <c r="B87" s="2" t="s">
        <v>7</v>
      </c>
      <c r="C87" s="2" t="s">
        <v>8</v>
      </c>
      <c r="D87" s="2">
        <v>4</v>
      </c>
      <c r="E87" s="2">
        <v>2</v>
      </c>
      <c r="F87" s="2" t="s">
        <v>10</v>
      </c>
      <c r="G87" s="2" t="s">
        <v>10</v>
      </c>
      <c r="H87" s="2" t="s">
        <v>11</v>
      </c>
    </row>
    <row r="88" spans="1:8" x14ac:dyDescent="0.3">
      <c r="A88" s="1">
        <v>87</v>
      </c>
      <c r="B88" s="2" t="s">
        <v>7</v>
      </c>
      <c r="C88" s="2" t="s">
        <v>8</v>
      </c>
      <c r="D88" s="2">
        <v>2</v>
      </c>
      <c r="E88" s="2">
        <v>4</v>
      </c>
      <c r="F88" s="2" t="s">
        <v>9</v>
      </c>
      <c r="G88" s="2" t="s">
        <v>8</v>
      </c>
      <c r="H88" s="2" t="s">
        <v>11</v>
      </c>
    </row>
    <row r="89" spans="1:8" x14ac:dyDescent="0.3">
      <c r="A89" s="1">
        <v>88</v>
      </c>
      <c r="B89" s="2" t="s">
        <v>7</v>
      </c>
      <c r="C89" s="2" t="s">
        <v>7</v>
      </c>
      <c r="D89" s="2">
        <v>2</v>
      </c>
      <c r="E89" s="2" t="s">
        <v>12</v>
      </c>
      <c r="F89" s="2" t="s">
        <v>9</v>
      </c>
      <c r="G89" s="2" t="s">
        <v>14</v>
      </c>
      <c r="H89" s="2" t="s">
        <v>11</v>
      </c>
    </row>
    <row r="90" spans="1:8" x14ac:dyDescent="0.3">
      <c r="A90" s="1">
        <v>89</v>
      </c>
      <c r="B90" s="2" t="s">
        <v>7</v>
      </c>
      <c r="C90" s="2" t="s">
        <v>8</v>
      </c>
      <c r="D90" s="2">
        <v>4</v>
      </c>
      <c r="E90" s="2" t="s">
        <v>12</v>
      </c>
      <c r="F90" s="2" t="s">
        <v>9</v>
      </c>
      <c r="G90" s="2" t="s">
        <v>8</v>
      </c>
      <c r="H90" s="2" t="s">
        <v>11</v>
      </c>
    </row>
    <row r="91" spans="1:8" x14ac:dyDescent="0.3">
      <c r="A91" s="1">
        <v>90</v>
      </c>
      <c r="B91" s="2" t="s">
        <v>8</v>
      </c>
      <c r="C91" s="2" t="s">
        <v>8</v>
      </c>
      <c r="D91" s="2">
        <v>3</v>
      </c>
      <c r="E91" s="2" t="s">
        <v>12</v>
      </c>
      <c r="F91" s="2" t="s">
        <v>13</v>
      </c>
      <c r="G91" s="2" t="s">
        <v>10</v>
      </c>
      <c r="H91" s="2" t="s">
        <v>18</v>
      </c>
    </row>
    <row r="92" spans="1:8" x14ac:dyDescent="0.3">
      <c r="A92" s="1">
        <v>91</v>
      </c>
      <c r="B92" s="2" t="s">
        <v>7</v>
      </c>
      <c r="C92" s="2" t="s">
        <v>10</v>
      </c>
      <c r="D92" s="2">
        <v>3</v>
      </c>
      <c r="E92" s="2">
        <v>4</v>
      </c>
      <c r="F92" s="2" t="s">
        <v>13</v>
      </c>
      <c r="G92" s="2" t="s">
        <v>10</v>
      </c>
      <c r="H92" s="2" t="s">
        <v>16</v>
      </c>
    </row>
    <row r="93" spans="1:8" x14ac:dyDescent="0.3">
      <c r="A93" s="1">
        <v>92</v>
      </c>
      <c r="B93" s="2" t="s">
        <v>8</v>
      </c>
      <c r="C93" s="2" t="s">
        <v>14</v>
      </c>
      <c r="D93" s="2" t="s">
        <v>15</v>
      </c>
      <c r="E93" s="2" t="s">
        <v>12</v>
      </c>
      <c r="F93" s="2" t="s">
        <v>9</v>
      </c>
      <c r="G93" s="2" t="s">
        <v>10</v>
      </c>
      <c r="H93" s="2" t="s">
        <v>16</v>
      </c>
    </row>
    <row r="94" spans="1:8" x14ac:dyDescent="0.3">
      <c r="A94" s="1">
        <v>93</v>
      </c>
      <c r="B94" s="2" t="s">
        <v>10</v>
      </c>
      <c r="C94" s="2" t="s">
        <v>8</v>
      </c>
      <c r="D94" s="2" t="s">
        <v>15</v>
      </c>
      <c r="E94" s="2">
        <v>2</v>
      </c>
      <c r="F94" s="2" t="s">
        <v>13</v>
      </c>
      <c r="G94" s="2" t="s">
        <v>8</v>
      </c>
      <c r="H94" s="2" t="s">
        <v>11</v>
      </c>
    </row>
    <row r="95" spans="1:8" x14ac:dyDescent="0.3">
      <c r="A95" s="1">
        <v>94</v>
      </c>
      <c r="B95" s="2" t="s">
        <v>7</v>
      </c>
      <c r="C95" s="2" t="s">
        <v>8</v>
      </c>
      <c r="D95" s="2">
        <v>2</v>
      </c>
      <c r="E95" s="2">
        <v>2</v>
      </c>
      <c r="F95" s="2" t="s">
        <v>10</v>
      </c>
      <c r="G95" s="2" t="s">
        <v>14</v>
      </c>
      <c r="H95" s="2" t="s">
        <v>11</v>
      </c>
    </row>
    <row r="96" spans="1:8" x14ac:dyDescent="0.3">
      <c r="A96" s="1">
        <v>95</v>
      </c>
      <c r="B96" s="2" t="s">
        <v>14</v>
      </c>
      <c r="C96" s="2" t="s">
        <v>10</v>
      </c>
      <c r="D96" s="2">
        <v>2</v>
      </c>
      <c r="E96" s="2" t="s">
        <v>12</v>
      </c>
      <c r="F96" s="2" t="s">
        <v>13</v>
      </c>
      <c r="G96" s="2" t="s">
        <v>14</v>
      </c>
      <c r="H96" s="2" t="s">
        <v>16</v>
      </c>
    </row>
    <row r="97" spans="1:8" x14ac:dyDescent="0.3">
      <c r="A97" s="1">
        <v>96</v>
      </c>
      <c r="B97" s="2" t="s">
        <v>7</v>
      </c>
      <c r="C97" s="2" t="s">
        <v>14</v>
      </c>
      <c r="D97" s="2">
        <v>3</v>
      </c>
      <c r="E97" s="2">
        <v>4</v>
      </c>
      <c r="F97" s="2" t="s">
        <v>10</v>
      </c>
      <c r="G97" s="2" t="s">
        <v>14</v>
      </c>
      <c r="H97" s="2" t="s">
        <v>11</v>
      </c>
    </row>
    <row r="98" spans="1:8" x14ac:dyDescent="0.3">
      <c r="A98" s="1">
        <v>97</v>
      </c>
      <c r="B98" s="2" t="s">
        <v>14</v>
      </c>
      <c r="C98" s="2" t="s">
        <v>7</v>
      </c>
      <c r="D98" s="2">
        <v>4</v>
      </c>
      <c r="E98" s="2" t="s">
        <v>12</v>
      </c>
      <c r="F98" s="2" t="s">
        <v>9</v>
      </c>
      <c r="G98" s="2" t="s">
        <v>8</v>
      </c>
      <c r="H98" s="2" t="s">
        <v>11</v>
      </c>
    </row>
    <row r="99" spans="1:8" x14ac:dyDescent="0.3">
      <c r="A99" s="1">
        <v>98</v>
      </c>
      <c r="B99" s="2" t="s">
        <v>14</v>
      </c>
      <c r="C99" s="2" t="s">
        <v>14</v>
      </c>
      <c r="D99" s="2">
        <v>2</v>
      </c>
      <c r="E99" s="2">
        <v>4</v>
      </c>
      <c r="F99" s="2" t="s">
        <v>13</v>
      </c>
      <c r="G99" s="2" t="s">
        <v>8</v>
      </c>
      <c r="H99" s="2" t="s">
        <v>11</v>
      </c>
    </row>
    <row r="100" spans="1:8" x14ac:dyDescent="0.3">
      <c r="A100" s="1">
        <v>99</v>
      </c>
      <c r="B100" s="2" t="s">
        <v>14</v>
      </c>
      <c r="C100" s="2" t="s">
        <v>8</v>
      </c>
      <c r="D100" s="2" t="s">
        <v>15</v>
      </c>
      <c r="E100" s="2">
        <v>2</v>
      </c>
      <c r="F100" s="2" t="s">
        <v>13</v>
      </c>
      <c r="G100" s="2" t="s">
        <v>10</v>
      </c>
      <c r="H100" s="2" t="s">
        <v>11</v>
      </c>
    </row>
    <row r="101" spans="1:8" x14ac:dyDescent="0.3">
      <c r="A101" s="1">
        <v>100</v>
      </c>
      <c r="B101" s="2" t="s">
        <v>14</v>
      </c>
      <c r="C101" s="2" t="s">
        <v>7</v>
      </c>
      <c r="D101" s="2">
        <v>4</v>
      </c>
      <c r="E101" s="2">
        <v>2</v>
      </c>
      <c r="F101" s="2" t="s">
        <v>9</v>
      </c>
      <c r="G101" s="2" t="s">
        <v>8</v>
      </c>
      <c r="H101" s="2" t="s">
        <v>11</v>
      </c>
    </row>
    <row r="102" spans="1:8" x14ac:dyDescent="0.3">
      <c r="A102" s="1">
        <v>101</v>
      </c>
      <c r="B102" s="2" t="s">
        <v>8</v>
      </c>
      <c r="C102" s="2" t="s">
        <v>10</v>
      </c>
      <c r="D102" s="2">
        <v>2</v>
      </c>
      <c r="E102" s="2">
        <v>2</v>
      </c>
      <c r="F102" s="2" t="s">
        <v>9</v>
      </c>
      <c r="G102" s="2" t="s">
        <v>14</v>
      </c>
      <c r="H102" s="2" t="s">
        <v>11</v>
      </c>
    </row>
    <row r="103" spans="1:8" x14ac:dyDescent="0.3">
      <c r="A103" s="1">
        <v>102</v>
      </c>
      <c r="B103" s="2" t="s">
        <v>7</v>
      </c>
      <c r="C103" s="2" t="s">
        <v>10</v>
      </c>
      <c r="D103" s="2">
        <v>3</v>
      </c>
      <c r="E103" s="2">
        <v>2</v>
      </c>
      <c r="F103" s="2" t="s">
        <v>10</v>
      </c>
      <c r="G103" s="2" t="s">
        <v>8</v>
      </c>
      <c r="H103" s="2" t="s">
        <v>11</v>
      </c>
    </row>
    <row r="104" spans="1:8" x14ac:dyDescent="0.3">
      <c r="A104" s="1">
        <v>103</v>
      </c>
      <c r="B104" s="2" t="s">
        <v>10</v>
      </c>
      <c r="C104" s="2" t="s">
        <v>7</v>
      </c>
      <c r="D104" s="2" t="s">
        <v>15</v>
      </c>
      <c r="E104" s="2">
        <v>2</v>
      </c>
      <c r="F104" s="2" t="s">
        <v>10</v>
      </c>
      <c r="G104" s="2" t="s">
        <v>8</v>
      </c>
      <c r="H104" s="2" t="s">
        <v>11</v>
      </c>
    </row>
    <row r="105" spans="1:8" x14ac:dyDescent="0.3">
      <c r="A105" s="1">
        <v>104</v>
      </c>
      <c r="B105" s="2" t="s">
        <v>8</v>
      </c>
      <c r="C105" s="2" t="s">
        <v>7</v>
      </c>
      <c r="D105" s="2">
        <v>2</v>
      </c>
      <c r="E105" s="2" t="s">
        <v>12</v>
      </c>
      <c r="F105" s="2" t="s">
        <v>13</v>
      </c>
      <c r="G105" s="2" t="s">
        <v>10</v>
      </c>
      <c r="H105" s="2" t="s">
        <v>16</v>
      </c>
    </row>
    <row r="106" spans="1:8" x14ac:dyDescent="0.3">
      <c r="A106" s="1">
        <v>105</v>
      </c>
      <c r="B106" s="2" t="s">
        <v>8</v>
      </c>
      <c r="C106" s="2" t="s">
        <v>8</v>
      </c>
      <c r="D106" s="2">
        <v>4</v>
      </c>
      <c r="E106" s="2" t="s">
        <v>12</v>
      </c>
      <c r="F106" s="2" t="s">
        <v>10</v>
      </c>
      <c r="G106" s="2" t="s">
        <v>8</v>
      </c>
      <c r="H106" s="2" t="s">
        <v>11</v>
      </c>
    </row>
  </sheetData>
  <mergeCells count="1">
    <mergeCell ref="J2:L2"/>
  </mergeCells>
  <pageMargins left="0.75" right="0.75" top="1" bottom="1" header="0.5" footer="0.5"/>
  <ignoredErrors>
    <ignoredError sqref="O11:Q14 P21:Q21 P20:Q20 P19:Q19 P18 N20 N19 N18 N21 M20 M22:Q34 M21 O21 M18 O18 M19 O19 O20 Q18 M38:Q40 M44:Q4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39E8-457A-4F2B-9696-E0C57223DF48}">
  <dimension ref="A1:H46"/>
  <sheetViews>
    <sheetView tabSelected="1" workbookViewId="0">
      <selection activeCell="J4" sqref="J4"/>
    </sheetView>
  </sheetViews>
  <sheetFormatPr defaultRowHeight="15.6" x14ac:dyDescent="0.3"/>
  <cols>
    <col min="1" max="1" width="5" style="7" customWidth="1"/>
    <col min="2" max="8" width="11" style="7" customWidth="1"/>
    <col min="9" max="16384" width="8.88671875" style="7"/>
  </cols>
  <sheetData>
    <row r="1" spans="1:8" x14ac:dyDescent="0.3">
      <c r="A1" s="5" t="s">
        <v>19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</row>
    <row r="2" spans="1:8" x14ac:dyDescent="0.3">
      <c r="A2" s="12">
        <v>1</v>
      </c>
      <c r="B2" s="2" t="s">
        <v>10</v>
      </c>
      <c r="C2" s="2" t="s">
        <v>10</v>
      </c>
      <c r="D2" s="2" t="s">
        <v>34</v>
      </c>
      <c r="E2" s="2" t="s">
        <v>34</v>
      </c>
      <c r="F2" s="2" t="s">
        <v>10</v>
      </c>
      <c r="G2" s="2" t="s">
        <v>8</v>
      </c>
      <c r="H2" s="2" t="s">
        <v>11</v>
      </c>
    </row>
    <row r="3" spans="1:8" x14ac:dyDescent="0.3">
      <c r="A3" s="12">
        <v>2</v>
      </c>
      <c r="B3" s="2" t="s">
        <v>14</v>
      </c>
      <c r="C3" s="2" t="s">
        <v>7</v>
      </c>
      <c r="D3" s="2" t="s">
        <v>34</v>
      </c>
      <c r="E3" s="2" t="s">
        <v>35</v>
      </c>
      <c r="F3" s="2" t="s">
        <v>10</v>
      </c>
      <c r="G3" s="2" t="s">
        <v>14</v>
      </c>
      <c r="H3" s="2" t="s">
        <v>11</v>
      </c>
    </row>
    <row r="4" spans="1:8" x14ac:dyDescent="0.3">
      <c r="A4" s="12">
        <v>3</v>
      </c>
      <c r="B4" s="2" t="s">
        <v>8</v>
      </c>
      <c r="C4" s="2" t="s">
        <v>8</v>
      </c>
      <c r="D4" s="2" t="s">
        <v>36</v>
      </c>
      <c r="E4" s="2" t="s">
        <v>34</v>
      </c>
      <c r="F4" s="2" t="s">
        <v>10</v>
      </c>
      <c r="G4" s="2" t="s">
        <v>10</v>
      </c>
      <c r="H4" s="2" t="s">
        <v>11</v>
      </c>
    </row>
    <row r="5" spans="1:8" x14ac:dyDescent="0.3">
      <c r="A5" s="12">
        <v>4</v>
      </c>
      <c r="B5" s="2" t="s">
        <v>8</v>
      </c>
      <c r="C5" s="2" t="s">
        <v>10</v>
      </c>
      <c r="D5" s="2" t="s">
        <v>15</v>
      </c>
      <c r="E5" s="2" t="s">
        <v>35</v>
      </c>
      <c r="F5" s="2" t="s">
        <v>9</v>
      </c>
      <c r="G5" s="2" t="s">
        <v>10</v>
      </c>
      <c r="H5" s="2" t="s">
        <v>16</v>
      </c>
    </row>
    <row r="6" spans="1:8" x14ac:dyDescent="0.3">
      <c r="A6" s="12">
        <v>5</v>
      </c>
      <c r="B6" s="2" t="s">
        <v>14</v>
      </c>
      <c r="C6" s="2" t="s">
        <v>10</v>
      </c>
      <c r="D6" s="2" t="s">
        <v>15</v>
      </c>
      <c r="E6" s="2" t="s">
        <v>34</v>
      </c>
      <c r="F6" s="2" t="s">
        <v>10</v>
      </c>
      <c r="G6" s="2" t="s">
        <v>8</v>
      </c>
      <c r="H6" s="2" t="s">
        <v>11</v>
      </c>
    </row>
    <row r="7" spans="1:8" x14ac:dyDescent="0.3">
      <c r="A7" s="12">
        <v>6</v>
      </c>
      <c r="B7" s="2" t="s">
        <v>8</v>
      </c>
      <c r="C7" s="2" t="s">
        <v>8</v>
      </c>
      <c r="D7" s="2" t="s">
        <v>34</v>
      </c>
      <c r="E7" s="2" t="s">
        <v>34</v>
      </c>
      <c r="F7" s="2" t="s">
        <v>9</v>
      </c>
      <c r="G7" s="2" t="s">
        <v>8</v>
      </c>
      <c r="H7" s="2" t="s">
        <v>11</v>
      </c>
    </row>
    <row r="8" spans="1:8" x14ac:dyDescent="0.3">
      <c r="A8" s="12">
        <v>7</v>
      </c>
      <c r="B8" s="2" t="s">
        <v>14</v>
      </c>
      <c r="C8" s="2" t="s">
        <v>10</v>
      </c>
      <c r="D8" s="2" t="s">
        <v>36</v>
      </c>
      <c r="E8" s="2" t="s">
        <v>34</v>
      </c>
      <c r="F8" s="2" t="s">
        <v>13</v>
      </c>
      <c r="G8" s="2" t="s">
        <v>10</v>
      </c>
      <c r="H8" s="2" t="s">
        <v>11</v>
      </c>
    </row>
    <row r="9" spans="1:8" x14ac:dyDescent="0.3">
      <c r="A9" s="12">
        <v>8</v>
      </c>
      <c r="B9" s="2" t="s">
        <v>8</v>
      </c>
      <c r="C9" s="2" t="s">
        <v>14</v>
      </c>
      <c r="D9" s="2" t="s">
        <v>35</v>
      </c>
      <c r="E9" s="2" t="s">
        <v>34</v>
      </c>
      <c r="F9" s="2" t="s">
        <v>9</v>
      </c>
      <c r="G9" s="2" t="s">
        <v>14</v>
      </c>
      <c r="H9" s="2" t="s">
        <v>11</v>
      </c>
    </row>
    <row r="10" spans="1:8" x14ac:dyDescent="0.3">
      <c r="A10" s="12">
        <v>9</v>
      </c>
      <c r="B10" s="2" t="s">
        <v>10</v>
      </c>
      <c r="C10" s="2" t="s">
        <v>7</v>
      </c>
      <c r="D10" s="2" t="s">
        <v>34</v>
      </c>
      <c r="E10" s="2" t="s">
        <v>12</v>
      </c>
      <c r="F10" s="2" t="s">
        <v>9</v>
      </c>
      <c r="G10" s="2" t="s">
        <v>14</v>
      </c>
      <c r="H10" s="2" t="s">
        <v>11</v>
      </c>
    </row>
    <row r="11" spans="1:8" x14ac:dyDescent="0.3">
      <c r="A11" s="12">
        <v>10</v>
      </c>
      <c r="B11" s="2" t="s">
        <v>14</v>
      </c>
      <c r="C11" s="2" t="s">
        <v>14</v>
      </c>
      <c r="D11" s="2" t="s">
        <v>35</v>
      </c>
      <c r="E11" s="2" t="s">
        <v>35</v>
      </c>
      <c r="F11" s="2" t="s">
        <v>13</v>
      </c>
      <c r="G11" s="2" t="s">
        <v>8</v>
      </c>
      <c r="H11" s="2" t="s">
        <v>11</v>
      </c>
    </row>
    <row r="12" spans="1:8" x14ac:dyDescent="0.3">
      <c r="A12" s="12">
        <v>11</v>
      </c>
      <c r="B12" s="2" t="s">
        <v>14</v>
      </c>
      <c r="C12" s="2" t="s">
        <v>8</v>
      </c>
      <c r="D12" s="2" t="s">
        <v>15</v>
      </c>
      <c r="E12" s="2" t="s">
        <v>35</v>
      </c>
      <c r="F12" s="2" t="s">
        <v>13</v>
      </c>
      <c r="G12" s="2" t="s">
        <v>8</v>
      </c>
      <c r="H12" s="2" t="s">
        <v>11</v>
      </c>
    </row>
    <row r="13" spans="1:8" x14ac:dyDescent="0.3">
      <c r="A13" s="12">
        <v>12</v>
      </c>
      <c r="B13" s="2" t="s">
        <v>7</v>
      </c>
      <c r="C13" s="2" t="s">
        <v>7</v>
      </c>
      <c r="D13" s="2" t="s">
        <v>36</v>
      </c>
      <c r="E13" s="2" t="s">
        <v>34</v>
      </c>
      <c r="F13" s="2" t="s">
        <v>9</v>
      </c>
      <c r="G13" s="2" t="s">
        <v>14</v>
      </c>
      <c r="H13" s="2" t="s">
        <v>11</v>
      </c>
    </row>
    <row r="14" spans="1:8" x14ac:dyDescent="0.3">
      <c r="A14" s="12">
        <v>13</v>
      </c>
      <c r="B14" s="2" t="s">
        <v>10</v>
      </c>
      <c r="C14" s="2" t="s">
        <v>8</v>
      </c>
      <c r="D14" s="2" t="s">
        <v>15</v>
      </c>
      <c r="E14" s="2" t="s">
        <v>12</v>
      </c>
      <c r="F14" s="2" t="s">
        <v>10</v>
      </c>
      <c r="G14" s="2" t="s">
        <v>8</v>
      </c>
      <c r="H14" s="2" t="s">
        <v>11</v>
      </c>
    </row>
    <row r="15" spans="1:8" x14ac:dyDescent="0.3">
      <c r="A15" s="12">
        <v>14</v>
      </c>
      <c r="B15" s="2" t="s">
        <v>10</v>
      </c>
      <c r="C15" s="2" t="s">
        <v>8</v>
      </c>
      <c r="D15" s="2" t="s">
        <v>34</v>
      </c>
      <c r="E15" s="2" t="s">
        <v>12</v>
      </c>
      <c r="F15" s="2" t="s">
        <v>9</v>
      </c>
      <c r="G15" s="2" t="s">
        <v>8</v>
      </c>
      <c r="H15" s="2" t="s">
        <v>11</v>
      </c>
    </row>
    <row r="16" spans="1:8" x14ac:dyDescent="0.3">
      <c r="A16" s="12">
        <v>15</v>
      </c>
      <c r="B16" s="2" t="s">
        <v>7</v>
      </c>
      <c r="C16" s="2" t="s">
        <v>8</v>
      </c>
      <c r="D16" s="2" t="s">
        <v>35</v>
      </c>
      <c r="E16" s="2" t="s">
        <v>35</v>
      </c>
      <c r="F16" s="2" t="s">
        <v>13</v>
      </c>
      <c r="G16" s="2" t="s">
        <v>14</v>
      </c>
      <c r="H16" s="2" t="s">
        <v>16</v>
      </c>
    </row>
    <row r="17" spans="1:8" x14ac:dyDescent="0.3">
      <c r="A17" s="12">
        <v>16</v>
      </c>
      <c r="B17" s="2" t="s">
        <v>14</v>
      </c>
      <c r="C17" s="2" t="s">
        <v>7</v>
      </c>
      <c r="D17" s="2" t="s">
        <v>36</v>
      </c>
      <c r="E17" s="2" t="s">
        <v>12</v>
      </c>
      <c r="F17" s="2" t="s">
        <v>13</v>
      </c>
      <c r="G17" s="2" t="s">
        <v>8</v>
      </c>
      <c r="H17" s="2" t="s">
        <v>11</v>
      </c>
    </row>
    <row r="18" spans="1:8" x14ac:dyDescent="0.3">
      <c r="A18" s="12">
        <v>17</v>
      </c>
      <c r="B18" s="2" t="s">
        <v>14</v>
      </c>
      <c r="C18" s="2" t="s">
        <v>7</v>
      </c>
      <c r="D18" s="2" t="s">
        <v>15</v>
      </c>
      <c r="E18" s="2" t="s">
        <v>12</v>
      </c>
      <c r="F18" s="2" t="s">
        <v>10</v>
      </c>
      <c r="G18" s="2" t="s">
        <v>14</v>
      </c>
      <c r="H18" s="2" t="s">
        <v>11</v>
      </c>
    </row>
    <row r="19" spans="1:8" x14ac:dyDescent="0.3">
      <c r="A19" s="12">
        <v>18</v>
      </c>
      <c r="B19" s="2" t="s">
        <v>14</v>
      </c>
      <c r="C19" s="2" t="s">
        <v>10</v>
      </c>
      <c r="D19" s="2" t="s">
        <v>35</v>
      </c>
      <c r="E19" s="2" t="s">
        <v>35</v>
      </c>
      <c r="F19" s="2" t="s">
        <v>10</v>
      </c>
      <c r="G19" s="2" t="s">
        <v>8</v>
      </c>
      <c r="H19" s="2" t="s">
        <v>11</v>
      </c>
    </row>
    <row r="20" spans="1:8" x14ac:dyDescent="0.3">
      <c r="A20" s="12">
        <v>19</v>
      </c>
      <c r="B20" s="2" t="s">
        <v>8</v>
      </c>
      <c r="C20" s="2" t="s">
        <v>14</v>
      </c>
      <c r="D20" s="2" t="s">
        <v>15</v>
      </c>
      <c r="E20" s="2" t="s">
        <v>35</v>
      </c>
      <c r="F20" s="2" t="s">
        <v>10</v>
      </c>
      <c r="G20" s="2" t="s">
        <v>14</v>
      </c>
      <c r="H20" s="2" t="s">
        <v>17</v>
      </c>
    </row>
    <row r="21" spans="1:8" x14ac:dyDescent="0.3">
      <c r="A21" s="12">
        <v>20</v>
      </c>
      <c r="B21" s="2" t="s">
        <v>14</v>
      </c>
      <c r="C21" s="2" t="s">
        <v>10</v>
      </c>
      <c r="D21" s="2" t="s">
        <v>36</v>
      </c>
      <c r="E21" s="2" t="s">
        <v>35</v>
      </c>
      <c r="F21" s="2" t="s">
        <v>9</v>
      </c>
      <c r="G21" s="2" t="s">
        <v>10</v>
      </c>
      <c r="H21" s="2" t="s">
        <v>11</v>
      </c>
    </row>
    <row r="22" spans="1:8" x14ac:dyDescent="0.3">
      <c r="A22" s="12">
        <v>21</v>
      </c>
      <c r="B22" s="2" t="s">
        <v>7</v>
      </c>
      <c r="C22" s="2" t="s">
        <v>7</v>
      </c>
      <c r="D22" s="2" t="s">
        <v>36</v>
      </c>
      <c r="E22" s="2" t="s">
        <v>12</v>
      </c>
      <c r="F22" s="2" t="s">
        <v>10</v>
      </c>
      <c r="G22" s="2" t="s">
        <v>10</v>
      </c>
      <c r="H22" s="2" t="s">
        <v>11</v>
      </c>
    </row>
    <row r="23" spans="1:8" x14ac:dyDescent="0.3">
      <c r="A23" s="12">
        <v>22</v>
      </c>
      <c r="B23" s="2" t="s">
        <v>14</v>
      </c>
      <c r="C23" s="2" t="s">
        <v>10</v>
      </c>
      <c r="D23" s="2" t="s">
        <v>34</v>
      </c>
      <c r="E23" s="2" t="s">
        <v>35</v>
      </c>
      <c r="F23" s="2" t="s">
        <v>10</v>
      </c>
      <c r="G23" s="2" t="s">
        <v>10</v>
      </c>
      <c r="H23" s="2" t="s">
        <v>11</v>
      </c>
    </row>
    <row r="24" spans="1:8" x14ac:dyDescent="0.3">
      <c r="A24" s="12">
        <v>23</v>
      </c>
      <c r="B24" s="2" t="s">
        <v>14</v>
      </c>
      <c r="C24" s="2" t="s">
        <v>7</v>
      </c>
      <c r="D24" s="2" t="s">
        <v>34</v>
      </c>
      <c r="E24" s="2" t="s">
        <v>34</v>
      </c>
      <c r="F24" s="2" t="s">
        <v>13</v>
      </c>
      <c r="G24" s="2" t="s">
        <v>10</v>
      </c>
      <c r="H24" s="2" t="s">
        <v>11</v>
      </c>
    </row>
    <row r="25" spans="1:8" x14ac:dyDescent="0.3">
      <c r="A25" s="12">
        <v>24</v>
      </c>
      <c r="B25" s="2" t="s">
        <v>7</v>
      </c>
      <c r="C25" s="2" t="s">
        <v>7</v>
      </c>
      <c r="D25" s="2" t="s">
        <v>34</v>
      </c>
      <c r="E25" s="2" t="s">
        <v>12</v>
      </c>
      <c r="F25" s="2" t="s">
        <v>10</v>
      </c>
      <c r="G25" s="2" t="s">
        <v>14</v>
      </c>
      <c r="H25" s="2" t="s">
        <v>11</v>
      </c>
    </row>
    <row r="26" spans="1:8" x14ac:dyDescent="0.3">
      <c r="A26" s="12">
        <v>25</v>
      </c>
      <c r="B26" s="2" t="s">
        <v>7</v>
      </c>
      <c r="C26" s="2" t="s">
        <v>8</v>
      </c>
      <c r="D26" s="2" t="s">
        <v>34</v>
      </c>
      <c r="E26" s="2" t="s">
        <v>12</v>
      </c>
      <c r="F26" s="2" t="s">
        <v>13</v>
      </c>
      <c r="G26" s="2" t="s">
        <v>14</v>
      </c>
      <c r="H26" s="2" t="s">
        <v>16</v>
      </c>
    </row>
    <row r="27" spans="1:8" x14ac:dyDescent="0.3">
      <c r="A27" s="12">
        <v>26</v>
      </c>
      <c r="B27" s="2" t="s">
        <v>7</v>
      </c>
      <c r="C27" s="2" t="s">
        <v>7</v>
      </c>
      <c r="D27" s="2" t="s">
        <v>36</v>
      </c>
      <c r="E27" s="2" t="s">
        <v>34</v>
      </c>
      <c r="F27" s="2" t="s">
        <v>10</v>
      </c>
      <c r="G27" s="2" t="s">
        <v>14</v>
      </c>
      <c r="H27" s="2" t="s">
        <v>11</v>
      </c>
    </row>
    <row r="28" spans="1:8" x14ac:dyDescent="0.3">
      <c r="A28" s="12">
        <v>27</v>
      </c>
      <c r="B28" s="2" t="s">
        <v>10</v>
      </c>
      <c r="C28" s="2" t="s">
        <v>10</v>
      </c>
      <c r="D28" s="2" t="s">
        <v>15</v>
      </c>
      <c r="E28" s="2" t="s">
        <v>35</v>
      </c>
      <c r="F28" s="2" t="s">
        <v>10</v>
      </c>
      <c r="G28" s="2" t="s">
        <v>14</v>
      </c>
      <c r="H28" s="2" t="s">
        <v>17</v>
      </c>
    </row>
    <row r="29" spans="1:8" x14ac:dyDescent="0.3">
      <c r="A29" s="12">
        <v>28</v>
      </c>
      <c r="B29" s="2" t="s">
        <v>14</v>
      </c>
      <c r="C29" s="2" t="s">
        <v>10</v>
      </c>
      <c r="D29" s="2" t="s">
        <v>34</v>
      </c>
      <c r="E29" s="2" t="s">
        <v>35</v>
      </c>
      <c r="F29" s="2" t="s">
        <v>13</v>
      </c>
      <c r="G29" s="2" t="s">
        <v>10</v>
      </c>
      <c r="H29" s="2" t="s">
        <v>16</v>
      </c>
    </row>
    <row r="30" spans="1:8" x14ac:dyDescent="0.3">
      <c r="A30" s="12">
        <v>29</v>
      </c>
      <c r="B30" s="2" t="s">
        <v>10</v>
      </c>
      <c r="C30" s="2" t="s">
        <v>8</v>
      </c>
      <c r="D30" s="2" t="s">
        <v>36</v>
      </c>
      <c r="E30" s="2" t="s">
        <v>12</v>
      </c>
      <c r="F30" s="2" t="s">
        <v>13</v>
      </c>
      <c r="G30" s="2" t="s">
        <v>10</v>
      </c>
      <c r="H30" s="2" t="s">
        <v>18</v>
      </c>
    </row>
    <row r="31" spans="1:8" x14ac:dyDescent="0.3">
      <c r="A31" s="12">
        <v>30</v>
      </c>
      <c r="B31" s="2" t="s">
        <v>8</v>
      </c>
      <c r="C31" s="2" t="s">
        <v>10</v>
      </c>
      <c r="D31" s="2" t="s">
        <v>34</v>
      </c>
      <c r="E31" s="2" t="s">
        <v>35</v>
      </c>
      <c r="F31" s="2" t="s">
        <v>9</v>
      </c>
      <c r="G31" s="2" t="s">
        <v>14</v>
      </c>
      <c r="H31" s="2" t="s">
        <v>18</v>
      </c>
    </row>
    <row r="32" spans="1:8" x14ac:dyDescent="0.3">
      <c r="A32" s="12">
        <v>31</v>
      </c>
      <c r="B32" s="2" t="s">
        <v>7</v>
      </c>
      <c r="C32" s="2" t="s">
        <v>8</v>
      </c>
      <c r="D32" s="2" t="s">
        <v>34</v>
      </c>
      <c r="E32" s="2" t="s">
        <v>34</v>
      </c>
      <c r="F32" s="2" t="s">
        <v>9</v>
      </c>
      <c r="G32" s="2" t="s">
        <v>10</v>
      </c>
      <c r="H32" s="2" t="s">
        <v>11</v>
      </c>
    </row>
    <row r="33" spans="1:8" x14ac:dyDescent="0.3">
      <c r="A33" s="12">
        <v>32</v>
      </c>
      <c r="B33" s="2" t="s">
        <v>14</v>
      </c>
      <c r="C33" s="2" t="s">
        <v>10</v>
      </c>
      <c r="D33" s="2" t="s">
        <v>34</v>
      </c>
      <c r="E33" s="2" t="s">
        <v>35</v>
      </c>
      <c r="F33" s="2" t="s">
        <v>9</v>
      </c>
      <c r="G33" s="2" t="s">
        <v>14</v>
      </c>
      <c r="H33" s="2" t="s">
        <v>16</v>
      </c>
    </row>
    <row r="34" spans="1:8" x14ac:dyDescent="0.3">
      <c r="A34" s="12">
        <v>33</v>
      </c>
      <c r="B34" s="2" t="s">
        <v>7</v>
      </c>
      <c r="C34" s="2" t="s">
        <v>7</v>
      </c>
      <c r="D34" s="2" t="s">
        <v>35</v>
      </c>
      <c r="E34" s="2" t="s">
        <v>35</v>
      </c>
      <c r="F34" s="2" t="s">
        <v>9</v>
      </c>
      <c r="G34" s="2" t="s">
        <v>14</v>
      </c>
      <c r="H34" s="2" t="s">
        <v>11</v>
      </c>
    </row>
    <row r="35" spans="1:8" x14ac:dyDescent="0.3">
      <c r="A35" s="12">
        <v>34</v>
      </c>
      <c r="B35" s="2" t="s">
        <v>8</v>
      </c>
      <c r="C35" s="2" t="s">
        <v>10</v>
      </c>
      <c r="D35" s="2" t="s">
        <v>34</v>
      </c>
      <c r="E35" s="2" t="s">
        <v>35</v>
      </c>
      <c r="F35" s="2" t="s">
        <v>10</v>
      </c>
      <c r="G35" s="2" t="s">
        <v>14</v>
      </c>
      <c r="H35" s="2" t="s">
        <v>18</v>
      </c>
    </row>
    <row r="36" spans="1:8" x14ac:dyDescent="0.3">
      <c r="A36" s="12">
        <v>35</v>
      </c>
      <c r="B36" s="2" t="s">
        <v>7</v>
      </c>
      <c r="C36" s="2" t="s">
        <v>10</v>
      </c>
      <c r="D36" s="2" t="s">
        <v>34</v>
      </c>
      <c r="E36" s="2" t="s">
        <v>35</v>
      </c>
      <c r="F36" s="2" t="s">
        <v>9</v>
      </c>
      <c r="G36" s="2" t="s">
        <v>14</v>
      </c>
      <c r="H36" s="2" t="s">
        <v>16</v>
      </c>
    </row>
    <row r="37" spans="1:8" x14ac:dyDescent="0.3">
      <c r="A37" s="12">
        <v>36</v>
      </c>
      <c r="B37" s="2" t="s">
        <v>10</v>
      </c>
      <c r="C37" s="2" t="s">
        <v>10</v>
      </c>
      <c r="D37" s="2" t="s">
        <v>15</v>
      </c>
      <c r="E37" s="2" t="s">
        <v>34</v>
      </c>
      <c r="F37" s="2" t="s">
        <v>10</v>
      </c>
      <c r="G37" s="2" t="s">
        <v>8</v>
      </c>
      <c r="H37" s="2" t="s">
        <v>11</v>
      </c>
    </row>
    <row r="38" spans="1:8" x14ac:dyDescent="0.3">
      <c r="A38" s="12">
        <v>37</v>
      </c>
      <c r="B38" s="2" t="s">
        <v>7</v>
      </c>
      <c r="C38" s="2" t="s">
        <v>14</v>
      </c>
      <c r="D38" s="2" t="s">
        <v>15</v>
      </c>
      <c r="E38" s="2" t="s">
        <v>12</v>
      </c>
      <c r="F38" s="2" t="s">
        <v>10</v>
      </c>
      <c r="G38" s="2" t="s">
        <v>14</v>
      </c>
      <c r="H38" s="2" t="s">
        <v>11</v>
      </c>
    </row>
    <row r="39" spans="1:8" x14ac:dyDescent="0.3">
      <c r="A39" s="12">
        <v>38</v>
      </c>
      <c r="B39" s="2" t="s">
        <v>10</v>
      </c>
      <c r="C39" s="2" t="s">
        <v>8</v>
      </c>
      <c r="D39" s="2" t="s">
        <v>35</v>
      </c>
      <c r="E39" s="2" t="s">
        <v>35</v>
      </c>
      <c r="F39" s="2" t="s">
        <v>13</v>
      </c>
      <c r="G39" s="2" t="s">
        <v>10</v>
      </c>
      <c r="H39" s="2" t="s">
        <v>18</v>
      </c>
    </row>
    <row r="40" spans="1:8" x14ac:dyDescent="0.3">
      <c r="A40" s="12">
        <v>39</v>
      </c>
      <c r="B40" s="2" t="s">
        <v>7</v>
      </c>
      <c r="C40" s="2" t="s">
        <v>10</v>
      </c>
      <c r="D40" s="2" t="s">
        <v>34</v>
      </c>
      <c r="E40" s="2" t="s">
        <v>34</v>
      </c>
      <c r="F40" s="2" t="s">
        <v>10</v>
      </c>
      <c r="G40" s="2" t="s">
        <v>10</v>
      </c>
      <c r="H40" s="2" t="s">
        <v>11</v>
      </c>
    </row>
    <row r="41" spans="1:8" x14ac:dyDescent="0.3">
      <c r="A41" s="12">
        <v>40</v>
      </c>
      <c r="B41" s="2" t="s">
        <v>10</v>
      </c>
      <c r="C41" s="2" t="s">
        <v>14</v>
      </c>
      <c r="D41" s="2" t="s">
        <v>35</v>
      </c>
      <c r="E41" s="2" t="s">
        <v>12</v>
      </c>
      <c r="F41" s="2" t="s">
        <v>10</v>
      </c>
      <c r="G41" s="2" t="s">
        <v>10</v>
      </c>
      <c r="H41" s="2" t="s">
        <v>16</v>
      </c>
    </row>
    <row r="42" spans="1:8" x14ac:dyDescent="0.3">
      <c r="A42" s="12">
        <v>41</v>
      </c>
      <c r="B42" s="2" t="s">
        <v>14</v>
      </c>
      <c r="C42" s="2" t="s">
        <v>8</v>
      </c>
      <c r="D42" s="2" t="s">
        <v>36</v>
      </c>
      <c r="E42" s="2" t="s">
        <v>35</v>
      </c>
      <c r="F42" s="2" t="s">
        <v>10</v>
      </c>
      <c r="G42" s="2" t="s">
        <v>14</v>
      </c>
      <c r="H42" s="2" t="s">
        <v>16</v>
      </c>
    </row>
    <row r="43" spans="1:8" x14ac:dyDescent="0.3">
      <c r="A43" s="12">
        <v>42</v>
      </c>
      <c r="B43" s="2" t="s">
        <v>7</v>
      </c>
      <c r="C43" s="2" t="s">
        <v>7</v>
      </c>
      <c r="D43" s="2" t="s">
        <v>36</v>
      </c>
      <c r="E43" s="2" t="s">
        <v>34</v>
      </c>
      <c r="F43" s="2" t="s">
        <v>10</v>
      </c>
      <c r="G43" s="2" t="s">
        <v>8</v>
      </c>
      <c r="H43" s="2" t="s">
        <v>11</v>
      </c>
    </row>
    <row r="44" spans="1:8" x14ac:dyDescent="0.3">
      <c r="A44" s="12">
        <v>43</v>
      </c>
      <c r="B44" s="2" t="s">
        <v>10</v>
      </c>
      <c r="C44" s="2" t="s">
        <v>7</v>
      </c>
      <c r="D44" s="2" t="s">
        <v>35</v>
      </c>
      <c r="E44" s="2" t="s">
        <v>34</v>
      </c>
      <c r="F44" s="2" t="s">
        <v>9</v>
      </c>
      <c r="G44" s="2" t="s">
        <v>14</v>
      </c>
      <c r="H44" s="2" t="s">
        <v>11</v>
      </c>
    </row>
    <row r="45" spans="1:8" x14ac:dyDescent="0.3">
      <c r="A45" s="12">
        <v>44</v>
      </c>
      <c r="B45" s="2" t="s">
        <v>14</v>
      </c>
      <c r="C45" s="2" t="s">
        <v>14</v>
      </c>
      <c r="D45" s="2" t="s">
        <v>36</v>
      </c>
      <c r="E45" s="2" t="s">
        <v>34</v>
      </c>
      <c r="F45" s="2" t="s">
        <v>10</v>
      </c>
      <c r="G45" s="2" t="s">
        <v>14</v>
      </c>
      <c r="H45" s="2" t="s">
        <v>11</v>
      </c>
    </row>
    <row r="46" spans="1:8" x14ac:dyDescent="0.3">
      <c r="A46" s="12">
        <v>45</v>
      </c>
      <c r="B46" s="2" t="s">
        <v>8</v>
      </c>
      <c r="C46" s="2" t="s">
        <v>8</v>
      </c>
      <c r="D46" s="2" t="s">
        <v>34</v>
      </c>
      <c r="E46" s="2" t="s">
        <v>12</v>
      </c>
      <c r="F46" s="2" t="s">
        <v>9</v>
      </c>
      <c r="G46" s="2" t="s">
        <v>10</v>
      </c>
      <c r="H46" s="2" t="s">
        <v>11</v>
      </c>
    </row>
  </sheetData>
  <pageMargins left="0.7" right="0.7" top="0.75" bottom="0.75" header="0.3" footer="0.3"/>
  <ignoredErrors>
    <ignoredError sqref="D2:E4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Mahendra Dinata</cp:lastModifiedBy>
  <dcterms:created xsi:type="dcterms:W3CDTF">2023-09-10T08:29:36Z</dcterms:created>
  <dcterms:modified xsi:type="dcterms:W3CDTF">2023-09-11T08:05:41Z</dcterms:modified>
</cp:coreProperties>
</file>