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tbittar_northeastern_edu/Documents/1.NEU/SeaBass/"/>
    </mc:Choice>
  </mc:AlternateContent>
  <xr:revisionPtr revIDLastSave="203" documentId="8_{3316AA42-B7B6-47ED-B8CB-D67CDC2FEDED}" xr6:coauthVersionLast="45" xr6:coauthVersionMax="45" xr10:uidLastSave="{1D83901C-1A19-4C00-A2FD-8768BA721945}"/>
  <bookViews>
    <workbookView xWindow="-93" yWindow="-93" windowWidth="25786" windowHeight="14133" activeTab="3" xr2:uid="{CBB7631D-4BCD-4779-8A88-6CEF31961EBC}"/>
  </bookViews>
  <sheets>
    <sheet name="Thais" sheetId="1" r:id="rId1"/>
    <sheet name="Alan" sheetId="3" r:id="rId2"/>
    <sheet name="final" sheetId="5" r:id="rId3"/>
    <sheet name="per location" sheetId="6" r:id="rId4"/>
  </sheets>
  <definedNames>
    <definedName name="_xlnm._FilterDatabase" localSheetId="1" hidden="1">Alan!$A$1:$AF$63</definedName>
    <definedName name="_xlnm._FilterDatabase" localSheetId="2" hidden="1">final!$A$1:$H$125</definedName>
    <definedName name="_xlnm._FilterDatabase" localSheetId="3" hidden="1">'per location'!$A$1:$E$125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6" l="1"/>
  <c r="K2" i="5" l="1"/>
  <c r="J2" i="5"/>
  <c r="I2" i="5"/>
  <c r="G62" i="5"/>
  <c r="G59" i="5"/>
  <c r="H59" i="5" s="1"/>
  <c r="G49" i="5"/>
  <c r="G45" i="5"/>
  <c r="H45" i="5" s="1"/>
  <c r="G8" i="5"/>
  <c r="H8" i="5"/>
  <c r="H25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6" i="5"/>
  <c r="H46" i="5" s="1"/>
  <c r="G47" i="5"/>
  <c r="H47" i="5" s="1"/>
  <c r="G48" i="5"/>
  <c r="H48" i="5" s="1"/>
  <c r="H49" i="5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60" i="5"/>
  <c r="H60" i="5" s="1"/>
  <c r="G61" i="5"/>
  <c r="H61" i="5" s="1"/>
  <c r="H62" i="5"/>
  <c r="G63" i="5"/>
  <c r="H63" i="5" s="1"/>
  <c r="G3" i="5"/>
  <c r="H3" i="5" s="1"/>
  <c r="G4" i="5"/>
  <c r="H4" i="5" s="1"/>
  <c r="G5" i="5"/>
  <c r="H5" i="5" s="1"/>
  <c r="G6" i="5"/>
  <c r="H6" i="5" s="1"/>
  <c r="G7" i="5"/>
  <c r="H7" i="5" s="1"/>
  <c r="G2" i="5"/>
  <c r="H2" i="5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2" i="3"/>
</calcChain>
</file>

<file path=xl/sharedStrings.xml><?xml version="1.0" encoding="utf-8"?>
<sst xmlns="http://schemas.openxmlformats.org/spreadsheetml/2006/main" count="1753" uniqueCount="287">
  <si>
    <t>Extraction date</t>
  </si>
  <si>
    <t>Location</t>
  </si>
  <si>
    <t>UniqueID</t>
  </si>
  <si>
    <t>Fin_clip vial_ID</t>
  </si>
  <si>
    <t>extraction tube ID</t>
  </si>
  <si>
    <t>initial amount (fin clip in g)</t>
  </si>
  <si>
    <t>Qubit reading</t>
  </si>
  <si>
    <t>Dilution factor</t>
  </si>
  <si>
    <t>Qubit DNA concentration (ng/uL)</t>
  </si>
  <si>
    <t>vol. left in 1st elution (uL)</t>
  </si>
  <si>
    <t>enough for ddRAD?</t>
  </si>
  <si>
    <t>leftover tissue?</t>
  </si>
  <si>
    <t>NJ</t>
  </si>
  <si>
    <t>Cs_NJ_106</t>
  </si>
  <si>
    <t>Cs_NJ_001</t>
  </si>
  <si>
    <t>2x</t>
  </si>
  <si>
    <t>plenty</t>
  </si>
  <si>
    <t>NO</t>
  </si>
  <si>
    <t>Cs_NJ_108</t>
  </si>
  <si>
    <t>Cs_NJ_003</t>
  </si>
  <si>
    <t>Cs_NJ_109</t>
  </si>
  <si>
    <t>Cs_NJ_004</t>
  </si>
  <si>
    <t>Cs_NJ_112</t>
  </si>
  <si>
    <t>Cs_NJ_007</t>
  </si>
  <si>
    <t>&lt;0.001</t>
  </si>
  <si>
    <t>Cs_NJ_113</t>
  </si>
  <si>
    <t>Cs_NJ_008</t>
  </si>
  <si>
    <t>Cs_NJ_114</t>
  </si>
  <si>
    <t>Cs_NJ_009</t>
  </si>
  <si>
    <t>Cs_NJ_118</t>
  </si>
  <si>
    <t>Cs_NJ_013</t>
  </si>
  <si>
    <t>Cs_NJ_119</t>
  </si>
  <si>
    <t>Cs_NJ_014</t>
  </si>
  <si>
    <t>Cs_NJ_121</t>
  </si>
  <si>
    <t>Cs_NJ_016</t>
  </si>
  <si>
    <t>Cs_NJ_122</t>
  </si>
  <si>
    <t>Cs_NJ_017</t>
  </si>
  <si>
    <t>Cs_NJ_124</t>
  </si>
  <si>
    <t>Cs_NJ_019</t>
  </si>
  <si>
    <t>Cs_NJ_128</t>
  </si>
  <si>
    <t>Cs_NJ_023</t>
  </si>
  <si>
    <t>Cs_NJ_129</t>
  </si>
  <si>
    <t>Cs_NJ_024</t>
  </si>
  <si>
    <t>Cs_NJ_130</t>
  </si>
  <si>
    <t>Cs_NJ_025</t>
  </si>
  <si>
    <t>Cs_NJ_131</t>
  </si>
  <si>
    <t>Cs_NJ_026</t>
  </si>
  <si>
    <t>Cs_NJ_132</t>
  </si>
  <si>
    <t>Cs_NJ_027</t>
  </si>
  <si>
    <t>Cs_NJ_133</t>
  </si>
  <si>
    <t>Cs_NJ_028</t>
  </si>
  <si>
    <t>ME</t>
  </si>
  <si>
    <t>Cs_ME_164</t>
  </si>
  <si>
    <t>NA</t>
  </si>
  <si>
    <t>YES</t>
  </si>
  <si>
    <t>Cs_ME_165</t>
  </si>
  <si>
    <t>SN</t>
  </si>
  <si>
    <t>Cs_SN_179</t>
  </si>
  <si>
    <t>Cs_SN_182</t>
  </si>
  <si>
    <t>Cs_SN_185</t>
  </si>
  <si>
    <t>Cs_SN_190</t>
  </si>
  <si>
    <t>Cs_SN_191</t>
  </si>
  <si>
    <t>Cs_SN_189</t>
  </si>
  <si>
    <t>Cs_SN_009</t>
  </si>
  <si>
    <t>Cs_C_009_DNA</t>
  </si>
  <si>
    <t>Cs_ME_166</t>
  </si>
  <si>
    <t>Cs_ME_167</t>
  </si>
  <si>
    <t>NC</t>
  </si>
  <si>
    <t>Cs_NC_233</t>
  </si>
  <si>
    <t>Cs_NC_31</t>
  </si>
  <si>
    <t>Cs_NC_234</t>
  </si>
  <si>
    <t>Cs_NC_32</t>
  </si>
  <si>
    <t>Cs_NC_235</t>
  </si>
  <si>
    <t>Cs_NC_33</t>
  </si>
  <si>
    <t>Cs_NC_237</t>
  </si>
  <si>
    <t>Cs_NC_35</t>
  </si>
  <si>
    <t>Cs_NC_238</t>
  </si>
  <si>
    <t>Cs_NC_36</t>
  </si>
  <si>
    <t>Cs_NC_239</t>
  </si>
  <si>
    <t>Cs_NC_37</t>
  </si>
  <si>
    <t>Cs_NC_240</t>
  </si>
  <si>
    <t>Cs_NC_38</t>
  </si>
  <si>
    <t>Cs_NC_241</t>
  </si>
  <si>
    <t>Cs_NC_39</t>
  </si>
  <si>
    <t>Cs_NC_242</t>
  </si>
  <si>
    <t>Cs_NC_40</t>
  </si>
  <si>
    <t>Cs_NC_243</t>
  </si>
  <si>
    <t>Cs_NC_41</t>
  </si>
  <si>
    <t>Cs_NC_244</t>
  </si>
  <si>
    <t>Cs_NC_42</t>
  </si>
  <si>
    <t>Cs_NC_245</t>
  </si>
  <si>
    <t>Cs_NC_43</t>
  </si>
  <si>
    <t>Cs_NC_246</t>
  </si>
  <si>
    <t>Cs_NC_44</t>
  </si>
  <si>
    <t>MD</t>
  </si>
  <si>
    <t>Cs_MD_136</t>
  </si>
  <si>
    <t>Cs_MD_61</t>
  </si>
  <si>
    <t>Cs_MD_139</t>
  </si>
  <si>
    <t>Cs_MD_64</t>
  </si>
  <si>
    <t>Cs_MD_137</t>
  </si>
  <si>
    <t>Cs_MD_62</t>
  </si>
  <si>
    <t>Cs_MD_138</t>
  </si>
  <si>
    <t>Cs_MD_63</t>
  </si>
  <si>
    <t>Cs_MD_141</t>
  </si>
  <si>
    <t>Cs_MD_66</t>
  </si>
  <si>
    <t>Cs_MD_142</t>
  </si>
  <si>
    <t>Cs_MD_67</t>
  </si>
  <si>
    <t>Cs_MD_143</t>
  </si>
  <si>
    <t>Cs_MD_68</t>
  </si>
  <si>
    <t>Cs_MD_145</t>
  </si>
  <si>
    <t>Cs_MD_71</t>
  </si>
  <si>
    <t>Cs_MD_149</t>
  </si>
  <si>
    <t>Cs_MD_75</t>
  </si>
  <si>
    <t>Cs_MD_150</t>
  </si>
  <si>
    <t>Cs_MD_76</t>
  </si>
  <si>
    <t>Cs_MD_151</t>
  </si>
  <si>
    <t>Cs_MD_77</t>
  </si>
  <si>
    <t>Cs_MD_154</t>
  </si>
  <si>
    <t>Cs_MD_80</t>
  </si>
  <si>
    <t>Cs_MD_160</t>
  </si>
  <si>
    <t>Cs_MD_86</t>
  </si>
  <si>
    <t>Cs_MD_162</t>
  </si>
  <si>
    <t>Cs_MD_88</t>
  </si>
  <si>
    <t>Cs_ME_176</t>
  </si>
  <si>
    <t>10x</t>
  </si>
  <si>
    <t>Cs_MD_140</t>
  </si>
  <si>
    <t>Cs_MD_65</t>
  </si>
  <si>
    <t>acceptable, could retry</t>
  </si>
  <si>
    <t>Cs_MD_152</t>
  </si>
  <si>
    <t>Cs_MD_78</t>
  </si>
  <si>
    <t>Cs_MD_158</t>
  </si>
  <si>
    <t>Cs_MD_84</t>
  </si>
  <si>
    <t>Cs_MD_159</t>
  </si>
  <si>
    <t>Cs_MD_85</t>
  </si>
  <si>
    <t>Cs_MD_161</t>
  </si>
  <si>
    <t>Cs_MD_87</t>
  </si>
  <si>
    <t>Cs_MD_163</t>
  </si>
  <si>
    <t>Cs_MD_89</t>
  </si>
  <si>
    <t>Fin_Clip_Vial_ID</t>
  </si>
  <si>
    <t>Plate_row</t>
  </si>
  <si>
    <t>Plate_column</t>
  </si>
  <si>
    <t>Qubit (ng/uL)</t>
  </si>
  <si>
    <t>Re-Quant (ng_ul)</t>
  </si>
  <si>
    <t>Amount (ug, based on 190uL elution)</t>
  </si>
  <si>
    <t>&gt; 20ng/ul</t>
  </si>
  <si>
    <t>Cs_ME_248</t>
  </si>
  <si>
    <t>Cs_ME_91</t>
  </si>
  <si>
    <t>A</t>
  </si>
  <si>
    <t>GOOD</t>
  </si>
  <si>
    <t>Cs_ME_249</t>
  </si>
  <si>
    <t>Cs_ME_92</t>
  </si>
  <si>
    <t>B</t>
  </si>
  <si>
    <t>Cs_ME_250</t>
  </si>
  <si>
    <t>Cs_ME_93</t>
  </si>
  <si>
    <t>C</t>
  </si>
  <si>
    <t>Cs_ME_251</t>
  </si>
  <si>
    <t>Cs_ME_94</t>
  </si>
  <si>
    <t>D</t>
  </si>
  <si>
    <t>Cs_ME_252</t>
  </si>
  <si>
    <t>Cs_ME_95</t>
  </si>
  <si>
    <t>E</t>
  </si>
  <si>
    <t>Cs_ME_253</t>
  </si>
  <si>
    <t>Cs_ME_96</t>
  </si>
  <si>
    <t>F</t>
  </si>
  <si>
    <t>Cs_ME_254</t>
  </si>
  <si>
    <t>Cs_ME_97</t>
  </si>
  <si>
    <t>G</t>
  </si>
  <si>
    <t>RE-EXTRACT</t>
  </si>
  <si>
    <t>Cs_ME_255</t>
  </si>
  <si>
    <t>Cs_ME_98</t>
  </si>
  <si>
    <t>H</t>
  </si>
  <si>
    <t>Cs_ME_256</t>
  </si>
  <si>
    <t>Cs_ME_99</t>
  </si>
  <si>
    <t>Cs_ME_257</t>
  </si>
  <si>
    <t>Cs_ME_100</t>
  </si>
  <si>
    <t>Cs_ME_258</t>
  </si>
  <si>
    <t>Cs_ME_101</t>
  </si>
  <si>
    <t>Cs_ME_259</t>
  </si>
  <si>
    <t>Cs_ME_102</t>
  </si>
  <si>
    <t>Cs_ME_260</t>
  </si>
  <si>
    <t>Cs_ME_103</t>
  </si>
  <si>
    <t>Cs_ME_261</t>
  </si>
  <si>
    <t>Cs_ME_104</t>
  </si>
  <si>
    <t>Cs_ME_262</t>
  </si>
  <si>
    <t>Cs_ME_105</t>
  </si>
  <si>
    <t>Cs_MA_298</t>
  </si>
  <si>
    <t>Cs_MA_141</t>
  </si>
  <si>
    <t>MA</t>
  </si>
  <si>
    <t>Cs_MA_299</t>
  </si>
  <si>
    <t>Cs_MA_142</t>
  </si>
  <si>
    <t>Cs_MA_300</t>
  </si>
  <si>
    <t>Cs_MA_143</t>
  </si>
  <si>
    <t>Cs_MA_302</t>
  </si>
  <si>
    <t>Cs_MA_145</t>
  </si>
  <si>
    <t>Cs_MA_303</t>
  </si>
  <si>
    <t>Cs_MA_146</t>
  </si>
  <si>
    <t>Cs_MA_304</t>
  </si>
  <si>
    <t>Cs_MA_147</t>
  </si>
  <si>
    <t>Cs_MA_306</t>
  </si>
  <si>
    <t>Cs_MA_149</t>
  </si>
  <si>
    <t>Cs_MA_307</t>
  </si>
  <si>
    <t>Cs_MA_150</t>
  </si>
  <si>
    <t>Cs_MA_309</t>
  </si>
  <si>
    <t>Cs_MA_152</t>
  </si>
  <si>
    <t>Cs_MA_310</t>
  </si>
  <si>
    <t>Cs_MA_153</t>
  </si>
  <si>
    <t>Cs_MA_311</t>
  </si>
  <si>
    <t>Cs_MA_154</t>
  </si>
  <si>
    <t>Cs_MA_313</t>
  </si>
  <si>
    <t>Cs_MA_156</t>
  </si>
  <si>
    <t>Cs_MA_314</t>
  </si>
  <si>
    <t>Cs_MA_157</t>
  </si>
  <si>
    <t>Cs_MA_315</t>
  </si>
  <si>
    <t>Cs_MA_158</t>
  </si>
  <si>
    <t>Cs_MA_316</t>
  </si>
  <si>
    <t>Cs_MA_159</t>
  </si>
  <si>
    <t>Cs_MA_317</t>
  </si>
  <si>
    <t>Cs_MA_160</t>
  </si>
  <si>
    <t>Cs_MA_318</t>
  </si>
  <si>
    <t>Cs_MA_161</t>
  </si>
  <si>
    <t>Cs_MA_319</t>
  </si>
  <si>
    <t>Cs_MA_162</t>
  </si>
  <si>
    <t>Cs_MA_320</t>
  </si>
  <si>
    <t>Cs_MA_163</t>
  </si>
  <si>
    <t>Cs_MA_321</t>
  </si>
  <si>
    <t>Cs_MA_164</t>
  </si>
  <si>
    <t>Cs_MA_323</t>
  </si>
  <si>
    <t>Cs_MA_166</t>
  </si>
  <si>
    <t>Cs_MA_324</t>
  </si>
  <si>
    <t>Cs_MA_167</t>
  </si>
  <si>
    <t>Cs_MA_325</t>
  </si>
  <si>
    <t>Cs_MA_168</t>
  </si>
  <si>
    <t>Cs_MA_327</t>
  </si>
  <si>
    <t>Cs_MA_170</t>
  </si>
  <si>
    <t>Cs_RI_328</t>
  </si>
  <si>
    <t>Cs_RI_171</t>
  </si>
  <si>
    <t>RI</t>
  </si>
  <si>
    <t>Cs_RI_329</t>
  </si>
  <si>
    <t>Cs_RI_172</t>
  </si>
  <si>
    <t>Cs_RI_330</t>
  </si>
  <si>
    <t>Cs_RI_173</t>
  </si>
  <si>
    <t>Cs_RI_331</t>
  </si>
  <si>
    <t>Cs_RI_174</t>
  </si>
  <si>
    <t>Cs_RI_332</t>
  </si>
  <si>
    <t>Cs_RI_175</t>
  </si>
  <si>
    <t>Cs_RI_333</t>
  </si>
  <si>
    <t>Cs_RI_176</t>
  </si>
  <si>
    <t>Cs_RI_334</t>
  </si>
  <si>
    <t>Cs_RI_177</t>
  </si>
  <si>
    <t>Cs_RI_335</t>
  </si>
  <si>
    <t>Cs_RI_178</t>
  </si>
  <si>
    <t>Cs_RI_336</t>
  </si>
  <si>
    <t>Cs_RI_179</t>
  </si>
  <si>
    <t>Cs_RI_337</t>
  </si>
  <si>
    <t>Cs_RI_180</t>
  </si>
  <si>
    <t>Cs_RI_338</t>
  </si>
  <si>
    <t>Cs_RI_181</t>
  </si>
  <si>
    <t>Cs_RI_339</t>
  </si>
  <si>
    <t>Cs_RI_182</t>
  </si>
  <si>
    <t>Cs_RI_340</t>
  </si>
  <si>
    <t>Cs_RI_183</t>
  </si>
  <si>
    <t>Cs_RI_341</t>
  </si>
  <si>
    <t>Cs_RI_184</t>
  </si>
  <si>
    <t>Cs_RI_342</t>
  </si>
  <si>
    <t>Cs_RI_185</t>
  </si>
  <si>
    <t>Cs_RI_343</t>
  </si>
  <si>
    <t>Cs_RI_186</t>
  </si>
  <si>
    <t>Cs_RI_344</t>
  </si>
  <si>
    <t>Cs_RI_187</t>
  </si>
  <si>
    <t>Cs_RI_345</t>
  </si>
  <si>
    <t>Cs_RI_188</t>
  </si>
  <si>
    <t>Cs_RI_346</t>
  </si>
  <si>
    <t>Cs_RI_189</t>
  </si>
  <si>
    <t>Cs_RI_347</t>
  </si>
  <si>
    <t>Cs_RI_190</t>
  </si>
  <si>
    <t>Cs_RI_348</t>
  </si>
  <si>
    <t>Cs_RI_191</t>
  </si>
  <si>
    <t>Cs_RI_349</t>
  </si>
  <si>
    <t>Cs_RI_192</t>
  </si>
  <si>
    <t>Amount (ng, based on 100uL elution)</t>
  </si>
  <si>
    <t>TOO HIGH</t>
  </si>
  <si>
    <t>Extraction Date</t>
  </si>
  <si>
    <t>&gt;25ng/uL</t>
  </si>
  <si>
    <t>#NO</t>
  </si>
  <si>
    <t>#good</t>
  </si>
  <si>
    <t>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</si>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</sst>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6DC1-F2DC-408E-861F-D238B3E9E7A5}">
  <dimension ref="A1:N63"/>
  <sheetViews>
    <sheetView topLeftCell="A31" workbookViewId="0">
      <selection activeCell="K1" sqref="K1:K63"/>
    </sheetView>
  </sheetViews>
  <sheetFormatPr defaultRowHeight="14.35" x14ac:dyDescent="0.5"/>
  <cols>
    <col min="1" max="1" width="13.64453125" style="1" bestFit="1" customWidth="1"/>
    <col min="2" max="2" width="7.9375" style="1" bestFit="1" customWidth="1"/>
    <col min="3" max="3" width="10.29296875" style="1" bestFit="1" customWidth="1"/>
    <col min="4" max="4" width="13.5859375" style="1" bestFit="1" customWidth="1"/>
    <col min="5" max="5" width="15.9375" style="1" bestFit="1" customWidth="1"/>
    <col min="6" max="6" width="23.76171875" style="1" bestFit="1" customWidth="1"/>
    <col min="7" max="8" width="23.76171875" style="1" customWidth="1"/>
    <col min="9" max="9" width="12.3515625" style="1" bestFit="1" customWidth="1"/>
    <col min="10" max="10" width="13.05859375" style="1" bestFit="1" customWidth="1"/>
    <col min="11" max="11" width="28.703125" style="1" bestFit="1" customWidth="1"/>
    <col min="12" max="12" width="22.5859375" style="1" bestFit="1" customWidth="1"/>
    <col min="13" max="13" width="18.87890625" style="1" bestFit="1" customWidth="1"/>
    <col min="14" max="14" width="13.8203125" style="1" bestFit="1" customWidth="1"/>
    <col min="15" max="16384" width="8.9375" style="1"/>
  </cols>
  <sheetData>
    <row r="1" spans="1:14" s="3" customForma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139</v>
      </c>
      <c r="H1" s="3" t="s">
        <v>140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5">
      <c r="A2" s="1">
        <v>20200414</v>
      </c>
      <c r="B2" s="1" t="s">
        <v>12</v>
      </c>
      <c r="C2" s="1" t="s">
        <v>13</v>
      </c>
      <c r="D2" s="1" t="s">
        <v>14</v>
      </c>
      <c r="E2" s="1">
        <v>1</v>
      </c>
      <c r="F2" s="1">
        <v>2E-3</v>
      </c>
      <c r="G2" s="1" t="s">
        <v>53</v>
      </c>
      <c r="H2" s="1" t="s">
        <v>53</v>
      </c>
      <c r="I2" s="1">
        <v>62.4</v>
      </c>
      <c r="J2" s="1" t="s">
        <v>15</v>
      </c>
      <c r="K2" s="1">
        <v>124.8</v>
      </c>
      <c r="L2" s="1">
        <v>28</v>
      </c>
      <c r="M2" s="1" t="s">
        <v>16</v>
      </c>
      <c r="N2" s="1" t="s">
        <v>17</v>
      </c>
    </row>
    <row r="3" spans="1:14" x14ac:dyDescent="0.5">
      <c r="A3" s="1">
        <v>20200414</v>
      </c>
      <c r="B3" s="1" t="s">
        <v>12</v>
      </c>
      <c r="C3" s="1" t="s">
        <v>18</v>
      </c>
      <c r="D3" s="1" t="s">
        <v>19</v>
      </c>
      <c r="E3" s="1">
        <v>2</v>
      </c>
      <c r="F3" s="1">
        <v>1E-3</v>
      </c>
      <c r="G3" s="1" t="s">
        <v>53</v>
      </c>
      <c r="H3" s="1" t="s">
        <v>53</v>
      </c>
      <c r="I3" s="1">
        <v>51.8</v>
      </c>
      <c r="J3" s="1" t="s">
        <v>15</v>
      </c>
      <c r="K3" s="1">
        <v>103.6</v>
      </c>
      <c r="L3" s="1">
        <v>29</v>
      </c>
      <c r="M3" s="1" t="s">
        <v>16</v>
      </c>
      <c r="N3" s="1" t="s">
        <v>17</v>
      </c>
    </row>
    <row r="4" spans="1:14" x14ac:dyDescent="0.5">
      <c r="A4" s="1">
        <v>20200414</v>
      </c>
      <c r="B4" s="1" t="s">
        <v>12</v>
      </c>
      <c r="C4" s="1" t="s">
        <v>20</v>
      </c>
      <c r="D4" s="1" t="s">
        <v>21</v>
      </c>
      <c r="E4" s="1">
        <v>3</v>
      </c>
      <c r="F4" s="1">
        <v>2E-3</v>
      </c>
      <c r="G4" s="1" t="s">
        <v>53</v>
      </c>
      <c r="H4" s="1" t="s">
        <v>53</v>
      </c>
      <c r="I4" s="1">
        <v>79</v>
      </c>
      <c r="J4" s="1" t="s">
        <v>15</v>
      </c>
      <c r="K4" s="1">
        <v>158</v>
      </c>
      <c r="L4" s="1">
        <v>29</v>
      </c>
      <c r="M4" s="1" t="s">
        <v>16</v>
      </c>
      <c r="N4" s="1" t="s">
        <v>17</v>
      </c>
    </row>
    <row r="5" spans="1:14" x14ac:dyDescent="0.5">
      <c r="A5" s="1">
        <v>20200414</v>
      </c>
      <c r="B5" s="1" t="s">
        <v>12</v>
      </c>
      <c r="C5" s="1" t="s">
        <v>22</v>
      </c>
      <c r="D5" s="1" t="s">
        <v>23</v>
      </c>
      <c r="E5" s="1">
        <v>4</v>
      </c>
      <c r="F5" s="1" t="s">
        <v>24</v>
      </c>
      <c r="G5" s="1" t="s">
        <v>53</v>
      </c>
      <c r="H5" s="1" t="s">
        <v>53</v>
      </c>
      <c r="I5" s="1">
        <v>24.4</v>
      </c>
      <c r="J5" s="1" t="s">
        <v>15</v>
      </c>
      <c r="K5" s="1">
        <v>48.8</v>
      </c>
      <c r="L5" s="1">
        <v>29</v>
      </c>
      <c r="M5" s="1" t="s">
        <v>16</v>
      </c>
      <c r="N5" s="1" t="s">
        <v>17</v>
      </c>
    </row>
    <row r="6" spans="1:14" x14ac:dyDescent="0.5">
      <c r="A6" s="1">
        <v>20200414</v>
      </c>
      <c r="B6" s="1" t="s">
        <v>12</v>
      </c>
      <c r="C6" s="1" t="s">
        <v>25</v>
      </c>
      <c r="D6" s="1" t="s">
        <v>26</v>
      </c>
      <c r="E6" s="1">
        <v>5</v>
      </c>
      <c r="F6" s="1">
        <v>4.0000000000000001E-3</v>
      </c>
      <c r="G6" s="1" t="s">
        <v>53</v>
      </c>
      <c r="H6" s="1" t="s">
        <v>53</v>
      </c>
      <c r="I6" s="1">
        <v>64.599999999999994</v>
      </c>
      <c r="J6" s="1" t="s">
        <v>15</v>
      </c>
      <c r="K6" s="1">
        <v>129.19999999999999</v>
      </c>
      <c r="L6" s="1">
        <v>29</v>
      </c>
      <c r="M6" s="1" t="s">
        <v>16</v>
      </c>
      <c r="N6" s="1" t="s">
        <v>17</v>
      </c>
    </row>
    <row r="7" spans="1:14" x14ac:dyDescent="0.5">
      <c r="A7" s="1">
        <v>20200414</v>
      </c>
      <c r="B7" s="1" t="s">
        <v>12</v>
      </c>
      <c r="C7" s="1" t="s">
        <v>27</v>
      </c>
      <c r="D7" s="1" t="s">
        <v>28</v>
      </c>
      <c r="E7" s="1">
        <v>6</v>
      </c>
      <c r="F7" s="1" t="s">
        <v>24</v>
      </c>
      <c r="G7" s="1" t="s">
        <v>53</v>
      </c>
      <c r="H7" s="1" t="s">
        <v>53</v>
      </c>
      <c r="I7" s="1">
        <v>16.8</v>
      </c>
      <c r="J7" s="1" t="s">
        <v>15</v>
      </c>
      <c r="K7" s="1">
        <v>33.6</v>
      </c>
      <c r="L7" s="1">
        <v>29</v>
      </c>
      <c r="M7" s="1" t="s">
        <v>16</v>
      </c>
      <c r="N7" s="1" t="s">
        <v>17</v>
      </c>
    </row>
    <row r="8" spans="1:14" x14ac:dyDescent="0.5">
      <c r="A8" s="1">
        <v>20200414</v>
      </c>
      <c r="B8" s="1" t="s">
        <v>12</v>
      </c>
      <c r="C8" s="1" t="s">
        <v>29</v>
      </c>
      <c r="D8" s="1" t="s">
        <v>30</v>
      </c>
      <c r="E8" s="1">
        <v>8</v>
      </c>
      <c r="F8" s="1">
        <v>2E-3</v>
      </c>
      <c r="G8" s="1" t="s">
        <v>53</v>
      </c>
      <c r="H8" s="1" t="s">
        <v>53</v>
      </c>
      <c r="I8" s="1">
        <v>60.8</v>
      </c>
      <c r="J8" s="1" t="s">
        <v>15</v>
      </c>
      <c r="K8" s="1">
        <v>121.6</v>
      </c>
      <c r="L8" s="1">
        <v>29</v>
      </c>
      <c r="M8" s="1" t="s">
        <v>16</v>
      </c>
      <c r="N8" s="1" t="s">
        <v>17</v>
      </c>
    </row>
    <row r="9" spans="1:14" x14ac:dyDescent="0.5">
      <c r="A9" s="1">
        <v>20200414</v>
      </c>
      <c r="B9" s="1" t="s">
        <v>12</v>
      </c>
      <c r="C9" s="1" t="s">
        <v>31</v>
      </c>
      <c r="D9" s="1" t="s">
        <v>32</v>
      </c>
      <c r="E9" s="1">
        <v>9</v>
      </c>
      <c r="F9" s="1">
        <v>1E-3</v>
      </c>
      <c r="G9" s="1" t="s">
        <v>53</v>
      </c>
      <c r="H9" s="1" t="s">
        <v>53</v>
      </c>
      <c r="I9" s="1">
        <v>56</v>
      </c>
      <c r="J9" s="1" t="s">
        <v>15</v>
      </c>
      <c r="K9" s="1">
        <v>112</v>
      </c>
      <c r="L9" s="1">
        <v>29</v>
      </c>
      <c r="M9" s="1" t="s">
        <v>16</v>
      </c>
      <c r="N9" s="1" t="s">
        <v>17</v>
      </c>
    </row>
    <row r="10" spans="1:14" x14ac:dyDescent="0.5">
      <c r="A10" s="1">
        <v>20200414</v>
      </c>
      <c r="B10" s="1" t="s">
        <v>12</v>
      </c>
      <c r="C10" s="1" t="s">
        <v>33</v>
      </c>
      <c r="D10" s="1" t="s">
        <v>34</v>
      </c>
      <c r="E10" s="1">
        <v>10</v>
      </c>
      <c r="F10" s="1" t="s">
        <v>24</v>
      </c>
      <c r="G10" s="1" t="s">
        <v>53</v>
      </c>
      <c r="H10" s="1" t="s">
        <v>53</v>
      </c>
      <c r="I10" s="1">
        <v>25</v>
      </c>
      <c r="J10" s="1" t="s">
        <v>15</v>
      </c>
      <c r="K10" s="1">
        <v>50</v>
      </c>
      <c r="L10" s="1">
        <v>29</v>
      </c>
      <c r="M10" s="1" t="s">
        <v>16</v>
      </c>
      <c r="N10" s="1" t="s">
        <v>17</v>
      </c>
    </row>
    <row r="11" spans="1:14" x14ac:dyDescent="0.5">
      <c r="A11" s="1">
        <v>20200414</v>
      </c>
      <c r="B11" s="1" t="s">
        <v>12</v>
      </c>
      <c r="C11" s="1" t="s">
        <v>35</v>
      </c>
      <c r="D11" s="1" t="s">
        <v>36</v>
      </c>
      <c r="E11" s="1">
        <v>11</v>
      </c>
      <c r="F11" s="1">
        <v>1E-3</v>
      </c>
      <c r="G11" s="1" t="s">
        <v>53</v>
      </c>
      <c r="H11" s="1" t="s">
        <v>53</v>
      </c>
      <c r="I11" s="1">
        <v>42.4</v>
      </c>
      <c r="J11" s="1" t="s">
        <v>15</v>
      </c>
      <c r="K11" s="1">
        <v>84.8</v>
      </c>
      <c r="L11" s="1">
        <v>29</v>
      </c>
      <c r="M11" s="1" t="s">
        <v>16</v>
      </c>
      <c r="N11" s="1" t="s">
        <v>17</v>
      </c>
    </row>
    <row r="12" spans="1:14" x14ac:dyDescent="0.5">
      <c r="A12" s="1">
        <v>20200414</v>
      </c>
      <c r="B12" s="1" t="s">
        <v>12</v>
      </c>
      <c r="C12" s="1" t="s">
        <v>37</v>
      </c>
      <c r="D12" s="1" t="s">
        <v>38</v>
      </c>
      <c r="E12" s="1">
        <v>12</v>
      </c>
      <c r="F12" s="1" t="s">
        <v>24</v>
      </c>
      <c r="G12" s="1" t="s">
        <v>53</v>
      </c>
      <c r="H12" s="1" t="s">
        <v>53</v>
      </c>
      <c r="I12" s="1">
        <v>27.8</v>
      </c>
      <c r="J12" s="1" t="s">
        <v>15</v>
      </c>
      <c r="K12" s="1">
        <v>55.6</v>
      </c>
      <c r="L12" s="1">
        <v>29</v>
      </c>
      <c r="M12" s="1" t="s">
        <v>16</v>
      </c>
      <c r="N12" s="1" t="s">
        <v>17</v>
      </c>
    </row>
    <row r="13" spans="1:14" x14ac:dyDescent="0.5">
      <c r="A13" s="1">
        <v>20200414</v>
      </c>
      <c r="B13" s="1" t="s">
        <v>12</v>
      </c>
      <c r="C13" s="1" t="s">
        <v>39</v>
      </c>
      <c r="D13" s="1" t="s">
        <v>40</v>
      </c>
      <c r="E13" s="1">
        <v>13</v>
      </c>
      <c r="F13" s="1">
        <v>2E-3</v>
      </c>
      <c r="G13" s="1" t="s">
        <v>53</v>
      </c>
      <c r="H13" s="1" t="s">
        <v>53</v>
      </c>
      <c r="I13" s="1">
        <v>53.8</v>
      </c>
      <c r="J13" s="1" t="s">
        <v>15</v>
      </c>
      <c r="K13" s="1">
        <v>107.6</v>
      </c>
      <c r="L13" s="1">
        <v>29</v>
      </c>
      <c r="M13" s="1" t="s">
        <v>16</v>
      </c>
      <c r="N13" s="1" t="s">
        <v>17</v>
      </c>
    </row>
    <row r="14" spans="1:14" x14ac:dyDescent="0.5">
      <c r="A14" s="1">
        <v>20200414</v>
      </c>
      <c r="B14" s="1" t="s">
        <v>12</v>
      </c>
      <c r="C14" s="1" t="s">
        <v>41</v>
      </c>
      <c r="D14" s="1" t="s">
        <v>42</v>
      </c>
      <c r="E14" s="1">
        <v>14</v>
      </c>
      <c r="F14" s="1">
        <v>2E-3</v>
      </c>
      <c r="G14" s="1" t="s">
        <v>53</v>
      </c>
      <c r="H14" s="1" t="s">
        <v>53</v>
      </c>
      <c r="I14" s="1">
        <v>68</v>
      </c>
      <c r="J14" s="1" t="s">
        <v>15</v>
      </c>
      <c r="K14" s="1">
        <v>136</v>
      </c>
      <c r="L14" s="1">
        <v>29</v>
      </c>
      <c r="M14" s="1" t="s">
        <v>16</v>
      </c>
      <c r="N14" s="1" t="s">
        <v>17</v>
      </c>
    </row>
    <row r="15" spans="1:14" x14ac:dyDescent="0.5">
      <c r="A15" s="1">
        <v>20200414</v>
      </c>
      <c r="B15" s="1" t="s">
        <v>12</v>
      </c>
      <c r="C15" s="1" t="s">
        <v>43</v>
      </c>
      <c r="D15" s="1" t="s">
        <v>44</v>
      </c>
      <c r="E15" s="1">
        <v>15</v>
      </c>
      <c r="F15" s="1" t="s">
        <v>24</v>
      </c>
      <c r="G15" s="1" t="s">
        <v>53</v>
      </c>
      <c r="H15" s="1" t="s">
        <v>53</v>
      </c>
      <c r="I15" s="1">
        <v>29.4</v>
      </c>
      <c r="J15" s="1" t="s">
        <v>15</v>
      </c>
      <c r="K15" s="1">
        <v>58.8</v>
      </c>
      <c r="L15" s="1">
        <v>29</v>
      </c>
      <c r="M15" s="1" t="s">
        <v>16</v>
      </c>
      <c r="N15" s="1" t="s">
        <v>17</v>
      </c>
    </row>
    <row r="16" spans="1:14" x14ac:dyDescent="0.5">
      <c r="A16" s="1">
        <v>20200414</v>
      </c>
      <c r="B16" s="1" t="s">
        <v>12</v>
      </c>
      <c r="C16" s="1" t="s">
        <v>45</v>
      </c>
      <c r="D16" s="1" t="s">
        <v>46</v>
      </c>
      <c r="E16" s="1">
        <v>16</v>
      </c>
      <c r="F16" s="1" t="s">
        <v>24</v>
      </c>
      <c r="G16" s="1" t="s">
        <v>53</v>
      </c>
      <c r="H16" s="1" t="s">
        <v>53</v>
      </c>
      <c r="I16" s="1">
        <v>22</v>
      </c>
      <c r="J16" s="1" t="s">
        <v>15</v>
      </c>
      <c r="K16" s="1">
        <v>44</v>
      </c>
      <c r="L16" s="1">
        <v>29</v>
      </c>
      <c r="M16" s="1" t="s">
        <v>16</v>
      </c>
      <c r="N16" s="1" t="s">
        <v>17</v>
      </c>
    </row>
    <row r="17" spans="1:14" x14ac:dyDescent="0.5">
      <c r="A17" s="1">
        <v>20200414</v>
      </c>
      <c r="B17" s="1" t="s">
        <v>12</v>
      </c>
      <c r="C17" s="1" t="s">
        <v>47</v>
      </c>
      <c r="D17" s="1" t="s">
        <v>48</v>
      </c>
      <c r="E17" s="1">
        <v>17</v>
      </c>
      <c r="F17" s="1">
        <v>2E-3</v>
      </c>
      <c r="G17" s="1" t="s">
        <v>53</v>
      </c>
      <c r="H17" s="1" t="s">
        <v>53</v>
      </c>
      <c r="I17" s="1">
        <v>44.6</v>
      </c>
      <c r="J17" s="1" t="s">
        <v>15</v>
      </c>
      <c r="K17" s="1">
        <v>89.2</v>
      </c>
      <c r="L17" s="1">
        <v>29</v>
      </c>
      <c r="M17" s="1" t="s">
        <v>16</v>
      </c>
      <c r="N17" s="1" t="s">
        <v>17</v>
      </c>
    </row>
    <row r="18" spans="1:14" x14ac:dyDescent="0.5">
      <c r="A18" s="1">
        <v>20200414</v>
      </c>
      <c r="B18" s="1" t="s">
        <v>12</v>
      </c>
      <c r="C18" s="1" t="s">
        <v>49</v>
      </c>
      <c r="D18" s="1" t="s">
        <v>50</v>
      </c>
      <c r="E18" s="1">
        <v>18</v>
      </c>
      <c r="F18" s="1" t="s">
        <v>24</v>
      </c>
      <c r="G18" s="1" t="s">
        <v>53</v>
      </c>
      <c r="H18" s="1" t="s">
        <v>53</v>
      </c>
      <c r="I18" s="1">
        <v>35.200000000000003</v>
      </c>
      <c r="J18" s="1" t="s">
        <v>15</v>
      </c>
      <c r="K18" s="1">
        <v>70.400000000000006</v>
      </c>
      <c r="L18" s="1">
        <v>29</v>
      </c>
      <c r="M18" s="1" t="s">
        <v>16</v>
      </c>
      <c r="N18" s="1" t="s">
        <v>17</v>
      </c>
    </row>
    <row r="19" spans="1:14" x14ac:dyDescent="0.5">
      <c r="A19" s="1">
        <v>20200428</v>
      </c>
      <c r="B19" s="1" t="s">
        <v>51</v>
      </c>
      <c r="C19" s="1" t="s">
        <v>52</v>
      </c>
      <c r="D19" s="1">
        <v>1027162</v>
      </c>
      <c r="E19" s="1">
        <v>21</v>
      </c>
      <c r="F19" s="1">
        <v>1.7999999999999999E-2</v>
      </c>
      <c r="G19" s="1" t="s">
        <v>53</v>
      </c>
      <c r="H19" s="1" t="s">
        <v>53</v>
      </c>
      <c r="I19" s="1">
        <v>120</v>
      </c>
      <c r="J19" s="1" t="s">
        <v>53</v>
      </c>
      <c r="K19" s="1">
        <v>120</v>
      </c>
      <c r="L19" s="1">
        <v>29</v>
      </c>
      <c r="M19" s="1" t="s">
        <v>16</v>
      </c>
      <c r="N19" s="1" t="s">
        <v>54</v>
      </c>
    </row>
    <row r="20" spans="1:14" x14ac:dyDescent="0.5">
      <c r="A20" s="1">
        <v>20200428</v>
      </c>
      <c r="B20" s="1" t="s">
        <v>51</v>
      </c>
      <c r="C20" s="1" t="s">
        <v>55</v>
      </c>
      <c r="D20" s="1">
        <v>103116</v>
      </c>
      <c r="E20" s="1">
        <v>22</v>
      </c>
      <c r="F20" s="1">
        <v>1.9E-2</v>
      </c>
      <c r="G20" s="1" t="s">
        <v>53</v>
      </c>
      <c r="H20" s="1" t="s">
        <v>53</v>
      </c>
      <c r="I20" s="1">
        <v>120</v>
      </c>
      <c r="J20" s="1" t="s">
        <v>15</v>
      </c>
      <c r="K20" s="1">
        <v>240</v>
      </c>
      <c r="L20" s="1">
        <v>28</v>
      </c>
      <c r="M20" s="1" t="s">
        <v>16</v>
      </c>
      <c r="N20" s="1" t="s">
        <v>54</v>
      </c>
    </row>
    <row r="21" spans="1:14" x14ac:dyDescent="0.5">
      <c r="A21" s="1">
        <v>20200428</v>
      </c>
      <c r="B21" s="1" t="s">
        <v>56</v>
      </c>
      <c r="C21" s="1" t="s">
        <v>57</v>
      </c>
      <c r="D21" s="1">
        <v>79</v>
      </c>
      <c r="E21" s="1">
        <v>23</v>
      </c>
      <c r="F21" s="1">
        <v>0.02</v>
      </c>
      <c r="G21" s="1" t="s">
        <v>53</v>
      </c>
      <c r="H21" s="1" t="s">
        <v>53</v>
      </c>
      <c r="I21" s="1">
        <v>108</v>
      </c>
      <c r="J21" s="1" t="s">
        <v>53</v>
      </c>
      <c r="K21" s="1">
        <v>108</v>
      </c>
      <c r="L21" s="1">
        <v>29</v>
      </c>
      <c r="M21" s="1" t="s">
        <v>16</v>
      </c>
      <c r="N21" s="1" t="s">
        <v>54</v>
      </c>
    </row>
    <row r="22" spans="1:14" x14ac:dyDescent="0.5">
      <c r="A22" s="1">
        <v>20200428</v>
      </c>
      <c r="B22" s="1" t="s">
        <v>56</v>
      </c>
      <c r="C22" s="1" t="s">
        <v>58</v>
      </c>
      <c r="D22" s="1">
        <v>15</v>
      </c>
      <c r="E22" s="1">
        <v>24</v>
      </c>
      <c r="F22" s="1">
        <v>1.7000000000000001E-2</v>
      </c>
      <c r="G22" s="1" t="s">
        <v>53</v>
      </c>
      <c r="H22" s="1" t="s">
        <v>53</v>
      </c>
      <c r="I22" s="1">
        <v>88.6</v>
      </c>
      <c r="J22" s="1" t="s">
        <v>53</v>
      </c>
      <c r="K22" s="1">
        <v>88.6</v>
      </c>
      <c r="L22" s="1">
        <v>29</v>
      </c>
      <c r="M22" s="1" t="s">
        <v>16</v>
      </c>
      <c r="N22" s="1" t="s">
        <v>54</v>
      </c>
    </row>
    <row r="23" spans="1:14" x14ac:dyDescent="0.5">
      <c r="A23" s="1">
        <v>20200428</v>
      </c>
      <c r="B23" s="1" t="s">
        <v>56</v>
      </c>
      <c r="C23" s="1" t="s">
        <v>59</v>
      </c>
      <c r="D23" s="1">
        <v>87</v>
      </c>
      <c r="E23" s="1">
        <v>25</v>
      </c>
      <c r="F23" s="1">
        <v>1.7999999999999999E-2</v>
      </c>
      <c r="G23" s="1" t="s">
        <v>53</v>
      </c>
      <c r="H23" s="1" t="s">
        <v>53</v>
      </c>
      <c r="I23" s="1">
        <v>98.6</v>
      </c>
      <c r="J23" s="1" t="s">
        <v>53</v>
      </c>
      <c r="K23" s="1">
        <v>98.6</v>
      </c>
      <c r="L23" s="1">
        <v>29</v>
      </c>
      <c r="M23" s="1" t="s">
        <v>16</v>
      </c>
      <c r="N23" s="1" t="s">
        <v>54</v>
      </c>
    </row>
    <row r="24" spans="1:14" x14ac:dyDescent="0.5">
      <c r="A24" s="1">
        <v>20200428</v>
      </c>
      <c r="B24" s="1" t="s">
        <v>56</v>
      </c>
      <c r="C24" s="1" t="s">
        <v>60</v>
      </c>
      <c r="D24" s="1">
        <v>47</v>
      </c>
      <c r="E24" s="1">
        <v>26</v>
      </c>
      <c r="F24" s="1">
        <v>1.6E-2</v>
      </c>
      <c r="G24" s="1" t="s">
        <v>53</v>
      </c>
      <c r="H24" s="1" t="s">
        <v>53</v>
      </c>
      <c r="I24" s="1">
        <v>86.6</v>
      </c>
      <c r="J24" s="1" t="s">
        <v>53</v>
      </c>
      <c r="K24" s="1">
        <v>86.6</v>
      </c>
      <c r="L24" s="1">
        <v>29</v>
      </c>
      <c r="M24" s="1" t="s">
        <v>16</v>
      </c>
      <c r="N24" s="1" t="s">
        <v>54</v>
      </c>
    </row>
    <row r="25" spans="1:14" x14ac:dyDescent="0.5">
      <c r="A25" s="1">
        <v>20200428</v>
      </c>
      <c r="B25" s="1" t="s">
        <v>56</v>
      </c>
      <c r="C25" s="1" t="s">
        <v>61</v>
      </c>
      <c r="D25" s="1">
        <v>58</v>
      </c>
      <c r="E25" s="1">
        <v>27</v>
      </c>
      <c r="F25" s="1">
        <v>0.02</v>
      </c>
      <c r="G25" s="1" t="s">
        <v>53</v>
      </c>
      <c r="H25" s="1" t="s">
        <v>53</v>
      </c>
      <c r="I25" s="1">
        <v>88.4</v>
      </c>
      <c r="J25" s="1" t="s">
        <v>53</v>
      </c>
      <c r="K25" s="1">
        <v>88.4</v>
      </c>
      <c r="L25" s="1">
        <v>29</v>
      </c>
      <c r="M25" s="1" t="s">
        <v>16</v>
      </c>
      <c r="N25" s="1" t="s">
        <v>54</v>
      </c>
    </row>
    <row r="26" spans="1:14" x14ac:dyDescent="0.5">
      <c r="A26" s="1">
        <v>20200428</v>
      </c>
      <c r="B26" s="1" t="s">
        <v>56</v>
      </c>
      <c r="C26" s="1" t="s">
        <v>62</v>
      </c>
      <c r="D26" s="1">
        <v>4</v>
      </c>
      <c r="E26" s="1">
        <v>28</v>
      </c>
      <c r="F26" s="1">
        <v>1.7000000000000001E-2</v>
      </c>
      <c r="G26" s="1" t="s">
        <v>53</v>
      </c>
      <c r="H26" s="1" t="s">
        <v>53</v>
      </c>
      <c r="I26" s="1">
        <v>79.599999999999994</v>
      </c>
      <c r="J26" s="1" t="s">
        <v>53</v>
      </c>
      <c r="K26" s="1">
        <v>79.599999999999994</v>
      </c>
      <c r="L26" s="1">
        <v>29</v>
      </c>
      <c r="M26" s="1" t="s">
        <v>16</v>
      </c>
      <c r="N26" s="1" t="s">
        <v>54</v>
      </c>
    </row>
    <row r="27" spans="1:14" x14ac:dyDescent="0.5">
      <c r="A27" s="1">
        <v>20200428</v>
      </c>
      <c r="B27" s="1" t="s">
        <v>56</v>
      </c>
      <c r="C27" s="1" t="s">
        <v>63</v>
      </c>
      <c r="D27" s="1" t="s">
        <v>64</v>
      </c>
      <c r="E27" s="1">
        <v>29</v>
      </c>
      <c r="F27" s="1">
        <v>1.4999999999999999E-2</v>
      </c>
      <c r="G27" s="1" t="s">
        <v>53</v>
      </c>
      <c r="H27" s="1" t="s">
        <v>53</v>
      </c>
      <c r="I27" s="1">
        <v>100</v>
      </c>
      <c r="J27" s="1" t="s">
        <v>53</v>
      </c>
      <c r="K27" s="1">
        <v>100</v>
      </c>
      <c r="L27" s="1">
        <v>29</v>
      </c>
      <c r="M27" s="1" t="s">
        <v>16</v>
      </c>
      <c r="N27" s="1" t="s">
        <v>54</v>
      </c>
    </row>
    <row r="28" spans="1:14" x14ac:dyDescent="0.5">
      <c r="A28" s="1">
        <v>20200519</v>
      </c>
      <c r="B28" s="1" t="s">
        <v>51</v>
      </c>
      <c r="C28" s="1" t="s">
        <v>65</v>
      </c>
      <c r="D28" s="1">
        <v>102016</v>
      </c>
      <c r="E28" s="1">
        <v>44</v>
      </c>
      <c r="F28" s="1">
        <v>1.9E-2</v>
      </c>
      <c r="G28" s="1" t="s">
        <v>53</v>
      </c>
      <c r="H28" s="1" t="s">
        <v>53</v>
      </c>
      <c r="I28" s="1">
        <v>98.4</v>
      </c>
      <c r="J28" s="1" t="s">
        <v>15</v>
      </c>
      <c r="K28" s="1">
        <v>196.8</v>
      </c>
      <c r="L28" s="1">
        <v>28</v>
      </c>
      <c r="M28" s="1" t="s">
        <v>16</v>
      </c>
      <c r="N28" s="1" t="s">
        <v>54</v>
      </c>
    </row>
    <row r="29" spans="1:14" x14ac:dyDescent="0.5">
      <c r="A29" s="1">
        <v>20200519</v>
      </c>
      <c r="B29" s="1" t="s">
        <v>51</v>
      </c>
      <c r="C29" s="1" t="s">
        <v>66</v>
      </c>
      <c r="D29" s="1">
        <v>1027161</v>
      </c>
      <c r="E29" s="1">
        <v>45</v>
      </c>
      <c r="F29" s="1">
        <v>2.1000000000000001E-2</v>
      </c>
      <c r="G29" s="1" t="s">
        <v>53</v>
      </c>
      <c r="H29" s="1" t="s">
        <v>53</v>
      </c>
      <c r="I29" s="1">
        <v>106</v>
      </c>
      <c r="J29" s="1" t="s">
        <v>15</v>
      </c>
      <c r="K29" s="1">
        <v>212</v>
      </c>
      <c r="L29" s="1">
        <v>29</v>
      </c>
      <c r="M29" s="1" t="s">
        <v>16</v>
      </c>
      <c r="N29" s="1" t="s">
        <v>54</v>
      </c>
    </row>
    <row r="30" spans="1:14" x14ac:dyDescent="0.5">
      <c r="A30" s="1">
        <v>20200519</v>
      </c>
      <c r="B30" s="1" t="s">
        <v>67</v>
      </c>
      <c r="C30" s="1" t="s">
        <v>68</v>
      </c>
      <c r="D30" s="1" t="s">
        <v>69</v>
      </c>
      <c r="E30" s="1">
        <v>47</v>
      </c>
      <c r="F30" s="1">
        <v>0.28799999999999998</v>
      </c>
      <c r="G30" s="1" t="s">
        <v>53</v>
      </c>
      <c r="H30" s="1" t="s">
        <v>53</v>
      </c>
      <c r="I30" s="1">
        <v>108</v>
      </c>
      <c r="J30" s="1" t="s">
        <v>53</v>
      </c>
      <c r="K30" s="1">
        <v>108</v>
      </c>
      <c r="L30" s="1">
        <v>29</v>
      </c>
      <c r="M30" s="1" t="s">
        <v>16</v>
      </c>
      <c r="N30" s="1" t="s">
        <v>17</v>
      </c>
    </row>
    <row r="31" spans="1:14" x14ac:dyDescent="0.5">
      <c r="A31" s="1">
        <v>20200519</v>
      </c>
      <c r="B31" s="1" t="s">
        <v>67</v>
      </c>
      <c r="C31" s="1" t="s">
        <v>70</v>
      </c>
      <c r="D31" s="1" t="s">
        <v>71</v>
      </c>
      <c r="E31" s="1">
        <v>48</v>
      </c>
      <c r="F31" s="1">
        <v>0.13200000000000001</v>
      </c>
      <c r="G31" s="1" t="s">
        <v>53</v>
      </c>
      <c r="H31" s="1" t="s">
        <v>53</v>
      </c>
      <c r="I31" s="1">
        <v>38.4</v>
      </c>
      <c r="J31" s="1" t="s">
        <v>53</v>
      </c>
      <c r="K31" s="1">
        <v>38.4</v>
      </c>
      <c r="L31" s="1">
        <v>29</v>
      </c>
      <c r="M31" s="1" t="s">
        <v>16</v>
      </c>
      <c r="N31" s="1" t="s">
        <v>17</v>
      </c>
    </row>
    <row r="32" spans="1:14" x14ac:dyDescent="0.5">
      <c r="A32" s="1">
        <v>20200519</v>
      </c>
      <c r="B32" s="1" t="s">
        <v>67</v>
      </c>
      <c r="C32" s="1" t="s">
        <v>72</v>
      </c>
      <c r="D32" s="1" t="s">
        <v>73</v>
      </c>
      <c r="E32" s="1">
        <v>49</v>
      </c>
      <c r="F32" s="1">
        <v>0.19400000000000001</v>
      </c>
      <c r="G32" s="1" t="s">
        <v>53</v>
      </c>
      <c r="H32" s="1" t="s">
        <v>53</v>
      </c>
      <c r="I32" s="1">
        <v>71.2</v>
      </c>
      <c r="J32" s="1" t="s">
        <v>53</v>
      </c>
      <c r="K32" s="1">
        <v>71.2</v>
      </c>
      <c r="L32" s="1">
        <v>29</v>
      </c>
      <c r="M32" s="1" t="s">
        <v>16</v>
      </c>
      <c r="N32" s="1" t="s">
        <v>17</v>
      </c>
    </row>
    <row r="33" spans="1:14" x14ac:dyDescent="0.5">
      <c r="A33" s="1">
        <v>20200519</v>
      </c>
      <c r="B33" s="1" t="s">
        <v>67</v>
      </c>
      <c r="C33" s="1" t="s">
        <v>74</v>
      </c>
      <c r="D33" s="1" t="s">
        <v>75</v>
      </c>
      <c r="E33" s="1">
        <v>51</v>
      </c>
      <c r="F33" s="1">
        <v>0.3</v>
      </c>
      <c r="G33" s="1" t="s">
        <v>53</v>
      </c>
      <c r="H33" s="1" t="s">
        <v>53</v>
      </c>
      <c r="I33" s="1">
        <v>116</v>
      </c>
      <c r="J33" s="1" t="s">
        <v>53</v>
      </c>
      <c r="K33" s="1">
        <v>116</v>
      </c>
      <c r="L33" s="1">
        <v>29</v>
      </c>
      <c r="M33" s="1" t="s">
        <v>16</v>
      </c>
      <c r="N33" s="1" t="s">
        <v>17</v>
      </c>
    </row>
    <row r="34" spans="1:14" x14ac:dyDescent="0.5">
      <c r="A34" s="1">
        <v>20200519</v>
      </c>
      <c r="B34" s="1" t="s">
        <v>67</v>
      </c>
      <c r="C34" s="1" t="s">
        <v>76</v>
      </c>
      <c r="D34" s="1" t="s">
        <v>77</v>
      </c>
      <c r="E34" s="1">
        <v>52</v>
      </c>
      <c r="F34" s="1">
        <v>0.13600000000000001</v>
      </c>
      <c r="G34" s="1" t="s">
        <v>53</v>
      </c>
      <c r="H34" s="1" t="s">
        <v>53</v>
      </c>
      <c r="I34" s="1">
        <v>32</v>
      </c>
      <c r="J34" s="1" t="s">
        <v>53</v>
      </c>
      <c r="K34" s="1">
        <v>32</v>
      </c>
      <c r="L34" s="1">
        <v>29</v>
      </c>
      <c r="M34" s="1" t="s">
        <v>16</v>
      </c>
      <c r="N34" s="1" t="s">
        <v>17</v>
      </c>
    </row>
    <row r="35" spans="1:14" x14ac:dyDescent="0.5">
      <c r="A35" s="1">
        <v>20200519</v>
      </c>
      <c r="B35" s="1" t="s">
        <v>67</v>
      </c>
      <c r="C35" s="1" t="s">
        <v>78</v>
      </c>
      <c r="D35" s="1" t="s">
        <v>79</v>
      </c>
      <c r="E35" s="1">
        <v>53</v>
      </c>
      <c r="F35" s="1">
        <v>0.25800000000000001</v>
      </c>
      <c r="G35" s="1" t="s">
        <v>53</v>
      </c>
      <c r="H35" s="1" t="s">
        <v>53</v>
      </c>
      <c r="I35" s="1">
        <v>108</v>
      </c>
      <c r="J35" s="1" t="s">
        <v>53</v>
      </c>
      <c r="K35" s="1">
        <v>108</v>
      </c>
      <c r="L35" s="1">
        <v>29</v>
      </c>
      <c r="M35" s="1" t="s">
        <v>16</v>
      </c>
      <c r="N35" s="1" t="s">
        <v>17</v>
      </c>
    </row>
    <row r="36" spans="1:14" x14ac:dyDescent="0.5">
      <c r="A36" s="1">
        <v>20200519</v>
      </c>
      <c r="B36" s="1" t="s">
        <v>67</v>
      </c>
      <c r="C36" s="1" t="s">
        <v>80</v>
      </c>
      <c r="D36" s="1" t="s">
        <v>81</v>
      </c>
      <c r="E36" s="1">
        <v>54</v>
      </c>
      <c r="F36" s="1">
        <v>0.193</v>
      </c>
      <c r="G36" s="1" t="s">
        <v>53</v>
      </c>
      <c r="H36" s="1" t="s">
        <v>53</v>
      </c>
      <c r="I36" s="1">
        <v>61</v>
      </c>
      <c r="J36" s="1" t="s">
        <v>15</v>
      </c>
      <c r="K36" s="1">
        <v>122</v>
      </c>
      <c r="L36" s="1">
        <v>28</v>
      </c>
      <c r="M36" s="1" t="s">
        <v>16</v>
      </c>
      <c r="N36" s="1" t="s">
        <v>17</v>
      </c>
    </row>
    <row r="37" spans="1:14" x14ac:dyDescent="0.5">
      <c r="A37" s="1">
        <v>20200519</v>
      </c>
      <c r="B37" s="1" t="s">
        <v>67</v>
      </c>
      <c r="C37" s="1" t="s">
        <v>82</v>
      </c>
      <c r="D37" s="1" t="s">
        <v>83</v>
      </c>
      <c r="E37" s="1">
        <v>55</v>
      </c>
      <c r="F37" s="1">
        <v>8.6999999999999994E-2</v>
      </c>
      <c r="G37" s="1" t="s">
        <v>53</v>
      </c>
      <c r="H37" s="1" t="s">
        <v>53</v>
      </c>
      <c r="I37" s="1">
        <v>30.6</v>
      </c>
      <c r="J37" s="1" t="s">
        <v>53</v>
      </c>
      <c r="K37" s="1">
        <v>30.6</v>
      </c>
      <c r="L37" s="1">
        <v>29</v>
      </c>
      <c r="M37" s="1" t="s">
        <v>16</v>
      </c>
      <c r="N37" s="1" t="s">
        <v>17</v>
      </c>
    </row>
    <row r="38" spans="1:14" x14ac:dyDescent="0.5">
      <c r="A38" s="1">
        <v>20200519</v>
      </c>
      <c r="B38" s="1" t="s">
        <v>67</v>
      </c>
      <c r="C38" s="1" t="s">
        <v>84</v>
      </c>
      <c r="D38" s="1" t="s">
        <v>85</v>
      </c>
      <c r="E38" s="1">
        <v>56</v>
      </c>
      <c r="F38" s="1">
        <v>0.17599999999999999</v>
      </c>
      <c r="G38" s="1" t="s">
        <v>53</v>
      </c>
      <c r="H38" s="1" t="s">
        <v>53</v>
      </c>
      <c r="I38" s="1">
        <v>89.6</v>
      </c>
      <c r="J38" s="1" t="s">
        <v>53</v>
      </c>
      <c r="K38" s="1">
        <v>89.6</v>
      </c>
      <c r="L38" s="1">
        <v>29</v>
      </c>
      <c r="M38" s="1" t="s">
        <v>16</v>
      </c>
      <c r="N38" s="1" t="s">
        <v>17</v>
      </c>
    </row>
    <row r="39" spans="1:14" x14ac:dyDescent="0.5">
      <c r="A39" s="1">
        <v>20200519</v>
      </c>
      <c r="B39" s="1" t="s">
        <v>67</v>
      </c>
      <c r="C39" s="1" t="s">
        <v>86</v>
      </c>
      <c r="D39" s="1" t="s">
        <v>87</v>
      </c>
      <c r="E39" s="1">
        <v>57</v>
      </c>
      <c r="F39" s="1">
        <v>0.309</v>
      </c>
      <c r="G39" s="1" t="s">
        <v>53</v>
      </c>
      <c r="H39" s="1" t="s">
        <v>53</v>
      </c>
      <c r="I39" s="1">
        <v>106</v>
      </c>
      <c r="J39" s="1" t="s">
        <v>53</v>
      </c>
      <c r="K39" s="1">
        <v>106</v>
      </c>
      <c r="L39" s="1">
        <v>29</v>
      </c>
      <c r="M39" s="1" t="s">
        <v>16</v>
      </c>
      <c r="N39" s="1" t="s">
        <v>17</v>
      </c>
    </row>
    <row r="40" spans="1:14" x14ac:dyDescent="0.5">
      <c r="A40" s="1">
        <v>20200519</v>
      </c>
      <c r="B40" s="1" t="s">
        <v>67</v>
      </c>
      <c r="C40" s="1" t="s">
        <v>88</v>
      </c>
      <c r="D40" s="1" t="s">
        <v>89</v>
      </c>
      <c r="E40" s="1">
        <v>58</v>
      </c>
      <c r="F40" s="1">
        <v>0.34399999999999997</v>
      </c>
      <c r="G40" s="1" t="s">
        <v>53</v>
      </c>
      <c r="H40" s="1" t="s">
        <v>53</v>
      </c>
      <c r="I40" s="1">
        <v>50.4</v>
      </c>
      <c r="J40" s="1" t="s">
        <v>53</v>
      </c>
      <c r="K40" s="1">
        <v>50.4</v>
      </c>
      <c r="L40" s="1">
        <v>29</v>
      </c>
      <c r="M40" s="1" t="s">
        <v>16</v>
      </c>
      <c r="N40" s="1" t="s">
        <v>17</v>
      </c>
    </row>
    <row r="41" spans="1:14" x14ac:dyDescent="0.5">
      <c r="A41" s="1">
        <v>20200519</v>
      </c>
      <c r="B41" s="1" t="s">
        <v>67</v>
      </c>
      <c r="C41" s="1" t="s">
        <v>90</v>
      </c>
      <c r="D41" s="1" t="s">
        <v>91</v>
      </c>
      <c r="E41" s="1">
        <v>59</v>
      </c>
      <c r="F41" s="1">
        <v>9.7000000000000003E-2</v>
      </c>
      <c r="G41" s="1" t="s">
        <v>53</v>
      </c>
      <c r="H41" s="1" t="s">
        <v>53</v>
      </c>
      <c r="I41" s="1">
        <v>95.6</v>
      </c>
      <c r="J41" s="1" t="s">
        <v>15</v>
      </c>
      <c r="K41" s="1">
        <v>191.2</v>
      </c>
      <c r="L41" s="1">
        <v>28</v>
      </c>
      <c r="M41" s="1" t="s">
        <v>16</v>
      </c>
      <c r="N41" s="1" t="s">
        <v>17</v>
      </c>
    </row>
    <row r="42" spans="1:14" x14ac:dyDescent="0.5">
      <c r="A42" s="1">
        <v>20200519</v>
      </c>
      <c r="B42" s="1" t="s">
        <v>67</v>
      </c>
      <c r="C42" s="1" t="s">
        <v>92</v>
      </c>
      <c r="D42" s="1" t="s">
        <v>93</v>
      </c>
      <c r="E42" s="1">
        <v>60</v>
      </c>
      <c r="F42" s="1">
        <v>0.14000000000000001</v>
      </c>
      <c r="G42" s="1" t="s">
        <v>53</v>
      </c>
      <c r="H42" s="1" t="s">
        <v>53</v>
      </c>
      <c r="I42" s="1">
        <v>56.2</v>
      </c>
      <c r="J42" s="1" t="s">
        <v>53</v>
      </c>
      <c r="K42" s="1">
        <v>56.2</v>
      </c>
      <c r="L42" s="1">
        <v>29</v>
      </c>
      <c r="M42" s="1" t="s">
        <v>16</v>
      </c>
      <c r="N42" s="1" t="s">
        <v>17</v>
      </c>
    </row>
    <row r="43" spans="1:14" x14ac:dyDescent="0.5">
      <c r="A43" s="1">
        <v>20200519</v>
      </c>
      <c r="B43" s="1" t="s">
        <v>94</v>
      </c>
      <c r="C43" s="1" t="s">
        <v>95</v>
      </c>
      <c r="D43" s="1" t="s">
        <v>96</v>
      </c>
      <c r="E43" s="1">
        <v>62</v>
      </c>
      <c r="F43" s="1">
        <v>9.4E-2</v>
      </c>
      <c r="G43" s="1" t="s">
        <v>53</v>
      </c>
      <c r="H43" s="1" t="s">
        <v>53</v>
      </c>
      <c r="I43" s="1">
        <v>98.4</v>
      </c>
      <c r="J43" s="1" t="s">
        <v>53</v>
      </c>
      <c r="K43" s="1">
        <v>98.4</v>
      </c>
      <c r="L43" s="1">
        <v>29</v>
      </c>
      <c r="M43" s="1" t="s">
        <v>16</v>
      </c>
      <c r="N43" s="1" t="s">
        <v>17</v>
      </c>
    </row>
    <row r="44" spans="1:14" x14ac:dyDescent="0.5">
      <c r="A44" s="1">
        <v>20200519</v>
      </c>
      <c r="B44" s="1" t="s">
        <v>94</v>
      </c>
      <c r="C44" s="1" t="s">
        <v>97</v>
      </c>
      <c r="D44" s="1" t="s">
        <v>98</v>
      </c>
      <c r="E44" s="1">
        <v>63</v>
      </c>
      <c r="F44" s="1">
        <v>0.17699999999999999</v>
      </c>
      <c r="G44" s="1" t="s">
        <v>53</v>
      </c>
      <c r="H44" s="1" t="s">
        <v>53</v>
      </c>
      <c r="I44" s="1">
        <v>114</v>
      </c>
      <c r="J44" s="1" t="s">
        <v>53</v>
      </c>
      <c r="K44" s="1">
        <v>114</v>
      </c>
      <c r="L44" s="1">
        <v>29</v>
      </c>
      <c r="M44" s="1" t="s">
        <v>16</v>
      </c>
      <c r="N44" s="1" t="s">
        <v>17</v>
      </c>
    </row>
    <row r="45" spans="1:14" x14ac:dyDescent="0.5">
      <c r="A45" s="1">
        <v>20200525</v>
      </c>
      <c r="B45" s="1" t="s">
        <v>94</v>
      </c>
      <c r="C45" s="1" t="s">
        <v>99</v>
      </c>
      <c r="D45" s="1" t="s">
        <v>100</v>
      </c>
      <c r="E45" s="1">
        <v>64</v>
      </c>
      <c r="F45" s="1">
        <v>0.128</v>
      </c>
      <c r="G45" s="1" t="s">
        <v>53</v>
      </c>
      <c r="H45" s="1" t="s">
        <v>53</v>
      </c>
      <c r="I45" s="1">
        <v>74.8</v>
      </c>
      <c r="J45" s="1" t="s">
        <v>53</v>
      </c>
      <c r="K45" s="1">
        <v>74.8</v>
      </c>
      <c r="L45" s="1">
        <v>29</v>
      </c>
      <c r="M45" s="1" t="s">
        <v>16</v>
      </c>
      <c r="N45" s="1" t="s">
        <v>54</v>
      </c>
    </row>
    <row r="46" spans="1:14" x14ac:dyDescent="0.5">
      <c r="A46" s="1">
        <v>20200525</v>
      </c>
      <c r="B46" s="1" t="s">
        <v>94</v>
      </c>
      <c r="C46" s="1" t="s">
        <v>101</v>
      </c>
      <c r="D46" s="1" t="s">
        <v>102</v>
      </c>
      <c r="E46" s="1">
        <v>65</v>
      </c>
      <c r="F46" s="1">
        <v>0.13500000000000001</v>
      </c>
      <c r="G46" s="1" t="s">
        <v>53</v>
      </c>
      <c r="H46" s="1" t="s">
        <v>53</v>
      </c>
      <c r="I46" s="1">
        <v>96.8</v>
      </c>
      <c r="J46" s="1" t="s">
        <v>53</v>
      </c>
      <c r="K46" s="1">
        <v>96.8</v>
      </c>
      <c r="L46" s="1">
        <v>29</v>
      </c>
      <c r="M46" s="1" t="s">
        <v>16</v>
      </c>
      <c r="N46" s="1" t="s">
        <v>54</v>
      </c>
    </row>
    <row r="47" spans="1:14" x14ac:dyDescent="0.5">
      <c r="A47" s="1">
        <v>20200525</v>
      </c>
      <c r="B47" s="1" t="s">
        <v>94</v>
      </c>
      <c r="C47" s="1" t="s">
        <v>103</v>
      </c>
      <c r="D47" s="1" t="s">
        <v>104</v>
      </c>
      <c r="E47" s="1">
        <v>67</v>
      </c>
      <c r="F47" s="1">
        <v>0.13600000000000001</v>
      </c>
      <c r="G47" s="1" t="s">
        <v>53</v>
      </c>
      <c r="H47" s="1" t="s">
        <v>53</v>
      </c>
      <c r="I47" s="1">
        <v>82.2</v>
      </c>
      <c r="J47" s="1" t="s">
        <v>53</v>
      </c>
      <c r="K47" s="1">
        <v>82.2</v>
      </c>
      <c r="L47" s="1">
        <v>29</v>
      </c>
      <c r="M47" s="1" t="s">
        <v>16</v>
      </c>
      <c r="N47" s="1" t="s">
        <v>54</v>
      </c>
    </row>
    <row r="48" spans="1:14" x14ac:dyDescent="0.5">
      <c r="A48" s="1">
        <v>20200525</v>
      </c>
      <c r="B48" s="1" t="s">
        <v>94</v>
      </c>
      <c r="C48" s="1" t="s">
        <v>105</v>
      </c>
      <c r="D48" s="1" t="s">
        <v>106</v>
      </c>
      <c r="E48" s="1">
        <v>68</v>
      </c>
      <c r="F48" s="1">
        <v>0.13600000000000001</v>
      </c>
      <c r="G48" s="1" t="s">
        <v>53</v>
      </c>
      <c r="H48" s="1" t="s">
        <v>53</v>
      </c>
      <c r="I48" s="1">
        <v>32</v>
      </c>
      <c r="J48" s="1" t="s">
        <v>53</v>
      </c>
      <c r="K48" s="1">
        <v>32</v>
      </c>
      <c r="L48" s="1">
        <v>29</v>
      </c>
      <c r="M48" s="1" t="s">
        <v>16</v>
      </c>
      <c r="N48" s="1" t="s">
        <v>54</v>
      </c>
    </row>
    <row r="49" spans="1:14" x14ac:dyDescent="0.5">
      <c r="A49" s="1">
        <v>20200525</v>
      </c>
      <c r="B49" s="1" t="s">
        <v>94</v>
      </c>
      <c r="C49" s="1" t="s">
        <v>107</v>
      </c>
      <c r="D49" s="1" t="s">
        <v>108</v>
      </c>
      <c r="E49" s="1">
        <v>69</v>
      </c>
      <c r="F49" s="1">
        <v>0.121</v>
      </c>
      <c r="G49" s="1" t="s">
        <v>53</v>
      </c>
      <c r="H49" s="1" t="s">
        <v>53</v>
      </c>
      <c r="I49" s="1">
        <v>28.4</v>
      </c>
      <c r="J49" s="1" t="s">
        <v>53</v>
      </c>
      <c r="K49" s="1">
        <v>28.4</v>
      </c>
      <c r="L49" s="1">
        <v>29</v>
      </c>
      <c r="M49" s="1" t="s">
        <v>16</v>
      </c>
      <c r="N49" s="1" t="s">
        <v>54</v>
      </c>
    </row>
    <row r="50" spans="1:14" x14ac:dyDescent="0.5">
      <c r="A50" s="1">
        <v>20200525</v>
      </c>
      <c r="B50" s="1" t="s">
        <v>94</v>
      </c>
      <c r="C50" s="1" t="s">
        <v>109</v>
      </c>
      <c r="D50" s="1" t="s">
        <v>110</v>
      </c>
      <c r="E50" s="1">
        <v>70</v>
      </c>
      <c r="F50" s="1">
        <v>0.108</v>
      </c>
      <c r="G50" s="1" t="s">
        <v>53</v>
      </c>
      <c r="H50" s="1" t="s">
        <v>53</v>
      </c>
      <c r="I50" s="1">
        <v>30.6</v>
      </c>
      <c r="J50" s="1" t="s">
        <v>53</v>
      </c>
      <c r="K50" s="1">
        <v>30.6</v>
      </c>
      <c r="L50" s="1">
        <v>29</v>
      </c>
      <c r="M50" s="1" t="s">
        <v>16</v>
      </c>
      <c r="N50" s="1" t="s">
        <v>54</v>
      </c>
    </row>
    <row r="51" spans="1:14" x14ac:dyDescent="0.5">
      <c r="A51" s="1">
        <v>20200525</v>
      </c>
      <c r="B51" s="1" t="s">
        <v>94</v>
      </c>
      <c r="C51" s="1" t="s">
        <v>111</v>
      </c>
      <c r="D51" s="1" t="s">
        <v>112</v>
      </c>
      <c r="E51" s="1">
        <v>71</v>
      </c>
      <c r="F51" s="1">
        <v>0.155</v>
      </c>
      <c r="G51" s="1" t="s">
        <v>53</v>
      </c>
      <c r="H51" s="1" t="s">
        <v>53</v>
      </c>
      <c r="I51" s="1">
        <v>32</v>
      </c>
      <c r="J51" s="1" t="s">
        <v>53</v>
      </c>
      <c r="K51" s="1">
        <v>32</v>
      </c>
      <c r="L51" s="1">
        <v>29</v>
      </c>
      <c r="M51" s="1" t="s">
        <v>16</v>
      </c>
      <c r="N51" s="1" t="s">
        <v>54</v>
      </c>
    </row>
    <row r="52" spans="1:14" x14ac:dyDescent="0.5">
      <c r="A52" s="1">
        <v>20200525</v>
      </c>
      <c r="B52" s="1" t="s">
        <v>94</v>
      </c>
      <c r="C52" s="1" t="s">
        <v>113</v>
      </c>
      <c r="D52" s="1" t="s">
        <v>114</v>
      </c>
      <c r="E52" s="1">
        <v>72</v>
      </c>
      <c r="F52" s="1">
        <v>9.7000000000000003E-2</v>
      </c>
      <c r="G52" s="1" t="s">
        <v>53</v>
      </c>
      <c r="H52" s="1" t="s">
        <v>53</v>
      </c>
      <c r="I52" s="1">
        <v>26.2</v>
      </c>
      <c r="J52" s="1" t="s">
        <v>53</v>
      </c>
      <c r="K52" s="1">
        <v>26.2</v>
      </c>
      <c r="L52" s="1">
        <v>29</v>
      </c>
      <c r="M52" s="1" t="s">
        <v>16</v>
      </c>
      <c r="N52" s="1" t="s">
        <v>54</v>
      </c>
    </row>
    <row r="53" spans="1:14" x14ac:dyDescent="0.5">
      <c r="A53" s="1">
        <v>20200525</v>
      </c>
      <c r="B53" s="1" t="s">
        <v>94</v>
      </c>
      <c r="C53" s="1" t="s">
        <v>115</v>
      </c>
      <c r="D53" s="1" t="s">
        <v>116</v>
      </c>
      <c r="E53" s="1">
        <v>73</v>
      </c>
      <c r="F53" s="1">
        <v>0.14799999999999999</v>
      </c>
      <c r="G53" s="1" t="s">
        <v>53</v>
      </c>
      <c r="H53" s="1" t="s">
        <v>53</v>
      </c>
      <c r="I53" s="1">
        <v>33.200000000000003</v>
      </c>
      <c r="J53" s="1" t="s">
        <v>53</v>
      </c>
      <c r="K53" s="1">
        <v>33.200000000000003</v>
      </c>
      <c r="L53" s="1">
        <v>29</v>
      </c>
      <c r="M53" s="1" t="s">
        <v>16</v>
      </c>
      <c r="N53" s="1" t="s">
        <v>54</v>
      </c>
    </row>
    <row r="54" spans="1:14" x14ac:dyDescent="0.5">
      <c r="A54" s="1">
        <v>20200525</v>
      </c>
      <c r="B54" s="1" t="s">
        <v>94</v>
      </c>
      <c r="C54" s="1" t="s">
        <v>117</v>
      </c>
      <c r="D54" s="1" t="s">
        <v>118</v>
      </c>
      <c r="E54" s="1">
        <v>75</v>
      </c>
      <c r="F54" s="1">
        <v>0.153</v>
      </c>
      <c r="G54" s="1" t="s">
        <v>53</v>
      </c>
      <c r="H54" s="1" t="s">
        <v>53</v>
      </c>
      <c r="I54" s="1">
        <v>38.799999999999997</v>
      </c>
      <c r="J54" s="1" t="s">
        <v>53</v>
      </c>
      <c r="K54" s="1">
        <v>38.799999999999997</v>
      </c>
      <c r="L54" s="1">
        <v>29</v>
      </c>
      <c r="M54" s="1" t="s">
        <v>16</v>
      </c>
      <c r="N54" s="1" t="s">
        <v>54</v>
      </c>
    </row>
    <row r="55" spans="1:14" x14ac:dyDescent="0.5">
      <c r="A55" s="1">
        <v>20200525</v>
      </c>
      <c r="B55" s="1" t="s">
        <v>94</v>
      </c>
      <c r="C55" s="1" t="s">
        <v>119</v>
      </c>
      <c r="D55" s="1" t="s">
        <v>120</v>
      </c>
      <c r="E55" s="1">
        <v>78</v>
      </c>
      <c r="F55" s="1">
        <v>0.13200000000000001</v>
      </c>
      <c r="G55" s="1" t="s">
        <v>53</v>
      </c>
      <c r="H55" s="1" t="s">
        <v>53</v>
      </c>
      <c r="I55" s="1">
        <v>45.8</v>
      </c>
      <c r="J55" s="1" t="s">
        <v>53</v>
      </c>
      <c r="K55" s="1">
        <v>45.8</v>
      </c>
      <c r="L55" s="1">
        <v>29</v>
      </c>
      <c r="M55" s="1" t="s">
        <v>16</v>
      </c>
      <c r="N55" s="1" t="s">
        <v>54</v>
      </c>
    </row>
    <row r="56" spans="1:14" x14ac:dyDescent="0.5">
      <c r="A56" s="1">
        <v>20200525</v>
      </c>
      <c r="B56" s="1" t="s">
        <v>94</v>
      </c>
      <c r="C56" s="1" t="s">
        <v>121</v>
      </c>
      <c r="D56" s="1" t="s">
        <v>122</v>
      </c>
      <c r="E56" s="1">
        <v>80</v>
      </c>
      <c r="F56" s="1">
        <v>0.108</v>
      </c>
      <c r="G56" s="1" t="s">
        <v>53</v>
      </c>
      <c r="H56" s="1" t="s">
        <v>53</v>
      </c>
      <c r="I56" s="1">
        <v>46.4</v>
      </c>
      <c r="J56" s="1" t="s">
        <v>53</v>
      </c>
      <c r="K56" s="1">
        <v>46.4</v>
      </c>
      <c r="L56" s="1">
        <v>29</v>
      </c>
      <c r="M56" s="1" t="s">
        <v>16</v>
      </c>
      <c r="N56" s="1" t="s">
        <v>54</v>
      </c>
    </row>
    <row r="57" spans="1:14" x14ac:dyDescent="0.5">
      <c r="A57" s="1">
        <v>20200525</v>
      </c>
      <c r="B57" s="1" t="s">
        <v>51</v>
      </c>
      <c r="C57" s="1" t="s">
        <v>123</v>
      </c>
      <c r="D57" s="1">
        <v>630</v>
      </c>
      <c r="E57" s="1">
        <v>82</v>
      </c>
      <c r="F57" s="1">
        <v>0.129</v>
      </c>
      <c r="G57" s="1" t="s">
        <v>53</v>
      </c>
      <c r="H57" s="1" t="s">
        <v>53</v>
      </c>
      <c r="I57" s="1">
        <v>51</v>
      </c>
      <c r="J57" s="1" t="s">
        <v>124</v>
      </c>
      <c r="K57" s="1">
        <v>510</v>
      </c>
      <c r="L57" s="1">
        <v>49</v>
      </c>
      <c r="M57" s="1" t="s">
        <v>16</v>
      </c>
      <c r="N57" s="1" t="s">
        <v>54</v>
      </c>
    </row>
    <row r="58" spans="1:14" x14ac:dyDescent="0.5">
      <c r="A58" s="1">
        <v>20200525</v>
      </c>
      <c r="B58" s="1" t="s">
        <v>94</v>
      </c>
      <c r="C58" s="1" t="s">
        <v>125</v>
      </c>
      <c r="D58" s="1" t="s">
        <v>126</v>
      </c>
      <c r="E58" s="1">
        <v>66</v>
      </c>
      <c r="F58" s="1">
        <v>0.114</v>
      </c>
      <c r="G58" s="1" t="s">
        <v>53</v>
      </c>
      <c r="H58" s="1" t="s">
        <v>53</v>
      </c>
      <c r="I58" s="1">
        <v>24</v>
      </c>
      <c r="J58" s="1" t="s">
        <v>53</v>
      </c>
      <c r="K58" s="1">
        <v>24</v>
      </c>
      <c r="L58" s="1">
        <v>29</v>
      </c>
      <c r="M58" s="1" t="s">
        <v>127</v>
      </c>
      <c r="N58" s="1" t="s">
        <v>54</v>
      </c>
    </row>
    <row r="59" spans="1:14" x14ac:dyDescent="0.5">
      <c r="A59" s="1">
        <v>20200525</v>
      </c>
      <c r="B59" s="1" t="s">
        <v>94</v>
      </c>
      <c r="C59" s="1" t="s">
        <v>128</v>
      </c>
      <c r="D59" s="1" t="s">
        <v>129</v>
      </c>
      <c r="E59" s="1">
        <v>74</v>
      </c>
      <c r="F59" s="1">
        <v>0.14599999999999999</v>
      </c>
      <c r="G59" s="1" t="s">
        <v>53</v>
      </c>
      <c r="H59" s="1" t="s">
        <v>53</v>
      </c>
      <c r="I59" s="1">
        <v>19.899999999999999</v>
      </c>
      <c r="J59" s="1" t="s">
        <v>53</v>
      </c>
      <c r="K59" s="1">
        <v>19.899999999999999</v>
      </c>
      <c r="L59" s="1">
        <v>29</v>
      </c>
      <c r="M59" s="1" t="s">
        <v>127</v>
      </c>
      <c r="N59" s="1" t="s">
        <v>54</v>
      </c>
    </row>
    <row r="60" spans="1:14" x14ac:dyDescent="0.5">
      <c r="A60" s="1">
        <v>20200525</v>
      </c>
      <c r="B60" s="1" t="s">
        <v>94</v>
      </c>
      <c r="C60" s="1" t="s">
        <v>130</v>
      </c>
      <c r="D60" s="1" t="s">
        <v>131</v>
      </c>
      <c r="E60" s="1">
        <v>76</v>
      </c>
      <c r="F60" s="1">
        <v>0.153</v>
      </c>
      <c r="G60" s="1" t="s">
        <v>53</v>
      </c>
      <c r="H60" s="1" t="s">
        <v>53</v>
      </c>
      <c r="I60" s="1">
        <v>14.8</v>
      </c>
      <c r="J60" s="1" t="s">
        <v>53</v>
      </c>
      <c r="K60" s="1">
        <v>14.8</v>
      </c>
      <c r="L60" s="1">
        <v>29</v>
      </c>
      <c r="M60" s="1" t="s">
        <v>127</v>
      </c>
      <c r="N60" s="1" t="s">
        <v>54</v>
      </c>
    </row>
    <row r="61" spans="1:14" x14ac:dyDescent="0.5">
      <c r="A61" s="1">
        <v>20200525</v>
      </c>
      <c r="B61" s="1" t="s">
        <v>94</v>
      </c>
      <c r="C61" s="1" t="s">
        <v>132</v>
      </c>
      <c r="D61" s="1" t="s">
        <v>133</v>
      </c>
      <c r="E61" s="1">
        <v>77</v>
      </c>
      <c r="F61" s="1">
        <v>0.14199999999999999</v>
      </c>
      <c r="G61" s="1" t="s">
        <v>53</v>
      </c>
      <c r="H61" s="1" t="s">
        <v>53</v>
      </c>
      <c r="I61" s="1">
        <v>19.5</v>
      </c>
      <c r="J61" s="1" t="s">
        <v>53</v>
      </c>
      <c r="K61" s="1">
        <v>19.5</v>
      </c>
      <c r="L61" s="1">
        <v>29</v>
      </c>
      <c r="M61" s="1" t="s">
        <v>127</v>
      </c>
      <c r="N61" s="1" t="s">
        <v>54</v>
      </c>
    </row>
    <row r="62" spans="1:14" x14ac:dyDescent="0.5">
      <c r="A62" s="1">
        <v>20200525</v>
      </c>
      <c r="B62" s="1" t="s">
        <v>94</v>
      </c>
      <c r="C62" s="1" t="s">
        <v>134</v>
      </c>
      <c r="D62" s="1" t="s">
        <v>135</v>
      </c>
      <c r="E62" s="1">
        <v>79</v>
      </c>
      <c r="F62" s="1">
        <v>0.151</v>
      </c>
      <c r="G62" s="1" t="s">
        <v>53</v>
      </c>
      <c r="H62" s="1" t="s">
        <v>53</v>
      </c>
      <c r="I62" s="1">
        <v>22</v>
      </c>
      <c r="J62" s="1" t="s">
        <v>53</v>
      </c>
      <c r="K62" s="1">
        <v>22</v>
      </c>
      <c r="L62" s="1">
        <v>29</v>
      </c>
      <c r="M62" s="1" t="s">
        <v>127</v>
      </c>
      <c r="N62" s="1" t="s">
        <v>54</v>
      </c>
    </row>
    <row r="63" spans="1:14" x14ac:dyDescent="0.5">
      <c r="A63" s="1">
        <v>20200525</v>
      </c>
      <c r="B63" s="1" t="s">
        <v>94</v>
      </c>
      <c r="C63" s="1" t="s">
        <v>136</v>
      </c>
      <c r="D63" s="1" t="s">
        <v>137</v>
      </c>
      <c r="E63" s="1">
        <v>81</v>
      </c>
      <c r="F63" s="1">
        <v>0.125</v>
      </c>
      <c r="G63" s="1" t="s">
        <v>53</v>
      </c>
      <c r="H63" s="1" t="s">
        <v>53</v>
      </c>
      <c r="I63" s="1">
        <v>13.8</v>
      </c>
      <c r="J63" s="1" t="s">
        <v>53</v>
      </c>
      <c r="K63" s="1">
        <v>13.8</v>
      </c>
      <c r="L63" s="1">
        <v>29</v>
      </c>
      <c r="M63" s="1" t="s">
        <v>127</v>
      </c>
      <c r="N63" s="1" t="s">
        <v>54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AB8A-0650-40E6-A494-FE647F274BD1}">
  <dimension ref="B1:AF63"/>
  <sheetViews>
    <sheetView topLeftCell="O1" workbookViewId="0">
      <selection activeCell="W1" sqref="W1:AF9"/>
    </sheetView>
  </sheetViews>
  <sheetFormatPr defaultRowHeight="14.35" x14ac:dyDescent="0.5"/>
  <cols>
    <col min="2" max="2" width="12.9375" style="1" bestFit="1" customWidth="1"/>
    <col min="3" max="3" width="8.9375" style="1"/>
    <col min="4" max="4" width="10.234375" style="1" bestFit="1" customWidth="1"/>
    <col min="5" max="5" width="13.64453125" style="1" bestFit="1" customWidth="1"/>
    <col min="6" max="6" width="14.87890625" style="1" bestFit="1" customWidth="1"/>
    <col min="7" max="7" width="22" style="1" bestFit="1" customWidth="1"/>
    <col min="8" max="8" width="8.9375" style="1"/>
    <col min="9" max="9" width="11.52734375" style="1" bestFit="1" customWidth="1"/>
    <col min="10" max="11" width="11.52734375" style="1" customWidth="1"/>
    <col min="12" max="12" width="11.29296875" style="1" bestFit="1" customWidth="1"/>
    <col min="13" max="13" width="14.234375" style="1" bestFit="1" customWidth="1"/>
    <col min="14" max="14" width="30" style="1" bestFit="1" customWidth="1"/>
    <col min="15" max="15" width="10.41015625" style="1" bestFit="1" customWidth="1"/>
    <col min="17" max="17" width="13.234375" bestFit="1" customWidth="1"/>
    <col min="18" max="18" width="10.234375" bestFit="1" customWidth="1"/>
    <col min="19" max="19" width="13.64453125" bestFit="1" customWidth="1"/>
    <col min="22" max="22" width="11.52734375" bestFit="1" customWidth="1"/>
    <col min="23" max="23" width="11.29296875" bestFit="1" customWidth="1"/>
    <col min="24" max="24" width="14.234375" bestFit="1" customWidth="1"/>
    <col min="25" max="25" width="30" bestFit="1" customWidth="1"/>
    <col min="26" max="26" width="10.41015625" bestFit="1" customWidth="1"/>
  </cols>
  <sheetData>
    <row r="1" spans="2:32" s="2" customFormat="1" x14ac:dyDescent="0.5">
      <c r="B1" s="3" t="s">
        <v>281</v>
      </c>
      <c r="C1" s="3" t="s">
        <v>1</v>
      </c>
      <c r="D1" s="3" t="s">
        <v>2</v>
      </c>
      <c r="E1" s="3" t="s">
        <v>138</v>
      </c>
      <c r="F1" s="3" t="s">
        <v>4</v>
      </c>
      <c r="G1" s="3" t="s">
        <v>5</v>
      </c>
      <c r="H1" s="3" t="s">
        <v>139</v>
      </c>
      <c r="I1" s="3" t="s">
        <v>140</v>
      </c>
      <c r="J1" s="3" t="s">
        <v>6</v>
      </c>
      <c r="K1" s="3" t="s">
        <v>7</v>
      </c>
      <c r="L1" s="3" t="s">
        <v>141</v>
      </c>
      <c r="M1" s="3" t="s">
        <v>142</v>
      </c>
      <c r="N1" s="3" t="s">
        <v>143</v>
      </c>
      <c r="O1" s="3" t="s">
        <v>144</v>
      </c>
      <c r="P1" s="2" t="s">
        <v>282</v>
      </c>
      <c r="W1" s="2" t="s">
        <v>281</v>
      </c>
      <c r="X1" s="2" t="s">
        <v>2</v>
      </c>
      <c r="Y1" s="2" t="s">
        <v>138</v>
      </c>
      <c r="Z1" s="2" t="s">
        <v>1</v>
      </c>
      <c r="AA1" s="2" t="s">
        <v>139</v>
      </c>
      <c r="AB1" s="2" t="s">
        <v>140</v>
      </c>
      <c r="AC1" s="2" t="s">
        <v>141</v>
      </c>
      <c r="AD1" s="2" t="s">
        <v>142</v>
      </c>
      <c r="AE1" s="2" t="s">
        <v>279</v>
      </c>
      <c r="AF1" s="2" t="s">
        <v>144</v>
      </c>
    </row>
    <row r="2" spans="2:32" s="5" customFormat="1" x14ac:dyDescent="0.5">
      <c r="B2" s="4">
        <v>20210211</v>
      </c>
      <c r="C2" s="4" t="s">
        <v>51</v>
      </c>
      <c r="D2" s="4" t="s">
        <v>145</v>
      </c>
      <c r="E2" s="4" t="s">
        <v>146</v>
      </c>
      <c r="F2" s="4" t="s">
        <v>53</v>
      </c>
      <c r="G2" s="4" t="s">
        <v>53</v>
      </c>
      <c r="H2" s="4" t="s">
        <v>147</v>
      </c>
      <c r="I2" s="4">
        <v>1</v>
      </c>
      <c r="J2" s="4"/>
      <c r="K2" s="4"/>
      <c r="L2" s="4">
        <v>20</v>
      </c>
      <c r="M2" s="4" t="s">
        <v>53</v>
      </c>
      <c r="N2" s="4">
        <v>3.8</v>
      </c>
      <c r="O2" s="4" t="s">
        <v>148</v>
      </c>
      <c r="P2" s="4" t="str">
        <f>IF(L2&gt;24.9,"GOOD","NO")</f>
        <v>NO</v>
      </c>
      <c r="W2" s="5">
        <v>20210312</v>
      </c>
      <c r="X2" s="5" t="s">
        <v>164</v>
      </c>
      <c r="Y2" s="5" t="s">
        <v>165</v>
      </c>
      <c r="Z2" s="5" t="s">
        <v>51</v>
      </c>
      <c r="AA2" s="5" t="s">
        <v>147</v>
      </c>
      <c r="AB2" s="5">
        <v>9</v>
      </c>
      <c r="AC2" s="5">
        <v>46.2</v>
      </c>
      <c r="AD2" s="5" t="s">
        <v>53</v>
      </c>
      <c r="AE2" s="5">
        <v>4620</v>
      </c>
      <c r="AF2" s="5" t="s">
        <v>148</v>
      </c>
    </row>
    <row r="3" spans="2:32" x14ac:dyDescent="0.5">
      <c r="B3" s="1">
        <v>20210211</v>
      </c>
      <c r="C3" s="1" t="s">
        <v>51</v>
      </c>
      <c r="D3" s="1" t="s">
        <v>149</v>
      </c>
      <c r="E3" s="1" t="s">
        <v>150</v>
      </c>
      <c r="F3" s="1" t="s">
        <v>53</v>
      </c>
      <c r="G3" s="1" t="s">
        <v>53</v>
      </c>
      <c r="H3" s="1" t="s">
        <v>151</v>
      </c>
      <c r="I3" s="1">
        <v>1</v>
      </c>
      <c r="L3" s="1">
        <v>29.2</v>
      </c>
      <c r="M3" s="1" t="s">
        <v>53</v>
      </c>
      <c r="N3" s="1">
        <v>5.548</v>
      </c>
      <c r="O3" s="1" t="s">
        <v>148</v>
      </c>
      <c r="P3" s="1" t="str">
        <f t="shared" ref="P3:P63" si="0">IF(L3&gt;24.9,"GOOD","NO")</f>
        <v>GOOD</v>
      </c>
      <c r="W3">
        <v>20210312</v>
      </c>
      <c r="X3" t="s">
        <v>177</v>
      </c>
      <c r="Y3" t="s">
        <v>178</v>
      </c>
      <c r="Z3" t="s">
        <v>51</v>
      </c>
      <c r="AA3" t="s">
        <v>151</v>
      </c>
      <c r="AB3">
        <v>9</v>
      </c>
      <c r="AC3">
        <v>1.76</v>
      </c>
      <c r="AD3" t="s">
        <v>53</v>
      </c>
      <c r="AE3">
        <v>176</v>
      </c>
      <c r="AF3" t="s">
        <v>167</v>
      </c>
    </row>
    <row r="4" spans="2:32" s="5" customFormat="1" x14ac:dyDescent="0.5">
      <c r="B4" s="4">
        <v>20210211</v>
      </c>
      <c r="C4" s="4" t="s">
        <v>51</v>
      </c>
      <c r="D4" s="4" t="s">
        <v>152</v>
      </c>
      <c r="E4" s="4" t="s">
        <v>153</v>
      </c>
      <c r="F4" s="4" t="s">
        <v>53</v>
      </c>
      <c r="G4" s="4" t="s">
        <v>53</v>
      </c>
      <c r="H4" s="4" t="s">
        <v>154</v>
      </c>
      <c r="I4" s="4">
        <v>1</v>
      </c>
      <c r="J4" s="4"/>
      <c r="K4" s="4"/>
      <c r="L4" s="4">
        <v>21.4</v>
      </c>
      <c r="M4" s="4" t="s">
        <v>53</v>
      </c>
      <c r="N4" s="4">
        <v>4.0659999999999998</v>
      </c>
      <c r="O4" s="4" t="s">
        <v>148</v>
      </c>
      <c r="P4" s="4" t="str">
        <f t="shared" si="0"/>
        <v>NO</v>
      </c>
      <c r="W4" s="5">
        <v>20210312</v>
      </c>
      <c r="X4" s="5" t="s">
        <v>179</v>
      </c>
      <c r="Y4" s="5" t="s">
        <v>180</v>
      </c>
      <c r="Z4" s="5" t="s">
        <v>51</v>
      </c>
      <c r="AA4" s="5" t="s">
        <v>154</v>
      </c>
      <c r="AB4" s="5">
        <v>9</v>
      </c>
      <c r="AC4" s="5">
        <v>15.4</v>
      </c>
      <c r="AD4" s="5" t="s">
        <v>53</v>
      </c>
      <c r="AE4" s="5">
        <v>1540</v>
      </c>
      <c r="AF4" s="5" t="s">
        <v>167</v>
      </c>
    </row>
    <row r="5" spans="2:32" x14ac:dyDescent="0.5">
      <c r="B5" s="1">
        <v>20210211</v>
      </c>
      <c r="C5" s="1" t="s">
        <v>51</v>
      </c>
      <c r="D5" s="1" t="s">
        <v>155</v>
      </c>
      <c r="E5" s="1" t="s">
        <v>156</v>
      </c>
      <c r="F5" s="1" t="s">
        <v>53</v>
      </c>
      <c r="G5" s="1" t="s">
        <v>53</v>
      </c>
      <c r="H5" s="1" t="s">
        <v>157</v>
      </c>
      <c r="I5" s="1">
        <v>1</v>
      </c>
      <c r="L5" s="1">
        <v>42.4</v>
      </c>
      <c r="M5" s="1" t="s">
        <v>53</v>
      </c>
      <c r="N5" s="1">
        <v>8.0559999999999992</v>
      </c>
      <c r="O5" s="1" t="s">
        <v>148</v>
      </c>
      <c r="P5" s="1" t="str">
        <f t="shared" si="0"/>
        <v>GOOD</v>
      </c>
      <c r="W5">
        <v>20210312</v>
      </c>
      <c r="X5" t="s">
        <v>216</v>
      </c>
      <c r="Y5" t="s">
        <v>217</v>
      </c>
      <c r="Z5" t="s">
        <v>187</v>
      </c>
      <c r="AA5" t="s">
        <v>157</v>
      </c>
      <c r="AB5">
        <v>9</v>
      </c>
      <c r="AC5">
        <v>6.88</v>
      </c>
      <c r="AD5" t="s">
        <v>53</v>
      </c>
      <c r="AE5">
        <v>688</v>
      </c>
      <c r="AF5" t="s">
        <v>167</v>
      </c>
    </row>
    <row r="6" spans="2:32" x14ac:dyDescent="0.5">
      <c r="B6" s="1">
        <v>20210211</v>
      </c>
      <c r="C6" s="1" t="s">
        <v>51</v>
      </c>
      <c r="D6" s="1" t="s">
        <v>158</v>
      </c>
      <c r="E6" s="1" t="s">
        <v>159</v>
      </c>
      <c r="F6" s="1" t="s">
        <v>53</v>
      </c>
      <c r="G6" s="1" t="s">
        <v>53</v>
      </c>
      <c r="H6" s="1" t="s">
        <v>160</v>
      </c>
      <c r="I6" s="1">
        <v>1</v>
      </c>
      <c r="L6" s="1">
        <v>39.6</v>
      </c>
      <c r="M6" s="1" t="s">
        <v>53</v>
      </c>
      <c r="N6" s="1">
        <v>7.524</v>
      </c>
      <c r="O6" s="1" t="s">
        <v>148</v>
      </c>
      <c r="P6" s="1" t="str">
        <f t="shared" si="0"/>
        <v>GOOD</v>
      </c>
      <c r="W6">
        <v>20210312</v>
      </c>
      <c r="X6" t="s">
        <v>241</v>
      </c>
      <c r="Y6" t="s">
        <v>242</v>
      </c>
      <c r="Z6" t="s">
        <v>236</v>
      </c>
      <c r="AA6" t="s">
        <v>160</v>
      </c>
      <c r="AB6">
        <v>9</v>
      </c>
      <c r="AC6">
        <v>80.599999999999994</v>
      </c>
      <c r="AD6" t="s">
        <v>53</v>
      </c>
      <c r="AE6">
        <v>8060</v>
      </c>
      <c r="AF6" t="s">
        <v>148</v>
      </c>
    </row>
    <row r="7" spans="2:32" s="5" customFormat="1" x14ac:dyDescent="0.5">
      <c r="B7" s="4">
        <v>20210211</v>
      </c>
      <c r="C7" s="4" t="s">
        <v>51</v>
      </c>
      <c r="D7" s="4" t="s">
        <v>161</v>
      </c>
      <c r="E7" s="4" t="s">
        <v>162</v>
      </c>
      <c r="F7" s="4" t="s">
        <v>53</v>
      </c>
      <c r="G7" s="4" t="s">
        <v>53</v>
      </c>
      <c r="H7" s="4" t="s">
        <v>163</v>
      </c>
      <c r="I7" s="4">
        <v>1</v>
      </c>
      <c r="J7" s="4"/>
      <c r="K7" s="4"/>
      <c r="L7" s="4">
        <v>14.4</v>
      </c>
      <c r="M7" s="4">
        <v>22.2</v>
      </c>
      <c r="N7" s="4">
        <v>4.218</v>
      </c>
      <c r="O7" s="4" t="s">
        <v>148</v>
      </c>
      <c r="P7" s="4" t="str">
        <f t="shared" si="0"/>
        <v>NO</v>
      </c>
      <c r="W7" s="5">
        <v>20210312</v>
      </c>
      <c r="X7" s="5" t="s">
        <v>249</v>
      </c>
      <c r="Y7" s="5" t="s">
        <v>250</v>
      </c>
      <c r="Z7" s="5" t="s">
        <v>236</v>
      </c>
      <c r="AA7" s="5" t="s">
        <v>163</v>
      </c>
      <c r="AB7" s="5">
        <v>9</v>
      </c>
      <c r="AC7" s="5">
        <v>90</v>
      </c>
      <c r="AD7" s="5" t="s">
        <v>53</v>
      </c>
      <c r="AE7" s="5">
        <v>9000</v>
      </c>
      <c r="AF7" s="5" t="s">
        <v>148</v>
      </c>
    </row>
    <row r="8" spans="2:32" s="5" customFormat="1" x14ac:dyDescent="0.5">
      <c r="B8" s="4">
        <v>20210211</v>
      </c>
      <c r="C8" s="4" t="s">
        <v>51</v>
      </c>
      <c r="D8" s="4" t="s">
        <v>164</v>
      </c>
      <c r="E8" s="4" t="s">
        <v>165</v>
      </c>
      <c r="F8" s="4" t="s">
        <v>53</v>
      </c>
      <c r="G8" s="4" t="s">
        <v>53</v>
      </c>
      <c r="H8" s="4" t="s">
        <v>166</v>
      </c>
      <c r="I8" s="4">
        <v>1</v>
      </c>
      <c r="J8" s="4"/>
      <c r="K8" s="4"/>
      <c r="L8" s="4">
        <v>5.7</v>
      </c>
      <c r="M8" s="4">
        <v>6.08</v>
      </c>
      <c r="N8" s="4">
        <v>1.1552</v>
      </c>
      <c r="O8" s="4" t="s">
        <v>167</v>
      </c>
      <c r="P8" s="4" t="str">
        <f t="shared" si="0"/>
        <v>NO</v>
      </c>
      <c r="W8" s="5">
        <v>20210312</v>
      </c>
      <c r="X8" s="5" t="s">
        <v>269</v>
      </c>
      <c r="Y8" s="5" t="s">
        <v>270</v>
      </c>
      <c r="Z8" s="5" t="s">
        <v>236</v>
      </c>
      <c r="AA8" s="5" t="s">
        <v>166</v>
      </c>
      <c r="AB8" s="5">
        <v>9</v>
      </c>
      <c r="AC8" s="5" t="s">
        <v>280</v>
      </c>
      <c r="AD8" s="5" t="s">
        <v>53</v>
      </c>
      <c r="AE8" s="5" t="s">
        <v>53</v>
      </c>
      <c r="AF8" s="5" t="s">
        <v>148</v>
      </c>
    </row>
    <row r="9" spans="2:32" x14ac:dyDescent="0.5">
      <c r="B9" s="1">
        <v>20210211</v>
      </c>
      <c r="C9" s="1" t="s">
        <v>51</v>
      </c>
      <c r="D9" s="1" t="s">
        <v>168</v>
      </c>
      <c r="E9" s="1" t="s">
        <v>169</v>
      </c>
      <c r="F9" s="1" t="s">
        <v>53</v>
      </c>
      <c r="G9" s="1" t="s">
        <v>53</v>
      </c>
      <c r="H9" s="1" t="s">
        <v>170</v>
      </c>
      <c r="I9" s="1">
        <v>1</v>
      </c>
      <c r="L9" s="1">
        <v>25.2</v>
      </c>
      <c r="M9" s="1" t="s">
        <v>53</v>
      </c>
      <c r="N9" s="1">
        <v>4.7880000000000003</v>
      </c>
      <c r="O9" s="1" t="s">
        <v>148</v>
      </c>
      <c r="P9" s="1" t="str">
        <f t="shared" si="0"/>
        <v>GOOD</v>
      </c>
      <c r="W9">
        <v>20210312</v>
      </c>
      <c r="X9" t="s">
        <v>275</v>
      </c>
      <c r="Y9" t="s">
        <v>276</v>
      </c>
      <c r="Z9" t="s">
        <v>236</v>
      </c>
      <c r="AA9" t="s">
        <v>170</v>
      </c>
      <c r="AB9">
        <v>9</v>
      </c>
      <c r="AC9">
        <v>25.6</v>
      </c>
      <c r="AD9" t="s">
        <v>53</v>
      </c>
      <c r="AE9">
        <v>2560</v>
      </c>
      <c r="AF9" t="s">
        <v>148</v>
      </c>
    </row>
    <row r="10" spans="2:32" x14ac:dyDescent="0.5">
      <c r="B10" s="1">
        <v>20210211</v>
      </c>
      <c r="C10" s="1" t="s">
        <v>51</v>
      </c>
      <c r="D10" s="1" t="s">
        <v>171</v>
      </c>
      <c r="E10" s="1" t="s">
        <v>172</v>
      </c>
      <c r="F10" s="1" t="s">
        <v>53</v>
      </c>
      <c r="G10" s="1" t="s">
        <v>53</v>
      </c>
      <c r="H10" s="1" t="s">
        <v>147</v>
      </c>
      <c r="I10" s="1">
        <v>2</v>
      </c>
      <c r="L10" s="1">
        <v>37.200000000000003</v>
      </c>
      <c r="M10" s="1" t="s">
        <v>53</v>
      </c>
      <c r="N10" s="1">
        <v>7.0679999999999996</v>
      </c>
      <c r="O10" s="1" t="s">
        <v>148</v>
      </c>
      <c r="P10" s="1" t="str">
        <f t="shared" si="0"/>
        <v>GOOD</v>
      </c>
    </row>
    <row r="11" spans="2:32" x14ac:dyDescent="0.5">
      <c r="B11" s="1">
        <v>20210211</v>
      </c>
      <c r="C11" s="1" t="s">
        <v>51</v>
      </c>
      <c r="D11" s="1" t="s">
        <v>173</v>
      </c>
      <c r="E11" s="1" t="s">
        <v>174</v>
      </c>
      <c r="F11" s="1" t="s">
        <v>53</v>
      </c>
      <c r="G11" s="1" t="s">
        <v>53</v>
      </c>
      <c r="H11" s="1" t="s">
        <v>151</v>
      </c>
      <c r="I11" s="1">
        <v>2</v>
      </c>
      <c r="L11" s="1">
        <v>40.6</v>
      </c>
      <c r="M11" s="1" t="s">
        <v>53</v>
      </c>
      <c r="N11" s="1">
        <v>7.7140000000000004</v>
      </c>
      <c r="O11" s="1" t="s">
        <v>148</v>
      </c>
      <c r="P11" s="1" t="str">
        <f t="shared" si="0"/>
        <v>GOOD</v>
      </c>
    </row>
    <row r="12" spans="2:32" s="5" customFormat="1" x14ac:dyDescent="0.5">
      <c r="B12" s="4">
        <v>20210211</v>
      </c>
      <c r="C12" s="4" t="s">
        <v>51</v>
      </c>
      <c r="D12" s="4" t="s">
        <v>175</v>
      </c>
      <c r="E12" s="4" t="s">
        <v>176</v>
      </c>
      <c r="F12" s="4" t="s">
        <v>53</v>
      </c>
      <c r="G12" s="4" t="s">
        <v>53</v>
      </c>
      <c r="H12" s="4" t="s">
        <v>154</v>
      </c>
      <c r="I12" s="4">
        <v>2</v>
      </c>
      <c r="J12" s="4"/>
      <c r="K12" s="4"/>
      <c r="L12" s="4">
        <v>0.3</v>
      </c>
      <c r="M12" s="4">
        <v>69.040000000000006</v>
      </c>
      <c r="N12" s="4">
        <v>13.117599999999999</v>
      </c>
      <c r="O12" s="4" t="s">
        <v>148</v>
      </c>
      <c r="P12" s="4" t="str">
        <f t="shared" si="0"/>
        <v>NO</v>
      </c>
    </row>
    <row r="13" spans="2:32" s="5" customFormat="1" x14ac:dyDescent="0.5">
      <c r="B13" s="4">
        <v>20210211</v>
      </c>
      <c r="C13" s="4" t="s">
        <v>51</v>
      </c>
      <c r="D13" s="4" t="s">
        <v>177</v>
      </c>
      <c r="E13" s="4" t="s">
        <v>178</v>
      </c>
      <c r="F13" s="4" t="s">
        <v>53</v>
      </c>
      <c r="G13" s="4" t="s">
        <v>53</v>
      </c>
      <c r="H13" s="4" t="s">
        <v>157</v>
      </c>
      <c r="I13" s="4">
        <v>2</v>
      </c>
      <c r="J13" s="4"/>
      <c r="K13" s="4"/>
      <c r="L13" s="4">
        <v>17.899999999999999</v>
      </c>
      <c r="M13" s="4">
        <v>10.4</v>
      </c>
      <c r="N13" s="4">
        <v>1.976</v>
      </c>
      <c r="O13" s="4" t="s">
        <v>167</v>
      </c>
      <c r="P13" s="4" t="str">
        <f t="shared" si="0"/>
        <v>NO</v>
      </c>
    </row>
    <row r="14" spans="2:32" s="5" customFormat="1" x14ac:dyDescent="0.5">
      <c r="B14" s="4">
        <v>20210211</v>
      </c>
      <c r="C14" s="4" t="s">
        <v>51</v>
      </c>
      <c r="D14" s="4" t="s">
        <v>179</v>
      </c>
      <c r="E14" s="4" t="s">
        <v>180</v>
      </c>
      <c r="F14" s="4" t="s">
        <v>53</v>
      </c>
      <c r="G14" s="4" t="s">
        <v>53</v>
      </c>
      <c r="H14" s="4" t="s">
        <v>160</v>
      </c>
      <c r="I14" s="4">
        <v>2</v>
      </c>
      <c r="J14" s="4"/>
      <c r="K14" s="4"/>
      <c r="L14" s="4">
        <v>15.2</v>
      </c>
      <c r="M14" s="4">
        <v>14.4</v>
      </c>
      <c r="N14" s="4">
        <v>2.7360000000000002</v>
      </c>
      <c r="O14" s="4" t="s">
        <v>167</v>
      </c>
      <c r="P14" s="4" t="str">
        <f t="shared" si="0"/>
        <v>NO</v>
      </c>
    </row>
    <row r="15" spans="2:32" x14ac:dyDescent="0.5">
      <c r="B15" s="1">
        <v>20210211</v>
      </c>
      <c r="C15" s="1" t="s">
        <v>51</v>
      </c>
      <c r="D15" s="1" t="s">
        <v>181</v>
      </c>
      <c r="E15" s="1" t="s">
        <v>182</v>
      </c>
      <c r="F15" s="1" t="s">
        <v>53</v>
      </c>
      <c r="G15" s="1" t="s">
        <v>53</v>
      </c>
      <c r="H15" s="1" t="s">
        <v>163</v>
      </c>
      <c r="I15" s="1">
        <v>2</v>
      </c>
      <c r="L15" s="1">
        <v>36.6</v>
      </c>
      <c r="M15" s="1" t="s">
        <v>53</v>
      </c>
      <c r="N15" s="1">
        <v>6.9539999999999997</v>
      </c>
      <c r="O15" s="1" t="s">
        <v>148</v>
      </c>
      <c r="P15" s="1" t="str">
        <f t="shared" si="0"/>
        <v>GOOD</v>
      </c>
    </row>
    <row r="16" spans="2:32" x14ac:dyDescent="0.5">
      <c r="B16" s="1">
        <v>20210211</v>
      </c>
      <c r="C16" s="1" t="s">
        <v>51</v>
      </c>
      <c r="D16" s="1" t="s">
        <v>183</v>
      </c>
      <c r="E16" s="1" t="s">
        <v>184</v>
      </c>
      <c r="F16" s="1" t="s">
        <v>53</v>
      </c>
      <c r="G16" s="1" t="s">
        <v>53</v>
      </c>
      <c r="H16" s="1" t="s">
        <v>166</v>
      </c>
      <c r="I16" s="1">
        <v>2</v>
      </c>
      <c r="L16" s="1">
        <v>46.6</v>
      </c>
      <c r="M16" s="1" t="s">
        <v>53</v>
      </c>
      <c r="N16" s="1">
        <v>8.8539999999999992</v>
      </c>
      <c r="O16" s="1" t="s">
        <v>148</v>
      </c>
      <c r="P16" s="1" t="str">
        <f t="shared" si="0"/>
        <v>GOOD</v>
      </c>
    </row>
    <row r="17" spans="2:16" s="5" customFormat="1" x14ac:dyDescent="0.5">
      <c r="B17" s="4">
        <v>20210211</v>
      </c>
      <c r="C17" s="4" t="s">
        <v>187</v>
      </c>
      <c r="D17" s="4" t="s">
        <v>185</v>
      </c>
      <c r="E17" s="4" t="s">
        <v>186</v>
      </c>
      <c r="F17" s="4" t="s">
        <v>53</v>
      </c>
      <c r="G17" s="4" t="s">
        <v>53</v>
      </c>
      <c r="H17" s="4" t="s">
        <v>170</v>
      </c>
      <c r="I17" s="4">
        <v>2</v>
      </c>
      <c r="J17" s="4"/>
      <c r="K17" s="4"/>
      <c r="L17" s="4">
        <v>14.6</v>
      </c>
      <c r="M17" s="4">
        <v>19.3</v>
      </c>
      <c r="N17" s="4">
        <v>3.6669999999999998</v>
      </c>
      <c r="O17" s="4" t="s">
        <v>148</v>
      </c>
      <c r="P17" s="4" t="str">
        <f t="shared" si="0"/>
        <v>NO</v>
      </c>
    </row>
    <row r="18" spans="2:16" s="5" customFormat="1" x14ac:dyDescent="0.5">
      <c r="B18" s="4">
        <v>20210211</v>
      </c>
      <c r="C18" s="4" t="s">
        <v>187</v>
      </c>
      <c r="D18" s="4" t="s">
        <v>188</v>
      </c>
      <c r="E18" s="4" t="s">
        <v>189</v>
      </c>
      <c r="F18" s="4" t="s">
        <v>53</v>
      </c>
      <c r="G18" s="4" t="s">
        <v>53</v>
      </c>
      <c r="H18" s="4" t="s">
        <v>147</v>
      </c>
      <c r="I18" s="4">
        <v>3</v>
      </c>
      <c r="J18" s="4"/>
      <c r="K18" s="4"/>
      <c r="L18" s="4">
        <v>9.18</v>
      </c>
      <c r="M18" s="4">
        <v>27.4</v>
      </c>
      <c r="N18" s="4">
        <v>5.2060000000000004</v>
      </c>
      <c r="O18" s="4" t="s">
        <v>148</v>
      </c>
      <c r="P18" s="4" t="str">
        <f t="shared" si="0"/>
        <v>NO</v>
      </c>
    </row>
    <row r="19" spans="2:16" x14ac:dyDescent="0.5">
      <c r="B19" s="1">
        <v>20210211</v>
      </c>
      <c r="C19" s="1" t="s">
        <v>187</v>
      </c>
      <c r="D19" s="1" t="s">
        <v>190</v>
      </c>
      <c r="E19" s="1" t="s">
        <v>191</v>
      </c>
      <c r="F19" s="1" t="s">
        <v>53</v>
      </c>
      <c r="G19" s="1" t="s">
        <v>53</v>
      </c>
      <c r="H19" s="1" t="s">
        <v>151</v>
      </c>
      <c r="I19" s="1">
        <v>3</v>
      </c>
      <c r="L19" s="1">
        <v>28.6</v>
      </c>
      <c r="M19" s="1" t="s">
        <v>53</v>
      </c>
      <c r="N19" s="1">
        <v>5.4340000000000002</v>
      </c>
      <c r="O19" s="1" t="s">
        <v>148</v>
      </c>
      <c r="P19" s="1" t="str">
        <f t="shared" si="0"/>
        <v>GOOD</v>
      </c>
    </row>
    <row r="20" spans="2:16" x14ac:dyDescent="0.5">
      <c r="B20" s="1">
        <v>20210211</v>
      </c>
      <c r="C20" s="1" t="s">
        <v>187</v>
      </c>
      <c r="D20" s="1" t="s">
        <v>192</v>
      </c>
      <c r="E20" s="1" t="s">
        <v>193</v>
      </c>
      <c r="F20" s="1" t="s">
        <v>53</v>
      </c>
      <c r="G20" s="1" t="s">
        <v>53</v>
      </c>
      <c r="H20" s="1" t="s">
        <v>154</v>
      </c>
      <c r="I20" s="1">
        <v>3</v>
      </c>
      <c r="L20" s="1">
        <v>27.2</v>
      </c>
      <c r="M20" s="1" t="s">
        <v>53</v>
      </c>
      <c r="N20" s="1">
        <v>5.1680000000000001</v>
      </c>
      <c r="O20" s="1" t="s">
        <v>148</v>
      </c>
      <c r="P20" s="1" t="str">
        <f t="shared" si="0"/>
        <v>GOOD</v>
      </c>
    </row>
    <row r="21" spans="2:16" x14ac:dyDescent="0.5">
      <c r="B21" s="1">
        <v>20210211</v>
      </c>
      <c r="C21" s="1" t="s">
        <v>187</v>
      </c>
      <c r="D21" s="1" t="s">
        <v>194</v>
      </c>
      <c r="E21" s="1" t="s">
        <v>195</v>
      </c>
      <c r="F21" s="1" t="s">
        <v>53</v>
      </c>
      <c r="G21" s="1" t="s">
        <v>53</v>
      </c>
      <c r="H21" s="1" t="s">
        <v>157</v>
      </c>
      <c r="I21" s="1">
        <v>3</v>
      </c>
      <c r="L21" s="1">
        <v>27.4</v>
      </c>
      <c r="M21" s="1" t="s">
        <v>53</v>
      </c>
      <c r="N21" s="1">
        <v>5.2060000000000004</v>
      </c>
      <c r="O21" s="1" t="s">
        <v>148</v>
      </c>
      <c r="P21" s="1" t="str">
        <f t="shared" si="0"/>
        <v>GOOD</v>
      </c>
    </row>
    <row r="22" spans="2:16" x14ac:dyDescent="0.5">
      <c r="B22" s="1">
        <v>20210211</v>
      </c>
      <c r="C22" s="1" t="s">
        <v>187</v>
      </c>
      <c r="D22" s="1" t="s">
        <v>196</v>
      </c>
      <c r="E22" s="1" t="s">
        <v>197</v>
      </c>
      <c r="F22" s="1" t="s">
        <v>53</v>
      </c>
      <c r="G22" s="1" t="s">
        <v>53</v>
      </c>
      <c r="H22" s="1" t="s">
        <v>160</v>
      </c>
      <c r="I22" s="1">
        <v>3</v>
      </c>
      <c r="L22" s="1">
        <v>40.799999999999997</v>
      </c>
      <c r="M22" s="1" t="s">
        <v>53</v>
      </c>
      <c r="N22" s="1">
        <v>7.7519999999999998</v>
      </c>
      <c r="O22" s="1" t="s">
        <v>148</v>
      </c>
      <c r="P22" s="1" t="str">
        <f t="shared" si="0"/>
        <v>GOOD</v>
      </c>
    </row>
    <row r="23" spans="2:16" x14ac:dyDescent="0.5">
      <c r="B23" s="1">
        <v>20210211</v>
      </c>
      <c r="C23" s="1" t="s">
        <v>187</v>
      </c>
      <c r="D23" s="1" t="s">
        <v>198</v>
      </c>
      <c r="E23" s="1" t="s">
        <v>199</v>
      </c>
      <c r="F23" s="1" t="s">
        <v>53</v>
      </c>
      <c r="G23" s="1" t="s">
        <v>53</v>
      </c>
      <c r="H23" s="1" t="s">
        <v>163</v>
      </c>
      <c r="I23" s="1">
        <v>3</v>
      </c>
      <c r="L23" s="1">
        <v>29.3</v>
      </c>
      <c r="M23" s="1" t="s">
        <v>53</v>
      </c>
      <c r="N23" s="1">
        <v>5.5670000000000002</v>
      </c>
      <c r="O23" s="1" t="s">
        <v>148</v>
      </c>
      <c r="P23" s="1" t="str">
        <f t="shared" si="0"/>
        <v>GOOD</v>
      </c>
    </row>
    <row r="24" spans="2:16" x14ac:dyDescent="0.5">
      <c r="B24" s="1">
        <v>20210211</v>
      </c>
      <c r="C24" s="1" t="s">
        <v>187</v>
      </c>
      <c r="D24" s="1" t="s">
        <v>200</v>
      </c>
      <c r="E24" s="1" t="s">
        <v>201</v>
      </c>
      <c r="F24" s="1" t="s">
        <v>53</v>
      </c>
      <c r="G24" s="1" t="s">
        <v>53</v>
      </c>
      <c r="H24" s="1" t="s">
        <v>166</v>
      </c>
      <c r="I24" s="1">
        <v>3</v>
      </c>
      <c r="L24" s="1">
        <v>32.6</v>
      </c>
      <c r="M24" s="1" t="s">
        <v>53</v>
      </c>
      <c r="N24" s="1">
        <v>6.194</v>
      </c>
      <c r="O24" s="1" t="s">
        <v>148</v>
      </c>
      <c r="P24" s="1" t="str">
        <f t="shared" si="0"/>
        <v>GOOD</v>
      </c>
    </row>
    <row r="25" spans="2:16" s="5" customFormat="1" x14ac:dyDescent="0.5">
      <c r="B25" s="4">
        <v>20210211</v>
      </c>
      <c r="C25" s="4" t="s">
        <v>187</v>
      </c>
      <c r="D25" s="4" t="s">
        <v>200</v>
      </c>
      <c r="E25" s="4" t="s">
        <v>201</v>
      </c>
      <c r="F25" s="4" t="s">
        <v>53</v>
      </c>
      <c r="G25" s="4" t="s">
        <v>53</v>
      </c>
      <c r="H25" s="4" t="s">
        <v>170</v>
      </c>
      <c r="I25" s="4">
        <v>3</v>
      </c>
      <c r="J25" s="4"/>
      <c r="K25" s="4"/>
      <c r="L25" s="4">
        <v>17.399999999999999</v>
      </c>
      <c r="M25" s="4" t="s">
        <v>53</v>
      </c>
      <c r="N25" s="4">
        <v>3.306</v>
      </c>
      <c r="O25" s="4" t="s">
        <v>148</v>
      </c>
      <c r="P25" s="4" t="str">
        <f t="shared" si="0"/>
        <v>NO</v>
      </c>
    </row>
    <row r="26" spans="2:16" s="5" customFormat="1" x14ac:dyDescent="0.5">
      <c r="B26" s="4">
        <v>20210211</v>
      </c>
      <c r="C26" s="4" t="s">
        <v>187</v>
      </c>
      <c r="D26" s="4" t="s">
        <v>202</v>
      </c>
      <c r="E26" s="4" t="s">
        <v>203</v>
      </c>
      <c r="F26" s="4" t="s">
        <v>53</v>
      </c>
      <c r="G26" s="4" t="s">
        <v>53</v>
      </c>
      <c r="H26" s="4" t="s">
        <v>147</v>
      </c>
      <c r="I26" s="4">
        <v>4</v>
      </c>
      <c r="J26" s="4"/>
      <c r="K26" s="4"/>
      <c r="L26" s="4">
        <v>22.6</v>
      </c>
      <c r="M26" s="4" t="s">
        <v>53</v>
      </c>
      <c r="N26" s="4">
        <v>4.2939999999999996</v>
      </c>
      <c r="O26" s="4" t="s">
        <v>148</v>
      </c>
      <c r="P26" s="4" t="str">
        <f t="shared" si="0"/>
        <v>NO</v>
      </c>
    </row>
    <row r="27" spans="2:16" x14ac:dyDescent="0.5">
      <c r="B27" s="1">
        <v>20210211</v>
      </c>
      <c r="C27" s="1" t="s">
        <v>187</v>
      </c>
      <c r="D27" s="1" t="s">
        <v>204</v>
      </c>
      <c r="E27" s="1" t="s">
        <v>205</v>
      </c>
      <c r="F27" s="1" t="s">
        <v>53</v>
      </c>
      <c r="G27" s="1" t="s">
        <v>53</v>
      </c>
      <c r="H27" s="1" t="s">
        <v>151</v>
      </c>
      <c r="I27" s="1">
        <v>4</v>
      </c>
      <c r="L27" s="1">
        <v>38</v>
      </c>
      <c r="M27" s="1" t="s">
        <v>53</v>
      </c>
      <c r="N27" s="1">
        <v>7.22</v>
      </c>
      <c r="O27" s="1" t="s">
        <v>148</v>
      </c>
      <c r="P27" s="1" t="str">
        <f t="shared" si="0"/>
        <v>GOOD</v>
      </c>
    </row>
    <row r="28" spans="2:16" s="5" customFormat="1" x14ac:dyDescent="0.5">
      <c r="B28" s="4">
        <v>20210211</v>
      </c>
      <c r="C28" s="4" t="s">
        <v>187</v>
      </c>
      <c r="D28" s="4" t="s">
        <v>206</v>
      </c>
      <c r="E28" s="4" t="s">
        <v>207</v>
      </c>
      <c r="F28" s="4" t="s">
        <v>53</v>
      </c>
      <c r="G28" s="4" t="s">
        <v>53</v>
      </c>
      <c r="H28" s="4" t="s">
        <v>154</v>
      </c>
      <c r="I28" s="4">
        <v>4</v>
      </c>
      <c r="J28" s="4"/>
      <c r="K28" s="4"/>
      <c r="L28" s="4">
        <v>19.899999999999999</v>
      </c>
      <c r="M28" s="4">
        <v>24</v>
      </c>
      <c r="N28" s="4">
        <v>4.5599999999999996</v>
      </c>
      <c r="O28" s="4" t="s">
        <v>148</v>
      </c>
      <c r="P28" s="4" t="str">
        <f t="shared" si="0"/>
        <v>NO</v>
      </c>
    </row>
    <row r="29" spans="2:16" x14ac:dyDescent="0.5">
      <c r="B29" s="1">
        <v>20210211</v>
      </c>
      <c r="C29" s="1" t="s">
        <v>187</v>
      </c>
      <c r="D29" s="1" t="s">
        <v>208</v>
      </c>
      <c r="E29" s="1" t="s">
        <v>209</v>
      </c>
      <c r="F29" s="1" t="s">
        <v>53</v>
      </c>
      <c r="G29" s="1" t="s">
        <v>53</v>
      </c>
      <c r="H29" s="1" t="s">
        <v>157</v>
      </c>
      <c r="I29" s="1">
        <v>4</v>
      </c>
      <c r="L29" s="1">
        <v>48.8</v>
      </c>
      <c r="M29" s="1" t="s">
        <v>53</v>
      </c>
      <c r="N29" s="1">
        <v>9.2720000000000002</v>
      </c>
      <c r="O29" s="1" t="s">
        <v>148</v>
      </c>
      <c r="P29" s="1" t="str">
        <f t="shared" si="0"/>
        <v>GOOD</v>
      </c>
    </row>
    <row r="30" spans="2:16" x14ac:dyDescent="0.5">
      <c r="B30" s="1">
        <v>20210211</v>
      </c>
      <c r="C30" s="1" t="s">
        <v>187</v>
      </c>
      <c r="D30" s="1" t="s">
        <v>210</v>
      </c>
      <c r="E30" s="1" t="s">
        <v>211</v>
      </c>
      <c r="F30" s="1" t="s">
        <v>53</v>
      </c>
      <c r="G30" s="1" t="s">
        <v>53</v>
      </c>
      <c r="H30" s="1" t="s">
        <v>160</v>
      </c>
      <c r="I30" s="1">
        <v>4</v>
      </c>
      <c r="L30" s="1">
        <v>39</v>
      </c>
      <c r="M30" s="1" t="s">
        <v>53</v>
      </c>
      <c r="N30" s="1">
        <v>7.41</v>
      </c>
      <c r="O30" s="1" t="s">
        <v>148</v>
      </c>
      <c r="P30" s="1" t="str">
        <f t="shared" si="0"/>
        <v>GOOD</v>
      </c>
    </row>
    <row r="31" spans="2:16" x14ac:dyDescent="0.5">
      <c r="B31" s="1">
        <v>20210211</v>
      </c>
      <c r="C31" s="1" t="s">
        <v>187</v>
      </c>
      <c r="D31" s="1" t="s">
        <v>212</v>
      </c>
      <c r="E31" s="1" t="s">
        <v>213</v>
      </c>
      <c r="F31" s="1" t="s">
        <v>53</v>
      </c>
      <c r="G31" s="1" t="s">
        <v>53</v>
      </c>
      <c r="H31" s="1" t="s">
        <v>163</v>
      </c>
      <c r="I31" s="1">
        <v>4</v>
      </c>
      <c r="L31" s="1">
        <v>40.4</v>
      </c>
      <c r="M31" s="1" t="s">
        <v>53</v>
      </c>
      <c r="N31" s="1">
        <v>7.6760000000000002</v>
      </c>
      <c r="O31" s="1" t="s">
        <v>148</v>
      </c>
      <c r="P31" s="1" t="str">
        <f t="shared" si="0"/>
        <v>GOOD</v>
      </c>
    </row>
    <row r="32" spans="2:16" x14ac:dyDescent="0.5">
      <c r="B32" s="1">
        <v>20210211</v>
      </c>
      <c r="C32" s="1" t="s">
        <v>187</v>
      </c>
      <c r="D32" s="1" t="s">
        <v>214</v>
      </c>
      <c r="E32" s="1" t="s">
        <v>215</v>
      </c>
      <c r="F32" s="1" t="s">
        <v>53</v>
      </c>
      <c r="G32" s="1" t="s">
        <v>53</v>
      </c>
      <c r="H32" s="1" t="s">
        <v>166</v>
      </c>
      <c r="I32" s="1">
        <v>4</v>
      </c>
      <c r="L32" s="1">
        <v>39.4</v>
      </c>
      <c r="M32" s="1" t="s">
        <v>53</v>
      </c>
      <c r="N32" s="1">
        <v>7.4859999999999998</v>
      </c>
      <c r="O32" s="1" t="s">
        <v>148</v>
      </c>
      <c r="P32" s="1" t="str">
        <f t="shared" si="0"/>
        <v>GOOD</v>
      </c>
    </row>
    <row r="33" spans="2:16" s="5" customFormat="1" x14ac:dyDescent="0.5">
      <c r="B33" s="4">
        <v>20210211</v>
      </c>
      <c r="C33" s="4" t="s">
        <v>187</v>
      </c>
      <c r="D33" s="4" t="s">
        <v>216</v>
      </c>
      <c r="E33" s="4" t="s">
        <v>217</v>
      </c>
      <c r="F33" s="4" t="s">
        <v>53</v>
      </c>
      <c r="G33" s="4" t="s">
        <v>53</v>
      </c>
      <c r="H33" s="4" t="s">
        <v>170</v>
      </c>
      <c r="I33" s="4">
        <v>4</v>
      </c>
      <c r="J33" s="4"/>
      <c r="K33" s="4"/>
      <c r="L33" s="4">
        <v>3.64</v>
      </c>
      <c r="M33" s="4">
        <v>4.22</v>
      </c>
      <c r="N33" s="4">
        <v>0.80179999999999996</v>
      </c>
      <c r="O33" s="4" t="s">
        <v>167</v>
      </c>
      <c r="P33" s="4" t="str">
        <f t="shared" si="0"/>
        <v>NO</v>
      </c>
    </row>
    <row r="34" spans="2:16" x14ac:dyDescent="0.5">
      <c r="B34" s="1">
        <v>20210211</v>
      </c>
      <c r="C34" s="1" t="s">
        <v>187</v>
      </c>
      <c r="D34" s="1" t="s">
        <v>218</v>
      </c>
      <c r="E34" s="1" t="s">
        <v>219</v>
      </c>
      <c r="F34" s="1" t="s">
        <v>53</v>
      </c>
      <c r="G34" s="1" t="s">
        <v>53</v>
      </c>
      <c r="H34" s="1" t="s">
        <v>147</v>
      </c>
      <c r="I34" s="1">
        <v>5</v>
      </c>
      <c r="L34" s="1">
        <v>36.299999999999997</v>
      </c>
      <c r="M34" s="1" t="s">
        <v>53</v>
      </c>
      <c r="N34" s="1">
        <v>6.8970000000000002</v>
      </c>
      <c r="O34" s="1" t="s">
        <v>148</v>
      </c>
      <c r="P34" s="1" t="str">
        <f t="shared" si="0"/>
        <v>GOOD</v>
      </c>
    </row>
    <row r="35" spans="2:16" s="5" customFormat="1" x14ac:dyDescent="0.5">
      <c r="B35" s="4">
        <v>20210211</v>
      </c>
      <c r="C35" s="4" t="s">
        <v>187</v>
      </c>
      <c r="D35" s="4" t="s">
        <v>220</v>
      </c>
      <c r="E35" s="4" t="s">
        <v>221</v>
      </c>
      <c r="F35" s="4" t="s">
        <v>53</v>
      </c>
      <c r="G35" s="4" t="s">
        <v>53</v>
      </c>
      <c r="H35" s="4" t="s">
        <v>151</v>
      </c>
      <c r="I35" s="4">
        <v>5</v>
      </c>
      <c r="J35" s="4"/>
      <c r="K35" s="4"/>
      <c r="L35" s="4">
        <v>18.2</v>
      </c>
      <c r="M35" s="4">
        <v>23</v>
      </c>
      <c r="N35" s="4">
        <v>4.37</v>
      </c>
      <c r="O35" s="4" t="s">
        <v>148</v>
      </c>
      <c r="P35" s="4" t="str">
        <f t="shared" si="0"/>
        <v>NO</v>
      </c>
    </row>
    <row r="36" spans="2:16" x14ac:dyDescent="0.5">
      <c r="B36" s="1">
        <v>20210211</v>
      </c>
      <c r="C36" s="1" t="s">
        <v>187</v>
      </c>
      <c r="D36" s="1" t="s">
        <v>222</v>
      </c>
      <c r="E36" s="1" t="s">
        <v>223</v>
      </c>
      <c r="F36" s="1" t="s">
        <v>53</v>
      </c>
      <c r="G36" s="1" t="s">
        <v>53</v>
      </c>
      <c r="H36" s="1" t="s">
        <v>154</v>
      </c>
      <c r="I36" s="1">
        <v>5</v>
      </c>
      <c r="L36" s="1">
        <v>41.2</v>
      </c>
      <c r="M36" s="1" t="s">
        <v>53</v>
      </c>
      <c r="N36" s="1">
        <v>7.8280000000000003</v>
      </c>
      <c r="O36" s="1" t="s">
        <v>148</v>
      </c>
      <c r="P36" s="1" t="str">
        <f t="shared" si="0"/>
        <v>GOOD</v>
      </c>
    </row>
    <row r="37" spans="2:16" x14ac:dyDescent="0.5">
      <c r="B37" s="1">
        <v>20210211</v>
      </c>
      <c r="C37" s="1" t="s">
        <v>187</v>
      </c>
      <c r="D37" s="1" t="s">
        <v>224</v>
      </c>
      <c r="E37" s="1" t="s">
        <v>225</v>
      </c>
      <c r="F37" s="1" t="s">
        <v>53</v>
      </c>
      <c r="G37" s="1" t="s">
        <v>53</v>
      </c>
      <c r="H37" s="1" t="s">
        <v>157</v>
      </c>
      <c r="I37" s="1">
        <v>5</v>
      </c>
      <c r="L37" s="1">
        <v>57.8</v>
      </c>
      <c r="M37" s="1" t="s">
        <v>53</v>
      </c>
      <c r="N37" s="1">
        <v>10.981999999999999</v>
      </c>
      <c r="O37" s="1" t="s">
        <v>148</v>
      </c>
      <c r="P37" s="1" t="str">
        <f t="shared" si="0"/>
        <v>GOOD</v>
      </c>
    </row>
    <row r="38" spans="2:16" x14ac:dyDescent="0.5">
      <c r="B38" s="1">
        <v>20210211</v>
      </c>
      <c r="C38" s="1" t="s">
        <v>187</v>
      </c>
      <c r="D38" s="1" t="s">
        <v>226</v>
      </c>
      <c r="E38" s="1" t="s">
        <v>227</v>
      </c>
      <c r="F38" s="1" t="s">
        <v>53</v>
      </c>
      <c r="G38" s="1" t="s">
        <v>53</v>
      </c>
      <c r="H38" s="1" t="s">
        <v>160</v>
      </c>
      <c r="I38" s="1">
        <v>5</v>
      </c>
      <c r="L38" s="1">
        <v>52.6</v>
      </c>
      <c r="M38" s="1" t="s">
        <v>53</v>
      </c>
      <c r="N38" s="1">
        <v>9.9939999999999998</v>
      </c>
      <c r="O38" s="1" t="s">
        <v>148</v>
      </c>
      <c r="P38" s="1" t="str">
        <f t="shared" si="0"/>
        <v>GOOD</v>
      </c>
    </row>
    <row r="39" spans="2:16" x14ac:dyDescent="0.5">
      <c r="B39" s="1">
        <v>20210211</v>
      </c>
      <c r="C39" s="1" t="s">
        <v>187</v>
      </c>
      <c r="D39" s="1" t="s">
        <v>228</v>
      </c>
      <c r="E39" s="1" t="s">
        <v>229</v>
      </c>
      <c r="F39" s="1" t="s">
        <v>53</v>
      </c>
      <c r="G39" s="1" t="s">
        <v>53</v>
      </c>
      <c r="H39" s="1" t="s">
        <v>163</v>
      </c>
      <c r="I39" s="1">
        <v>5</v>
      </c>
      <c r="L39" s="1">
        <v>38.6</v>
      </c>
      <c r="M39" s="1" t="s">
        <v>53</v>
      </c>
      <c r="N39" s="1">
        <v>7.3339999999999996</v>
      </c>
      <c r="O39" s="1" t="s">
        <v>148</v>
      </c>
      <c r="P39" s="1" t="str">
        <f t="shared" si="0"/>
        <v>GOOD</v>
      </c>
    </row>
    <row r="40" spans="2:16" x14ac:dyDescent="0.5">
      <c r="B40" s="1">
        <v>20210211</v>
      </c>
      <c r="C40" s="1" t="s">
        <v>187</v>
      </c>
      <c r="D40" s="1" t="s">
        <v>230</v>
      </c>
      <c r="E40" s="1" t="s">
        <v>231</v>
      </c>
      <c r="F40" s="1" t="s">
        <v>53</v>
      </c>
      <c r="G40" s="1" t="s">
        <v>53</v>
      </c>
      <c r="H40" s="1" t="s">
        <v>166</v>
      </c>
      <c r="I40" s="1">
        <v>5</v>
      </c>
      <c r="L40" s="1">
        <v>42</v>
      </c>
      <c r="M40" s="1" t="s">
        <v>53</v>
      </c>
      <c r="N40" s="1">
        <v>7.98</v>
      </c>
      <c r="O40" s="1" t="s">
        <v>148</v>
      </c>
      <c r="P40" s="1" t="str">
        <f t="shared" si="0"/>
        <v>GOOD</v>
      </c>
    </row>
    <row r="41" spans="2:16" x14ac:dyDescent="0.5">
      <c r="B41" s="1">
        <v>20210211</v>
      </c>
      <c r="C41" s="1" t="s">
        <v>187</v>
      </c>
      <c r="D41" s="1" t="s">
        <v>232</v>
      </c>
      <c r="E41" s="1" t="s">
        <v>233</v>
      </c>
      <c r="F41" s="1" t="s">
        <v>53</v>
      </c>
      <c r="G41" s="1" t="s">
        <v>53</v>
      </c>
      <c r="H41" s="1" t="s">
        <v>170</v>
      </c>
      <c r="I41" s="1">
        <v>5</v>
      </c>
      <c r="L41" s="1">
        <v>37.6</v>
      </c>
      <c r="M41" s="1" t="s">
        <v>53</v>
      </c>
      <c r="N41" s="1">
        <v>7.1440000000000001</v>
      </c>
      <c r="O41" s="1" t="s">
        <v>148</v>
      </c>
      <c r="P41" s="1" t="str">
        <f t="shared" si="0"/>
        <v>GOOD</v>
      </c>
    </row>
    <row r="42" spans="2:16" x14ac:dyDescent="0.5">
      <c r="B42" s="1">
        <v>20210211</v>
      </c>
      <c r="C42" s="1" t="s">
        <v>236</v>
      </c>
      <c r="D42" s="1" t="s">
        <v>234</v>
      </c>
      <c r="E42" s="1" t="s">
        <v>235</v>
      </c>
      <c r="F42" s="1" t="s">
        <v>53</v>
      </c>
      <c r="G42" s="1" t="s">
        <v>53</v>
      </c>
      <c r="H42" s="1" t="s">
        <v>147</v>
      </c>
      <c r="I42" s="1">
        <v>6</v>
      </c>
      <c r="L42" s="1">
        <v>50</v>
      </c>
      <c r="M42" s="1" t="s">
        <v>53</v>
      </c>
      <c r="N42" s="1">
        <v>9.5</v>
      </c>
      <c r="O42" s="1" t="s">
        <v>148</v>
      </c>
      <c r="P42" s="1" t="str">
        <f t="shared" si="0"/>
        <v>GOOD</v>
      </c>
    </row>
    <row r="43" spans="2:16" x14ac:dyDescent="0.5">
      <c r="B43" s="1">
        <v>20210211</v>
      </c>
      <c r="C43" s="1" t="s">
        <v>236</v>
      </c>
      <c r="D43" s="1" t="s">
        <v>237</v>
      </c>
      <c r="E43" s="1" t="s">
        <v>238</v>
      </c>
      <c r="F43" s="1" t="s">
        <v>53</v>
      </c>
      <c r="G43" s="1" t="s">
        <v>53</v>
      </c>
      <c r="H43" s="1" t="s">
        <v>151</v>
      </c>
      <c r="I43" s="1">
        <v>6</v>
      </c>
      <c r="L43" s="1">
        <v>45.4</v>
      </c>
      <c r="M43" s="1" t="s">
        <v>53</v>
      </c>
      <c r="N43" s="1">
        <v>8.6259999999999994</v>
      </c>
      <c r="O43" s="1" t="s">
        <v>148</v>
      </c>
      <c r="P43" s="1" t="str">
        <f t="shared" si="0"/>
        <v>GOOD</v>
      </c>
    </row>
    <row r="44" spans="2:16" x14ac:dyDescent="0.5">
      <c r="B44" s="1">
        <v>20210211</v>
      </c>
      <c r="C44" s="1" t="s">
        <v>236</v>
      </c>
      <c r="D44" s="1" t="s">
        <v>239</v>
      </c>
      <c r="E44" s="1" t="s">
        <v>240</v>
      </c>
      <c r="F44" s="1" t="s">
        <v>53</v>
      </c>
      <c r="G44" s="1" t="s">
        <v>53</v>
      </c>
      <c r="H44" s="1" t="s">
        <v>154</v>
      </c>
      <c r="I44" s="1">
        <v>6</v>
      </c>
      <c r="L44" s="1">
        <v>61.4</v>
      </c>
      <c r="M44" s="1" t="s">
        <v>53</v>
      </c>
      <c r="N44" s="1">
        <v>11.666</v>
      </c>
      <c r="O44" s="1" t="s">
        <v>148</v>
      </c>
      <c r="P44" s="1" t="str">
        <f t="shared" si="0"/>
        <v>GOOD</v>
      </c>
    </row>
    <row r="45" spans="2:16" s="5" customFormat="1" x14ac:dyDescent="0.5">
      <c r="B45" s="4">
        <v>20210211</v>
      </c>
      <c r="C45" s="4" t="s">
        <v>236</v>
      </c>
      <c r="D45" s="4" t="s">
        <v>241</v>
      </c>
      <c r="E45" s="4" t="s">
        <v>242</v>
      </c>
      <c r="F45" s="4" t="s">
        <v>53</v>
      </c>
      <c r="G45" s="4" t="s">
        <v>53</v>
      </c>
      <c r="H45" s="4" t="s">
        <v>157</v>
      </c>
      <c r="I45" s="4">
        <v>6</v>
      </c>
      <c r="J45" s="4"/>
      <c r="K45" s="4"/>
      <c r="L45" s="4">
        <v>12.4</v>
      </c>
      <c r="M45" s="4">
        <v>12</v>
      </c>
      <c r="N45" s="4">
        <v>2.2799999999999998</v>
      </c>
      <c r="O45" s="4" t="s">
        <v>167</v>
      </c>
      <c r="P45" s="4" t="str">
        <f t="shared" si="0"/>
        <v>NO</v>
      </c>
    </row>
    <row r="46" spans="2:16" x14ac:dyDescent="0.5">
      <c r="B46" s="1">
        <v>20210211</v>
      </c>
      <c r="C46" s="1" t="s">
        <v>236</v>
      </c>
      <c r="D46" s="1" t="s">
        <v>243</v>
      </c>
      <c r="E46" s="1" t="s">
        <v>244</v>
      </c>
      <c r="F46" s="1" t="s">
        <v>53</v>
      </c>
      <c r="G46" s="1" t="s">
        <v>53</v>
      </c>
      <c r="H46" s="1" t="s">
        <v>160</v>
      </c>
      <c r="I46" s="1">
        <v>6</v>
      </c>
      <c r="L46" s="1">
        <v>91.2</v>
      </c>
      <c r="M46" s="1" t="s">
        <v>53</v>
      </c>
      <c r="N46" s="1">
        <v>17.327999999999999</v>
      </c>
      <c r="O46" s="1" t="s">
        <v>148</v>
      </c>
      <c r="P46" s="1" t="str">
        <f t="shared" si="0"/>
        <v>GOOD</v>
      </c>
    </row>
    <row r="47" spans="2:16" x14ac:dyDescent="0.5">
      <c r="B47" s="1">
        <v>20210211</v>
      </c>
      <c r="C47" s="1" t="s">
        <v>236</v>
      </c>
      <c r="D47" s="1" t="s">
        <v>245</v>
      </c>
      <c r="E47" s="1" t="s">
        <v>246</v>
      </c>
      <c r="F47" s="1" t="s">
        <v>53</v>
      </c>
      <c r="G47" s="1" t="s">
        <v>53</v>
      </c>
      <c r="H47" s="1" t="s">
        <v>163</v>
      </c>
      <c r="I47" s="1">
        <v>6</v>
      </c>
      <c r="L47" s="1">
        <v>114</v>
      </c>
      <c r="M47" s="1" t="s">
        <v>53</v>
      </c>
      <c r="N47" s="1">
        <v>21.66</v>
      </c>
      <c r="O47" s="1" t="s">
        <v>148</v>
      </c>
      <c r="P47" s="1" t="str">
        <f t="shared" si="0"/>
        <v>GOOD</v>
      </c>
    </row>
    <row r="48" spans="2:16" x14ac:dyDescent="0.5">
      <c r="B48" s="1">
        <v>20210211</v>
      </c>
      <c r="C48" s="1" t="s">
        <v>236</v>
      </c>
      <c r="D48" s="1" t="s">
        <v>247</v>
      </c>
      <c r="E48" s="1" t="s">
        <v>248</v>
      </c>
      <c r="F48" s="1" t="s">
        <v>53</v>
      </c>
      <c r="G48" s="1" t="s">
        <v>53</v>
      </c>
      <c r="H48" s="1" t="s">
        <v>166</v>
      </c>
      <c r="I48" s="1">
        <v>6</v>
      </c>
      <c r="L48" s="1">
        <v>47</v>
      </c>
      <c r="M48" s="1" t="s">
        <v>53</v>
      </c>
      <c r="N48" s="1">
        <v>8.93</v>
      </c>
      <c r="O48" s="1" t="s">
        <v>148</v>
      </c>
      <c r="P48" s="1" t="str">
        <f t="shared" si="0"/>
        <v>GOOD</v>
      </c>
    </row>
    <row r="49" spans="2:16" s="5" customFormat="1" x14ac:dyDescent="0.5">
      <c r="B49" s="4">
        <v>20210211</v>
      </c>
      <c r="C49" s="4" t="s">
        <v>236</v>
      </c>
      <c r="D49" s="4" t="s">
        <v>249</v>
      </c>
      <c r="E49" s="4" t="s">
        <v>250</v>
      </c>
      <c r="F49" s="4" t="s">
        <v>53</v>
      </c>
      <c r="G49" s="4" t="s">
        <v>53</v>
      </c>
      <c r="H49" s="4" t="s">
        <v>170</v>
      </c>
      <c r="I49" s="4">
        <v>6</v>
      </c>
      <c r="J49" s="4"/>
      <c r="K49" s="4"/>
      <c r="L49" s="4">
        <v>17.3</v>
      </c>
      <c r="M49" s="4">
        <v>18.399999999999999</v>
      </c>
      <c r="N49" s="4">
        <v>3.496</v>
      </c>
      <c r="O49" s="4" t="s">
        <v>167</v>
      </c>
      <c r="P49" s="4" t="str">
        <f t="shared" si="0"/>
        <v>NO</v>
      </c>
    </row>
    <row r="50" spans="2:16" s="5" customFormat="1" x14ac:dyDescent="0.5">
      <c r="B50" s="4">
        <v>20210211</v>
      </c>
      <c r="C50" s="4" t="s">
        <v>236</v>
      </c>
      <c r="D50" s="4" t="s">
        <v>251</v>
      </c>
      <c r="E50" s="4" t="s">
        <v>252</v>
      </c>
      <c r="F50" s="4" t="s">
        <v>53</v>
      </c>
      <c r="G50" s="4" t="s">
        <v>53</v>
      </c>
      <c r="H50" s="4" t="s">
        <v>147</v>
      </c>
      <c r="I50" s="4">
        <v>7</v>
      </c>
      <c r="J50" s="4"/>
      <c r="K50" s="4"/>
      <c r="L50" s="4">
        <v>15.8</v>
      </c>
      <c r="M50" s="4">
        <v>25.4</v>
      </c>
      <c r="N50" s="4">
        <v>4.8259999999999996</v>
      </c>
      <c r="O50" s="4" t="s">
        <v>148</v>
      </c>
      <c r="P50" s="4" t="str">
        <f t="shared" si="0"/>
        <v>NO</v>
      </c>
    </row>
    <row r="51" spans="2:16" x14ac:dyDescent="0.5">
      <c r="B51" s="1">
        <v>20210211</v>
      </c>
      <c r="C51" s="1" t="s">
        <v>236</v>
      </c>
      <c r="D51" s="1" t="s">
        <v>253</v>
      </c>
      <c r="E51" s="1" t="s">
        <v>254</v>
      </c>
      <c r="F51" s="1" t="s">
        <v>53</v>
      </c>
      <c r="G51" s="1" t="s">
        <v>53</v>
      </c>
      <c r="H51" s="1" t="s">
        <v>151</v>
      </c>
      <c r="I51" s="1">
        <v>7</v>
      </c>
      <c r="L51" s="1">
        <v>88.2</v>
      </c>
      <c r="M51" s="1" t="s">
        <v>53</v>
      </c>
      <c r="N51" s="1">
        <v>16.757999999999999</v>
      </c>
      <c r="O51" s="1" t="s">
        <v>148</v>
      </c>
      <c r="P51" s="1" t="str">
        <f t="shared" si="0"/>
        <v>GOOD</v>
      </c>
    </row>
    <row r="52" spans="2:16" x14ac:dyDescent="0.5">
      <c r="B52" s="1">
        <v>20210211</v>
      </c>
      <c r="C52" s="1" t="s">
        <v>236</v>
      </c>
      <c r="D52" s="1" t="s">
        <v>255</v>
      </c>
      <c r="E52" s="1" t="s">
        <v>256</v>
      </c>
      <c r="F52" s="1" t="s">
        <v>53</v>
      </c>
      <c r="G52" s="1" t="s">
        <v>53</v>
      </c>
      <c r="H52" s="1" t="s">
        <v>154</v>
      </c>
      <c r="I52" s="1">
        <v>7</v>
      </c>
      <c r="L52" s="1">
        <v>83.6</v>
      </c>
      <c r="M52" s="1" t="s">
        <v>53</v>
      </c>
      <c r="N52" s="1">
        <v>15.884</v>
      </c>
      <c r="O52" s="1" t="s">
        <v>148</v>
      </c>
      <c r="P52" s="1" t="str">
        <f t="shared" si="0"/>
        <v>GOOD</v>
      </c>
    </row>
    <row r="53" spans="2:16" x14ac:dyDescent="0.5">
      <c r="B53" s="1">
        <v>20210211</v>
      </c>
      <c r="C53" s="1" t="s">
        <v>236</v>
      </c>
      <c r="D53" s="1" t="s">
        <v>257</v>
      </c>
      <c r="E53" s="1" t="s">
        <v>258</v>
      </c>
      <c r="F53" s="1" t="s">
        <v>53</v>
      </c>
      <c r="G53" s="1" t="s">
        <v>53</v>
      </c>
      <c r="H53" s="1" t="s">
        <v>157</v>
      </c>
      <c r="I53" s="1">
        <v>7</v>
      </c>
      <c r="L53" s="1">
        <v>98.2</v>
      </c>
      <c r="M53" s="1" t="s">
        <v>53</v>
      </c>
      <c r="N53" s="1">
        <v>18.658000000000001</v>
      </c>
      <c r="O53" s="1" t="s">
        <v>148</v>
      </c>
      <c r="P53" s="1" t="str">
        <f t="shared" si="0"/>
        <v>GOOD</v>
      </c>
    </row>
    <row r="54" spans="2:16" x14ac:dyDescent="0.5">
      <c r="B54" s="1">
        <v>20210211</v>
      </c>
      <c r="C54" s="1" t="s">
        <v>236</v>
      </c>
      <c r="D54" s="1" t="s">
        <v>259</v>
      </c>
      <c r="E54" s="1" t="s">
        <v>260</v>
      </c>
      <c r="F54" s="1" t="s">
        <v>53</v>
      </c>
      <c r="G54" s="1" t="s">
        <v>53</v>
      </c>
      <c r="H54" s="1" t="s">
        <v>160</v>
      </c>
      <c r="I54" s="1">
        <v>7</v>
      </c>
      <c r="L54" s="1">
        <v>90.4</v>
      </c>
      <c r="M54" s="1" t="s">
        <v>53</v>
      </c>
      <c r="N54" s="1">
        <v>17.175999999999998</v>
      </c>
      <c r="O54" s="1" t="s">
        <v>148</v>
      </c>
      <c r="P54" s="1" t="str">
        <f t="shared" si="0"/>
        <v>GOOD</v>
      </c>
    </row>
    <row r="55" spans="2:16" x14ac:dyDescent="0.5">
      <c r="B55" s="1">
        <v>20210211</v>
      </c>
      <c r="C55" s="1" t="s">
        <v>236</v>
      </c>
      <c r="D55" s="1" t="s">
        <v>261</v>
      </c>
      <c r="E55" s="1" t="s">
        <v>262</v>
      </c>
      <c r="F55" s="1" t="s">
        <v>53</v>
      </c>
      <c r="G55" s="1" t="s">
        <v>53</v>
      </c>
      <c r="H55" s="1" t="s">
        <v>163</v>
      </c>
      <c r="I55" s="1">
        <v>7</v>
      </c>
      <c r="L55" s="1">
        <v>98.8</v>
      </c>
      <c r="M55" s="1" t="s">
        <v>53</v>
      </c>
      <c r="N55" s="1">
        <v>18.771999999999998</v>
      </c>
      <c r="O55" s="1" t="s">
        <v>148</v>
      </c>
      <c r="P55" s="1" t="str">
        <f t="shared" si="0"/>
        <v>GOOD</v>
      </c>
    </row>
    <row r="56" spans="2:16" x14ac:dyDescent="0.5">
      <c r="B56" s="1">
        <v>20210211</v>
      </c>
      <c r="C56" s="1" t="s">
        <v>236</v>
      </c>
      <c r="D56" s="1" t="s">
        <v>263</v>
      </c>
      <c r="E56" s="1" t="s">
        <v>264</v>
      </c>
      <c r="F56" s="1" t="s">
        <v>53</v>
      </c>
      <c r="G56" s="1" t="s">
        <v>53</v>
      </c>
      <c r="H56" s="1" t="s">
        <v>166</v>
      </c>
      <c r="I56" s="1">
        <v>7</v>
      </c>
      <c r="L56" s="1">
        <v>88.2</v>
      </c>
      <c r="M56" s="1" t="s">
        <v>53</v>
      </c>
      <c r="N56" s="1">
        <v>16.757999999999999</v>
      </c>
      <c r="O56" s="1" t="s">
        <v>148</v>
      </c>
      <c r="P56" s="1" t="str">
        <f t="shared" si="0"/>
        <v>GOOD</v>
      </c>
    </row>
    <row r="57" spans="2:16" s="5" customFormat="1" x14ac:dyDescent="0.5">
      <c r="B57" s="4">
        <v>20210211</v>
      </c>
      <c r="C57" s="4" t="s">
        <v>236</v>
      </c>
      <c r="D57" s="4" t="s">
        <v>265</v>
      </c>
      <c r="E57" s="4" t="s">
        <v>266</v>
      </c>
      <c r="F57" s="4" t="s">
        <v>53</v>
      </c>
      <c r="G57" s="4" t="s">
        <v>53</v>
      </c>
      <c r="H57" s="4" t="s">
        <v>170</v>
      </c>
      <c r="I57" s="4">
        <v>7</v>
      </c>
      <c r="J57" s="4"/>
      <c r="K57" s="4"/>
      <c r="L57" s="4">
        <v>19.3</v>
      </c>
      <c r="M57" s="4">
        <v>31.8</v>
      </c>
      <c r="N57" s="4">
        <v>6.0419999999999998</v>
      </c>
      <c r="O57" s="4" t="s">
        <v>148</v>
      </c>
      <c r="P57" s="4" t="str">
        <f t="shared" si="0"/>
        <v>NO</v>
      </c>
    </row>
    <row r="58" spans="2:16" x14ac:dyDescent="0.5">
      <c r="B58" s="1">
        <v>20210211</v>
      </c>
      <c r="C58" s="1" t="s">
        <v>236</v>
      </c>
      <c r="D58" s="1" t="s">
        <v>267</v>
      </c>
      <c r="E58" s="1" t="s">
        <v>268</v>
      </c>
      <c r="F58" s="1" t="s">
        <v>53</v>
      </c>
      <c r="G58" s="1" t="s">
        <v>53</v>
      </c>
      <c r="H58" s="1" t="s">
        <v>147</v>
      </c>
      <c r="I58" s="1">
        <v>8</v>
      </c>
      <c r="L58" s="1">
        <v>62.4</v>
      </c>
      <c r="M58" s="1" t="s">
        <v>53</v>
      </c>
      <c r="N58" s="1">
        <v>11.856</v>
      </c>
      <c r="O58" s="1" t="s">
        <v>148</v>
      </c>
      <c r="P58" s="1" t="str">
        <f t="shared" si="0"/>
        <v>GOOD</v>
      </c>
    </row>
    <row r="59" spans="2:16" s="5" customFormat="1" x14ac:dyDescent="0.5">
      <c r="B59" s="4">
        <v>20210211</v>
      </c>
      <c r="C59" s="4" t="s">
        <v>236</v>
      </c>
      <c r="D59" s="4" t="s">
        <v>269</v>
      </c>
      <c r="E59" s="4" t="s">
        <v>270</v>
      </c>
      <c r="F59" s="4" t="s">
        <v>53</v>
      </c>
      <c r="G59" s="4" t="s">
        <v>53</v>
      </c>
      <c r="H59" s="4" t="s">
        <v>151</v>
      </c>
      <c r="I59" s="4">
        <v>8</v>
      </c>
      <c r="J59" s="4"/>
      <c r="K59" s="4"/>
      <c r="L59" s="4">
        <v>15.1</v>
      </c>
      <c r="M59" s="4">
        <v>17.2</v>
      </c>
      <c r="N59" s="4">
        <v>3.2679999999999998</v>
      </c>
      <c r="O59" s="4" t="s">
        <v>167</v>
      </c>
      <c r="P59" s="4" t="str">
        <f t="shared" si="0"/>
        <v>NO</v>
      </c>
    </row>
    <row r="60" spans="2:16" x14ac:dyDescent="0.5">
      <c r="B60" s="1">
        <v>20210211</v>
      </c>
      <c r="C60" s="1" t="s">
        <v>236</v>
      </c>
      <c r="D60" s="1" t="s">
        <v>271</v>
      </c>
      <c r="E60" s="1" t="s">
        <v>272</v>
      </c>
      <c r="F60" s="1" t="s">
        <v>53</v>
      </c>
      <c r="G60" s="1" t="s">
        <v>53</v>
      </c>
      <c r="H60" s="1" t="s">
        <v>154</v>
      </c>
      <c r="I60" s="1">
        <v>8</v>
      </c>
      <c r="L60" s="1">
        <v>78</v>
      </c>
      <c r="M60" s="1" t="s">
        <v>53</v>
      </c>
      <c r="N60" s="1">
        <v>14.82</v>
      </c>
      <c r="O60" s="1" t="s">
        <v>148</v>
      </c>
      <c r="P60" s="1" t="str">
        <f t="shared" si="0"/>
        <v>GOOD</v>
      </c>
    </row>
    <row r="61" spans="2:16" x14ac:dyDescent="0.5">
      <c r="B61" s="1">
        <v>20210211</v>
      </c>
      <c r="C61" s="1" t="s">
        <v>236</v>
      </c>
      <c r="D61" s="1" t="s">
        <v>273</v>
      </c>
      <c r="E61" s="1" t="s">
        <v>274</v>
      </c>
      <c r="F61" s="1" t="s">
        <v>53</v>
      </c>
      <c r="G61" s="1" t="s">
        <v>53</v>
      </c>
      <c r="H61" s="1" t="s">
        <v>157</v>
      </c>
      <c r="I61" s="1">
        <v>8</v>
      </c>
      <c r="L61" s="1">
        <v>61.4</v>
      </c>
      <c r="M61" s="1" t="s">
        <v>53</v>
      </c>
      <c r="N61" s="1">
        <v>11.666</v>
      </c>
      <c r="O61" s="1" t="s">
        <v>148</v>
      </c>
      <c r="P61" s="1" t="str">
        <f t="shared" si="0"/>
        <v>GOOD</v>
      </c>
    </row>
    <row r="62" spans="2:16" s="5" customFormat="1" x14ac:dyDescent="0.5">
      <c r="B62" s="4">
        <v>20210211</v>
      </c>
      <c r="C62" s="4" t="s">
        <v>236</v>
      </c>
      <c r="D62" s="4" t="s">
        <v>275</v>
      </c>
      <c r="E62" s="4" t="s">
        <v>276</v>
      </c>
      <c r="F62" s="4" t="s">
        <v>53</v>
      </c>
      <c r="G62" s="4" t="s">
        <v>53</v>
      </c>
      <c r="H62" s="4" t="s">
        <v>160</v>
      </c>
      <c r="I62" s="4">
        <v>8</v>
      </c>
      <c r="J62" s="4"/>
      <c r="K62" s="4"/>
      <c r="L62" s="4">
        <v>3.1</v>
      </c>
      <c r="M62" s="4">
        <v>3.1</v>
      </c>
      <c r="N62" s="4">
        <v>0.58899999999999997</v>
      </c>
      <c r="O62" s="4" t="s">
        <v>167</v>
      </c>
      <c r="P62" s="4" t="str">
        <f t="shared" si="0"/>
        <v>NO</v>
      </c>
    </row>
    <row r="63" spans="2:16" s="5" customFormat="1" x14ac:dyDescent="0.5">
      <c r="B63" s="4">
        <v>20210211</v>
      </c>
      <c r="C63" s="4" t="s">
        <v>236</v>
      </c>
      <c r="D63" s="4" t="s">
        <v>277</v>
      </c>
      <c r="E63" s="4" t="s">
        <v>278</v>
      </c>
      <c r="F63" s="4" t="s">
        <v>53</v>
      </c>
      <c r="G63" s="4" t="s">
        <v>53</v>
      </c>
      <c r="H63" s="4" t="s">
        <v>163</v>
      </c>
      <c r="I63" s="4">
        <v>8</v>
      </c>
      <c r="J63" s="4"/>
      <c r="K63" s="4"/>
      <c r="L63" s="4">
        <v>21</v>
      </c>
      <c r="M63" s="4" t="s">
        <v>53</v>
      </c>
      <c r="N63" s="4">
        <v>3.99</v>
      </c>
      <c r="O63" s="4" t="s">
        <v>148</v>
      </c>
      <c r="P63" s="4" t="str">
        <f t="shared" si="0"/>
        <v>NO</v>
      </c>
    </row>
  </sheetData>
  <autoFilter ref="A1:AF63" xr:uid="{BA90A351-E620-4A44-99DE-B8D4A3533DE1}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BBD6-CB77-4719-8951-628F8159CAD7}">
  <dimension ref="A1:U125"/>
  <sheetViews>
    <sheetView workbookViewId="0">
      <selection activeCell="H1" activeCellId="1" sqref="B1:B1048576 H1:H1048576"/>
    </sheetView>
  </sheetViews>
  <sheetFormatPr defaultRowHeight="14.35" x14ac:dyDescent="0.5"/>
  <cols>
    <col min="1" max="1" width="17.5859375" style="8" bestFit="1" customWidth="1"/>
    <col min="2" max="2" width="12" style="8" bestFit="1" customWidth="1"/>
    <col min="3" max="3" width="12.8203125" style="8" bestFit="1" customWidth="1"/>
    <col min="4" max="4" width="18.234375" style="8" bestFit="1" customWidth="1"/>
    <col min="5" max="5" width="16" style="8" bestFit="1" customWidth="1"/>
    <col min="6" max="6" width="19" style="8" bestFit="1" customWidth="1"/>
    <col min="7" max="7" width="32.1171875" style="8" bestFit="1" customWidth="1"/>
    <col min="8" max="8" width="12.76171875" style="9" bestFit="1" customWidth="1"/>
    <col min="9" max="11" width="8.9375" style="9"/>
    <col min="12" max="12" width="13.234375" style="9" bestFit="1" customWidth="1"/>
    <col min="13" max="13" width="10.234375" style="9" bestFit="1" customWidth="1"/>
    <col min="14" max="14" width="13.87890625" style="9" bestFit="1" customWidth="1"/>
    <col min="15" max="15" width="7.64453125" style="9" bestFit="1" customWidth="1"/>
    <col min="16" max="16" width="9.05859375" style="9" bestFit="1" customWidth="1"/>
    <col min="17" max="17" width="11.87890625" style="9" bestFit="1" customWidth="1"/>
    <col min="18" max="18" width="11.64453125" style="9" bestFit="1" customWidth="1"/>
    <col min="19" max="19" width="14.64453125" style="9" bestFit="1" customWidth="1"/>
    <col min="20" max="20" width="31" style="9" bestFit="1" customWidth="1"/>
    <col min="21" max="21" width="10.41015625" style="9" bestFit="1" customWidth="1"/>
    <col min="22" max="16384" width="8.9375" style="9"/>
  </cols>
  <sheetData>
    <row r="1" spans="1:21" s="7" customFormat="1" x14ac:dyDescent="0.5">
      <c r="A1" s="6" t="s">
        <v>281</v>
      </c>
      <c r="B1" s="6" t="s">
        <v>1</v>
      </c>
      <c r="C1" s="6" t="s">
        <v>2</v>
      </c>
      <c r="D1" s="6" t="s">
        <v>138</v>
      </c>
      <c r="E1" s="6" t="s">
        <v>141</v>
      </c>
      <c r="F1" s="6" t="s">
        <v>142</v>
      </c>
      <c r="G1" s="6" t="s">
        <v>8</v>
      </c>
      <c r="H1" s="6" t="s">
        <v>282</v>
      </c>
      <c r="I1" s="6" t="s">
        <v>283</v>
      </c>
      <c r="J1" s="6" t="s">
        <v>284</v>
      </c>
      <c r="K1" s="6" t="s">
        <v>285</v>
      </c>
      <c r="L1" s="7" t="s">
        <v>281</v>
      </c>
      <c r="M1" s="7" t="s">
        <v>2</v>
      </c>
      <c r="N1" s="7" t="s">
        <v>138</v>
      </c>
      <c r="O1" s="7" t="s">
        <v>1</v>
      </c>
      <c r="P1" s="7" t="s">
        <v>139</v>
      </c>
      <c r="Q1" s="7" t="s">
        <v>140</v>
      </c>
      <c r="R1" s="7" t="s">
        <v>141</v>
      </c>
      <c r="S1" s="7" t="s">
        <v>142</v>
      </c>
      <c r="T1" s="7" t="s">
        <v>279</v>
      </c>
      <c r="U1" s="7" t="s">
        <v>144</v>
      </c>
    </row>
    <row r="2" spans="1:21" x14ac:dyDescent="0.5">
      <c r="A2" s="8">
        <v>20210211</v>
      </c>
      <c r="B2" s="8" t="s">
        <v>51</v>
      </c>
      <c r="C2" s="8" t="s">
        <v>145</v>
      </c>
      <c r="D2" s="8" t="s">
        <v>146</v>
      </c>
      <c r="E2" s="8">
        <v>20</v>
      </c>
      <c r="G2" s="8">
        <f>IF(E2&gt;F2,E2,F2)</f>
        <v>20</v>
      </c>
      <c r="H2" s="8" t="str">
        <f>IF(G2&gt;24.9,"GOOD","NO")</f>
        <v>NO</v>
      </c>
      <c r="I2" s="6">
        <f>COUNTIF(H2:H1000,"no")</f>
        <v>18</v>
      </c>
      <c r="J2" s="6">
        <f>COUNTIF(H2:H1000,"good")</f>
        <v>106</v>
      </c>
      <c r="K2" s="6">
        <f>SUM(I2:J2)</f>
        <v>124</v>
      </c>
    </row>
    <row r="3" spans="1:21" x14ac:dyDescent="0.5">
      <c r="A3" s="8">
        <v>20210211</v>
      </c>
      <c r="B3" s="8" t="s">
        <v>51</v>
      </c>
      <c r="C3" s="8" t="s">
        <v>149</v>
      </c>
      <c r="D3" s="8" t="s">
        <v>150</v>
      </c>
      <c r="E3" s="8">
        <v>29.2</v>
      </c>
      <c r="G3" s="8">
        <f t="shared" ref="G3:G63" si="0">IF(E3&gt;F3,E3,F3)</f>
        <v>29.2</v>
      </c>
      <c r="H3" s="8" t="str">
        <f t="shared" ref="H3:H66" si="1">IF(G3&gt;24.9,"GOOD","NO")</f>
        <v>GOOD</v>
      </c>
    </row>
    <row r="4" spans="1:21" x14ac:dyDescent="0.5">
      <c r="A4" s="8">
        <v>20210211</v>
      </c>
      <c r="B4" s="8" t="s">
        <v>51</v>
      </c>
      <c r="C4" s="8" t="s">
        <v>152</v>
      </c>
      <c r="D4" s="8" t="s">
        <v>153</v>
      </c>
      <c r="E4" s="8">
        <v>21.4</v>
      </c>
      <c r="G4" s="8">
        <f t="shared" si="0"/>
        <v>21.4</v>
      </c>
      <c r="H4" s="8" t="str">
        <f t="shared" si="1"/>
        <v>NO</v>
      </c>
    </row>
    <row r="5" spans="1:21" x14ac:dyDescent="0.5">
      <c r="A5" s="8">
        <v>20210211</v>
      </c>
      <c r="B5" s="8" t="s">
        <v>51</v>
      </c>
      <c r="C5" s="8" t="s">
        <v>155</v>
      </c>
      <c r="D5" s="8" t="s">
        <v>156</v>
      </c>
      <c r="E5" s="8">
        <v>42.4</v>
      </c>
      <c r="G5" s="8">
        <f t="shared" si="0"/>
        <v>42.4</v>
      </c>
      <c r="H5" s="8" t="str">
        <f t="shared" si="1"/>
        <v>GOOD</v>
      </c>
    </row>
    <row r="6" spans="1:21" x14ac:dyDescent="0.5">
      <c r="A6" s="8">
        <v>20210211</v>
      </c>
      <c r="B6" s="8" t="s">
        <v>51</v>
      </c>
      <c r="C6" s="8" t="s">
        <v>158</v>
      </c>
      <c r="D6" s="8" t="s">
        <v>159</v>
      </c>
      <c r="E6" s="8">
        <v>39.6</v>
      </c>
      <c r="G6" s="8">
        <f t="shared" si="0"/>
        <v>39.6</v>
      </c>
      <c r="H6" s="8" t="str">
        <f t="shared" si="1"/>
        <v>GOOD</v>
      </c>
    </row>
    <row r="7" spans="1:21" x14ac:dyDescent="0.5">
      <c r="A7" s="8">
        <v>20210211</v>
      </c>
      <c r="B7" s="8" t="s">
        <v>51</v>
      </c>
      <c r="C7" s="8" t="s">
        <v>161</v>
      </c>
      <c r="D7" s="8" t="s">
        <v>162</v>
      </c>
      <c r="E7" s="8">
        <v>14.4</v>
      </c>
      <c r="F7" s="8">
        <v>22.2</v>
      </c>
      <c r="G7" s="8">
        <f t="shared" si="0"/>
        <v>22.2</v>
      </c>
      <c r="H7" s="8" t="str">
        <f t="shared" si="1"/>
        <v>NO</v>
      </c>
    </row>
    <row r="8" spans="1:21" x14ac:dyDescent="0.5">
      <c r="A8" s="8">
        <v>20210211</v>
      </c>
      <c r="B8" s="8" t="s">
        <v>51</v>
      </c>
      <c r="C8" s="8" t="s">
        <v>164</v>
      </c>
      <c r="D8" s="8" t="s">
        <v>165</v>
      </c>
      <c r="E8" s="8">
        <v>5.7</v>
      </c>
      <c r="F8" s="8">
        <v>6.08</v>
      </c>
      <c r="G8" s="8">
        <f>R8</f>
        <v>46.2</v>
      </c>
      <c r="H8" s="8" t="str">
        <f t="shared" si="1"/>
        <v>GOOD</v>
      </c>
      <c r="L8" s="9">
        <v>20210312</v>
      </c>
      <c r="M8" s="9" t="s">
        <v>164</v>
      </c>
      <c r="N8" s="9" t="s">
        <v>165</v>
      </c>
      <c r="O8" s="9" t="s">
        <v>51</v>
      </c>
      <c r="P8" s="9" t="s">
        <v>147</v>
      </c>
      <c r="Q8" s="9">
        <v>9</v>
      </c>
      <c r="R8" s="9">
        <v>46.2</v>
      </c>
      <c r="S8" s="9" t="s">
        <v>53</v>
      </c>
      <c r="T8" s="9">
        <v>4620</v>
      </c>
      <c r="U8" s="9" t="s">
        <v>148</v>
      </c>
    </row>
    <row r="9" spans="1:21" x14ac:dyDescent="0.5">
      <c r="A9" s="8">
        <v>20210211</v>
      </c>
      <c r="B9" s="8" t="s">
        <v>51</v>
      </c>
      <c r="C9" s="8" t="s">
        <v>168</v>
      </c>
      <c r="D9" s="8" t="s">
        <v>169</v>
      </c>
      <c r="E9" s="8">
        <v>25.2</v>
      </c>
      <c r="G9" s="8">
        <f t="shared" si="0"/>
        <v>25.2</v>
      </c>
      <c r="H9" s="8" t="str">
        <f t="shared" si="1"/>
        <v>GOOD</v>
      </c>
    </row>
    <row r="10" spans="1:21" x14ac:dyDescent="0.5">
      <c r="A10" s="8">
        <v>20210211</v>
      </c>
      <c r="B10" s="8" t="s">
        <v>51</v>
      </c>
      <c r="C10" s="8" t="s">
        <v>171</v>
      </c>
      <c r="D10" s="8" t="s">
        <v>172</v>
      </c>
      <c r="E10" s="8">
        <v>37.200000000000003</v>
      </c>
      <c r="G10" s="8">
        <f t="shared" si="0"/>
        <v>37.200000000000003</v>
      </c>
      <c r="H10" s="8" t="str">
        <f t="shared" si="1"/>
        <v>GOOD</v>
      </c>
    </row>
    <row r="11" spans="1:21" x14ac:dyDescent="0.5">
      <c r="A11" s="8">
        <v>20210211</v>
      </c>
      <c r="B11" s="8" t="s">
        <v>51</v>
      </c>
      <c r="C11" s="8" t="s">
        <v>173</v>
      </c>
      <c r="D11" s="8" t="s">
        <v>174</v>
      </c>
      <c r="E11" s="8">
        <v>40.6</v>
      </c>
      <c r="G11" s="8">
        <f t="shared" si="0"/>
        <v>40.6</v>
      </c>
      <c r="H11" s="8" t="str">
        <f t="shared" si="1"/>
        <v>GOOD</v>
      </c>
    </row>
    <row r="12" spans="1:21" x14ac:dyDescent="0.5">
      <c r="A12" s="8">
        <v>20210211</v>
      </c>
      <c r="B12" s="8" t="s">
        <v>51</v>
      </c>
      <c r="C12" s="8" t="s">
        <v>175</v>
      </c>
      <c r="D12" s="8" t="s">
        <v>176</v>
      </c>
      <c r="E12" s="8">
        <v>0.3</v>
      </c>
      <c r="F12" s="8">
        <v>69.040000000000006</v>
      </c>
      <c r="G12" s="8">
        <f t="shared" si="0"/>
        <v>69.040000000000006</v>
      </c>
      <c r="H12" s="8" t="str">
        <f t="shared" si="1"/>
        <v>GOOD</v>
      </c>
    </row>
    <row r="13" spans="1:21" x14ac:dyDescent="0.5">
      <c r="A13" s="8">
        <v>20210211</v>
      </c>
      <c r="B13" s="8" t="s">
        <v>51</v>
      </c>
      <c r="C13" s="8" t="s">
        <v>177</v>
      </c>
      <c r="D13" s="8" t="s">
        <v>178</v>
      </c>
      <c r="E13" s="8">
        <v>17.899999999999999</v>
      </c>
      <c r="F13" s="8">
        <v>10.4</v>
      </c>
      <c r="G13" s="8">
        <f t="shared" si="0"/>
        <v>17.899999999999999</v>
      </c>
      <c r="H13" s="8" t="str">
        <f t="shared" si="1"/>
        <v>NO</v>
      </c>
      <c r="L13" s="9">
        <v>20210312</v>
      </c>
      <c r="M13" s="9" t="s">
        <v>177</v>
      </c>
      <c r="N13" s="9" t="s">
        <v>178</v>
      </c>
      <c r="O13" s="9" t="s">
        <v>51</v>
      </c>
      <c r="P13" s="9" t="s">
        <v>151</v>
      </c>
      <c r="Q13" s="9">
        <v>9</v>
      </c>
      <c r="R13" s="9">
        <v>1.76</v>
      </c>
      <c r="S13" s="9" t="s">
        <v>53</v>
      </c>
      <c r="T13" s="9">
        <v>176</v>
      </c>
      <c r="U13" s="9" t="s">
        <v>167</v>
      </c>
    </row>
    <row r="14" spans="1:21" x14ac:dyDescent="0.5">
      <c r="A14" s="8">
        <v>20210211</v>
      </c>
      <c r="B14" s="8" t="s">
        <v>51</v>
      </c>
      <c r="C14" s="8" t="s">
        <v>179</v>
      </c>
      <c r="D14" s="8" t="s">
        <v>180</v>
      </c>
      <c r="E14" s="8">
        <v>15.2</v>
      </c>
      <c r="F14" s="8">
        <v>14.4</v>
      </c>
      <c r="G14" s="8">
        <f t="shared" si="0"/>
        <v>15.2</v>
      </c>
      <c r="H14" s="8" t="str">
        <f t="shared" si="1"/>
        <v>NO</v>
      </c>
      <c r="L14" s="9">
        <v>20210312</v>
      </c>
      <c r="M14" s="9" t="s">
        <v>179</v>
      </c>
      <c r="N14" s="9" t="s">
        <v>180</v>
      </c>
      <c r="O14" s="9" t="s">
        <v>51</v>
      </c>
      <c r="P14" s="9" t="s">
        <v>154</v>
      </c>
      <c r="Q14" s="9">
        <v>9</v>
      </c>
      <c r="R14" s="9">
        <v>15.4</v>
      </c>
      <c r="S14" s="9" t="s">
        <v>53</v>
      </c>
      <c r="T14" s="9">
        <v>1540</v>
      </c>
      <c r="U14" s="9" t="s">
        <v>167</v>
      </c>
    </row>
    <row r="15" spans="1:21" x14ac:dyDescent="0.5">
      <c r="A15" s="8">
        <v>20210211</v>
      </c>
      <c r="B15" s="8" t="s">
        <v>51</v>
      </c>
      <c r="C15" s="8" t="s">
        <v>181</v>
      </c>
      <c r="D15" s="8" t="s">
        <v>182</v>
      </c>
      <c r="E15" s="8">
        <v>36.6</v>
      </c>
      <c r="G15" s="8">
        <f t="shared" si="0"/>
        <v>36.6</v>
      </c>
      <c r="H15" s="8" t="str">
        <f t="shared" si="1"/>
        <v>GOOD</v>
      </c>
    </row>
    <row r="16" spans="1:21" x14ac:dyDescent="0.5">
      <c r="A16" s="8">
        <v>20210211</v>
      </c>
      <c r="B16" s="8" t="s">
        <v>51</v>
      </c>
      <c r="C16" s="8" t="s">
        <v>183</v>
      </c>
      <c r="D16" s="8" t="s">
        <v>184</v>
      </c>
      <c r="E16" s="8">
        <v>46.6</v>
      </c>
      <c r="G16" s="8">
        <f t="shared" si="0"/>
        <v>46.6</v>
      </c>
      <c r="H16" s="8" t="str">
        <f t="shared" si="1"/>
        <v>GOOD</v>
      </c>
    </row>
    <row r="17" spans="1:8" x14ac:dyDescent="0.5">
      <c r="A17" s="8">
        <v>20210211</v>
      </c>
      <c r="B17" s="8" t="s">
        <v>187</v>
      </c>
      <c r="C17" s="8" t="s">
        <v>185</v>
      </c>
      <c r="D17" s="8" t="s">
        <v>186</v>
      </c>
      <c r="E17" s="8">
        <v>14.6</v>
      </c>
      <c r="F17" s="8">
        <v>19.3</v>
      </c>
      <c r="G17" s="8">
        <f t="shared" si="0"/>
        <v>19.3</v>
      </c>
      <c r="H17" s="8" t="str">
        <f t="shared" si="1"/>
        <v>NO</v>
      </c>
    </row>
    <row r="18" spans="1:8" x14ac:dyDescent="0.5">
      <c r="A18" s="8">
        <v>20210211</v>
      </c>
      <c r="B18" s="8" t="s">
        <v>187</v>
      </c>
      <c r="C18" s="8" t="s">
        <v>188</v>
      </c>
      <c r="D18" s="8" t="s">
        <v>189</v>
      </c>
      <c r="E18" s="8">
        <v>9.18</v>
      </c>
      <c r="F18" s="8">
        <v>27.4</v>
      </c>
      <c r="G18" s="8">
        <f t="shared" si="0"/>
        <v>27.4</v>
      </c>
      <c r="H18" s="8" t="str">
        <f t="shared" si="1"/>
        <v>GOOD</v>
      </c>
    </row>
    <row r="19" spans="1:8" x14ac:dyDescent="0.5">
      <c r="A19" s="8">
        <v>20210211</v>
      </c>
      <c r="B19" s="8" t="s">
        <v>187</v>
      </c>
      <c r="C19" s="8" t="s">
        <v>190</v>
      </c>
      <c r="D19" s="8" t="s">
        <v>191</v>
      </c>
      <c r="E19" s="8">
        <v>28.6</v>
      </c>
      <c r="G19" s="8">
        <f t="shared" si="0"/>
        <v>28.6</v>
      </c>
      <c r="H19" s="8" t="str">
        <f t="shared" si="1"/>
        <v>GOOD</v>
      </c>
    </row>
    <row r="20" spans="1:8" x14ac:dyDescent="0.5">
      <c r="A20" s="8">
        <v>20210211</v>
      </c>
      <c r="B20" s="8" t="s">
        <v>187</v>
      </c>
      <c r="C20" s="8" t="s">
        <v>192</v>
      </c>
      <c r="D20" s="8" t="s">
        <v>193</v>
      </c>
      <c r="E20" s="8">
        <v>27.2</v>
      </c>
      <c r="G20" s="8">
        <f t="shared" si="0"/>
        <v>27.2</v>
      </c>
      <c r="H20" s="8" t="str">
        <f t="shared" si="1"/>
        <v>GOOD</v>
      </c>
    </row>
    <row r="21" spans="1:8" x14ac:dyDescent="0.5">
      <c r="A21" s="8">
        <v>20210211</v>
      </c>
      <c r="B21" s="8" t="s">
        <v>187</v>
      </c>
      <c r="C21" s="8" t="s">
        <v>194</v>
      </c>
      <c r="D21" s="8" t="s">
        <v>195</v>
      </c>
      <c r="E21" s="8">
        <v>27.4</v>
      </c>
      <c r="G21" s="8">
        <f t="shared" si="0"/>
        <v>27.4</v>
      </c>
      <c r="H21" s="8" t="str">
        <f t="shared" si="1"/>
        <v>GOOD</v>
      </c>
    </row>
    <row r="22" spans="1:8" x14ac:dyDescent="0.5">
      <c r="A22" s="8">
        <v>20210211</v>
      </c>
      <c r="B22" s="8" t="s">
        <v>187</v>
      </c>
      <c r="C22" s="8" t="s">
        <v>196</v>
      </c>
      <c r="D22" s="8" t="s">
        <v>197</v>
      </c>
      <c r="E22" s="8">
        <v>40.799999999999997</v>
      </c>
      <c r="G22" s="8">
        <f t="shared" si="0"/>
        <v>40.799999999999997</v>
      </c>
      <c r="H22" s="8" t="str">
        <f t="shared" si="1"/>
        <v>GOOD</v>
      </c>
    </row>
    <row r="23" spans="1:8" x14ac:dyDescent="0.5">
      <c r="A23" s="8">
        <v>20210211</v>
      </c>
      <c r="B23" s="8" t="s">
        <v>187</v>
      </c>
      <c r="C23" s="8" t="s">
        <v>198</v>
      </c>
      <c r="D23" s="8" t="s">
        <v>199</v>
      </c>
      <c r="E23" s="8">
        <v>29.3</v>
      </c>
      <c r="G23" s="8">
        <f t="shared" si="0"/>
        <v>29.3</v>
      </c>
      <c r="H23" s="8" t="str">
        <f t="shared" si="1"/>
        <v>GOOD</v>
      </c>
    </row>
    <row r="24" spans="1:8" x14ac:dyDescent="0.5">
      <c r="A24" s="8">
        <v>20210211</v>
      </c>
      <c r="B24" s="8" t="s">
        <v>187</v>
      </c>
      <c r="C24" s="8" t="s">
        <v>200</v>
      </c>
      <c r="D24" s="8" t="s">
        <v>201</v>
      </c>
      <c r="E24" s="8">
        <v>32.6</v>
      </c>
      <c r="G24" s="8">
        <f t="shared" si="0"/>
        <v>32.6</v>
      </c>
      <c r="H24" s="8" t="str">
        <f t="shared" si="1"/>
        <v>GOOD</v>
      </c>
    </row>
    <row r="25" spans="1:8" x14ac:dyDescent="0.5">
      <c r="A25" s="8">
        <v>20210211</v>
      </c>
      <c r="B25" s="8" t="s">
        <v>187</v>
      </c>
      <c r="C25" s="8" t="s">
        <v>200</v>
      </c>
      <c r="D25" s="8" t="s">
        <v>201</v>
      </c>
      <c r="E25" s="8">
        <v>17.399999999999999</v>
      </c>
      <c r="G25" s="8">
        <f t="shared" si="0"/>
        <v>17.399999999999999</v>
      </c>
      <c r="H25" s="8" t="str">
        <f t="shared" si="1"/>
        <v>NO</v>
      </c>
    </row>
    <row r="26" spans="1:8" x14ac:dyDescent="0.5">
      <c r="A26" s="8">
        <v>20210211</v>
      </c>
      <c r="B26" s="8" t="s">
        <v>187</v>
      </c>
      <c r="C26" s="8" t="s">
        <v>202</v>
      </c>
      <c r="D26" s="8" t="s">
        <v>203</v>
      </c>
      <c r="E26" s="8">
        <v>22.6</v>
      </c>
      <c r="G26" s="8">
        <f t="shared" si="0"/>
        <v>22.6</v>
      </c>
      <c r="H26" s="8" t="str">
        <f t="shared" si="1"/>
        <v>NO</v>
      </c>
    </row>
    <row r="27" spans="1:8" x14ac:dyDescent="0.5">
      <c r="A27" s="8">
        <v>20210211</v>
      </c>
      <c r="B27" s="8" t="s">
        <v>187</v>
      </c>
      <c r="C27" s="8" t="s">
        <v>204</v>
      </c>
      <c r="D27" s="8" t="s">
        <v>205</v>
      </c>
      <c r="E27" s="8">
        <v>38</v>
      </c>
      <c r="G27" s="8">
        <f t="shared" si="0"/>
        <v>38</v>
      </c>
      <c r="H27" s="8" t="str">
        <f t="shared" si="1"/>
        <v>GOOD</v>
      </c>
    </row>
    <row r="28" spans="1:8" x14ac:dyDescent="0.5">
      <c r="A28" s="8">
        <v>20210211</v>
      </c>
      <c r="B28" s="8" t="s">
        <v>187</v>
      </c>
      <c r="C28" s="8" t="s">
        <v>206</v>
      </c>
      <c r="D28" s="8" t="s">
        <v>207</v>
      </c>
      <c r="E28" s="8">
        <v>19.899999999999999</v>
      </c>
      <c r="F28" s="8">
        <v>24</v>
      </c>
      <c r="G28" s="8">
        <f t="shared" si="0"/>
        <v>24</v>
      </c>
      <c r="H28" s="8" t="str">
        <f t="shared" si="1"/>
        <v>NO</v>
      </c>
    </row>
    <row r="29" spans="1:8" x14ac:dyDescent="0.5">
      <c r="A29" s="8">
        <v>20210211</v>
      </c>
      <c r="B29" s="8" t="s">
        <v>187</v>
      </c>
      <c r="C29" s="8" t="s">
        <v>208</v>
      </c>
      <c r="D29" s="8" t="s">
        <v>209</v>
      </c>
      <c r="E29" s="8">
        <v>48.8</v>
      </c>
      <c r="G29" s="8">
        <f t="shared" si="0"/>
        <v>48.8</v>
      </c>
      <c r="H29" s="8" t="str">
        <f t="shared" si="1"/>
        <v>GOOD</v>
      </c>
    </row>
    <row r="30" spans="1:8" x14ac:dyDescent="0.5">
      <c r="A30" s="8">
        <v>20210211</v>
      </c>
      <c r="B30" s="8" t="s">
        <v>187</v>
      </c>
      <c r="C30" s="8" t="s">
        <v>210</v>
      </c>
      <c r="D30" s="8" t="s">
        <v>211</v>
      </c>
      <c r="E30" s="8">
        <v>39</v>
      </c>
      <c r="G30" s="8">
        <f t="shared" si="0"/>
        <v>39</v>
      </c>
      <c r="H30" s="8" t="str">
        <f t="shared" si="1"/>
        <v>GOOD</v>
      </c>
    </row>
    <row r="31" spans="1:8" x14ac:dyDescent="0.5">
      <c r="A31" s="8">
        <v>20210211</v>
      </c>
      <c r="B31" s="8" t="s">
        <v>187</v>
      </c>
      <c r="C31" s="8" t="s">
        <v>212</v>
      </c>
      <c r="D31" s="8" t="s">
        <v>213</v>
      </c>
      <c r="E31" s="8">
        <v>40.4</v>
      </c>
      <c r="G31" s="8">
        <f t="shared" si="0"/>
        <v>40.4</v>
      </c>
      <c r="H31" s="8" t="str">
        <f t="shared" si="1"/>
        <v>GOOD</v>
      </c>
    </row>
    <row r="32" spans="1:8" x14ac:dyDescent="0.5">
      <c r="A32" s="8">
        <v>20210211</v>
      </c>
      <c r="B32" s="8" t="s">
        <v>187</v>
      </c>
      <c r="C32" s="8" t="s">
        <v>214</v>
      </c>
      <c r="D32" s="8" t="s">
        <v>215</v>
      </c>
      <c r="E32" s="8">
        <v>39.4</v>
      </c>
      <c r="G32" s="8">
        <f t="shared" si="0"/>
        <v>39.4</v>
      </c>
      <c r="H32" s="8" t="str">
        <f t="shared" si="1"/>
        <v>GOOD</v>
      </c>
    </row>
    <row r="33" spans="1:21" x14ac:dyDescent="0.5">
      <c r="A33" s="8">
        <v>20210211</v>
      </c>
      <c r="B33" s="8" t="s">
        <v>187</v>
      </c>
      <c r="C33" s="8" t="s">
        <v>216</v>
      </c>
      <c r="D33" s="8" t="s">
        <v>217</v>
      </c>
      <c r="E33" s="8">
        <v>3.64</v>
      </c>
      <c r="F33" s="8">
        <v>4.22</v>
      </c>
      <c r="G33" s="8">
        <f t="shared" si="0"/>
        <v>4.22</v>
      </c>
      <c r="H33" s="8" t="str">
        <f t="shared" si="1"/>
        <v>NO</v>
      </c>
      <c r="L33" s="9">
        <v>20210312</v>
      </c>
      <c r="M33" s="9" t="s">
        <v>216</v>
      </c>
      <c r="N33" s="9" t="s">
        <v>217</v>
      </c>
      <c r="O33" s="9" t="s">
        <v>187</v>
      </c>
      <c r="P33" s="9" t="s">
        <v>157</v>
      </c>
      <c r="Q33" s="9">
        <v>9</v>
      </c>
      <c r="R33" s="9">
        <v>6.88</v>
      </c>
      <c r="S33" s="9" t="s">
        <v>53</v>
      </c>
      <c r="T33" s="9">
        <v>688</v>
      </c>
      <c r="U33" s="9" t="s">
        <v>167</v>
      </c>
    </row>
    <row r="34" spans="1:21" x14ac:dyDescent="0.5">
      <c r="A34" s="8">
        <v>20210211</v>
      </c>
      <c r="B34" s="8" t="s">
        <v>187</v>
      </c>
      <c r="C34" s="8" t="s">
        <v>218</v>
      </c>
      <c r="D34" s="8" t="s">
        <v>219</v>
      </c>
      <c r="E34" s="8">
        <v>36.299999999999997</v>
      </c>
      <c r="G34" s="8">
        <f t="shared" si="0"/>
        <v>36.299999999999997</v>
      </c>
      <c r="H34" s="8" t="str">
        <f t="shared" si="1"/>
        <v>GOOD</v>
      </c>
    </row>
    <row r="35" spans="1:21" x14ac:dyDescent="0.5">
      <c r="A35" s="8">
        <v>20210211</v>
      </c>
      <c r="B35" s="8" t="s">
        <v>187</v>
      </c>
      <c r="C35" s="8" t="s">
        <v>220</v>
      </c>
      <c r="D35" s="8" t="s">
        <v>221</v>
      </c>
      <c r="E35" s="8">
        <v>18.2</v>
      </c>
      <c r="F35" s="8">
        <v>23</v>
      </c>
      <c r="G35" s="8">
        <f t="shared" si="0"/>
        <v>23</v>
      </c>
      <c r="H35" s="8" t="str">
        <f t="shared" si="1"/>
        <v>NO</v>
      </c>
    </row>
    <row r="36" spans="1:21" x14ac:dyDescent="0.5">
      <c r="A36" s="8">
        <v>20210211</v>
      </c>
      <c r="B36" s="8" t="s">
        <v>187</v>
      </c>
      <c r="C36" s="8" t="s">
        <v>222</v>
      </c>
      <c r="D36" s="8" t="s">
        <v>223</v>
      </c>
      <c r="E36" s="8">
        <v>41.2</v>
      </c>
      <c r="G36" s="8">
        <f t="shared" si="0"/>
        <v>41.2</v>
      </c>
      <c r="H36" s="8" t="str">
        <f t="shared" si="1"/>
        <v>GOOD</v>
      </c>
    </row>
    <row r="37" spans="1:21" x14ac:dyDescent="0.5">
      <c r="A37" s="8">
        <v>20210211</v>
      </c>
      <c r="B37" s="8" t="s">
        <v>187</v>
      </c>
      <c r="C37" s="8" t="s">
        <v>224</v>
      </c>
      <c r="D37" s="8" t="s">
        <v>225</v>
      </c>
      <c r="E37" s="8">
        <v>57.8</v>
      </c>
      <c r="G37" s="8">
        <f t="shared" si="0"/>
        <v>57.8</v>
      </c>
      <c r="H37" s="8" t="str">
        <f t="shared" si="1"/>
        <v>GOOD</v>
      </c>
    </row>
    <row r="38" spans="1:21" x14ac:dyDescent="0.5">
      <c r="A38" s="8">
        <v>20210211</v>
      </c>
      <c r="B38" s="8" t="s">
        <v>187</v>
      </c>
      <c r="C38" s="8" t="s">
        <v>226</v>
      </c>
      <c r="D38" s="8" t="s">
        <v>227</v>
      </c>
      <c r="E38" s="8">
        <v>52.6</v>
      </c>
      <c r="G38" s="8">
        <f t="shared" si="0"/>
        <v>52.6</v>
      </c>
      <c r="H38" s="8" t="str">
        <f t="shared" si="1"/>
        <v>GOOD</v>
      </c>
    </row>
    <row r="39" spans="1:21" x14ac:dyDescent="0.5">
      <c r="A39" s="8">
        <v>20210211</v>
      </c>
      <c r="B39" s="8" t="s">
        <v>187</v>
      </c>
      <c r="C39" s="8" t="s">
        <v>228</v>
      </c>
      <c r="D39" s="8" t="s">
        <v>229</v>
      </c>
      <c r="E39" s="8">
        <v>38.6</v>
      </c>
      <c r="G39" s="8">
        <f t="shared" si="0"/>
        <v>38.6</v>
      </c>
      <c r="H39" s="8" t="str">
        <f t="shared" si="1"/>
        <v>GOOD</v>
      </c>
    </row>
    <row r="40" spans="1:21" x14ac:dyDescent="0.5">
      <c r="A40" s="8">
        <v>20210211</v>
      </c>
      <c r="B40" s="8" t="s">
        <v>187</v>
      </c>
      <c r="C40" s="8" t="s">
        <v>230</v>
      </c>
      <c r="D40" s="8" t="s">
        <v>231</v>
      </c>
      <c r="E40" s="8">
        <v>42</v>
      </c>
      <c r="G40" s="8">
        <f t="shared" si="0"/>
        <v>42</v>
      </c>
      <c r="H40" s="8" t="str">
        <f t="shared" si="1"/>
        <v>GOOD</v>
      </c>
    </row>
    <row r="41" spans="1:21" x14ac:dyDescent="0.5">
      <c r="A41" s="8">
        <v>20210211</v>
      </c>
      <c r="B41" s="8" t="s">
        <v>187</v>
      </c>
      <c r="C41" s="8" t="s">
        <v>232</v>
      </c>
      <c r="D41" s="8" t="s">
        <v>233</v>
      </c>
      <c r="E41" s="8">
        <v>37.6</v>
      </c>
      <c r="G41" s="8">
        <f t="shared" si="0"/>
        <v>37.6</v>
      </c>
      <c r="H41" s="8" t="str">
        <f t="shared" si="1"/>
        <v>GOOD</v>
      </c>
    </row>
    <row r="42" spans="1:21" x14ac:dyDescent="0.5">
      <c r="A42" s="8">
        <v>20210211</v>
      </c>
      <c r="B42" s="8" t="s">
        <v>236</v>
      </c>
      <c r="C42" s="8" t="s">
        <v>234</v>
      </c>
      <c r="D42" s="8" t="s">
        <v>235</v>
      </c>
      <c r="E42" s="8">
        <v>50</v>
      </c>
      <c r="G42" s="8">
        <f t="shared" si="0"/>
        <v>50</v>
      </c>
      <c r="H42" s="8" t="str">
        <f t="shared" si="1"/>
        <v>GOOD</v>
      </c>
    </row>
    <row r="43" spans="1:21" x14ac:dyDescent="0.5">
      <c r="A43" s="8">
        <v>20210211</v>
      </c>
      <c r="B43" s="8" t="s">
        <v>236</v>
      </c>
      <c r="C43" s="8" t="s">
        <v>237</v>
      </c>
      <c r="D43" s="8" t="s">
        <v>238</v>
      </c>
      <c r="E43" s="8">
        <v>45.4</v>
      </c>
      <c r="G43" s="8">
        <f t="shared" si="0"/>
        <v>45.4</v>
      </c>
      <c r="H43" s="8" t="str">
        <f t="shared" si="1"/>
        <v>GOOD</v>
      </c>
    </row>
    <row r="44" spans="1:21" x14ac:dyDescent="0.5">
      <c r="A44" s="8">
        <v>20210211</v>
      </c>
      <c r="B44" s="8" t="s">
        <v>236</v>
      </c>
      <c r="C44" s="8" t="s">
        <v>239</v>
      </c>
      <c r="D44" s="8" t="s">
        <v>240</v>
      </c>
      <c r="E44" s="8">
        <v>61.4</v>
      </c>
      <c r="G44" s="8">
        <f t="shared" si="0"/>
        <v>61.4</v>
      </c>
      <c r="H44" s="8" t="str">
        <f t="shared" si="1"/>
        <v>GOOD</v>
      </c>
    </row>
    <row r="45" spans="1:21" x14ac:dyDescent="0.5">
      <c r="A45" s="8">
        <v>20210211</v>
      </c>
      <c r="B45" s="8" t="s">
        <v>236</v>
      </c>
      <c r="C45" s="8" t="s">
        <v>241</v>
      </c>
      <c r="D45" s="8" t="s">
        <v>242</v>
      </c>
      <c r="E45" s="8">
        <v>12.4</v>
      </c>
      <c r="F45" s="8">
        <v>12</v>
      </c>
      <c r="G45" s="8">
        <f>R45</f>
        <v>80.599999999999994</v>
      </c>
      <c r="H45" s="8" t="str">
        <f t="shared" si="1"/>
        <v>GOOD</v>
      </c>
      <c r="L45" s="9">
        <v>20210312</v>
      </c>
      <c r="M45" s="9" t="s">
        <v>241</v>
      </c>
      <c r="N45" s="9" t="s">
        <v>242</v>
      </c>
      <c r="O45" s="9" t="s">
        <v>236</v>
      </c>
      <c r="P45" s="9" t="s">
        <v>160</v>
      </c>
      <c r="Q45" s="9">
        <v>9</v>
      </c>
      <c r="R45" s="9">
        <v>80.599999999999994</v>
      </c>
      <c r="S45" s="9" t="s">
        <v>53</v>
      </c>
      <c r="T45" s="9">
        <v>8060</v>
      </c>
      <c r="U45" s="9" t="s">
        <v>148</v>
      </c>
    </row>
    <row r="46" spans="1:21" x14ac:dyDescent="0.5">
      <c r="A46" s="8">
        <v>20210211</v>
      </c>
      <c r="B46" s="8" t="s">
        <v>236</v>
      </c>
      <c r="C46" s="8" t="s">
        <v>243</v>
      </c>
      <c r="D46" s="8" t="s">
        <v>244</v>
      </c>
      <c r="E46" s="8">
        <v>91.2</v>
      </c>
      <c r="G46" s="8">
        <f t="shared" si="0"/>
        <v>91.2</v>
      </c>
      <c r="H46" s="8" t="str">
        <f t="shared" si="1"/>
        <v>GOOD</v>
      </c>
    </row>
    <row r="47" spans="1:21" x14ac:dyDescent="0.5">
      <c r="A47" s="8">
        <v>20210211</v>
      </c>
      <c r="B47" s="8" t="s">
        <v>236</v>
      </c>
      <c r="C47" s="8" t="s">
        <v>245</v>
      </c>
      <c r="D47" s="8" t="s">
        <v>246</v>
      </c>
      <c r="E47" s="8">
        <v>114</v>
      </c>
      <c r="G47" s="8">
        <f t="shared" si="0"/>
        <v>114</v>
      </c>
      <c r="H47" s="8" t="str">
        <f t="shared" si="1"/>
        <v>GOOD</v>
      </c>
    </row>
    <row r="48" spans="1:21" x14ac:dyDescent="0.5">
      <c r="A48" s="8">
        <v>20210211</v>
      </c>
      <c r="B48" s="8" t="s">
        <v>236</v>
      </c>
      <c r="C48" s="8" t="s">
        <v>247</v>
      </c>
      <c r="D48" s="8" t="s">
        <v>248</v>
      </c>
      <c r="E48" s="8">
        <v>47</v>
      </c>
      <c r="G48" s="8">
        <f t="shared" si="0"/>
        <v>47</v>
      </c>
      <c r="H48" s="8" t="str">
        <f t="shared" si="1"/>
        <v>GOOD</v>
      </c>
    </row>
    <row r="49" spans="1:21" x14ac:dyDescent="0.5">
      <c r="A49" s="8">
        <v>20210211</v>
      </c>
      <c r="B49" s="8" t="s">
        <v>236</v>
      </c>
      <c r="C49" s="8" t="s">
        <v>249</v>
      </c>
      <c r="D49" s="8" t="s">
        <v>250</v>
      </c>
      <c r="E49" s="8">
        <v>17.3</v>
      </c>
      <c r="F49" s="8">
        <v>18.399999999999999</v>
      </c>
      <c r="G49" s="8">
        <f>R49</f>
        <v>90</v>
      </c>
      <c r="H49" s="8" t="str">
        <f t="shared" si="1"/>
        <v>GOOD</v>
      </c>
      <c r="L49" s="9">
        <v>20210312</v>
      </c>
      <c r="M49" s="9" t="s">
        <v>249</v>
      </c>
      <c r="N49" s="9" t="s">
        <v>250</v>
      </c>
      <c r="O49" s="9" t="s">
        <v>236</v>
      </c>
      <c r="P49" s="9" t="s">
        <v>163</v>
      </c>
      <c r="Q49" s="9">
        <v>9</v>
      </c>
      <c r="R49" s="9">
        <v>90</v>
      </c>
      <c r="S49" s="9" t="s">
        <v>53</v>
      </c>
      <c r="T49" s="9">
        <v>9000</v>
      </c>
      <c r="U49" s="9" t="s">
        <v>148</v>
      </c>
    </row>
    <row r="50" spans="1:21" x14ac:dyDescent="0.5">
      <c r="A50" s="8">
        <v>20210211</v>
      </c>
      <c r="B50" s="8" t="s">
        <v>236</v>
      </c>
      <c r="C50" s="8" t="s">
        <v>251</v>
      </c>
      <c r="D50" s="8" t="s">
        <v>252</v>
      </c>
      <c r="E50" s="8">
        <v>15.8</v>
      </c>
      <c r="F50" s="8">
        <v>25.4</v>
      </c>
      <c r="G50" s="8">
        <f t="shared" si="0"/>
        <v>25.4</v>
      </c>
      <c r="H50" s="8" t="str">
        <f t="shared" si="1"/>
        <v>GOOD</v>
      </c>
    </row>
    <row r="51" spans="1:21" x14ac:dyDescent="0.5">
      <c r="A51" s="8">
        <v>20210211</v>
      </c>
      <c r="B51" s="8" t="s">
        <v>236</v>
      </c>
      <c r="C51" s="8" t="s">
        <v>253</v>
      </c>
      <c r="D51" s="8" t="s">
        <v>254</v>
      </c>
      <c r="E51" s="8">
        <v>88.2</v>
      </c>
      <c r="G51" s="8">
        <f t="shared" si="0"/>
        <v>88.2</v>
      </c>
      <c r="H51" s="8" t="str">
        <f t="shared" si="1"/>
        <v>GOOD</v>
      </c>
    </row>
    <row r="52" spans="1:21" x14ac:dyDescent="0.5">
      <c r="A52" s="8">
        <v>20210211</v>
      </c>
      <c r="B52" s="8" t="s">
        <v>236</v>
      </c>
      <c r="C52" s="8" t="s">
        <v>255</v>
      </c>
      <c r="D52" s="8" t="s">
        <v>256</v>
      </c>
      <c r="E52" s="8">
        <v>83.6</v>
      </c>
      <c r="G52" s="8">
        <f t="shared" si="0"/>
        <v>83.6</v>
      </c>
      <c r="H52" s="8" t="str">
        <f t="shared" si="1"/>
        <v>GOOD</v>
      </c>
    </row>
    <row r="53" spans="1:21" x14ac:dyDescent="0.5">
      <c r="A53" s="8">
        <v>20210211</v>
      </c>
      <c r="B53" s="8" t="s">
        <v>236</v>
      </c>
      <c r="C53" s="8" t="s">
        <v>257</v>
      </c>
      <c r="D53" s="8" t="s">
        <v>258</v>
      </c>
      <c r="E53" s="8">
        <v>98.2</v>
      </c>
      <c r="G53" s="8">
        <f t="shared" si="0"/>
        <v>98.2</v>
      </c>
      <c r="H53" s="8" t="str">
        <f t="shared" si="1"/>
        <v>GOOD</v>
      </c>
    </row>
    <row r="54" spans="1:21" x14ac:dyDescent="0.5">
      <c r="A54" s="8">
        <v>20210211</v>
      </c>
      <c r="B54" s="8" t="s">
        <v>236</v>
      </c>
      <c r="C54" s="8" t="s">
        <v>259</v>
      </c>
      <c r="D54" s="8" t="s">
        <v>260</v>
      </c>
      <c r="E54" s="8">
        <v>90.4</v>
      </c>
      <c r="G54" s="8">
        <f t="shared" si="0"/>
        <v>90.4</v>
      </c>
      <c r="H54" s="8" t="str">
        <f t="shared" si="1"/>
        <v>GOOD</v>
      </c>
    </row>
    <row r="55" spans="1:21" x14ac:dyDescent="0.5">
      <c r="A55" s="8">
        <v>20210211</v>
      </c>
      <c r="B55" s="8" t="s">
        <v>236</v>
      </c>
      <c r="C55" s="8" t="s">
        <v>261</v>
      </c>
      <c r="D55" s="8" t="s">
        <v>262</v>
      </c>
      <c r="E55" s="8">
        <v>98.8</v>
      </c>
      <c r="G55" s="8">
        <f t="shared" si="0"/>
        <v>98.8</v>
      </c>
      <c r="H55" s="8" t="str">
        <f t="shared" si="1"/>
        <v>GOOD</v>
      </c>
    </row>
    <row r="56" spans="1:21" x14ac:dyDescent="0.5">
      <c r="A56" s="8">
        <v>20210211</v>
      </c>
      <c r="B56" s="8" t="s">
        <v>236</v>
      </c>
      <c r="C56" s="8" t="s">
        <v>263</v>
      </c>
      <c r="D56" s="8" t="s">
        <v>264</v>
      </c>
      <c r="E56" s="8">
        <v>88.2</v>
      </c>
      <c r="G56" s="8">
        <f t="shared" si="0"/>
        <v>88.2</v>
      </c>
      <c r="H56" s="8" t="str">
        <f t="shared" si="1"/>
        <v>GOOD</v>
      </c>
    </row>
    <row r="57" spans="1:21" x14ac:dyDescent="0.5">
      <c r="A57" s="8">
        <v>20210211</v>
      </c>
      <c r="B57" s="8" t="s">
        <v>236</v>
      </c>
      <c r="C57" s="8" t="s">
        <v>265</v>
      </c>
      <c r="D57" s="8" t="s">
        <v>266</v>
      </c>
      <c r="E57" s="8">
        <v>19.3</v>
      </c>
      <c r="F57" s="8">
        <v>31.8</v>
      </c>
      <c r="G57" s="8">
        <f t="shared" si="0"/>
        <v>31.8</v>
      </c>
      <c r="H57" s="8" t="str">
        <f t="shared" si="1"/>
        <v>GOOD</v>
      </c>
    </row>
    <row r="58" spans="1:21" x14ac:dyDescent="0.5">
      <c r="A58" s="8">
        <v>20210211</v>
      </c>
      <c r="B58" s="8" t="s">
        <v>236</v>
      </c>
      <c r="C58" s="8" t="s">
        <v>267</v>
      </c>
      <c r="D58" s="8" t="s">
        <v>268</v>
      </c>
      <c r="E58" s="8">
        <v>62.4</v>
      </c>
      <c r="G58" s="8">
        <f t="shared" si="0"/>
        <v>62.4</v>
      </c>
      <c r="H58" s="8" t="str">
        <f t="shared" si="1"/>
        <v>GOOD</v>
      </c>
    </row>
    <row r="59" spans="1:21" x14ac:dyDescent="0.5">
      <c r="A59" s="8">
        <v>20210211</v>
      </c>
      <c r="B59" s="8" t="s">
        <v>236</v>
      </c>
      <c r="C59" s="8" t="s">
        <v>269</v>
      </c>
      <c r="D59" s="8" t="s">
        <v>270</v>
      </c>
      <c r="E59" s="8">
        <v>15.1</v>
      </c>
      <c r="F59" s="8">
        <v>17.2</v>
      </c>
      <c r="G59" s="8" t="str">
        <f>R59</f>
        <v>TOO HIGH</v>
      </c>
      <c r="H59" s="8" t="str">
        <f t="shared" si="1"/>
        <v>GOOD</v>
      </c>
      <c r="L59" s="9">
        <v>20210312</v>
      </c>
      <c r="M59" s="9" t="s">
        <v>269</v>
      </c>
      <c r="N59" s="9" t="s">
        <v>270</v>
      </c>
      <c r="O59" s="9" t="s">
        <v>236</v>
      </c>
      <c r="P59" s="9" t="s">
        <v>166</v>
      </c>
      <c r="Q59" s="9">
        <v>9</v>
      </c>
      <c r="R59" s="9" t="s">
        <v>280</v>
      </c>
      <c r="S59" s="9" t="s">
        <v>53</v>
      </c>
      <c r="T59" s="9" t="s">
        <v>53</v>
      </c>
      <c r="U59" s="9" t="s">
        <v>148</v>
      </c>
    </row>
    <row r="60" spans="1:21" x14ac:dyDescent="0.5">
      <c r="A60" s="8">
        <v>20210211</v>
      </c>
      <c r="B60" s="8" t="s">
        <v>236</v>
      </c>
      <c r="C60" s="8" t="s">
        <v>271</v>
      </c>
      <c r="D60" s="8" t="s">
        <v>272</v>
      </c>
      <c r="E60" s="8">
        <v>78</v>
      </c>
      <c r="G60" s="8">
        <f t="shared" si="0"/>
        <v>78</v>
      </c>
      <c r="H60" s="8" t="str">
        <f t="shared" si="1"/>
        <v>GOOD</v>
      </c>
    </row>
    <row r="61" spans="1:21" x14ac:dyDescent="0.5">
      <c r="A61" s="8">
        <v>20210211</v>
      </c>
      <c r="B61" s="8" t="s">
        <v>236</v>
      </c>
      <c r="C61" s="8" t="s">
        <v>273</v>
      </c>
      <c r="D61" s="8" t="s">
        <v>274</v>
      </c>
      <c r="E61" s="8">
        <v>61.4</v>
      </c>
      <c r="G61" s="8">
        <f t="shared" si="0"/>
        <v>61.4</v>
      </c>
      <c r="H61" s="8" t="str">
        <f t="shared" si="1"/>
        <v>GOOD</v>
      </c>
    </row>
    <row r="62" spans="1:21" x14ac:dyDescent="0.5">
      <c r="A62" s="8">
        <v>20210211</v>
      </c>
      <c r="B62" s="8" t="s">
        <v>236</v>
      </c>
      <c r="C62" s="8" t="s">
        <v>275</v>
      </c>
      <c r="D62" s="8" t="s">
        <v>276</v>
      </c>
      <c r="E62" s="8">
        <v>3.1</v>
      </c>
      <c r="F62" s="8">
        <v>3.1</v>
      </c>
      <c r="G62" s="8">
        <f>R62</f>
        <v>25.6</v>
      </c>
      <c r="H62" s="8" t="str">
        <f t="shared" si="1"/>
        <v>GOOD</v>
      </c>
      <c r="L62" s="9">
        <v>20210312</v>
      </c>
      <c r="M62" s="9" t="s">
        <v>275</v>
      </c>
      <c r="N62" s="9" t="s">
        <v>276</v>
      </c>
      <c r="O62" s="9" t="s">
        <v>236</v>
      </c>
      <c r="P62" s="9" t="s">
        <v>170</v>
      </c>
      <c r="Q62" s="9">
        <v>9</v>
      </c>
      <c r="R62" s="9">
        <v>25.6</v>
      </c>
      <c r="S62" s="9" t="s">
        <v>53</v>
      </c>
      <c r="T62" s="9">
        <v>2560</v>
      </c>
      <c r="U62" s="9" t="s">
        <v>148</v>
      </c>
    </row>
    <row r="63" spans="1:21" x14ac:dyDescent="0.5">
      <c r="A63" s="8">
        <v>20210211</v>
      </c>
      <c r="B63" s="8" t="s">
        <v>236</v>
      </c>
      <c r="C63" s="8" t="s">
        <v>277</v>
      </c>
      <c r="D63" s="8" t="s">
        <v>278</v>
      </c>
      <c r="E63" s="8">
        <v>21</v>
      </c>
      <c r="G63" s="8">
        <f t="shared" si="0"/>
        <v>21</v>
      </c>
      <c r="H63" s="8" t="str">
        <f t="shared" si="1"/>
        <v>NO</v>
      </c>
    </row>
    <row r="64" spans="1:21" x14ac:dyDescent="0.5">
      <c r="A64" s="8">
        <v>20200414</v>
      </c>
      <c r="B64" s="8" t="s">
        <v>12</v>
      </c>
      <c r="C64" s="8" t="s">
        <v>13</v>
      </c>
      <c r="D64" s="8" t="s">
        <v>14</v>
      </c>
      <c r="G64" s="8">
        <v>124.8</v>
      </c>
      <c r="H64" s="8" t="str">
        <f t="shared" si="1"/>
        <v>GOOD</v>
      </c>
    </row>
    <row r="65" spans="1:8" x14ac:dyDescent="0.5">
      <c r="A65" s="8">
        <v>20200414</v>
      </c>
      <c r="B65" s="8" t="s">
        <v>12</v>
      </c>
      <c r="C65" s="8" t="s">
        <v>18</v>
      </c>
      <c r="D65" s="8" t="s">
        <v>19</v>
      </c>
      <c r="G65" s="8">
        <v>103.6</v>
      </c>
      <c r="H65" s="8" t="str">
        <f t="shared" si="1"/>
        <v>GOOD</v>
      </c>
    </row>
    <row r="66" spans="1:8" x14ac:dyDescent="0.5">
      <c r="A66" s="8">
        <v>20200414</v>
      </c>
      <c r="B66" s="8" t="s">
        <v>12</v>
      </c>
      <c r="C66" s="8" t="s">
        <v>20</v>
      </c>
      <c r="D66" s="8" t="s">
        <v>21</v>
      </c>
      <c r="G66" s="8">
        <v>158</v>
      </c>
      <c r="H66" s="8" t="str">
        <f t="shared" si="1"/>
        <v>GOOD</v>
      </c>
    </row>
    <row r="67" spans="1:8" x14ac:dyDescent="0.5">
      <c r="A67" s="8">
        <v>20200414</v>
      </c>
      <c r="B67" s="8" t="s">
        <v>12</v>
      </c>
      <c r="C67" s="8" t="s">
        <v>22</v>
      </c>
      <c r="D67" s="8" t="s">
        <v>23</v>
      </c>
      <c r="G67" s="8">
        <v>48.8</v>
      </c>
      <c r="H67" s="8" t="str">
        <f t="shared" ref="H67:H125" si="2">IF(G67&gt;24.9,"GOOD","NO")</f>
        <v>GOOD</v>
      </c>
    </row>
    <row r="68" spans="1:8" x14ac:dyDescent="0.5">
      <c r="A68" s="8">
        <v>20200414</v>
      </c>
      <c r="B68" s="8" t="s">
        <v>12</v>
      </c>
      <c r="C68" s="8" t="s">
        <v>25</v>
      </c>
      <c r="D68" s="8" t="s">
        <v>26</v>
      </c>
      <c r="G68" s="8">
        <v>129.19999999999999</v>
      </c>
      <c r="H68" s="8" t="str">
        <f t="shared" si="2"/>
        <v>GOOD</v>
      </c>
    </row>
    <row r="69" spans="1:8" x14ac:dyDescent="0.5">
      <c r="A69" s="8">
        <v>20200414</v>
      </c>
      <c r="B69" s="8" t="s">
        <v>12</v>
      </c>
      <c r="C69" s="8" t="s">
        <v>27</v>
      </c>
      <c r="D69" s="8" t="s">
        <v>28</v>
      </c>
      <c r="G69" s="8">
        <v>33.6</v>
      </c>
      <c r="H69" s="8" t="str">
        <f t="shared" si="2"/>
        <v>GOOD</v>
      </c>
    </row>
    <row r="70" spans="1:8" x14ac:dyDescent="0.5">
      <c r="A70" s="8">
        <v>20200414</v>
      </c>
      <c r="B70" s="8" t="s">
        <v>12</v>
      </c>
      <c r="C70" s="8" t="s">
        <v>29</v>
      </c>
      <c r="D70" s="8" t="s">
        <v>30</v>
      </c>
      <c r="G70" s="8">
        <v>121.6</v>
      </c>
      <c r="H70" s="8" t="str">
        <f t="shared" si="2"/>
        <v>GOOD</v>
      </c>
    </row>
    <row r="71" spans="1:8" x14ac:dyDescent="0.5">
      <c r="A71" s="8">
        <v>20200414</v>
      </c>
      <c r="B71" s="8" t="s">
        <v>12</v>
      </c>
      <c r="C71" s="8" t="s">
        <v>31</v>
      </c>
      <c r="D71" s="8" t="s">
        <v>32</v>
      </c>
      <c r="G71" s="8">
        <v>112</v>
      </c>
      <c r="H71" s="8" t="str">
        <f t="shared" si="2"/>
        <v>GOOD</v>
      </c>
    </row>
    <row r="72" spans="1:8" x14ac:dyDescent="0.5">
      <c r="A72" s="8">
        <v>20200414</v>
      </c>
      <c r="B72" s="8" t="s">
        <v>12</v>
      </c>
      <c r="C72" s="8" t="s">
        <v>33</v>
      </c>
      <c r="D72" s="8" t="s">
        <v>34</v>
      </c>
      <c r="G72" s="8">
        <v>50</v>
      </c>
      <c r="H72" s="8" t="str">
        <f t="shared" si="2"/>
        <v>GOOD</v>
      </c>
    </row>
    <row r="73" spans="1:8" x14ac:dyDescent="0.5">
      <c r="A73" s="8">
        <v>20200414</v>
      </c>
      <c r="B73" s="8" t="s">
        <v>12</v>
      </c>
      <c r="C73" s="8" t="s">
        <v>35</v>
      </c>
      <c r="D73" s="8" t="s">
        <v>36</v>
      </c>
      <c r="G73" s="8">
        <v>84.8</v>
      </c>
      <c r="H73" s="8" t="str">
        <f t="shared" si="2"/>
        <v>GOOD</v>
      </c>
    </row>
    <row r="74" spans="1:8" x14ac:dyDescent="0.5">
      <c r="A74" s="8">
        <v>20200414</v>
      </c>
      <c r="B74" s="8" t="s">
        <v>12</v>
      </c>
      <c r="C74" s="8" t="s">
        <v>37</v>
      </c>
      <c r="D74" s="8" t="s">
        <v>38</v>
      </c>
      <c r="G74" s="8">
        <v>55.6</v>
      </c>
      <c r="H74" s="8" t="str">
        <f t="shared" si="2"/>
        <v>GOOD</v>
      </c>
    </row>
    <row r="75" spans="1:8" x14ac:dyDescent="0.5">
      <c r="A75" s="8">
        <v>20200414</v>
      </c>
      <c r="B75" s="8" t="s">
        <v>12</v>
      </c>
      <c r="C75" s="8" t="s">
        <v>39</v>
      </c>
      <c r="D75" s="8" t="s">
        <v>40</v>
      </c>
      <c r="G75" s="8">
        <v>107.6</v>
      </c>
      <c r="H75" s="8" t="str">
        <f t="shared" si="2"/>
        <v>GOOD</v>
      </c>
    </row>
    <row r="76" spans="1:8" x14ac:dyDescent="0.5">
      <c r="A76" s="8">
        <v>20200414</v>
      </c>
      <c r="B76" s="8" t="s">
        <v>12</v>
      </c>
      <c r="C76" s="8" t="s">
        <v>41</v>
      </c>
      <c r="D76" s="8" t="s">
        <v>42</v>
      </c>
      <c r="G76" s="8">
        <v>136</v>
      </c>
      <c r="H76" s="8" t="str">
        <f t="shared" si="2"/>
        <v>GOOD</v>
      </c>
    </row>
    <row r="77" spans="1:8" x14ac:dyDescent="0.5">
      <c r="A77" s="8">
        <v>20200414</v>
      </c>
      <c r="B77" s="8" t="s">
        <v>12</v>
      </c>
      <c r="C77" s="8" t="s">
        <v>43</v>
      </c>
      <c r="D77" s="8" t="s">
        <v>44</v>
      </c>
      <c r="G77" s="8">
        <v>58.8</v>
      </c>
      <c r="H77" s="8" t="str">
        <f t="shared" si="2"/>
        <v>GOOD</v>
      </c>
    </row>
    <row r="78" spans="1:8" x14ac:dyDescent="0.5">
      <c r="A78" s="8">
        <v>20200414</v>
      </c>
      <c r="B78" s="8" t="s">
        <v>12</v>
      </c>
      <c r="C78" s="8" t="s">
        <v>45</v>
      </c>
      <c r="D78" s="8" t="s">
        <v>46</v>
      </c>
      <c r="G78" s="8">
        <v>44</v>
      </c>
      <c r="H78" s="8" t="str">
        <f t="shared" si="2"/>
        <v>GOOD</v>
      </c>
    </row>
    <row r="79" spans="1:8" x14ac:dyDescent="0.5">
      <c r="A79" s="8">
        <v>20200414</v>
      </c>
      <c r="B79" s="8" t="s">
        <v>12</v>
      </c>
      <c r="C79" s="8" t="s">
        <v>47</v>
      </c>
      <c r="D79" s="8" t="s">
        <v>48</v>
      </c>
      <c r="G79" s="8">
        <v>89.2</v>
      </c>
      <c r="H79" s="8" t="str">
        <f t="shared" si="2"/>
        <v>GOOD</v>
      </c>
    </row>
    <row r="80" spans="1:8" x14ac:dyDescent="0.5">
      <c r="A80" s="8">
        <v>20200414</v>
      </c>
      <c r="B80" s="8" t="s">
        <v>12</v>
      </c>
      <c r="C80" s="8" t="s">
        <v>49</v>
      </c>
      <c r="D80" s="8" t="s">
        <v>50</v>
      </c>
      <c r="G80" s="8">
        <v>70.400000000000006</v>
      </c>
      <c r="H80" s="8" t="str">
        <f t="shared" si="2"/>
        <v>GOOD</v>
      </c>
    </row>
    <row r="81" spans="1:8" x14ac:dyDescent="0.5">
      <c r="A81" s="8">
        <v>20200428</v>
      </c>
      <c r="B81" s="8" t="s">
        <v>51</v>
      </c>
      <c r="C81" s="8" t="s">
        <v>52</v>
      </c>
      <c r="D81" s="8">
        <v>1027162</v>
      </c>
      <c r="G81" s="8">
        <v>120</v>
      </c>
      <c r="H81" s="8" t="str">
        <f t="shared" si="2"/>
        <v>GOOD</v>
      </c>
    </row>
    <row r="82" spans="1:8" x14ac:dyDescent="0.5">
      <c r="A82" s="8">
        <v>20200428</v>
      </c>
      <c r="B82" s="8" t="s">
        <v>51</v>
      </c>
      <c r="C82" s="8" t="s">
        <v>55</v>
      </c>
      <c r="D82" s="8">
        <v>103116</v>
      </c>
      <c r="G82" s="8">
        <v>240</v>
      </c>
      <c r="H82" s="8" t="str">
        <f t="shared" si="2"/>
        <v>GOOD</v>
      </c>
    </row>
    <row r="83" spans="1:8" x14ac:dyDescent="0.5">
      <c r="A83" s="8">
        <v>20200428</v>
      </c>
      <c r="B83" s="8" t="s">
        <v>56</v>
      </c>
      <c r="C83" s="8" t="s">
        <v>57</v>
      </c>
      <c r="D83" s="8">
        <v>79</v>
      </c>
      <c r="G83" s="8">
        <v>108</v>
      </c>
      <c r="H83" s="8" t="str">
        <f t="shared" si="2"/>
        <v>GOOD</v>
      </c>
    </row>
    <row r="84" spans="1:8" x14ac:dyDescent="0.5">
      <c r="A84" s="8">
        <v>20200428</v>
      </c>
      <c r="B84" s="8" t="s">
        <v>56</v>
      </c>
      <c r="C84" s="8" t="s">
        <v>58</v>
      </c>
      <c r="D84" s="8">
        <v>15</v>
      </c>
      <c r="G84" s="8">
        <v>88.6</v>
      </c>
      <c r="H84" s="8" t="str">
        <f t="shared" si="2"/>
        <v>GOOD</v>
      </c>
    </row>
    <row r="85" spans="1:8" x14ac:dyDescent="0.5">
      <c r="A85" s="8">
        <v>20200428</v>
      </c>
      <c r="B85" s="8" t="s">
        <v>56</v>
      </c>
      <c r="C85" s="8" t="s">
        <v>59</v>
      </c>
      <c r="D85" s="8">
        <v>87</v>
      </c>
      <c r="G85" s="8">
        <v>98.6</v>
      </c>
      <c r="H85" s="8" t="str">
        <f t="shared" si="2"/>
        <v>GOOD</v>
      </c>
    </row>
    <row r="86" spans="1:8" x14ac:dyDescent="0.5">
      <c r="A86" s="8">
        <v>20200428</v>
      </c>
      <c r="B86" s="8" t="s">
        <v>56</v>
      </c>
      <c r="C86" s="8" t="s">
        <v>60</v>
      </c>
      <c r="D86" s="8">
        <v>47</v>
      </c>
      <c r="G86" s="8">
        <v>86.6</v>
      </c>
      <c r="H86" s="8" t="str">
        <f t="shared" si="2"/>
        <v>GOOD</v>
      </c>
    </row>
    <row r="87" spans="1:8" x14ac:dyDescent="0.5">
      <c r="A87" s="8">
        <v>20200428</v>
      </c>
      <c r="B87" s="8" t="s">
        <v>56</v>
      </c>
      <c r="C87" s="8" t="s">
        <v>61</v>
      </c>
      <c r="D87" s="8">
        <v>58</v>
      </c>
      <c r="G87" s="8">
        <v>88.4</v>
      </c>
      <c r="H87" s="8" t="str">
        <f t="shared" si="2"/>
        <v>GOOD</v>
      </c>
    </row>
    <row r="88" spans="1:8" x14ac:dyDescent="0.5">
      <c r="A88" s="8">
        <v>20200428</v>
      </c>
      <c r="B88" s="8" t="s">
        <v>56</v>
      </c>
      <c r="C88" s="8" t="s">
        <v>62</v>
      </c>
      <c r="D88" s="8">
        <v>4</v>
      </c>
      <c r="G88" s="8">
        <v>79.599999999999994</v>
      </c>
      <c r="H88" s="8" t="str">
        <f t="shared" si="2"/>
        <v>GOOD</v>
      </c>
    </row>
    <row r="89" spans="1:8" x14ac:dyDescent="0.5">
      <c r="A89" s="8">
        <v>20200428</v>
      </c>
      <c r="B89" s="8" t="s">
        <v>56</v>
      </c>
      <c r="C89" s="8" t="s">
        <v>63</v>
      </c>
      <c r="D89" s="8" t="s">
        <v>64</v>
      </c>
      <c r="G89" s="8">
        <v>100</v>
      </c>
      <c r="H89" s="8" t="str">
        <f t="shared" si="2"/>
        <v>GOOD</v>
      </c>
    </row>
    <row r="90" spans="1:8" x14ac:dyDescent="0.5">
      <c r="A90" s="8">
        <v>20200519</v>
      </c>
      <c r="B90" s="8" t="s">
        <v>51</v>
      </c>
      <c r="C90" s="8" t="s">
        <v>65</v>
      </c>
      <c r="D90" s="8">
        <v>102016</v>
      </c>
      <c r="G90" s="8">
        <v>196.8</v>
      </c>
      <c r="H90" s="8" t="str">
        <f t="shared" si="2"/>
        <v>GOOD</v>
      </c>
    </row>
    <row r="91" spans="1:8" x14ac:dyDescent="0.5">
      <c r="A91" s="8">
        <v>20200519</v>
      </c>
      <c r="B91" s="8" t="s">
        <v>51</v>
      </c>
      <c r="C91" s="8" t="s">
        <v>66</v>
      </c>
      <c r="D91" s="8">
        <v>1027161</v>
      </c>
      <c r="G91" s="8">
        <v>212</v>
      </c>
      <c r="H91" s="8" t="str">
        <f t="shared" si="2"/>
        <v>GOOD</v>
      </c>
    </row>
    <row r="92" spans="1:8" x14ac:dyDescent="0.5">
      <c r="A92" s="8">
        <v>20200519</v>
      </c>
      <c r="B92" s="8" t="s">
        <v>67</v>
      </c>
      <c r="C92" s="8" t="s">
        <v>68</v>
      </c>
      <c r="D92" s="8" t="s">
        <v>69</v>
      </c>
      <c r="G92" s="8">
        <v>108</v>
      </c>
      <c r="H92" s="8" t="str">
        <f t="shared" si="2"/>
        <v>GOOD</v>
      </c>
    </row>
    <row r="93" spans="1:8" x14ac:dyDescent="0.5">
      <c r="A93" s="8">
        <v>20200519</v>
      </c>
      <c r="B93" s="8" t="s">
        <v>67</v>
      </c>
      <c r="C93" s="8" t="s">
        <v>70</v>
      </c>
      <c r="D93" s="8" t="s">
        <v>71</v>
      </c>
      <c r="G93" s="8">
        <v>38.4</v>
      </c>
      <c r="H93" s="8" t="str">
        <f t="shared" si="2"/>
        <v>GOOD</v>
      </c>
    </row>
    <row r="94" spans="1:8" x14ac:dyDescent="0.5">
      <c r="A94" s="8">
        <v>20200519</v>
      </c>
      <c r="B94" s="8" t="s">
        <v>67</v>
      </c>
      <c r="C94" s="8" t="s">
        <v>72</v>
      </c>
      <c r="D94" s="8" t="s">
        <v>73</v>
      </c>
      <c r="G94" s="8">
        <v>71.2</v>
      </c>
      <c r="H94" s="8" t="str">
        <f t="shared" si="2"/>
        <v>GOOD</v>
      </c>
    </row>
    <row r="95" spans="1:8" x14ac:dyDescent="0.5">
      <c r="A95" s="8">
        <v>20200519</v>
      </c>
      <c r="B95" s="8" t="s">
        <v>67</v>
      </c>
      <c r="C95" s="8" t="s">
        <v>74</v>
      </c>
      <c r="D95" s="8" t="s">
        <v>75</v>
      </c>
      <c r="G95" s="8">
        <v>116</v>
      </c>
      <c r="H95" s="8" t="str">
        <f t="shared" si="2"/>
        <v>GOOD</v>
      </c>
    </row>
    <row r="96" spans="1:8" x14ac:dyDescent="0.5">
      <c r="A96" s="8">
        <v>20200519</v>
      </c>
      <c r="B96" s="8" t="s">
        <v>67</v>
      </c>
      <c r="C96" s="8" t="s">
        <v>76</v>
      </c>
      <c r="D96" s="8" t="s">
        <v>77</v>
      </c>
      <c r="G96" s="8">
        <v>32</v>
      </c>
      <c r="H96" s="8" t="str">
        <f t="shared" si="2"/>
        <v>GOOD</v>
      </c>
    </row>
    <row r="97" spans="1:8" x14ac:dyDescent="0.5">
      <c r="A97" s="8">
        <v>20200519</v>
      </c>
      <c r="B97" s="8" t="s">
        <v>67</v>
      </c>
      <c r="C97" s="8" t="s">
        <v>78</v>
      </c>
      <c r="D97" s="8" t="s">
        <v>79</v>
      </c>
      <c r="G97" s="8">
        <v>108</v>
      </c>
      <c r="H97" s="8" t="str">
        <f t="shared" si="2"/>
        <v>GOOD</v>
      </c>
    </row>
    <row r="98" spans="1:8" x14ac:dyDescent="0.5">
      <c r="A98" s="8">
        <v>20200519</v>
      </c>
      <c r="B98" s="8" t="s">
        <v>67</v>
      </c>
      <c r="C98" s="8" t="s">
        <v>80</v>
      </c>
      <c r="D98" s="8" t="s">
        <v>81</v>
      </c>
      <c r="G98" s="8">
        <v>122</v>
      </c>
      <c r="H98" s="8" t="str">
        <f t="shared" si="2"/>
        <v>GOOD</v>
      </c>
    </row>
    <row r="99" spans="1:8" x14ac:dyDescent="0.5">
      <c r="A99" s="8">
        <v>20200519</v>
      </c>
      <c r="B99" s="8" t="s">
        <v>67</v>
      </c>
      <c r="C99" s="8" t="s">
        <v>82</v>
      </c>
      <c r="D99" s="8" t="s">
        <v>83</v>
      </c>
      <c r="G99" s="8">
        <v>30.6</v>
      </c>
      <c r="H99" s="8" t="str">
        <f t="shared" si="2"/>
        <v>GOOD</v>
      </c>
    </row>
    <row r="100" spans="1:8" x14ac:dyDescent="0.5">
      <c r="A100" s="8">
        <v>20200519</v>
      </c>
      <c r="B100" s="8" t="s">
        <v>67</v>
      </c>
      <c r="C100" s="8" t="s">
        <v>84</v>
      </c>
      <c r="D100" s="8" t="s">
        <v>85</v>
      </c>
      <c r="G100" s="8">
        <v>89.6</v>
      </c>
      <c r="H100" s="8" t="str">
        <f t="shared" si="2"/>
        <v>GOOD</v>
      </c>
    </row>
    <row r="101" spans="1:8" x14ac:dyDescent="0.5">
      <c r="A101" s="8">
        <v>20200519</v>
      </c>
      <c r="B101" s="8" t="s">
        <v>67</v>
      </c>
      <c r="C101" s="8" t="s">
        <v>86</v>
      </c>
      <c r="D101" s="8" t="s">
        <v>87</v>
      </c>
      <c r="G101" s="8">
        <v>106</v>
      </c>
      <c r="H101" s="8" t="str">
        <f t="shared" si="2"/>
        <v>GOOD</v>
      </c>
    </row>
    <row r="102" spans="1:8" x14ac:dyDescent="0.5">
      <c r="A102" s="8">
        <v>20200519</v>
      </c>
      <c r="B102" s="8" t="s">
        <v>67</v>
      </c>
      <c r="C102" s="8" t="s">
        <v>88</v>
      </c>
      <c r="D102" s="8" t="s">
        <v>89</v>
      </c>
      <c r="G102" s="8">
        <v>50.4</v>
      </c>
      <c r="H102" s="8" t="str">
        <f t="shared" si="2"/>
        <v>GOOD</v>
      </c>
    </row>
    <row r="103" spans="1:8" x14ac:dyDescent="0.5">
      <c r="A103" s="8">
        <v>20200519</v>
      </c>
      <c r="B103" s="8" t="s">
        <v>67</v>
      </c>
      <c r="C103" s="8" t="s">
        <v>90</v>
      </c>
      <c r="D103" s="8" t="s">
        <v>91</v>
      </c>
      <c r="G103" s="8">
        <v>191.2</v>
      </c>
      <c r="H103" s="8" t="str">
        <f t="shared" si="2"/>
        <v>GOOD</v>
      </c>
    </row>
    <row r="104" spans="1:8" x14ac:dyDescent="0.5">
      <c r="A104" s="8">
        <v>20200519</v>
      </c>
      <c r="B104" s="8" t="s">
        <v>67</v>
      </c>
      <c r="C104" s="8" t="s">
        <v>92</v>
      </c>
      <c r="D104" s="8" t="s">
        <v>93</v>
      </c>
      <c r="G104" s="8">
        <v>56.2</v>
      </c>
      <c r="H104" s="8" t="str">
        <f t="shared" si="2"/>
        <v>GOOD</v>
      </c>
    </row>
    <row r="105" spans="1:8" x14ac:dyDescent="0.5">
      <c r="A105" s="8">
        <v>20200519</v>
      </c>
      <c r="B105" s="8" t="s">
        <v>94</v>
      </c>
      <c r="C105" s="8" t="s">
        <v>95</v>
      </c>
      <c r="D105" s="8" t="s">
        <v>96</v>
      </c>
      <c r="G105" s="8">
        <v>98.4</v>
      </c>
      <c r="H105" s="8" t="str">
        <f t="shared" si="2"/>
        <v>GOOD</v>
      </c>
    </row>
    <row r="106" spans="1:8" x14ac:dyDescent="0.5">
      <c r="A106" s="8">
        <v>20200519</v>
      </c>
      <c r="B106" s="8" t="s">
        <v>94</v>
      </c>
      <c r="C106" s="8" t="s">
        <v>97</v>
      </c>
      <c r="D106" s="8" t="s">
        <v>98</v>
      </c>
      <c r="G106" s="8">
        <v>114</v>
      </c>
      <c r="H106" s="8" t="str">
        <f t="shared" si="2"/>
        <v>GOOD</v>
      </c>
    </row>
    <row r="107" spans="1:8" x14ac:dyDescent="0.5">
      <c r="A107" s="8">
        <v>20200525</v>
      </c>
      <c r="B107" s="8" t="s">
        <v>94</v>
      </c>
      <c r="C107" s="8" t="s">
        <v>99</v>
      </c>
      <c r="D107" s="8" t="s">
        <v>100</v>
      </c>
      <c r="G107" s="8">
        <v>74.8</v>
      </c>
      <c r="H107" s="8" t="str">
        <f t="shared" si="2"/>
        <v>GOOD</v>
      </c>
    </row>
    <row r="108" spans="1:8" x14ac:dyDescent="0.5">
      <c r="A108" s="8">
        <v>20200525</v>
      </c>
      <c r="B108" s="8" t="s">
        <v>94</v>
      </c>
      <c r="C108" s="8" t="s">
        <v>101</v>
      </c>
      <c r="D108" s="8" t="s">
        <v>102</v>
      </c>
      <c r="G108" s="8">
        <v>96.8</v>
      </c>
      <c r="H108" s="8" t="str">
        <f t="shared" si="2"/>
        <v>GOOD</v>
      </c>
    </row>
    <row r="109" spans="1:8" x14ac:dyDescent="0.5">
      <c r="A109" s="8">
        <v>20200525</v>
      </c>
      <c r="B109" s="8" t="s">
        <v>94</v>
      </c>
      <c r="C109" s="8" t="s">
        <v>103</v>
      </c>
      <c r="D109" s="8" t="s">
        <v>104</v>
      </c>
      <c r="G109" s="8">
        <v>82.2</v>
      </c>
      <c r="H109" s="8" t="str">
        <f t="shared" si="2"/>
        <v>GOOD</v>
      </c>
    </row>
    <row r="110" spans="1:8" x14ac:dyDescent="0.5">
      <c r="A110" s="8">
        <v>20200525</v>
      </c>
      <c r="B110" s="8" t="s">
        <v>94</v>
      </c>
      <c r="C110" s="8" t="s">
        <v>105</v>
      </c>
      <c r="D110" s="8" t="s">
        <v>106</v>
      </c>
      <c r="G110" s="8">
        <v>32</v>
      </c>
      <c r="H110" s="8" t="str">
        <f t="shared" si="2"/>
        <v>GOOD</v>
      </c>
    </row>
    <row r="111" spans="1:8" x14ac:dyDescent="0.5">
      <c r="A111" s="8">
        <v>20200525</v>
      </c>
      <c r="B111" s="8" t="s">
        <v>94</v>
      </c>
      <c r="C111" s="8" t="s">
        <v>107</v>
      </c>
      <c r="D111" s="8" t="s">
        <v>108</v>
      </c>
      <c r="G111" s="8">
        <v>28.4</v>
      </c>
      <c r="H111" s="8" t="str">
        <f t="shared" si="2"/>
        <v>GOOD</v>
      </c>
    </row>
    <row r="112" spans="1:8" x14ac:dyDescent="0.5">
      <c r="A112" s="8">
        <v>20200525</v>
      </c>
      <c r="B112" s="8" t="s">
        <v>94</v>
      </c>
      <c r="C112" s="8" t="s">
        <v>109</v>
      </c>
      <c r="D112" s="8" t="s">
        <v>110</v>
      </c>
      <c r="G112" s="8">
        <v>30.6</v>
      </c>
      <c r="H112" s="8" t="str">
        <f t="shared" si="2"/>
        <v>GOOD</v>
      </c>
    </row>
    <row r="113" spans="1:8" x14ac:dyDescent="0.5">
      <c r="A113" s="8">
        <v>20200525</v>
      </c>
      <c r="B113" s="8" t="s">
        <v>94</v>
      </c>
      <c r="C113" s="8" t="s">
        <v>111</v>
      </c>
      <c r="D113" s="8" t="s">
        <v>112</v>
      </c>
      <c r="G113" s="8">
        <v>32</v>
      </c>
      <c r="H113" s="8" t="str">
        <f t="shared" si="2"/>
        <v>GOOD</v>
      </c>
    </row>
    <row r="114" spans="1:8" x14ac:dyDescent="0.5">
      <c r="A114" s="8">
        <v>20200525</v>
      </c>
      <c r="B114" s="8" t="s">
        <v>94</v>
      </c>
      <c r="C114" s="8" t="s">
        <v>113</v>
      </c>
      <c r="D114" s="8" t="s">
        <v>114</v>
      </c>
      <c r="G114" s="8">
        <v>26.2</v>
      </c>
      <c r="H114" s="8" t="str">
        <f t="shared" si="2"/>
        <v>GOOD</v>
      </c>
    </row>
    <row r="115" spans="1:8" x14ac:dyDescent="0.5">
      <c r="A115" s="8">
        <v>20200525</v>
      </c>
      <c r="B115" s="8" t="s">
        <v>94</v>
      </c>
      <c r="C115" s="8" t="s">
        <v>115</v>
      </c>
      <c r="D115" s="8" t="s">
        <v>116</v>
      </c>
      <c r="G115" s="8">
        <v>33.200000000000003</v>
      </c>
      <c r="H115" s="8" t="str">
        <f t="shared" si="2"/>
        <v>GOOD</v>
      </c>
    </row>
    <row r="116" spans="1:8" x14ac:dyDescent="0.5">
      <c r="A116" s="8">
        <v>20200525</v>
      </c>
      <c r="B116" s="8" t="s">
        <v>94</v>
      </c>
      <c r="C116" s="8" t="s">
        <v>117</v>
      </c>
      <c r="D116" s="8" t="s">
        <v>118</v>
      </c>
      <c r="G116" s="8">
        <v>38.799999999999997</v>
      </c>
      <c r="H116" s="8" t="str">
        <f t="shared" si="2"/>
        <v>GOOD</v>
      </c>
    </row>
    <row r="117" spans="1:8" x14ac:dyDescent="0.5">
      <c r="A117" s="8">
        <v>20200525</v>
      </c>
      <c r="B117" s="8" t="s">
        <v>94</v>
      </c>
      <c r="C117" s="8" t="s">
        <v>119</v>
      </c>
      <c r="D117" s="8" t="s">
        <v>120</v>
      </c>
      <c r="G117" s="8">
        <v>45.8</v>
      </c>
      <c r="H117" s="8" t="str">
        <f t="shared" si="2"/>
        <v>GOOD</v>
      </c>
    </row>
    <row r="118" spans="1:8" x14ac:dyDescent="0.5">
      <c r="A118" s="8">
        <v>20200525</v>
      </c>
      <c r="B118" s="8" t="s">
        <v>94</v>
      </c>
      <c r="C118" s="8" t="s">
        <v>121</v>
      </c>
      <c r="D118" s="8" t="s">
        <v>122</v>
      </c>
      <c r="G118" s="8">
        <v>46.4</v>
      </c>
      <c r="H118" s="8" t="str">
        <f t="shared" si="2"/>
        <v>GOOD</v>
      </c>
    </row>
    <row r="119" spans="1:8" x14ac:dyDescent="0.5">
      <c r="A119" s="8">
        <v>20200525</v>
      </c>
      <c r="B119" s="8" t="s">
        <v>51</v>
      </c>
      <c r="C119" s="8" t="s">
        <v>123</v>
      </c>
      <c r="D119" s="8">
        <v>630</v>
      </c>
      <c r="G119" s="8">
        <v>510</v>
      </c>
      <c r="H119" s="8" t="str">
        <f t="shared" si="2"/>
        <v>GOOD</v>
      </c>
    </row>
    <row r="120" spans="1:8" x14ac:dyDescent="0.5">
      <c r="A120" s="8">
        <v>20200525</v>
      </c>
      <c r="B120" s="8" t="s">
        <v>94</v>
      </c>
      <c r="C120" s="8" t="s">
        <v>125</v>
      </c>
      <c r="D120" s="8" t="s">
        <v>126</v>
      </c>
      <c r="G120" s="8">
        <v>24</v>
      </c>
      <c r="H120" s="8" t="str">
        <f t="shared" si="2"/>
        <v>NO</v>
      </c>
    </row>
    <row r="121" spans="1:8" x14ac:dyDescent="0.5">
      <c r="A121" s="8">
        <v>20200525</v>
      </c>
      <c r="B121" s="8" t="s">
        <v>94</v>
      </c>
      <c r="C121" s="8" t="s">
        <v>128</v>
      </c>
      <c r="D121" s="8" t="s">
        <v>129</v>
      </c>
      <c r="G121" s="8">
        <v>19.899999999999999</v>
      </c>
      <c r="H121" s="8" t="str">
        <f t="shared" si="2"/>
        <v>NO</v>
      </c>
    </row>
    <row r="122" spans="1:8" x14ac:dyDescent="0.5">
      <c r="A122" s="8">
        <v>20200525</v>
      </c>
      <c r="B122" s="8" t="s">
        <v>94</v>
      </c>
      <c r="C122" s="8" t="s">
        <v>130</v>
      </c>
      <c r="D122" s="8" t="s">
        <v>131</v>
      </c>
      <c r="G122" s="8">
        <v>14.8</v>
      </c>
      <c r="H122" s="8" t="str">
        <f t="shared" si="2"/>
        <v>NO</v>
      </c>
    </row>
    <row r="123" spans="1:8" x14ac:dyDescent="0.5">
      <c r="A123" s="8">
        <v>20200525</v>
      </c>
      <c r="B123" s="8" t="s">
        <v>94</v>
      </c>
      <c r="C123" s="8" t="s">
        <v>132</v>
      </c>
      <c r="D123" s="8" t="s">
        <v>133</v>
      </c>
      <c r="G123" s="8">
        <v>19.5</v>
      </c>
      <c r="H123" s="8" t="str">
        <f t="shared" si="2"/>
        <v>NO</v>
      </c>
    </row>
    <row r="124" spans="1:8" x14ac:dyDescent="0.5">
      <c r="A124" s="8">
        <v>20200525</v>
      </c>
      <c r="B124" s="8" t="s">
        <v>94</v>
      </c>
      <c r="C124" s="8" t="s">
        <v>134</v>
      </c>
      <c r="D124" s="8" t="s">
        <v>135</v>
      </c>
      <c r="G124" s="8">
        <v>22</v>
      </c>
      <c r="H124" s="8" t="str">
        <f t="shared" si="2"/>
        <v>NO</v>
      </c>
    </row>
    <row r="125" spans="1:8" x14ac:dyDescent="0.5">
      <c r="A125" s="8">
        <v>20200525</v>
      </c>
      <c r="B125" s="8" t="s">
        <v>94</v>
      </c>
      <c r="C125" s="8" t="s">
        <v>136</v>
      </c>
      <c r="D125" s="8" t="s">
        <v>137</v>
      </c>
      <c r="G125" s="8">
        <v>13.8</v>
      </c>
      <c r="H125" s="8" t="str">
        <f t="shared" si="2"/>
        <v>NO</v>
      </c>
    </row>
  </sheetData>
  <autoFilter ref="A1:H125" xr:uid="{8C88F731-FA3C-4CE2-A64A-C93A723A3670}"/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FA8D-D6C4-436C-993A-17A2BF2CF7B7}">
  <dimension ref="A1:E125"/>
  <sheetViews>
    <sheetView tabSelected="1" workbookViewId="0">
      <selection activeCell="I14" sqref="I14"/>
    </sheetView>
  </sheetViews>
  <sheetFormatPr defaultRowHeight="14.35" x14ac:dyDescent="0.5"/>
  <sheetData>
    <row r="1" spans="1:5" s="2" customFormat="1" x14ac:dyDescent="0.5">
      <c r="A1" s="2" t="s">
        <v>1</v>
      </c>
      <c r="B1" s="2" t="s">
        <v>282</v>
      </c>
      <c r="D1" s="2" t="s">
        <v>1</v>
      </c>
      <c r="E1" s="2" t="s">
        <v>284</v>
      </c>
    </row>
    <row r="2" spans="1:5" x14ac:dyDescent="0.5">
      <c r="A2" t="s">
        <v>51</v>
      </c>
      <c r="B2" t="s">
        <v>17</v>
      </c>
      <c r="D2" t="s">
        <v>51</v>
      </c>
      <c r="E2">
        <v>16</v>
      </c>
    </row>
    <row r="3" spans="1:5" x14ac:dyDescent="0.5">
      <c r="A3" t="s">
        <v>51</v>
      </c>
      <c r="B3" t="s">
        <v>148</v>
      </c>
      <c r="D3" t="s">
        <v>187</v>
      </c>
      <c r="E3">
        <v>19</v>
      </c>
    </row>
    <row r="4" spans="1:5" x14ac:dyDescent="0.5">
      <c r="A4" t="s">
        <v>51</v>
      </c>
      <c r="B4" t="s">
        <v>17</v>
      </c>
      <c r="D4" t="s">
        <v>94</v>
      </c>
      <c r="E4">
        <v>15</v>
      </c>
    </row>
    <row r="5" spans="1:5" x14ac:dyDescent="0.5">
      <c r="A5" t="s">
        <v>51</v>
      </c>
      <c r="B5" t="s">
        <v>148</v>
      </c>
      <c r="D5" t="s">
        <v>67</v>
      </c>
      <c r="E5">
        <v>14</v>
      </c>
    </row>
    <row r="6" spans="1:5" x14ac:dyDescent="0.5">
      <c r="A6" t="s">
        <v>51</v>
      </c>
      <c r="B6" t="s">
        <v>148</v>
      </c>
      <c r="D6" t="s">
        <v>12</v>
      </c>
      <c r="E6">
        <v>18</v>
      </c>
    </row>
    <row r="7" spans="1:5" x14ac:dyDescent="0.5">
      <c r="A7" t="s">
        <v>51</v>
      </c>
      <c r="B7" t="s">
        <v>17</v>
      </c>
      <c r="D7" t="s">
        <v>236</v>
      </c>
      <c r="E7">
        <v>22</v>
      </c>
    </row>
    <row r="8" spans="1:5" x14ac:dyDescent="0.5">
      <c r="A8" t="s">
        <v>51</v>
      </c>
      <c r="B8" t="s">
        <v>148</v>
      </c>
      <c r="D8" t="s">
        <v>56</v>
      </c>
      <c r="E8">
        <v>8</v>
      </c>
    </row>
    <row r="9" spans="1:5" x14ac:dyDescent="0.5">
      <c r="A9" t="s">
        <v>51</v>
      </c>
      <c r="B9" t="s">
        <v>148</v>
      </c>
      <c r="D9" s="2" t="s">
        <v>286</v>
      </c>
      <c r="E9" s="2">
        <f>SUM(E2:E8)</f>
        <v>112</v>
      </c>
    </row>
    <row r="10" spans="1:5" x14ac:dyDescent="0.5">
      <c r="A10" t="s">
        <v>51</v>
      </c>
      <c r="B10" t="s">
        <v>148</v>
      </c>
    </row>
    <row r="11" spans="1:5" x14ac:dyDescent="0.5">
      <c r="A11" t="s">
        <v>51</v>
      </c>
      <c r="B11" t="s">
        <v>148</v>
      </c>
    </row>
    <row r="12" spans="1:5" x14ac:dyDescent="0.5">
      <c r="A12" t="s">
        <v>51</v>
      </c>
      <c r="B12" t="s">
        <v>148</v>
      </c>
    </row>
    <row r="13" spans="1:5" x14ac:dyDescent="0.5">
      <c r="A13" t="s">
        <v>51</v>
      </c>
      <c r="B13" t="s">
        <v>17</v>
      </c>
    </row>
    <row r="14" spans="1:5" x14ac:dyDescent="0.5">
      <c r="A14" t="s">
        <v>51</v>
      </c>
      <c r="B14" t="s">
        <v>17</v>
      </c>
    </row>
    <row r="15" spans="1:5" x14ac:dyDescent="0.5">
      <c r="A15" t="s">
        <v>51</v>
      </c>
      <c r="B15" t="s">
        <v>148</v>
      </c>
    </row>
    <row r="16" spans="1:5" x14ac:dyDescent="0.5">
      <c r="A16" t="s">
        <v>51</v>
      </c>
      <c r="B16" t="s">
        <v>148</v>
      </c>
    </row>
    <row r="17" spans="1:2" x14ac:dyDescent="0.5">
      <c r="A17" t="s">
        <v>187</v>
      </c>
      <c r="B17" t="s">
        <v>17</v>
      </c>
    </row>
    <row r="18" spans="1:2" x14ac:dyDescent="0.5">
      <c r="A18" t="s">
        <v>187</v>
      </c>
      <c r="B18" t="s">
        <v>148</v>
      </c>
    </row>
    <row r="19" spans="1:2" x14ac:dyDescent="0.5">
      <c r="A19" t="s">
        <v>187</v>
      </c>
      <c r="B19" t="s">
        <v>148</v>
      </c>
    </row>
    <row r="20" spans="1:2" x14ac:dyDescent="0.5">
      <c r="A20" t="s">
        <v>187</v>
      </c>
      <c r="B20" t="s">
        <v>148</v>
      </c>
    </row>
    <row r="21" spans="1:2" x14ac:dyDescent="0.5">
      <c r="A21" t="s">
        <v>187</v>
      </c>
      <c r="B21" t="s">
        <v>148</v>
      </c>
    </row>
    <row r="22" spans="1:2" x14ac:dyDescent="0.5">
      <c r="A22" t="s">
        <v>187</v>
      </c>
      <c r="B22" t="s">
        <v>148</v>
      </c>
    </row>
    <row r="23" spans="1:2" x14ac:dyDescent="0.5">
      <c r="A23" t="s">
        <v>187</v>
      </c>
      <c r="B23" t="s">
        <v>148</v>
      </c>
    </row>
    <row r="24" spans="1:2" x14ac:dyDescent="0.5">
      <c r="A24" t="s">
        <v>187</v>
      </c>
      <c r="B24" t="s">
        <v>148</v>
      </c>
    </row>
    <row r="25" spans="1:2" x14ac:dyDescent="0.5">
      <c r="A25" t="s">
        <v>187</v>
      </c>
      <c r="B25" t="s">
        <v>17</v>
      </c>
    </row>
    <row r="26" spans="1:2" x14ac:dyDescent="0.5">
      <c r="A26" t="s">
        <v>187</v>
      </c>
      <c r="B26" t="s">
        <v>17</v>
      </c>
    </row>
    <row r="27" spans="1:2" x14ac:dyDescent="0.5">
      <c r="A27" t="s">
        <v>187</v>
      </c>
      <c r="B27" t="s">
        <v>148</v>
      </c>
    </row>
    <row r="28" spans="1:2" x14ac:dyDescent="0.5">
      <c r="A28" t="s">
        <v>187</v>
      </c>
      <c r="B28" t="s">
        <v>17</v>
      </c>
    </row>
    <row r="29" spans="1:2" x14ac:dyDescent="0.5">
      <c r="A29" t="s">
        <v>187</v>
      </c>
      <c r="B29" t="s">
        <v>148</v>
      </c>
    </row>
    <row r="30" spans="1:2" x14ac:dyDescent="0.5">
      <c r="A30" t="s">
        <v>187</v>
      </c>
      <c r="B30" t="s">
        <v>148</v>
      </c>
    </row>
    <row r="31" spans="1:2" x14ac:dyDescent="0.5">
      <c r="A31" t="s">
        <v>187</v>
      </c>
      <c r="B31" t="s">
        <v>148</v>
      </c>
    </row>
    <row r="32" spans="1:2" x14ac:dyDescent="0.5">
      <c r="A32" t="s">
        <v>187</v>
      </c>
      <c r="B32" t="s">
        <v>148</v>
      </c>
    </row>
    <row r="33" spans="1:2" x14ac:dyDescent="0.5">
      <c r="A33" t="s">
        <v>187</v>
      </c>
      <c r="B33" t="s">
        <v>17</v>
      </c>
    </row>
    <row r="34" spans="1:2" x14ac:dyDescent="0.5">
      <c r="A34" t="s">
        <v>187</v>
      </c>
      <c r="B34" t="s">
        <v>148</v>
      </c>
    </row>
    <row r="35" spans="1:2" x14ac:dyDescent="0.5">
      <c r="A35" t="s">
        <v>187</v>
      </c>
      <c r="B35" t="s">
        <v>17</v>
      </c>
    </row>
    <row r="36" spans="1:2" x14ac:dyDescent="0.5">
      <c r="A36" t="s">
        <v>187</v>
      </c>
      <c r="B36" t="s">
        <v>148</v>
      </c>
    </row>
    <row r="37" spans="1:2" x14ac:dyDescent="0.5">
      <c r="A37" t="s">
        <v>187</v>
      </c>
      <c r="B37" t="s">
        <v>148</v>
      </c>
    </row>
    <row r="38" spans="1:2" x14ac:dyDescent="0.5">
      <c r="A38" t="s">
        <v>187</v>
      </c>
      <c r="B38" t="s">
        <v>148</v>
      </c>
    </row>
    <row r="39" spans="1:2" x14ac:dyDescent="0.5">
      <c r="A39" t="s">
        <v>187</v>
      </c>
      <c r="B39" t="s">
        <v>148</v>
      </c>
    </row>
    <row r="40" spans="1:2" x14ac:dyDescent="0.5">
      <c r="A40" t="s">
        <v>187</v>
      </c>
      <c r="B40" t="s">
        <v>148</v>
      </c>
    </row>
    <row r="41" spans="1:2" x14ac:dyDescent="0.5">
      <c r="A41" t="s">
        <v>187</v>
      </c>
      <c r="B41" t="s">
        <v>148</v>
      </c>
    </row>
    <row r="42" spans="1:2" x14ac:dyDescent="0.5">
      <c r="A42" t="s">
        <v>236</v>
      </c>
      <c r="B42" t="s">
        <v>148</v>
      </c>
    </row>
    <row r="43" spans="1:2" x14ac:dyDescent="0.5">
      <c r="A43" t="s">
        <v>236</v>
      </c>
      <c r="B43" t="s">
        <v>148</v>
      </c>
    </row>
    <row r="44" spans="1:2" x14ac:dyDescent="0.5">
      <c r="A44" t="s">
        <v>236</v>
      </c>
      <c r="B44" t="s">
        <v>148</v>
      </c>
    </row>
    <row r="45" spans="1:2" x14ac:dyDescent="0.5">
      <c r="A45" t="s">
        <v>236</v>
      </c>
      <c r="B45" t="s">
        <v>148</v>
      </c>
    </row>
    <row r="46" spans="1:2" x14ac:dyDescent="0.5">
      <c r="A46" t="s">
        <v>236</v>
      </c>
      <c r="B46" t="s">
        <v>148</v>
      </c>
    </row>
    <row r="47" spans="1:2" x14ac:dyDescent="0.5">
      <c r="A47" t="s">
        <v>236</v>
      </c>
      <c r="B47" t="s">
        <v>148</v>
      </c>
    </row>
    <row r="48" spans="1:2" x14ac:dyDescent="0.5">
      <c r="A48" t="s">
        <v>236</v>
      </c>
      <c r="B48" t="s">
        <v>148</v>
      </c>
    </row>
    <row r="49" spans="1:2" x14ac:dyDescent="0.5">
      <c r="A49" t="s">
        <v>236</v>
      </c>
      <c r="B49" t="s">
        <v>148</v>
      </c>
    </row>
    <row r="50" spans="1:2" x14ac:dyDescent="0.5">
      <c r="A50" t="s">
        <v>236</v>
      </c>
      <c r="B50" t="s">
        <v>148</v>
      </c>
    </row>
    <row r="51" spans="1:2" x14ac:dyDescent="0.5">
      <c r="A51" t="s">
        <v>236</v>
      </c>
      <c r="B51" t="s">
        <v>148</v>
      </c>
    </row>
    <row r="52" spans="1:2" x14ac:dyDescent="0.5">
      <c r="A52" t="s">
        <v>236</v>
      </c>
      <c r="B52" t="s">
        <v>148</v>
      </c>
    </row>
    <row r="53" spans="1:2" x14ac:dyDescent="0.5">
      <c r="A53" t="s">
        <v>236</v>
      </c>
      <c r="B53" t="s">
        <v>148</v>
      </c>
    </row>
    <row r="54" spans="1:2" x14ac:dyDescent="0.5">
      <c r="A54" t="s">
        <v>236</v>
      </c>
      <c r="B54" t="s">
        <v>148</v>
      </c>
    </row>
    <row r="55" spans="1:2" x14ac:dyDescent="0.5">
      <c r="A55" t="s">
        <v>236</v>
      </c>
      <c r="B55" t="s">
        <v>148</v>
      </c>
    </row>
    <row r="56" spans="1:2" x14ac:dyDescent="0.5">
      <c r="A56" t="s">
        <v>236</v>
      </c>
      <c r="B56" t="s">
        <v>148</v>
      </c>
    </row>
    <row r="57" spans="1:2" x14ac:dyDescent="0.5">
      <c r="A57" t="s">
        <v>236</v>
      </c>
      <c r="B57" t="s">
        <v>148</v>
      </c>
    </row>
    <row r="58" spans="1:2" x14ac:dyDescent="0.5">
      <c r="A58" t="s">
        <v>236</v>
      </c>
      <c r="B58" t="s">
        <v>148</v>
      </c>
    </row>
    <row r="59" spans="1:2" x14ac:dyDescent="0.5">
      <c r="A59" t="s">
        <v>236</v>
      </c>
      <c r="B59" t="s">
        <v>148</v>
      </c>
    </row>
    <row r="60" spans="1:2" x14ac:dyDescent="0.5">
      <c r="A60" t="s">
        <v>236</v>
      </c>
      <c r="B60" t="s">
        <v>148</v>
      </c>
    </row>
    <row r="61" spans="1:2" x14ac:dyDescent="0.5">
      <c r="A61" t="s">
        <v>236</v>
      </c>
      <c r="B61" t="s">
        <v>148</v>
      </c>
    </row>
    <row r="62" spans="1:2" x14ac:dyDescent="0.5">
      <c r="A62" t="s">
        <v>236</v>
      </c>
      <c r="B62" t="s">
        <v>148</v>
      </c>
    </row>
    <row r="63" spans="1:2" x14ac:dyDescent="0.5">
      <c r="A63" t="s">
        <v>236</v>
      </c>
      <c r="B63" t="s">
        <v>17</v>
      </c>
    </row>
    <row r="64" spans="1:2" x14ac:dyDescent="0.5">
      <c r="A64" t="s">
        <v>12</v>
      </c>
      <c r="B64" t="s">
        <v>148</v>
      </c>
    </row>
    <row r="65" spans="1:2" x14ac:dyDescent="0.5">
      <c r="A65" t="s">
        <v>12</v>
      </c>
      <c r="B65" t="s">
        <v>148</v>
      </c>
    </row>
    <row r="66" spans="1:2" x14ac:dyDescent="0.5">
      <c r="A66" t="s">
        <v>12</v>
      </c>
      <c r="B66" t="s">
        <v>148</v>
      </c>
    </row>
    <row r="67" spans="1:2" x14ac:dyDescent="0.5">
      <c r="A67" t="s">
        <v>12</v>
      </c>
      <c r="B67" t="s">
        <v>148</v>
      </c>
    </row>
    <row r="68" spans="1:2" x14ac:dyDescent="0.5">
      <c r="A68" t="s">
        <v>12</v>
      </c>
      <c r="B68" t="s">
        <v>148</v>
      </c>
    </row>
    <row r="69" spans="1:2" x14ac:dyDescent="0.5">
      <c r="A69" t="s">
        <v>12</v>
      </c>
      <c r="B69" t="s">
        <v>148</v>
      </c>
    </row>
    <row r="70" spans="1:2" x14ac:dyDescent="0.5">
      <c r="A70" t="s">
        <v>12</v>
      </c>
      <c r="B70" t="s">
        <v>148</v>
      </c>
    </row>
    <row r="71" spans="1:2" x14ac:dyDescent="0.5">
      <c r="A71" t="s">
        <v>12</v>
      </c>
      <c r="B71" t="s">
        <v>148</v>
      </c>
    </row>
    <row r="72" spans="1:2" x14ac:dyDescent="0.5">
      <c r="A72" t="s">
        <v>12</v>
      </c>
      <c r="B72" t="s">
        <v>148</v>
      </c>
    </row>
    <row r="73" spans="1:2" x14ac:dyDescent="0.5">
      <c r="A73" t="s">
        <v>12</v>
      </c>
      <c r="B73" t="s">
        <v>148</v>
      </c>
    </row>
    <row r="74" spans="1:2" x14ac:dyDescent="0.5">
      <c r="A74" t="s">
        <v>12</v>
      </c>
      <c r="B74" t="s">
        <v>148</v>
      </c>
    </row>
    <row r="75" spans="1:2" x14ac:dyDescent="0.5">
      <c r="A75" t="s">
        <v>12</v>
      </c>
      <c r="B75" t="s">
        <v>148</v>
      </c>
    </row>
    <row r="76" spans="1:2" x14ac:dyDescent="0.5">
      <c r="A76" t="s">
        <v>12</v>
      </c>
      <c r="B76" t="s">
        <v>148</v>
      </c>
    </row>
    <row r="77" spans="1:2" x14ac:dyDescent="0.5">
      <c r="A77" t="s">
        <v>12</v>
      </c>
      <c r="B77" t="s">
        <v>148</v>
      </c>
    </row>
    <row r="78" spans="1:2" x14ac:dyDescent="0.5">
      <c r="A78" t="s">
        <v>12</v>
      </c>
      <c r="B78" t="s">
        <v>148</v>
      </c>
    </row>
    <row r="79" spans="1:2" x14ac:dyDescent="0.5">
      <c r="A79" t="s">
        <v>12</v>
      </c>
      <c r="B79" t="s">
        <v>148</v>
      </c>
    </row>
    <row r="80" spans="1:2" x14ac:dyDescent="0.5">
      <c r="A80" t="s">
        <v>12</v>
      </c>
      <c r="B80" t="s">
        <v>148</v>
      </c>
    </row>
    <row r="81" spans="1:2" x14ac:dyDescent="0.5">
      <c r="A81" t="s">
        <v>51</v>
      </c>
      <c r="B81" t="s">
        <v>148</v>
      </c>
    </row>
    <row r="82" spans="1:2" x14ac:dyDescent="0.5">
      <c r="A82" t="s">
        <v>51</v>
      </c>
      <c r="B82" t="s">
        <v>148</v>
      </c>
    </row>
    <row r="83" spans="1:2" x14ac:dyDescent="0.5">
      <c r="A83" t="s">
        <v>56</v>
      </c>
      <c r="B83" t="s">
        <v>148</v>
      </c>
    </row>
    <row r="84" spans="1:2" x14ac:dyDescent="0.5">
      <c r="A84" t="s">
        <v>56</v>
      </c>
      <c r="B84" t="s">
        <v>148</v>
      </c>
    </row>
    <row r="85" spans="1:2" x14ac:dyDescent="0.5">
      <c r="A85" t="s">
        <v>56</v>
      </c>
      <c r="B85" t="s">
        <v>148</v>
      </c>
    </row>
    <row r="86" spans="1:2" x14ac:dyDescent="0.5">
      <c r="A86" t="s">
        <v>56</v>
      </c>
      <c r="B86" t="s">
        <v>148</v>
      </c>
    </row>
    <row r="87" spans="1:2" x14ac:dyDescent="0.5">
      <c r="A87" t="s">
        <v>56</v>
      </c>
      <c r="B87" t="s">
        <v>148</v>
      </c>
    </row>
    <row r="88" spans="1:2" x14ac:dyDescent="0.5">
      <c r="A88" t="s">
        <v>56</v>
      </c>
      <c r="B88" t="s">
        <v>148</v>
      </c>
    </row>
    <row r="89" spans="1:2" x14ac:dyDescent="0.5">
      <c r="A89" t="s">
        <v>56</v>
      </c>
      <c r="B89" t="s">
        <v>148</v>
      </c>
    </row>
    <row r="90" spans="1:2" x14ac:dyDescent="0.5">
      <c r="A90" t="s">
        <v>51</v>
      </c>
      <c r="B90" t="s">
        <v>148</v>
      </c>
    </row>
    <row r="91" spans="1:2" x14ac:dyDescent="0.5">
      <c r="A91" t="s">
        <v>51</v>
      </c>
      <c r="B91" t="s">
        <v>148</v>
      </c>
    </row>
    <row r="92" spans="1:2" x14ac:dyDescent="0.5">
      <c r="A92" t="s">
        <v>67</v>
      </c>
      <c r="B92" t="s">
        <v>148</v>
      </c>
    </row>
    <row r="93" spans="1:2" x14ac:dyDescent="0.5">
      <c r="A93" t="s">
        <v>67</v>
      </c>
      <c r="B93" t="s">
        <v>148</v>
      </c>
    </row>
    <row r="94" spans="1:2" x14ac:dyDescent="0.5">
      <c r="A94" t="s">
        <v>67</v>
      </c>
      <c r="B94" t="s">
        <v>148</v>
      </c>
    </row>
    <row r="95" spans="1:2" x14ac:dyDescent="0.5">
      <c r="A95" t="s">
        <v>67</v>
      </c>
      <c r="B95" t="s">
        <v>148</v>
      </c>
    </row>
    <row r="96" spans="1:2" x14ac:dyDescent="0.5">
      <c r="A96" t="s">
        <v>67</v>
      </c>
      <c r="B96" t="s">
        <v>148</v>
      </c>
    </row>
    <row r="97" spans="1:2" x14ac:dyDescent="0.5">
      <c r="A97" t="s">
        <v>67</v>
      </c>
      <c r="B97" t="s">
        <v>148</v>
      </c>
    </row>
    <row r="98" spans="1:2" x14ac:dyDescent="0.5">
      <c r="A98" t="s">
        <v>67</v>
      </c>
      <c r="B98" t="s">
        <v>148</v>
      </c>
    </row>
    <row r="99" spans="1:2" x14ac:dyDescent="0.5">
      <c r="A99" t="s">
        <v>67</v>
      </c>
      <c r="B99" t="s">
        <v>148</v>
      </c>
    </row>
    <row r="100" spans="1:2" x14ac:dyDescent="0.5">
      <c r="A100" t="s">
        <v>67</v>
      </c>
      <c r="B100" t="s">
        <v>148</v>
      </c>
    </row>
    <row r="101" spans="1:2" x14ac:dyDescent="0.5">
      <c r="A101" t="s">
        <v>67</v>
      </c>
      <c r="B101" t="s">
        <v>148</v>
      </c>
    </row>
    <row r="102" spans="1:2" x14ac:dyDescent="0.5">
      <c r="A102" t="s">
        <v>67</v>
      </c>
      <c r="B102" t="s">
        <v>148</v>
      </c>
    </row>
    <row r="103" spans="1:2" x14ac:dyDescent="0.5">
      <c r="A103" t="s">
        <v>67</v>
      </c>
      <c r="B103" t="s">
        <v>148</v>
      </c>
    </row>
    <row r="104" spans="1:2" x14ac:dyDescent="0.5">
      <c r="A104" t="s">
        <v>67</v>
      </c>
      <c r="B104" t="s">
        <v>148</v>
      </c>
    </row>
    <row r="105" spans="1:2" x14ac:dyDescent="0.5">
      <c r="A105" t="s">
        <v>94</v>
      </c>
      <c r="B105" t="s">
        <v>148</v>
      </c>
    </row>
    <row r="106" spans="1:2" x14ac:dyDescent="0.5">
      <c r="A106" t="s">
        <v>94</v>
      </c>
      <c r="B106" t="s">
        <v>148</v>
      </c>
    </row>
    <row r="107" spans="1:2" x14ac:dyDescent="0.5">
      <c r="A107" t="s">
        <v>94</v>
      </c>
      <c r="B107" t="s">
        <v>148</v>
      </c>
    </row>
    <row r="108" spans="1:2" x14ac:dyDescent="0.5">
      <c r="A108" t="s">
        <v>94</v>
      </c>
      <c r="B108" t="s">
        <v>148</v>
      </c>
    </row>
    <row r="109" spans="1:2" x14ac:dyDescent="0.5">
      <c r="A109" t="s">
        <v>94</v>
      </c>
      <c r="B109" t="s">
        <v>148</v>
      </c>
    </row>
    <row r="110" spans="1:2" x14ac:dyDescent="0.5">
      <c r="A110" t="s">
        <v>94</v>
      </c>
      <c r="B110" t="s">
        <v>148</v>
      </c>
    </row>
    <row r="111" spans="1:2" x14ac:dyDescent="0.5">
      <c r="A111" t="s">
        <v>94</v>
      </c>
      <c r="B111" t="s">
        <v>148</v>
      </c>
    </row>
    <row r="112" spans="1:2" x14ac:dyDescent="0.5">
      <c r="A112" t="s">
        <v>94</v>
      </c>
      <c r="B112" t="s">
        <v>148</v>
      </c>
    </row>
    <row r="113" spans="1:2" x14ac:dyDescent="0.5">
      <c r="A113" t="s">
        <v>94</v>
      </c>
      <c r="B113" t="s">
        <v>148</v>
      </c>
    </row>
    <row r="114" spans="1:2" x14ac:dyDescent="0.5">
      <c r="A114" t="s">
        <v>94</v>
      </c>
      <c r="B114" t="s">
        <v>148</v>
      </c>
    </row>
    <row r="115" spans="1:2" x14ac:dyDescent="0.5">
      <c r="A115" t="s">
        <v>94</v>
      </c>
      <c r="B115" t="s">
        <v>148</v>
      </c>
    </row>
    <row r="116" spans="1:2" x14ac:dyDescent="0.5">
      <c r="A116" t="s">
        <v>94</v>
      </c>
      <c r="B116" t="s">
        <v>148</v>
      </c>
    </row>
    <row r="117" spans="1:2" x14ac:dyDescent="0.5">
      <c r="A117" t="s">
        <v>94</v>
      </c>
      <c r="B117" t="s">
        <v>148</v>
      </c>
    </row>
    <row r="118" spans="1:2" x14ac:dyDescent="0.5">
      <c r="A118" t="s">
        <v>94</v>
      </c>
      <c r="B118" t="s">
        <v>148</v>
      </c>
    </row>
    <row r="119" spans="1:2" x14ac:dyDescent="0.5">
      <c r="A119" t="s">
        <v>51</v>
      </c>
      <c r="B119" t="s">
        <v>148</v>
      </c>
    </row>
    <row r="120" spans="1:2" x14ac:dyDescent="0.5">
      <c r="A120" t="s">
        <v>94</v>
      </c>
      <c r="B120" t="s">
        <v>17</v>
      </c>
    </row>
    <row r="121" spans="1:2" x14ac:dyDescent="0.5">
      <c r="A121" t="s">
        <v>94</v>
      </c>
      <c r="B121" t="s">
        <v>17</v>
      </c>
    </row>
    <row r="122" spans="1:2" x14ac:dyDescent="0.5">
      <c r="A122" t="s">
        <v>94</v>
      </c>
      <c r="B122" t="s">
        <v>17</v>
      </c>
    </row>
    <row r="123" spans="1:2" x14ac:dyDescent="0.5">
      <c r="A123" t="s">
        <v>94</v>
      </c>
      <c r="B123" t="s">
        <v>17</v>
      </c>
    </row>
    <row r="124" spans="1:2" x14ac:dyDescent="0.5">
      <c r="A124" t="s">
        <v>94</v>
      </c>
      <c r="B124" t="s">
        <v>17</v>
      </c>
    </row>
    <row r="125" spans="1:2" x14ac:dyDescent="0.5">
      <c r="A125" t="s">
        <v>94</v>
      </c>
      <c r="B125" t="s">
        <v>17</v>
      </c>
    </row>
  </sheetData>
  <autoFilter ref="A1:E125" xr:uid="{803DC29B-856B-4974-8878-CCDE1E0D69C0}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Thais</vt:lpstr>
      <vt:lpstr>Alan</vt:lpstr>
      <vt:lpstr>final</vt:lpstr>
      <vt:lpstr>per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Bittar</dc:creator>
  <cp:lastModifiedBy>Thais Bittar</cp:lastModifiedBy>
  <dcterms:created xsi:type="dcterms:W3CDTF">2021-03-04T17:53:14Z</dcterms:created>
  <dcterms:modified xsi:type="dcterms:W3CDTF">2021-03-25T18:19:58Z</dcterms:modified>
</cp:coreProperties>
</file>