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xcel\"/>
    </mc:Choice>
  </mc:AlternateContent>
  <bookViews>
    <workbookView xWindow="240" yWindow="1935" windowWidth="20115" windowHeight="7995"/>
  </bookViews>
  <sheets>
    <sheet name="Máquinas" sheetId="1" r:id="rId1"/>
    <sheet name="Impressoras" sheetId="2" r:id="rId2"/>
    <sheet name="Rádios" sheetId="3" r:id="rId3"/>
    <sheet name="Coletores" sheetId="4" r:id="rId4"/>
    <sheet name="Plan5" sheetId="5" r:id="rId5"/>
  </sheets>
  <calcPr calcId="152511"/>
</workbook>
</file>

<file path=xl/calcChain.xml><?xml version="1.0" encoding="utf-8"?>
<calcChain xmlns="http://schemas.openxmlformats.org/spreadsheetml/2006/main">
  <c r="C60" i="1" l="1"/>
  <c r="C42" i="1" l="1"/>
  <c r="C71" i="1"/>
  <c r="C47" i="1" l="1"/>
  <c r="E3" i="4"/>
  <c r="E2" i="3"/>
  <c r="C48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3" i="1"/>
  <c r="C44" i="1"/>
  <c r="C45" i="1"/>
  <c r="C55" i="1"/>
  <c r="C56" i="1"/>
  <c r="C57" i="1"/>
  <c r="C46" i="1"/>
  <c r="C49" i="1"/>
  <c r="C50" i="1"/>
  <c r="C51" i="1"/>
  <c r="C36" i="1"/>
  <c r="C53" i="1"/>
  <c r="C54" i="1"/>
  <c r="C58" i="1"/>
  <c r="C59" i="1"/>
  <c r="C61" i="1"/>
  <c r="C62" i="1"/>
  <c r="C63" i="1"/>
  <c r="C64" i="1"/>
  <c r="C65" i="1"/>
  <c r="C66" i="1"/>
  <c r="C67" i="1"/>
  <c r="C68" i="1"/>
  <c r="C69" i="1"/>
  <c r="C70" i="1"/>
  <c r="C72" i="1"/>
  <c r="C73" i="1"/>
  <c r="C74" i="1"/>
  <c r="C75" i="1"/>
  <c r="C2" i="1"/>
  <c r="C3" i="1"/>
  <c r="C4" i="1"/>
  <c r="C5" i="1"/>
  <c r="C6" i="1"/>
  <c r="C7" i="1"/>
  <c r="C8" i="1"/>
  <c r="C9" i="1"/>
  <c r="C10" i="1"/>
  <c r="C11" i="1"/>
  <c r="E3" i="1" l="1"/>
  <c r="E4" i="1"/>
  <c r="G2" i="2"/>
  <c r="E2" i="1"/>
</calcChain>
</file>

<file path=xl/sharedStrings.xml><?xml version="1.0" encoding="utf-8"?>
<sst xmlns="http://schemas.openxmlformats.org/spreadsheetml/2006/main" count="267" uniqueCount="188">
  <si>
    <t>Estoque</t>
  </si>
  <si>
    <t>Terminal</t>
  </si>
  <si>
    <t>TI</t>
  </si>
  <si>
    <t>SIF</t>
  </si>
  <si>
    <t>RH/DP</t>
  </si>
  <si>
    <t>Almoxarifado/ST</t>
  </si>
  <si>
    <t>BCBT01PD99999</t>
  </si>
  <si>
    <t>BCBT01PD00999</t>
  </si>
  <si>
    <t>BCBT01PD03884</t>
  </si>
  <si>
    <t>BCBT01PD99917</t>
  </si>
  <si>
    <t>BCBT01PD04493</t>
  </si>
  <si>
    <t>BCBT01PD04029</t>
  </si>
  <si>
    <t>BCBT01PD017493</t>
  </si>
  <si>
    <t>BCBT01PD11464</t>
  </si>
  <si>
    <t>BCBT01PD00099</t>
  </si>
  <si>
    <t>BCBT01PD16461</t>
  </si>
  <si>
    <t>BCBT01PD99915</t>
  </si>
  <si>
    <t>BCBT01PD17266</t>
  </si>
  <si>
    <t>BCBT01PD0039089</t>
  </si>
  <si>
    <t>BCBT01PD012335</t>
  </si>
  <si>
    <t>BCBT01PD03967</t>
  </si>
  <si>
    <t>BCBT01PD14871</t>
  </si>
  <si>
    <t>BCBT01PD03950</t>
  </si>
  <si>
    <t>BCBT01PD3938</t>
  </si>
  <si>
    <t>BCBT01PD99997</t>
  </si>
  <si>
    <t>BCBT01PD017495</t>
  </si>
  <si>
    <t>BCBT01PD99914</t>
  </si>
  <si>
    <t>BCBT01PD017492</t>
  </si>
  <si>
    <t>BCBT01PN99906</t>
  </si>
  <si>
    <t>BCBT01PD99981</t>
  </si>
  <si>
    <t>BCBT01PD99910</t>
  </si>
  <si>
    <t>BCBT01PD99913</t>
  </si>
  <si>
    <t xml:space="preserve">BRADO-PC </t>
  </si>
  <si>
    <t>BCBT01PN10373</t>
  </si>
  <si>
    <t>BCBT01PD99901</t>
  </si>
  <si>
    <t>BCBT01PD99902</t>
  </si>
  <si>
    <t>BCBT01PD99903</t>
  </si>
  <si>
    <t>BCBT01PD04053</t>
  </si>
  <si>
    <t>BCBT01PN06060</t>
  </si>
  <si>
    <t>BCBT01PD3992</t>
  </si>
  <si>
    <t>BCBT01PN012990</t>
  </si>
  <si>
    <t>BCBT01PD04804</t>
  </si>
  <si>
    <t>BCBT01PD04073</t>
  </si>
  <si>
    <t>BCBT01PD03910</t>
  </si>
  <si>
    <t>Recepção</t>
  </si>
  <si>
    <t>BCBT01PD4307</t>
  </si>
  <si>
    <t>BCBT01PD04021</t>
  </si>
  <si>
    <t>BCBT01PD04017</t>
  </si>
  <si>
    <t>Operação</t>
  </si>
  <si>
    <t>BCBT01PD04339</t>
  </si>
  <si>
    <t>BCBT01PD04490</t>
  </si>
  <si>
    <t>BCBT01PN4009</t>
  </si>
  <si>
    <t>Docas</t>
  </si>
  <si>
    <t>BCBT01PD17268</t>
  </si>
  <si>
    <t>BCBT01PC04309</t>
  </si>
  <si>
    <t>BCBT01PD017494</t>
  </si>
  <si>
    <t>Balança</t>
  </si>
  <si>
    <t>BCBT01PD11821</t>
  </si>
  <si>
    <t>BCBT01PD11575</t>
  </si>
  <si>
    <t>SIF(Operação)</t>
  </si>
  <si>
    <t>QUALIDADE</t>
  </si>
  <si>
    <t>BCBT01PD17251</t>
  </si>
  <si>
    <t>BCBT01PN99988</t>
  </si>
  <si>
    <t>BCBT01PD03969</t>
  </si>
  <si>
    <t>BCBT01PN999912</t>
  </si>
  <si>
    <t>BCWB01PN017092</t>
  </si>
  <si>
    <t>BCBT01PN011894</t>
  </si>
  <si>
    <t>BR0001PN11130</t>
  </si>
  <si>
    <t>Fianceiro</t>
  </si>
  <si>
    <t>BCBT01PD11740</t>
  </si>
  <si>
    <t>BCBT01PD99916</t>
  </si>
  <si>
    <t>BCBT01PD99921</t>
  </si>
  <si>
    <t>BCBT01PD04022</t>
  </si>
  <si>
    <t>BCW01PN10833</t>
  </si>
  <si>
    <t>BCBT01PD99992</t>
  </si>
  <si>
    <t>BCBT01PD99911</t>
  </si>
  <si>
    <t>Seco</t>
  </si>
  <si>
    <t>BCBT01PD99904</t>
  </si>
  <si>
    <t>Terminal 2</t>
  </si>
  <si>
    <t>Total de máquinas</t>
  </si>
  <si>
    <t>Setor</t>
  </si>
  <si>
    <t>Hosts</t>
  </si>
  <si>
    <t>Tipo</t>
  </si>
  <si>
    <t>PCM(Operacional)</t>
  </si>
  <si>
    <t>IP</t>
  </si>
  <si>
    <t>NOME</t>
  </si>
  <si>
    <t>ATIVO</t>
  </si>
  <si>
    <t>SERIAL</t>
  </si>
  <si>
    <t>10.6.40.1</t>
  </si>
  <si>
    <t>BALANÇA</t>
  </si>
  <si>
    <t>CNB7G328CG</t>
  </si>
  <si>
    <t>10.6.40.2</t>
  </si>
  <si>
    <t>ESTOQUE</t>
  </si>
  <si>
    <t>CNB7G319Y0</t>
  </si>
  <si>
    <t>10.6.40.16</t>
  </si>
  <si>
    <t>ARMAZEM</t>
  </si>
  <si>
    <t>CNB7G31BRK</t>
  </si>
  <si>
    <t>10.6.40.8</t>
  </si>
  <si>
    <t>PCM01</t>
  </si>
  <si>
    <t>CNB7G32756</t>
  </si>
  <si>
    <t>10.6.40.3</t>
  </si>
  <si>
    <t>FINANCEIRO</t>
  </si>
  <si>
    <t>CNB7G328D9</t>
  </si>
  <si>
    <t>10.6.40.15</t>
  </si>
  <si>
    <t>SESMT (ALMOXARIF.)</t>
  </si>
  <si>
    <t>CNB7G331ISF</t>
  </si>
  <si>
    <t>10.6.40.10</t>
  </si>
  <si>
    <t>HP_SIF01 (SIF)</t>
  </si>
  <si>
    <t>CNB7G3349C</t>
  </si>
  <si>
    <t>10.6.40.14</t>
  </si>
  <si>
    <t>VIGIAGRO (RF)</t>
  </si>
  <si>
    <t>CNB7G3349P</t>
  </si>
  <si>
    <t>10.6.40.12</t>
  </si>
  <si>
    <t>NPI77F1DB (RH)</t>
  </si>
  <si>
    <t>CNB7G3298V</t>
  </si>
  <si>
    <t>10.6.40.17</t>
  </si>
  <si>
    <t>NPI841B91 (RH)</t>
  </si>
  <si>
    <t>COLOR</t>
  </si>
  <si>
    <t>BRCHB9J21P</t>
  </si>
  <si>
    <t>10.6.40.5</t>
  </si>
  <si>
    <t>NPI320103 (MANUTENÇÃO)</t>
  </si>
  <si>
    <t>CNB7G33469</t>
  </si>
  <si>
    <t>10.6.40.6</t>
  </si>
  <si>
    <t>OPERACAO1</t>
  </si>
  <si>
    <t>CNB7G31BS9</t>
  </si>
  <si>
    <t>10.6.40.7</t>
  </si>
  <si>
    <t>OPERACAO2</t>
  </si>
  <si>
    <t>CNB7G319T7</t>
  </si>
  <si>
    <t>10.6.40.9</t>
  </si>
  <si>
    <t>CNB7G317PG</t>
  </si>
  <si>
    <t xml:space="preserve">TOTAL </t>
  </si>
  <si>
    <t>MANUTENÇÃO</t>
  </si>
  <si>
    <t>BCBT01PD90111</t>
  </si>
  <si>
    <t>BCBT01PD04583</t>
  </si>
  <si>
    <t>BCBT01PN01564</t>
  </si>
  <si>
    <t>GERÊNCIA</t>
  </si>
  <si>
    <t>PCM(Documentação)</t>
  </si>
  <si>
    <t>BCBT01PN99409</t>
  </si>
  <si>
    <t>Colunas1</t>
  </si>
  <si>
    <t>Colunas2</t>
  </si>
  <si>
    <t>QA</t>
  </si>
  <si>
    <t>Fiscal</t>
  </si>
  <si>
    <t>BCBT01PN02747</t>
  </si>
  <si>
    <t>PC</t>
  </si>
  <si>
    <t>Total de Notebooks</t>
  </si>
  <si>
    <t>Total de PCs</t>
  </si>
  <si>
    <t>RADIO TRANSMISSOR MOTOROLA EP-450  </t>
  </si>
  <si>
    <t>BRD23333</t>
  </si>
  <si>
    <t>BRD23334</t>
  </si>
  <si>
    <t>BRD23335</t>
  </si>
  <si>
    <t>BRD23336</t>
  </si>
  <si>
    <t>BRD23337</t>
  </si>
  <si>
    <t>BRD23338</t>
  </si>
  <si>
    <t>BRD23339</t>
  </si>
  <si>
    <t>BRD23340</t>
  </si>
  <si>
    <t>BRD23341</t>
  </si>
  <si>
    <t>BRD23342</t>
  </si>
  <si>
    <t>BRD23343</t>
  </si>
  <si>
    <t>BRD23344</t>
  </si>
  <si>
    <t>BRD23345</t>
  </si>
  <si>
    <t>BRD23346</t>
  </si>
  <si>
    <t>BRD23347</t>
  </si>
  <si>
    <t>BRD23174</t>
  </si>
  <si>
    <t>BRD23175</t>
  </si>
  <si>
    <t>BRD23176</t>
  </si>
  <si>
    <t>BRD23177</t>
  </si>
  <si>
    <t>BRD23178</t>
  </si>
  <si>
    <t>Codigo</t>
  </si>
  <si>
    <t>Desscrição</t>
  </si>
  <si>
    <t>BRD23348</t>
  </si>
  <si>
    <t>BRD23349</t>
  </si>
  <si>
    <t>BRD23350</t>
  </si>
  <si>
    <t>BRD23257</t>
  </si>
  <si>
    <t>BRD23245</t>
  </si>
  <si>
    <t>BRD23240</t>
  </si>
  <si>
    <t>BRD23248</t>
  </si>
  <si>
    <t>BRD23258</t>
  </si>
  <si>
    <t>COLETOR DE DADOS MOTOROLA MC 9190</t>
  </si>
  <si>
    <t>COLETOR DE DADOS LXE MX7</t>
  </si>
  <si>
    <t>BCBT01PN01489</t>
  </si>
  <si>
    <t>Código</t>
  </si>
  <si>
    <t>Modelo</t>
  </si>
  <si>
    <t>TOTAL</t>
  </si>
  <si>
    <t>Total</t>
  </si>
  <si>
    <t>BCBT01PN02991</t>
  </si>
  <si>
    <t>BCBT01PN04498 (BKP)</t>
  </si>
  <si>
    <t>BCBT01PN99989</t>
  </si>
  <si>
    <t>BCBT01PN010463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</si>
</sst>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2" fillId="1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4" fillId="22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Alignment="1">
      <alignment vertical="center"/>
    </xf>
    <xf numFmtId="0" fontId="6" fillId="0" borderId="0" xfId="0" applyFont="1"/>
    <xf numFmtId="0" fontId="0" fillId="0" borderId="1" xfId="0" applyBorder="1"/>
    <xf numFmtId="0" fontId="7" fillId="0" borderId="0" xfId="0" applyFont="1"/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color theme="3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ela2" displayName="Tabela2" ref="A1:E75" totalsRowShown="0" headerRowDxfId="7">
  <autoFilter ref="A1:E75"/>
  <tableColumns count="5">
    <tableColumn id="1" name="Setor"/>
    <tableColumn id="2" name="Hosts" dataDxfId="6"/>
    <tableColumn id="3" name="Tipo" dataDxfId="5"/>
    <tableColumn id="4" name="Colunas1" dataDxfId="4"/>
    <tableColumn id="5" name="Colunas2" dataDxfId="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D15" totalsRowShown="0">
  <autoFilter ref="A1:D15"/>
  <tableColumns count="4">
    <tableColumn id="1" name="IP"/>
    <tableColumn id="2" name="NOME"/>
    <tableColumn id="3" name="ATIVO" dataDxfId="2"/>
    <tableColumn id="4" name="SERI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B16" totalsRowShown="0">
  <autoFilter ref="A1:B16"/>
  <tableColumns count="2">
    <tableColumn id="1" name="Codigo"/>
    <tableColumn id="2" name="Desscrição" dataDxfId="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B14" totalsRowShown="0">
  <autoFilter ref="A1:B14"/>
  <tableColumns count="2">
    <tableColumn id="1" name="Código"/>
    <tableColumn id="2" name="Modelo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29" zoomScale="85" zoomScaleNormal="85" workbookViewId="0">
      <selection activeCell="D42" sqref="D42"/>
    </sheetView>
  </sheetViews>
  <sheetFormatPr defaultRowHeight="15" x14ac:dyDescent="0.25"/>
  <cols>
    <col min="1" max="1" width="27" style="3" customWidth="1"/>
    <col min="2" max="2" width="36.7109375" style="1" customWidth="1"/>
    <col min="3" max="3" width="39" customWidth="1"/>
    <col min="4" max="4" width="22.140625" customWidth="1"/>
    <col min="5" max="5" width="14.5703125" customWidth="1"/>
    <col min="6" max="6" width="16.140625" customWidth="1"/>
    <col min="7" max="7" width="21.28515625" customWidth="1"/>
  </cols>
  <sheetData>
    <row r="1" spans="1:5" ht="18.75" x14ac:dyDescent="0.3">
      <c r="A1" s="4" t="s">
        <v>80</v>
      </c>
      <c r="B1" s="5" t="s">
        <v>81</v>
      </c>
      <c r="C1" s="5" t="s">
        <v>82</v>
      </c>
      <c r="D1" s="5" t="s">
        <v>138</v>
      </c>
      <c r="E1" s="5" t="s">
        <v>139</v>
      </c>
    </row>
    <row r="2" spans="1:5" ht="18.75" x14ac:dyDescent="0.3">
      <c r="A2" s="15" t="s">
        <v>0</v>
      </c>
      <c r="B2" s="6" t="s">
        <v>185</v>
      </c>
      <c r="C2" s="7" t="str">
        <f t="shared" ref="C2:C10" si="0">IF(ISNUMBER((SEARCH("PD",B2))),"PC","NOTEBOOK")</f>
        <v>NOTEBOOK</v>
      </c>
      <c r="D2" s="11" t="s">
        <v>79</v>
      </c>
      <c r="E2" s="12">
        <f>COUNTA(B:B)-1</f>
        <v>74</v>
      </c>
    </row>
    <row r="3" spans="1:5" ht="18.75" x14ac:dyDescent="0.3">
      <c r="A3" s="15" t="s">
        <v>0</v>
      </c>
      <c r="B3" s="6" t="s">
        <v>142</v>
      </c>
      <c r="C3" s="7" t="str">
        <f t="shared" si="0"/>
        <v>NOTEBOOK</v>
      </c>
      <c r="D3" s="32" t="s">
        <v>144</v>
      </c>
      <c r="E3" s="12">
        <f>COUNTIF(C:C,"NOTEBOOK")</f>
        <v>20</v>
      </c>
    </row>
    <row r="4" spans="1:5" ht="18.75" x14ac:dyDescent="0.3">
      <c r="A4" s="15" t="s">
        <v>0</v>
      </c>
      <c r="B4" s="6" t="s">
        <v>6</v>
      </c>
      <c r="C4" s="7" t="str">
        <f t="shared" si="0"/>
        <v>PC</v>
      </c>
      <c r="D4" s="32" t="s">
        <v>145</v>
      </c>
      <c r="E4" s="12">
        <f>COUNTIF(C:C,"PC")</f>
        <v>54</v>
      </c>
    </row>
    <row r="5" spans="1:5" ht="18.75" x14ac:dyDescent="0.3">
      <c r="A5" s="15" t="s">
        <v>0</v>
      </c>
      <c r="B5" s="6" t="s">
        <v>7</v>
      </c>
      <c r="C5" s="7" t="str">
        <f t="shared" si="0"/>
        <v>PC</v>
      </c>
      <c r="D5" s="2"/>
      <c r="E5" s="2"/>
    </row>
    <row r="6" spans="1:5" ht="18.75" x14ac:dyDescent="0.3">
      <c r="A6" s="15" t="s">
        <v>0</v>
      </c>
      <c r="B6" s="6" t="s">
        <v>8</v>
      </c>
      <c r="C6" s="7" t="str">
        <f t="shared" si="0"/>
        <v>PC</v>
      </c>
      <c r="D6" s="2"/>
      <c r="E6" s="2"/>
    </row>
    <row r="7" spans="1:5" ht="18.75" x14ac:dyDescent="0.3">
      <c r="A7" s="14" t="s">
        <v>1</v>
      </c>
      <c r="B7" s="6" t="s">
        <v>9</v>
      </c>
      <c r="C7" s="7" t="str">
        <f t="shared" si="0"/>
        <v>PC</v>
      </c>
      <c r="D7" s="2"/>
      <c r="E7" s="2"/>
    </row>
    <row r="8" spans="1:5" ht="18.75" x14ac:dyDescent="0.3">
      <c r="A8" s="14" t="s">
        <v>1</v>
      </c>
      <c r="B8" s="6" t="s">
        <v>31</v>
      </c>
      <c r="C8" s="7" t="str">
        <f t="shared" si="0"/>
        <v>PC</v>
      </c>
      <c r="D8" s="2"/>
      <c r="E8" s="2"/>
    </row>
    <row r="9" spans="1:5" ht="18.75" x14ac:dyDescent="0.3">
      <c r="A9" s="14" t="s">
        <v>1</v>
      </c>
      <c r="B9" s="6" t="s">
        <v>30</v>
      </c>
      <c r="C9" s="7" t="str">
        <f t="shared" si="0"/>
        <v>PC</v>
      </c>
      <c r="D9" s="2"/>
      <c r="E9" s="2"/>
    </row>
    <row r="10" spans="1:5" ht="18.75" x14ac:dyDescent="0.3">
      <c r="A10" s="14" t="s">
        <v>1</v>
      </c>
      <c r="B10" s="6" t="s">
        <v>29</v>
      </c>
      <c r="C10" s="7" t="str">
        <f t="shared" si="0"/>
        <v>PC</v>
      </c>
      <c r="D10" s="2"/>
      <c r="E10" s="2"/>
    </row>
    <row r="11" spans="1:5" ht="18.75" x14ac:dyDescent="0.3">
      <c r="A11" s="20" t="s">
        <v>136</v>
      </c>
      <c r="B11" s="6" t="s">
        <v>28</v>
      </c>
      <c r="C11" s="7" t="str">
        <f>IF(ISNUMBER((SEARCH("PD",B11))),"PC","NOTEBOOK")</f>
        <v>NOTEBOOK</v>
      </c>
      <c r="D11" s="2"/>
      <c r="E11" s="2"/>
    </row>
    <row r="12" spans="1:5" ht="18.75" x14ac:dyDescent="0.3">
      <c r="A12" s="20" t="s">
        <v>136</v>
      </c>
      <c r="B12" s="6" t="s">
        <v>27</v>
      </c>
      <c r="C12" s="7" t="str">
        <f t="shared" ref="C12:C75" si="1">IF(ISNUMBER((SEARCH("PD",B12))),"PC","NOTEBOOK")</f>
        <v>PC</v>
      </c>
      <c r="D12" s="2"/>
      <c r="E12" s="2"/>
    </row>
    <row r="13" spans="1:5" ht="18.75" x14ac:dyDescent="0.3">
      <c r="A13" s="20" t="s">
        <v>136</v>
      </c>
      <c r="B13" s="6" t="s">
        <v>26</v>
      </c>
      <c r="C13" s="7" t="str">
        <f t="shared" si="1"/>
        <v>PC</v>
      </c>
      <c r="D13" s="2"/>
      <c r="E13" s="2"/>
    </row>
    <row r="14" spans="1:5" ht="18.75" x14ac:dyDescent="0.3">
      <c r="A14" s="20" t="s">
        <v>136</v>
      </c>
      <c r="B14" s="6" t="s">
        <v>25</v>
      </c>
      <c r="C14" s="7" t="str">
        <f t="shared" si="1"/>
        <v>PC</v>
      </c>
      <c r="D14" s="2"/>
      <c r="E14" s="2"/>
    </row>
    <row r="15" spans="1:5" ht="18.75" x14ac:dyDescent="0.3">
      <c r="A15" s="21" t="s">
        <v>83</v>
      </c>
      <c r="B15" s="6" t="s">
        <v>17</v>
      </c>
      <c r="C15" s="7" t="str">
        <f t="shared" si="1"/>
        <v>PC</v>
      </c>
      <c r="D15" s="2"/>
      <c r="E15" s="2"/>
    </row>
    <row r="16" spans="1:5" ht="18.75" x14ac:dyDescent="0.3">
      <c r="A16" s="21" t="s">
        <v>83</v>
      </c>
      <c r="B16" s="6" t="s">
        <v>16</v>
      </c>
      <c r="C16" s="7" t="str">
        <f t="shared" si="1"/>
        <v>PC</v>
      </c>
      <c r="D16" s="2"/>
      <c r="E16" s="2"/>
    </row>
    <row r="17" spans="1:5" ht="18.75" x14ac:dyDescent="0.3">
      <c r="A17" s="21" t="s">
        <v>83</v>
      </c>
      <c r="B17" s="6" t="s">
        <v>15</v>
      </c>
      <c r="C17" s="7" t="str">
        <f t="shared" si="1"/>
        <v>PC</v>
      </c>
      <c r="D17" s="2"/>
      <c r="E17" s="2"/>
    </row>
    <row r="18" spans="1:5" ht="18.75" x14ac:dyDescent="0.3">
      <c r="A18" s="21" t="s">
        <v>83</v>
      </c>
      <c r="B18" s="6" t="s">
        <v>14</v>
      </c>
      <c r="C18" s="7" t="str">
        <f t="shared" si="1"/>
        <v>PC</v>
      </c>
      <c r="D18" s="2"/>
      <c r="E18" s="2"/>
    </row>
    <row r="19" spans="1:5" ht="18.75" x14ac:dyDescent="0.3">
      <c r="A19" s="21" t="s">
        <v>83</v>
      </c>
      <c r="B19" s="6" t="s">
        <v>13</v>
      </c>
      <c r="C19" s="7" t="str">
        <f t="shared" si="1"/>
        <v>PC</v>
      </c>
      <c r="D19" s="2"/>
      <c r="E19" s="2"/>
    </row>
    <row r="20" spans="1:5" ht="18.75" x14ac:dyDescent="0.3">
      <c r="A20" s="21" t="s">
        <v>83</v>
      </c>
      <c r="B20" s="6" t="s">
        <v>12</v>
      </c>
      <c r="C20" s="7" t="str">
        <f t="shared" si="1"/>
        <v>PC</v>
      </c>
      <c r="D20" s="2"/>
      <c r="E20" s="2"/>
    </row>
    <row r="21" spans="1:5" ht="18.75" x14ac:dyDescent="0.3">
      <c r="A21" s="21" t="s">
        <v>83</v>
      </c>
      <c r="B21" s="6" t="s">
        <v>11</v>
      </c>
      <c r="C21" s="7" t="str">
        <f t="shared" si="1"/>
        <v>PC</v>
      </c>
      <c r="D21" s="2"/>
      <c r="E21" s="2"/>
    </row>
    <row r="22" spans="1:5" ht="18.75" x14ac:dyDescent="0.3">
      <c r="A22" s="21" t="s">
        <v>83</v>
      </c>
      <c r="B22" s="6" t="s">
        <v>10</v>
      </c>
      <c r="C22" s="7" t="str">
        <f t="shared" si="1"/>
        <v>PC</v>
      </c>
      <c r="D22" s="2"/>
      <c r="E22" s="2"/>
    </row>
    <row r="23" spans="1:5" ht="18.75" x14ac:dyDescent="0.3">
      <c r="A23" s="21" t="s">
        <v>83</v>
      </c>
      <c r="B23" s="6" t="s">
        <v>18</v>
      </c>
      <c r="C23" s="7" t="str">
        <f t="shared" si="1"/>
        <v>PC</v>
      </c>
      <c r="D23" s="2"/>
      <c r="E23" s="2"/>
    </row>
    <row r="24" spans="1:5" ht="18.75" x14ac:dyDescent="0.3">
      <c r="A24" s="21" t="s">
        <v>83</v>
      </c>
      <c r="B24" s="6" t="s">
        <v>19</v>
      </c>
      <c r="C24" s="7" t="str">
        <f t="shared" si="1"/>
        <v>PC</v>
      </c>
      <c r="D24" s="2"/>
      <c r="E24" s="2"/>
    </row>
    <row r="25" spans="1:5" ht="18.75" x14ac:dyDescent="0.3">
      <c r="A25" s="21" t="s">
        <v>83</v>
      </c>
      <c r="B25" s="6" t="s">
        <v>20</v>
      </c>
      <c r="C25" s="7" t="str">
        <f t="shared" si="1"/>
        <v>PC</v>
      </c>
      <c r="D25" s="2"/>
      <c r="E25" s="2"/>
    </row>
    <row r="26" spans="1:5" ht="18.75" x14ac:dyDescent="0.3">
      <c r="A26" s="21" t="s">
        <v>83</v>
      </c>
      <c r="B26" s="6" t="s">
        <v>21</v>
      </c>
      <c r="C26" s="7" t="str">
        <f t="shared" si="1"/>
        <v>PC</v>
      </c>
      <c r="D26" s="2"/>
      <c r="E26" s="2"/>
    </row>
    <row r="27" spans="1:5" ht="18.75" x14ac:dyDescent="0.3">
      <c r="A27" s="21" t="s">
        <v>83</v>
      </c>
      <c r="B27" s="6" t="s">
        <v>22</v>
      </c>
      <c r="C27" s="7" t="str">
        <f t="shared" si="1"/>
        <v>PC</v>
      </c>
      <c r="D27" s="2"/>
      <c r="E27" s="2"/>
    </row>
    <row r="28" spans="1:5" ht="18.75" x14ac:dyDescent="0.3">
      <c r="A28" s="21" t="s">
        <v>83</v>
      </c>
      <c r="B28" s="6" t="s">
        <v>23</v>
      </c>
      <c r="C28" s="7" t="str">
        <f t="shared" si="1"/>
        <v>PC</v>
      </c>
      <c r="D28" s="2"/>
      <c r="E28" s="2"/>
    </row>
    <row r="29" spans="1:5" ht="18.75" x14ac:dyDescent="0.3">
      <c r="A29" s="21" t="s">
        <v>83</v>
      </c>
      <c r="B29" s="6" t="s">
        <v>24</v>
      </c>
      <c r="C29" s="7" t="str">
        <f t="shared" si="1"/>
        <v>PC</v>
      </c>
      <c r="D29" s="2"/>
      <c r="E29" s="2"/>
    </row>
    <row r="30" spans="1:5" ht="18.75" x14ac:dyDescent="0.3">
      <c r="A30" s="19" t="s">
        <v>2</v>
      </c>
      <c r="B30" s="28" t="s">
        <v>32</v>
      </c>
      <c r="C30" s="7" t="str">
        <f t="shared" si="1"/>
        <v>NOTEBOOK</v>
      </c>
      <c r="D30" s="2"/>
      <c r="E30" s="2"/>
    </row>
    <row r="31" spans="1:5" ht="18.75" x14ac:dyDescent="0.3">
      <c r="A31" s="19" t="s">
        <v>2</v>
      </c>
      <c r="B31" s="6" t="s">
        <v>33</v>
      </c>
      <c r="C31" s="7" t="str">
        <f t="shared" si="1"/>
        <v>NOTEBOOK</v>
      </c>
      <c r="D31" s="2"/>
      <c r="E31" s="2"/>
    </row>
    <row r="32" spans="1:5" ht="18.75" x14ac:dyDescent="0.3">
      <c r="A32" s="18" t="s">
        <v>3</v>
      </c>
      <c r="B32" s="30" t="s">
        <v>137</v>
      </c>
      <c r="C32" s="7" t="str">
        <f t="shared" si="1"/>
        <v>NOTEBOOK</v>
      </c>
      <c r="D32" s="2"/>
      <c r="E32" s="2"/>
    </row>
    <row r="33" spans="1:5" ht="18.75" x14ac:dyDescent="0.3">
      <c r="A33" s="18" t="s">
        <v>3</v>
      </c>
      <c r="B33" s="6" t="s">
        <v>34</v>
      </c>
      <c r="C33" s="7" t="str">
        <f t="shared" si="1"/>
        <v>PC</v>
      </c>
      <c r="D33" s="2"/>
      <c r="E33" s="2"/>
    </row>
    <row r="34" spans="1:5" ht="18.75" x14ac:dyDescent="0.3">
      <c r="A34" s="18" t="s">
        <v>3</v>
      </c>
      <c r="B34" s="6" t="s">
        <v>35</v>
      </c>
      <c r="C34" s="7" t="str">
        <f t="shared" si="1"/>
        <v>PC</v>
      </c>
      <c r="D34" s="2"/>
      <c r="E34" s="2"/>
    </row>
    <row r="35" spans="1:5" ht="18.75" x14ac:dyDescent="0.3">
      <c r="A35" s="18" t="s">
        <v>3</v>
      </c>
      <c r="B35" s="6" t="s">
        <v>36</v>
      </c>
      <c r="C35" s="7" t="str">
        <f t="shared" si="1"/>
        <v>PC</v>
      </c>
      <c r="D35" s="2"/>
      <c r="E35" s="2"/>
    </row>
    <row r="36" spans="1:5" ht="18.75" x14ac:dyDescent="0.3">
      <c r="A36" s="9" t="s">
        <v>59</v>
      </c>
      <c r="B36" s="7" t="s">
        <v>55</v>
      </c>
      <c r="C36" s="7" t="str">
        <f>IF(ISNUMBER((SEARCH("PD",B36))),"PC","NOTEBOOK")</f>
        <v>PC</v>
      </c>
      <c r="D36" s="2"/>
      <c r="E36" s="2"/>
    </row>
    <row r="37" spans="1:5" ht="18.75" x14ac:dyDescent="0.3">
      <c r="A37" s="17" t="s">
        <v>4</v>
      </c>
      <c r="B37" s="6" t="s">
        <v>37</v>
      </c>
      <c r="C37" s="7" t="str">
        <f t="shared" si="1"/>
        <v>PC</v>
      </c>
      <c r="D37" s="2"/>
      <c r="E37" s="2"/>
    </row>
    <row r="38" spans="1:5" ht="18.75" x14ac:dyDescent="0.3">
      <c r="A38" s="17" t="s">
        <v>4</v>
      </c>
      <c r="B38" s="6" t="s">
        <v>38</v>
      </c>
      <c r="C38" s="7" t="str">
        <f t="shared" si="1"/>
        <v>NOTEBOOK</v>
      </c>
      <c r="D38" s="2"/>
      <c r="E38" s="2"/>
    </row>
    <row r="39" spans="1:5" ht="18.75" x14ac:dyDescent="0.3">
      <c r="A39" s="17" t="s">
        <v>4</v>
      </c>
      <c r="B39" s="6" t="s">
        <v>39</v>
      </c>
      <c r="C39" s="7" t="str">
        <f t="shared" si="1"/>
        <v>PC</v>
      </c>
      <c r="D39" s="2"/>
      <c r="E39" s="2"/>
    </row>
    <row r="40" spans="1:5" ht="18.75" x14ac:dyDescent="0.3">
      <c r="A40" s="17" t="s">
        <v>4</v>
      </c>
      <c r="B40" s="6" t="s">
        <v>40</v>
      </c>
      <c r="C40" s="7" t="str">
        <f t="shared" si="1"/>
        <v>NOTEBOOK</v>
      </c>
      <c r="D40" s="2"/>
      <c r="E40" s="2"/>
    </row>
    <row r="41" spans="1:5" ht="18.75" x14ac:dyDescent="0.3">
      <c r="A41" s="17" t="s">
        <v>4</v>
      </c>
      <c r="B41" s="6" t="s">
        <v>41</v>
      </c>
      <c r="C41" s="7" t="str">
        <f t="shared" si="1"/>
        <v>PC</v>
      </c>
      <c r="D41" s="2"/>
      <c r="E41" s="2"/>
    </row>
    <row r="42" spans="1:5" ht="18.75" x14ac:dyDescent="0.3">
      <c r="A42" s="16" t="s">
        <v>5</v>
      </c>
      <c r="B42" s="6" t="s">
        <v>187</v>
      </c>
      <c r="C42" s="7" t="str">
        <f>IF(ISNUMBER((SEARCH("PD",B42))),"PC","NOTEBOOK")</f>
        <v>NOTEBOOK</v>
      </c>
      <c r="D42" s="2"/>
      <c r="E42" s="2"/>
    </row>
    <row r="43" spans="1:5" ht="18.75" x14ac:dyDescent="0.3">
      <c r="A43" s="16" t="s">
        <v>5</v>
      </c>
      <c r="B43" s="6" t="s">
        <v>64</v>
      </c>
      <c r="C43" s="7" t="str">
        <f t="shared" si="1"/>
        <v>NOTEBOOK</v>
      </c>
      <c r="D43" s="2"/>
      <c r="E43" s="2"/>
    </row>
    <row r="44" spans="1:5" ht="18.75" x14ac:dyDescent="0.3">
      <c r="A44" s="16" t="s">
        <v>5</v>
      </c>
      <c r="B44" s="6" t="s">
        <v>43</v>
      </c>
      <c r="C44" s="7" t="str">
        <f t="shared" si="1"/>
        <v>PC</v>
      </c>
      <c r="D44" s="2"/>
      <c r="E44" s="2"/>
    </row>
    <row r="45" spans="1:5" ht="18.75" x14ac:dyDescent="0.3">
      <c r="A45" s="8" t="s">
        <v>44</v>
      </c>
      <c r="B45" s="7" t="s">
        <v>45</v>
      </c>
      <c r="C45" s="7" t="str">
        <f t="shared" si="1"/>
        <v>PC</v>
      </c>
      <c r="D45" s="2"/>
      <c r="E45" s="2"/>
    </row>
    <row r="46" spans="1:5" ht="18.75" x14ac:dyDescent="0.3">
      <c r="A46" s="27" t="s">
        <v>48</v>
      </c>
      <c r="B46" s="7" t="s">
        <v>49</v>
      </c>
      <c r="C46" s="7" t="str">
        <f t="shared" si="1"/>
        <v>PC</v>
      </c>
      <c r="D46" s="2"/>
      <c r="E46" s="2"/>
    </row>
    <row r="47" spans="1:5" ht="18.75" x14ac:dyDescent="0.3">
      <c r="A47" s="27" t="s">
        <v>48</v>
      </c>
      <c r="B47" s="7" t="s">
        <v>184</v>
      </c>
      <c r="C47" s="7" t="str">
        <f t="shared" ref="C47" si="2">IF(ISNUMBER((SEARCH("PD",B47))),"PC","NOTEBOOK")</f>
        <v>NOTEBOOK</v>
      </c>
      <c r="D47" s="2"/>
      <c r="E47" s="2"/>
    </row>
    <row r="48" spans="1:5" ht="18.75" x14ac:dyDescent="0.3">
      <c r="A48" s="27" t="s">
        <v>48</v>
      </c>
      <c r="B48" s="7" t="s">
        <v>179</v>
      </c>
      <c r="C48" s="7" t="str">
        <f t="shared" si="1"/>
        <v>NOTEBOOK</v>
      </c>
      <c r="D48" s="2"/>
      <c r="E48" s="2"/>
    </row>
    <row r="49" spans="1:5" ht="18.75" x14ac:dyDescent="0.3">
      <c r="A49" s="27" t="s">
        <v>48</v>
      </c>
      <c r="B49" s="7" t="s">
        <v>50</v>
      </c>
      <c r="C49" s="7" t="str">
        <f t="shared" si="1"/>
        <v>PC</v>
      </c>
      <c r="D49" s="2"/>
      <c r="E49" s="2"/>
    </row>
    <row r="50" spans="1:5" ht="18.75" x14ac:dyDescent="0.3">
      <c r="A50" s="27" t="s">
        <v>48</v>
      </c>
      <c r="B50" s="7" t="s">
        <v>51</v>
      </c>
      <c r="C50" s="7" t="str">
        <f t="shared" si="1"/>
        <v>NOTEBOOK</v>
      </c>
      <c r="D50" s="2"/>
      <c r="E50" s="2"/>
    </row>
    <row r="51" spans="1:5" ht="18.75" x14ac:dyDescent="0.3">
      <c r="A51" s="26" t="s">
        <v>52</v>
      </c>
      <c r="B51" s="7" t="s">
        <v>53</v>
      </c>
      <c r="C51" s="7" t="str">
        <f t="shared" si="1"/>
        <v>PC</v>
      </c>
      <c r="D51" s="2"/>
      <c r="E51" s="2"/>
    </row>
    <row r="52" spans="1:5" ht="18.75" x14ac:dyDescent="0.3">
      <c r="A52" s="26" t="s">
        <v>52</v>
      </c>
      <c r="B52" s="7" t="s">
        <v>54</v>
      </c>
      <c r="C52" s="7" t="s">
        <v>143</v>
      </c>
      <c r="D52" s="2"/>
      <c r="E52" s="2"/>
    </row>
    <row r="53" spans="1:5" ht="18.75" x14ac:dyDescent="0.3">
      <c r="A53" s="25" t="s">
        <v>56</v>
      </c>
      <c r="B53" s="7" t="s">
        <v>57</v>
      </c>
      <c r="C53" s="7" t="str">
        <f t="shared" si="1"/>
        <v>PC</v>
      </c>
      <c r="D53" s="2"/>
      <c r="E53" s="2"/>
    </row>
    <row r="54" spans="1:5" ht="18.75" x14ac:dyDescent="0.3">
      <c r="A54" s="25" t="s">
        <v>56</v>
      </c>
      <c r="B54" s="7" t="s">
        <v>58</v>
      </c>
      <c r="C54" s="7" t="str">
        <f t="shared" si="1"/>
        <v>PC</v>
      </c>
      <c r="D54" s="2"/>
      <c r="E54" s="2"/>
    </row>
    <row r="55" spans="1:5" ht="18.75" x14ac:dyDescent="0.3">
      <c r="A55" s="24" t="s">
        <v>140</v>
      </c>
      <c r="B55" s="7" t="s">
        <v>46</v>
      </c>
      <c r="C55" s="7" t="str">
        <f>IF(ISNUMBER((SEARCH("PD",B55))),"PC","NOTEBOOK")</f>
        <v>PC</v>
      </c>
      <c r="D55" s="2"/>
      <c r="E55" s="2"/>
    </row>
    <row r="56" spans="1:5" ht="18.75" x14ac:dyDescent="0.3">
      <c r="A56" s="24" t="s">
        <v>140</v>
      </c>
      <c r="B56" s="7" t="s">
        <v>47</v>
      </c>
      <c r="C56" s="7" t="str">
        <f>IF(ISNUMBER((SEARCH("PD",B56))),"PC","NOTEBOOK")</f>
        <v>PC</v>
      </c>
      <c r="D56" s="2"/>
      <c r="E56" s="2"/>
    </row>
    <row r="57" spans="1:5" ht="18.75" x14ac:dyDescent="0.3">
      <c r="A57" s="24" t="s">
        <v>140</v>
      </c>
      <c r="B57" s="6" t="s">
        <v>65</v>
      </c>
      <c r="C57" s="7" t="str">
        <f>IF(ISNUMBER((SEARCH("PD",B57))),"PC","NOTEBOOK")</f>
        <v>NOTEBOOK</v>
      </c>
      <c r="D57" s="2"/>
      <c r="E57" s="2"/>
    </row>
    <row r="58" spans="1:5" ht="18.75" x14ac:dyDescent="0.3">
      <c r="A58" s="24" t="s">
        <v>140</v>
      </c>
      <c r="B58" s="6" t="s">
        <v>61</v>
      </c>
      <c r="C58" s="7" t="str">
        <f t="shared" si="1"/>
        <v>PC</v>
      </c>
      <c r="D58" s="2"/>
      <c r="E58" s="2"/>
    </row>
    <row r="59" spans="1:5" ht="18.75" x14ac:dyDescent="0.3">
      <c r="A59" s="24" t="s">
        <v>140</v>
      </c>
      <c r="B59" s="6" t="s">
        <v>62</v>
      </c>
      <c r="C59" s="7" t="str">
        <f t="shared" si="1"/>
        <v>NOTEBOOK</v>
      </c>
      <c r="D59" s="2"/>
      <c r="E59" s="2"/>
    </row>
    <row r="60" spans="1:5" ht="18.75" x14ac:dyDescent="0.3">
      <c r="A60" s="24" t="s">
        <v>140</v>
      </c>
      <c r="B60" s="37" t="s">
        <v>186</v>
      </c>
      <c r="C60" s="7" t="str">
        <f t="shared" si="1"/>
        <v>NOTEBOOK</v>
      </c>
      <c r="D60" s="36"/>
      <c r="E60" s="36"/>
    </row>
    <row r="61" spans="1:5" ht="18.75" x14ac:dyDescent="0.3">
      <c r="A61" s="24" t="s">
        <v>140</v>
      </c>
      <c r="B61" s="6" t="s">
        <v>63</v>
      </c>
      <c r="C61" s="7" t="str">
        <f t="shared" si="1"/>
        <v>PC</v>
      </c>
      <c r="D61" s="2"/>
      <c r="E61" s="2"/>
    </row>
    <row r="62" spans="1:5" ht="18.75" x14ac:dyDescent="0.3">
      <c r="A62" s="23" t="s">
        <v>135</v>
      </c>
      <c r="B62" s="6" t="s">
        <v>66</v>
      </c>
      <c r="C62" s="7" t="str">
        <f t="shared" si="1"/>
        <v>NOTEBOOK</v>
      </c>
      <c r="D62" s="2"/>
      <c r="E62" s="2"/>
    </row>
    <row r="63" spans="1:5" ht="18.75" x14ac:dyDescent="0.3">
      <c r="A63" s="23" t="s">
        <v>135</v>
      </c>
      <c r="B63" s="6" t="s">
        <v>67</v>
      </c>
      <c r="C63" s="7" t="str">
        <f t="shared" si="1"/>
        <v>NOTEBOOK</v>
      </c>
      <c r="D63" s="2"/>
      <c r="E63" s="2"/>
    </row>
    <row r="64" spans="1:5" ht="18.75" x14ac:dyDescent="0.3">
      <c r="A64" s="22" t="s">
        <v>68</v>
      </c>
      <c r="B64" s="6" t="s">
        <v>69</v>
      </c>
      <c r="C64" s="7" t="str">
        <f t="shared" si="1"/>
        <v>PC</v>
      </c>
      <c r="D64" s="2"/>
      <c r="E64" s="2"/>
    </row>
    <row r="65" spans="1:8" ht="18.75" x14ac:dyDescent="0.3">
      <c r="A65" s="22" t="s">
        <v>68</v>
      </c>
      <c r="B65" s="6" t="s">
        <v>70</v>
      </c>
      <c r="C65" s="7" t="str">
        <f t="shared" si="1"/>
        <v>PC</v>
      </c>
      <c r="D65" s="2"/>
      <c r="E65" s="2"/>
    </row>
    <row r="66" spans="1:8" ht="18.75" x14ac:dyDescent="0.3">
      <c r="A66" s="22" t="s">
        <v>68</v>
      </c>
      <c r="B66" s="6" t="s">
        <v>71</v>
      </c>
      <c r="C66" s="7" t="str">
        <f t="shared" si="1"/>
        <v>PC</v>
      </c>
      <c r="D66" s="2"/>
      <c r="E66" s="2"/>
    </row>
    <row r="67" spans="1:8" ht="18.75" x14ac:dyDescent="0.3">
      <c r="A67" s="22" t="s">
        <v>68</v>
      </c>
      <c r="B67" s="6" t="s">
        <v>74</v>
      </c>
      <c r="C67" s="7" t="str">
        <f t="shared" si="1"/>
        <v>PC</v>
      </c>
      <c r="D67" s="2"/>
      <c r="E67" s="2"/>
    </row>
    <row r="68" spans="1:8" ht="18.75" x14ac:dyDescent="0.3">
      <c r="A68" s="22" t="s">
        <v>68</v>
      </c>
      <c r="B68" s="6" t="s">
        <v>72</v>
      </c>
      <c r="C68" s="7" t="str">
        <f t="shared" si="1"/>
        <v>PC</v>
      </c>
      <c r="D68" s="2"/>
      <c r="E68" s="2"/>
    </row>
    <row r="69" spans="1:8" ht="18.75" x14ac:dyDescent="0.3">
      <c r="A69" s="31" t="s">
        <v>141</v>
      </c>
      <c r="B69" s="6" t="s">
        <v>73</v>
      </c>
      <c r="C69" s="7" t="str">
        <f t="shared" si="1"/>
        <v>NOTEBOOK</v>
      </c>
      <c r="D69" s="2"/>
      <c r="E69" s="2"/>
    </row>
    <row r="70" spans="1:8" ht="18.75" x14ac:dyDescent="0.3">
      <c r="A70" s="10" t="s">
        <v>78</v>
      </c>
      <c r="B70" s="6" t="s">
        <v>75</v>
      </c>
      <c r="C70" s="7" t="str">
        <f t="shared" si="1"/>
        <v>PC</v>
      </c>
      <c r="D70" s="2"/>
      <c r="E70" s="2"/>
    </row>
    <row r="71" spans="1:8" ht="18.75" x14ac:dyDescent="0.3">
      <c r="A71" s="18" t="s">
        <v>76</v>
      </c>
      <c r="B71" s="6" t="s">
        <v>42</v>
      </c>
      <c r="C71" s="7" t="str">
        <f t="shared" si="1"/>
        <v>PC</v>
      </c>
      <c r="D71" s="36"/>
      <c r="E71" s="36"/>
    </row>
    <row r="72" spans="1:8" ht="18.75" x14ac:dyDescent="0.3">
      <c r="A72" s="18" t="s">
        <v>76</v>
      </c>
      <c r="B72" s="6" t="s">
        <v>77</v>
      </c>
      <c r="C72" s="7" t="str">
        <f t="shared" si="1"/>
        <v>PC</v>
      </c>
      <c r="D72" s="2"/>
      <c r="E72" s="2"/>
      <c r="H72" s="34"/>
    </row>
    <row r="73" spans="1:8" ht="18.75" x14ac:dyDescent="0.3">
      <c r="A73" s="29" t="s">
        <v>131</v>
      </c>
      <c r="B73" s="7" t="s">
        <v>132</v>
      </c>
      <c r="C73" s="7" t="str">
        <f t="shared" si="1"/>
        <v>PC</v>
      </c>
      <c r="D73" s="2"/>
      <c r="E73" s="2"/>
    </row>
    <row r="74" spans="1:8" ht="18.75" x14ac:dyDescent="0.3">
      <c r="A74" s="29" t="s">
        <v>131</v>
      </c>
      <c r="B74" s="7" t="s">
        <v>133</v>
      </c>
      <c r="C74" s="7" t="str">
        <f t="shared" si="1"/>
        <v>PC</v>
      </c>
    </row>
    <row r="75" spans="1:8" ht="18.75" x14ac:dyDescent="0.3">
      <c r="A75" s="29" t="s">
        <v>131</v>
      </c>
      <c r="B75" s="7" t="s">
        <v>134</v>
      </c>
      <c r="C75" s="7" t="str">
        <f t="shared" si="1"/>
        <v>NOTEBOOK</v>
      </c>
    </row>
  </sheetData>
  <conditionalFormatting sqref="C1:C46 C48:C1048576">
    <cfRule type="containsText" dxfId="11" priority="4" operator="containsText" text="NOTEBOOK">
      <formula>NOT(ISERROR(SEARCH("NOTEBOOK",C1)))</formula>
    </cfRule>
  </conditionalFormatting>
  <conditionalFormatting sqref="B1:B46 B48:B1048576">
    <cfRule type="containsText" dxfId="10" priority="3" operator="containsText" text="PN">
      <formula>NOT(ISERROR(SEARCH("PN",B1)))</formula>
    </cfRule>
  </conditionalFormatting>
  <conditionalFormatting sqref="C47">
    <cfRule type="containsText" dxfId="9" priority="2" operator="containsText" text="NOTEBOOK">
      <formula>NOT(ISERROR(SEARCH("NOTEBOOK",C47)))</formula>
    </cfRule>
  </conditionalFormatting>
  <conditionalFormatting sqref="B47">
    <cfRule type="containsText" dxfId="8" priority="1" operator="containsText" text="PN">
      <formula>NOT(ISERROR(SEARCH("PN",B47)))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cols>
    <col min="1" max="1" width="12" customWidth="1"/>
    <col min="2" max="2" width="26.85546875" customWidth="1"/>
    <col min="3" max="3" width="19.28515625" customWidth="1"/>
    <col min="4" max="4" width="18.140625" customWidth="1"/>
    <col min="6" max="6" width="13.140625" customWidth="1"/>
    <col min="7" max="7" width="19.28515625" customWidth="1"/>
  </cols>
  <sheetData>
    <row r="1" spans="1:7" x14ac:dyDescent="0.25">
      <c r="A1" t="s">
        <v>84</v>
      </c>
      <c r="B1" t="s">
        <v>85</v>
      </c>
      <c r="C1" t="s">
        <v>86</v>
      </c>
      <c r="D1" t="s">
        <v>87</v>
      </c>
    </row>
    <row r="2" spans="1:7" x14ac:dyDescent="0.25">
      <c r="A2" t="s">
        <v>88</v>
      </c>
      <c r="B2" t="s">
        <v>89</v>
      </c>
      <c r="C2" s="13">
        <v>1478</v>
      </c>
      <c r="D2" t="s">
        <v>90</v>
      </c>
      <c r="F2" s="12" t="s">
        <v>130</v>
      </c>
      <c r="G2" s="12">
        <f>COUNTA(C:C)-1</f>
        <v>14</v>
      </c>
    </row>
    <row r="3" spans="1:7" x14ac:dyDescent="0.25">
      <c r="A3" t="s">
        <v>91</v>
      </c>
      <c r="B3" t="s">
        <v>92</v>
      </c>
      <c r="C3" s="13">
        <v>1471</v>
      </c>
      <c r="D3" t="s">
        <v>93</v>
      </c>
    </row>
    <row r="4" spans="1:7" x14ac:dyDescent="0.25">
      <c r="A4" t="s">
        <v>94</v>
      </c>
      <c r="B4" t="s">
        <v>95</v>
      </c>
      <c r="C4" s="13">
        <v>1487</v>
      </c>
      <c r="D4" t="s">
        <v>96</v>
      </c>
    </row>
    <row r="5" spans="1:7" x14ac:dyDescent="0.25">
      <c r="A5" t="s">
        <v>97</v>
      </c>
      <c r="B5" t="s">
        <v>98</v>
      </c>
      <c r="C5" s="13">
        <v>1476</v>
      </c>
      <c r="D5" t="s">
        <v>99</v>
      </c>
    </row>
    <row r="6" spans="1:7" x14ac:dyDescent="0.25">
      <c r="A6" t="s">
        <v>100</v>
      </c>
      <c r="B6" t="s">
        <v>101</v>
      </c>
      <c r="C6" s="13">
        <v>1477</v>
      </c>
      <c r="D6" t="s">
        <v>102</v>
      </c>
    </row>
    <row r="7" spans="1:7" x14ac:dyDescent="0.25">
      <c r="A7" t="s">
        <v>103</v>
      </c>
      <c r="B7" t="s">
        <v>104</v>
      </c>
      <c r="C7" s="13">
        <v>1489</v>
      </c>
      <c r="D7" t="s">
        <v>105</v>
      </c>
    </row>
    <row r="8" spans="1:7" x14ac:dyDescent="0.25">
      <c r="A8" t="s">
        <v>106</v>
      </c>
      <c r="B8" t="s">
        <v>107</v>
      </c>
      <c r="C8" s="13">
        <v>1468</v>
      </c>
      <c r="D8" t="s">
        <v>108</v>
      </c>
    </row>
    <row r="9" spans="1:7" x14ac:dyDescent="0.25">
      <c r="A9" t="s">
        <v>109</v>
      </c>
      <c r="B9" t="s">
        <v>110</v>
      </c>
      <c r="C9" s="13">
        <v>1467</v>
      </c>
      <c r="D9" t="s">
        <v>111</v>
      </c>
    </row>
    <row r="10" spans="1:7" x14ac:dyDescent="0.25">
      <c r="A10" t="s">
        <v>112</v>
      </c>
      <c r="B10" t="s">
        <v>113</v>
      </c>
      <c r="C10" s="13">
        <v>1488</v>
      </c>
      <c r="D10" t="s">
        <v>114</v>
      </c>
    </row>
    <row r="11" spans="1:7" x14ac:dyDescent="0.25">
      <c r="A11" t="s">
        <v>115</v>
      </c>
      <c r="B11" t="s">
        <v>116</v>
      </c>
      <c r="C11" s="13" t="s">
        <v>117</v>
      </c>
      <c r="D11" t="s">
        <v>118</v>
      </c>
    </row>
    <row r="12" spans="1:7" x14ac:dyDescent="0.25">
      <c r="A12" t="s">
        <v>119</v>
      </c>
      <c r="B12" t="s">
        <v>120</v>
      </c>
      <c r="C12" s="13">
        <v>1469</v>
      </c>
      <c r="D12" t="s">
        <v>121</v>
      </c>
    </row>
    <row r="13" spans="1:7" x14ac:dyDescent="0.25">
      <c r="A13" t="s">
        <v>122</v>
      </c>
      <c r="B13" t="s">
        <v>123</v>
      </c>
      <c r="C13" s="13">
        <v>1475</v>
      </c>
      <c r="D13" t="s">
        <v>124</v>
      </c>
    </row>
    <row r="14" spans="1:7" x14ac:dyDescent="0.25">
      <c r="A14" t="s">
        <v>125</v>
      </c>
      <c r="B14" t="s">
        <v>126</v>
      </c>
      <c r="C14" s="13">
        <v>1742</v>
      </c>
      <c r="D14" t="s">
        <v>127</v>
      </c>
    </row>
    <row r="15" spans="1:7" x14ac:dyDescent="0.25">
      <c r="A15" t="s">
        <v>128</v>
      </c>
      <c r="B15" t="s">
        <v>60</v>
      </c>
      <c r="C15" s="13">
        <v>1474</v>
      </c>
      <c r="D15" t="s">
        <v>129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defaultRowHeight="15" x14ac:dyDescent="0.25"/>
  <cols>
    <col min="1" max="1" width="15.140625" customWidth="1"/>
    <col min="2" max="2" width="49.42578125" customWidth="1"/>
  </cols>
  <sheetData>
    <row r="1" spans="1:5" x14ac:dyDescent="0.25">
      <c r="A1" t="s">
        <v>167</v>
      </c>
      <c r="B1" t="s">
        <v>168</v>
      </c>
    </row>
    <row r="2" spans="1:5" x14ac:dyDescent="0.25">
      <c r="A2" t="s">
        <v>147</v>
      </c>
      <c r="B2" s="33" t="s">
        <v>146</v>
      </c>
      <c r="D2" s="35" t="s">
        <v>182</v>
      </c>
      <c r="E2" s="35">
        <f>COUNTA(B:B)-1</f>
        <v>15</v>
      </c>
    </row>
    <row r="3" spans="1:5" x14ac:dyDescent="0.25">
      <c r="A3" t="s">
        <v>148</v>
      </c>
      <c r="B3" s="33" t="s">
        <v>146</v>
      </c>
    </row>
    <row r="4" spans="1:5" x14ac:dyDescent="0.25">
      <c r="A4" t="s">
        <v>149</v>
      </c>
      <c r="B4" s="33" t="s">
        <v>146</v>
      </c>
    </row>
    <row r="5" spans="1:5" x14ac:dyDescent="0.25">
      <c r="A5" t="s">
        <v>150</v>
      </c>
      <c r="B5" s="33" t="s">
        <v>146</v>
      </c>
    </row>
    <row r="6" spans="1:5" x14ac:dyDescent="0.25">
      <c r="A6" t="s">
        <v>151</v>
      </c>
      <c r="B6" s="33" t="s">
        <v>146</v>
      </c>
    </row>
    <row r="7" spans="1:5" x14ac:dyDescent="0.25">
      <c r="A7" t="s">
        <v>152</v>
      </c>
      <c r="B7" s="33" t="s">
        <v>146</v>
      </c>
    </row>
    <row r="8" spans="1:5" x14ac:dyDescent="0.25">
      <c r="A8" t="s">
        <v>153</v>
      </c>
      <c r="B8" s="33" t="s">
        <v>146</v>
      </c>
    </row>
    <row r="9" spans="1:5" x14ac:dyDescent="0.25">
      <c r="A9" t="s">
        <v>154</v>
      </c>
      <c r="B9" s="33" t="s">
        <v>146</v>
      </c>
    </row>
    <row r="10" spans="1:5" x14ac:dyDescent="0.25">
      <c r="A10" t="s">
        <v>155</v>
      </c>
      <c r="B10" s="33" t="s">
        <v>146</v>
      </c>
    </row>
    <row r="11" spans="1:5" x14ac:dyDescent="0.25">
      <c r="A11" t="s">
        <v>156</v>
      </c>
      <c r="B11" s="33" t="s">
        <v>146</v>
      </c>
    </row>
    <row r="12" spans="1:5" x14ac:dyDescent="0.25">
      <c r="A12" t="s">
        <v>162</v>
      </c>
      <c r="B12" s="33" t="s">
        <v>146</v>
      </c>
    </row>
    <row r="13" spans="1:5" x14ac:dyDescent="0.25">
      <c r="A13" t="s">
        <v>163</v>
      </c>
      <c r="B13" s="33" t="s">
        <v>146</v>
      </c>
    </row>
    <row r="14" spans="1:5" x14ac:dyDescent="0.25">
      <c r="A14" t="s">
        <v>164</v>
      </c>
      <c r="B14" s="33" t="s">
        <v>146</v>
      </c>
    </row>
    <row r="15" spans="1:5" x14ac:dyDescent="0.25">
      <c r="A15" t="s">
        <v>165</v>
      </c>
      <c r="B15" s="33" t="s">
        <v>146</v>
      </c>
    </row>
    <row r="16" spans="1:5" x14ac:dyDescent="0.25">
      <c r="A16" t="s">
        <v>166</v>
      </c>
      <c r="B16" s="33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3" sqref="E3"/>
    </sheetView>
  </sheetViews>
  <sheetFormatPr defaultRowHeight="15" x14ac:dyDescent="0.25"/>
  <cols>
    <col min="1" max="1" width="22.5703125" customWidth="1"/>
    <col min="2" max="2" width="49.7109375" customWidth="1"/>
  </cols>
  <sheetData>
    <row r="1" spans="1:5" x14ac:dyDescent="0.25">
      <c r="A1" t="s">
        <v>180</v>
      </c>
      <c r="B1" t="s">
        <v>181</v>
      </c>
    </row>
    <row r="2" spans="1:5" x14ac:dyDescent="0.25">
      <c r="A2" t="s">
        <v>157</v>
      </c>
      <c r="B2" s="33" t="s">
        <v>177</v>
      </c>
    </row>
    <row r="3" spans="1:5" x14ac:dyDescent="0.25">
      <c r="A3" t="s">
        <v>158</v>
      </c>
      <c r="B3" s="33" t="s">
        <v>177</v>
      </c>
      <c r="D3" s="35" t="s">
        <v>183</v>
      </c>
      <c r="E3" s="35">
        <f>COUNTA(B:B)-1</f>
        <v>13</v>
      </c>
    </row>
    <row r="4" spans="1:5" x14ac:dyDescent="0.25">
      <c r="A4" t="s">
        <v>159</v>
      </c>
      <c r="B4" s="33" t="s">
        <v>177</v>
      </c>
    </row>
    <row r="5" spans="1:5" x14ac:dyDescent="0.25">
      <c r="A5" t="s">
        <v>172</v>
      </c>
      <c r="B5" s="33" t="s">
        <v>178</v>
      </c>
    </row>
    <row r="6" spans="1:5" x14ac:dyDescent="0.25">
      <c r="A6" t="s">
        <v>173</v>
      </c>
      <c r="B6" s="33" t="s">
        <v>178</v>
      </c>
    </row>
    <row r="7" spans="1:5" x14ac:dyDescent="0.25">
      <c r="A7" t="s">
        <v>174</v>
      </c>
      <c r="B7" s="33" t="s">
        <v>178</v>
      </c>
    </row>
    <row r="8" spans="1:5" x14ac:dyDescent="0.25">
      <c r="A8" t="s">
        <v>175</v>
      </c>
      <c r="B8" s="33" t="s">
        <v>178</v>
      </c>
    </row>
    <row r="9" spans="1:5" x14ac:dyDescent="0.25">
      <c r="A9" t="s">
        <v>176</v>
      </c>
      <c r="B9" s="33" t="s">
        <v>178</v>
      </c>
      <c r="D9" s="34"/>
    </row>
    <row r="10" spans="1:5" x14ac:dyDescent="0.25">
      <c r="A10" t="s">
        <v>160</v>
      </c>
      <c r="B10" s="33" t="s">
        <v>177</v>
      </c>
    </row>
    <row r="11" spans="1:5" x14ac:dyDescent="0.25">
      <c r="A11" t="s">
        <v>161</v>
      </c>
      <c r="B11" s="33" t="s">
        <v>177</v>
      </c>
    </row>
    <row r="12" spans="1:5" x14ac:dyDescent="0.25">
      <c r="A12" t="s">
        <v>169</v>
      </c>
      <c r="B12" s="33" t="s">
        <v>177</v>
      </c>
    </row>
    <row r="13" spans="1:5" x14ac:dyDescent="0.25">
      <c r="A13" t="s">
        <v>170</v>
      </c>
      <c r="B13" s="33" t="s">
        <v>177</v>
      </c>
    </row>
    <row r="14" spans="1:5" x14ac:dyDescent="0.25">
      <c r="A14" t="s">
        <v>171</v>
      </c>
      <c r="B14" s="33" t="s">
        <v>177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42578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Máquinas</vt:lpstr>
      <vt:lpstr>Impressoras</vt:lpstr>
      <vt:lpstr>Rádios</vt:lpstr>
      <vt:lpstr>Coletores</vt:lpstr>
      <vt:lpstr>Plan5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da Cunha Santos</dc:creator>
  <cp:lastModifiedBy>Renan da Cunha Santos</cp:lastModifiedBy>
  <cp:lastPrinted>2016-08-23T14:58:13Z</cp:lastPrinted>
  <dcterms:created xsi:type="dcterms:W3CDTF">2016-08-20T14:12:09Z</dcterms:created>
  <dcterms:modified xsi:type="dcterms:W3CDTF">2016-09-29T18:21:59Z</dcterms:modified>
</cp:coreProperties>
</file>