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mtds-my.sharepoint.com/personal/ti_metodos-rnc_com_br/Documents/Área de Trabalho/CODERN/2022/BALANÇO AREIA/"/>
    </mc:Choice>
  </mc:AlternateContent>
  <xr:revisionPtr revIDLastSave="0" documentId="8_{FFBD10C4-D0F5-4C1F-B85D-1433A8EF2E81}" xr6:coauthVersionLast="47" xr6:coauthVersionMax="47" xr10:uidLastSave="{00000000-0000-0000-0000-000000000000}"/>
  <bookViews>
    <workbookView xWindow="28680" yWindow="-120" windowWidth="24240" windowHeight="13140" xr2:uid="{675803F9-4166-4F36-BFD5-F7DE9B6CE41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5" i="1"/>
  <c r="C39" i="1" s="1"/>
  <c r="C18" i="1" s="1"/>
  <c r="C29" i="1"/>
  <c r="C19" i="1"/>
  <c r="C16" i="1"/>
  <c r="C11" i="1"/>
  <c r="C1" i="1" s="1"/>
  <c r="C2" i="1"/>
</calcChain>
</file>

<file path=xl/sharedStrings.xml><?xml version="1.0" encoding="utf-8"?>
<sst xmlns="http://schemas.openxmlformats.org/spreadsheetml/2006/main" count="94" uniqueCount="87">
  <si>
    <t>ATIVO</t>
  </si>
  <si>
    <t>1.01</t>
  </si>
  <si>
    <t>Ativo Circulante</t>
  </si>
  <si>
    <t>1.01.01</t>
  </si>
  <si>
    <t>Caixa e Equivalentes de Caixa</t>
  </si>
  <si>
    <t>1.01.02</t>
  </si>
  <si>
    <t>Títulos e Valores Mobiliários</t>
  </si>
  <si>
    <t>1.01.03</t>
  </si>
  <si>
    <t>Contas a Receber</t>
  </si>
  <si>
    <t>1.01.04</t>
  </si>
  <si>
    <t>Estoques</t>
  </si>
  <si>
    <t>1.01.05</t>
  </si>
  <si>
    <t>Tributos a Compensar e Recuperar</t>
  </si>
  <si>
    <t>1.01.06</t>
  </si>
  <si>
    <t>Despesas Antecipadas</t>
  </si>
  <si>
    <t>1.01.07</t>
  </si>
  <si>
    <t>Outros Ativos Circulantes</t>
  </si>
  <si>
    <t>1.01.08</t>
  </si>
  <si>
    <t>Investimentos Temporários</t>
  </si>
  <si>
    <t>1.02</t>
  </si>
  <si>
    <t>Ativo Não Circulante</t>
  </si>
  <si>
    <t>1.02.01</t>
  </si>
  <si>
    <t>Realizável a Longo Prazo</t>
  </si>
  <si>
    <t>1.02.02</t>
  </si>
  <si>
    <t>Investimentos</t>
  </si>
  <si>
    <t>1.02.03</t>
  </si>
  <si>
    <t>Imobilizado</t>
  </si>
  <si>
    <t>1.02.04</t>
  </si>
  <si>
    <t>Intangível</t>
  </si>
  <si>
    <t>1.09</t>
  </si>
  <si>
    <t>Compensação Ativa</t>
  </si>
  <si>
    <t>1.09.01</t>
  </si>
  <si>
    <t>PASSIVO</t>
  </si>
  <si>
    <t>2.01</t>
  </si>
  <si>
    <t>Passivo Circulante</t>
  </si>
  <si>
    <t>2.01.01</t>
  </si>
  <si>
    <t>Fornecedores</t>
  </si>
  <si>
    <t>2.01.02</t>
  </si>
  <si>
    <t>Empréstimos e Financiamentos</t>
  </si>
  <si>
    <t>2.01.03</t>
  </si>
  <si>
    <t>Obrigações Trabalhistas</t>
  </si>
  <si>
    <t>2.01.04</t>
  </si>
  <si>
    <t>Obrigações Fiscais e Previdenciárias</t>
  </si>
  <si>
    <t>2.01.05</t>
  </si>
  <si>
    <t>Consignações a Pagar</t>
  </si>
  <si>
    <t>2.01.06</t>
  </si>
  <si>
    <t>Obrigações Societárias</t>
  </si>
  <si>
    <t>2.01.07</t>
  </si>
  <si>
    <t>Contas a Pagar</t>
  </si>
  <si>
    <t>2.01.08</t>
  </si>
  <si>
    <t>Outros Passivos</t>
  </si>
  <si>
    <t>2.01.09</t>
  </si>
  <si>
    <t>Receitas Antecipadas</t>
  </si>
  <si>
    <t>2.02</t>
  </si>
  <si>
    <t>Passivo Não Circulante</t>
  </si>
  <si>
    <t>2.02.01</t>
  </si>
  <si>
    <t>2.02.02</t>
  </si>
  <si>
    <t>Empréstimos e Financiamentos a Longo Prazo</t>
  </si>
  <si>
    <t>2.02.03</t>
  </si>
  <si>
    <t>2.02.04</t>
  </si>
  <si>
    <t>2.02.05</t>
  </si>
  <si>
    <t>Consignações a Pagar de Longo Prazo</t>
  </si>
  <si>
    <t>2.02.06</t>
  </si>
  <si>
    <t>Obrigações Societárias de Longo Prazo</t>
  </si>
  <si>
    <t>2.02.07</t>
  </si>
  <si>
    <t>Contas a Pagar de Longo Prazo</t>
  </si>
  <si>
    <t>2.02.08</t>
  </si>
  <si>
    <t>2.02.09</t>
  </si>
  <si>
    <t>2.03</t>
  </si>
  <si>
    <t>Patrimônio Líquido</t>
  </si>
  <si>
    <t>2.03.01</t>
  </si>
  <si>
    <t>Capital Social</t>
  </si>
  <si>
    <t>2.03.02</t>
  </si>
  <si>
    <t>Reservas de Capital</t>
  </si>
  <si>
    <t>2.03.03</t>
  </si>
  <si>
    <t>Ajustes de Avaliação Patrimonial</t>
  </si>
  <si>
    <t>2.03.04</t>
  </si>
  <si>
    <t>Reservas de Lucros</t>
  </si>
  <si>
    <t>2.03.05</t>
  </si>
  <si>
    <t>Adiantamentos para Futuro Aumento de Capital</t>
  </si>
  <si>
    <t>2.03.06</t>
  </si>
  <si>
    <t>Prejuízos Acumulados</t>
  </si>
  <si>
    <t>2.03.07</t>
  </si>
  <si>
    <t>Ações em Tesouraria</t>
  </si>
  <si>
    <t>2.09</t>
  </si>
  <si>
    <t>Compensação Passiva</t>
  </si>
  <si>
    <t>2.09.01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</si>
</sst>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2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2" fontId="2" fillId="2" borderId="0" xfId="1" applyNumberFormat="1" applyFont="1" applyFill="1"/>
    <xf numFmtId="2" fontId="2" fillId="0" borderId="0" xfId="1" applyNumberFormat="1" applyFont="1"/>
    <xf numFmtId="2" fontId="3" fillId="2" borderId="0" xfId="1" applyNumberFormat="1" applyFont="1" applyFill="1"/>
    <xf numFmtId="2" fontId="3" fillId="0" borderId="0" xfId="1" applyNumberFormat="1" applyFont="1"/>
    <xf numFmtId="2" fontId="4" fillId="0" borderId="0" xfId="1" applyNumberFormat="1" applyFont="1"/>
    <xf numFmtId="2" fontId="4" fillId="2" borderId="0" xfId="1" applyNumberFormat="1" applyFont="1" applyFill="1"/>
    <xf numFmtId="2" fontId="3" fillId="0" borderId="1" xfId="1" applyNumberFormat="1" applyFont="1" applyBorder="1"/>
    <xf numFmtId="2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4077-1DFA-4C91-ABC1-826DC437B02F}">
  <dimension ref="A1:C48"/>
  <sheetViews>
    <sheetView tabSelected="1" workbookViewId="0">
      <selection activeCell="C1" sqref="C1:C1048576"/>
    </sheetView>
  </sheetViews>
  <sheetFormatPr defaultRowHeight="15" x14ac:dyDescent="0.25"/>
  <cols>
    <col min="2" max="2" width="41.28515625" bestFit="1" customWidth="1"/>
    <col min="3" max="3" width="13.85546875" style="21" bestFit="1" customWidth="1"/>
  </cols>
  <sheetData>
    <row r="1" spans="1:3" x14ac:dyDescent="0.25">
      <c r="A1" s="1">
        <v>1</v>
      </c>
      <c r="B1" s="2" t="s">
        <v>0</v>
      </c>
      <c r="C1" s="14">
        <f t="shared" ref="C1" si="0">C2+C11+C16</f>
        <v>208151000.76000002</v>
      </c>
    </row>
    <row r="2" spans="1:3" x14ac:dyDescent="0.25">
      <c r="A2" s="3" t="s">
        <v>1</v>
      </c>
      <c r="B2" s="4" t="s">
        <v>2</v>
      </c>
      <c r="C2" s="15">
        <f>SUM(C3:C10)</f>
        <v>53157118.089999996</v>
      </c>
    </row>
    <row r="3" spans="1:3" x14ac:dyDescent="0.25">
      <c r="A3" s="5" t="s">
        <v>3</v>
      </c>
      <c r="B3" s="6" t="s">
        <v>4</v>
      </c>
      <c r="C3" s="16">
        <v>54559906.43</v>
      </c>
    </row>
    <row r="4" spans="1:3" x14ac:dyDescent="0.25">
      <c r="A4" s="7" t="s">
        <v>5</v>
      </c>
      <c r="B4" s="8" t="s">
        <v>6</v>
      </c>
      <c r="C4" s="17">
        <v>0</v>
      </c>
    </row>
    <row r="5" spans="1:3" x14ac:dyDescent="0.25">
      <c r="A5" s="5" t="s">
        <v>7</v>
      </c>
      <c r="B5" s="6" t="s">
        <v>8</v>
      </c>
      <c r="C5" s="16">
        <v>1710081.23</v>
      </c>
    </row>
    <row r="6" spans="1:3" x14ac:dyDescent="0.25">
      <c r="A6" s="7" t="s">
        <v>9</v>
      </c>
      <c r="B6" s="8" t="s">
        <v>10</v>
      </c>
      <c r="C6" s="17">
        <v>-5259835.6399999997</v>
      </c>
    </row>
    <row r="7" spans="1:3" x14ac:dyDescent="0.25">
      <c r="A7" s="5" t="s">
        <v>11</v>
      </c>
      <c r="B7" s="6" t="s">
        <v>12</v>
      </c>
      <c r="C7" s="16">
        <v>2108345.63</v>
      </c>
    </row>
    <row r="8" spans="1:3" x14ac:dyDescent="0.25">
      <c r="A8" s="7" t="s">
        <v>13</v>
      </c>
      <c r="B8" s="8" t="s">
        <v>14</v>
      </c>
      <c r="C8" s="17">
        <v>-18784.27</v>
      </c>
    </row>
    <row r="9" spans="1:3" x14ac:dyDescent="0.25">
      <c r="A9" s="5" t="s">
        <v>15</v>
      </c>
      <c r="B9" s="6" t="s">
        <v>16</v>
      </c>
      <c r="C9" s="16">
        <v>57404.71</v>
      </c>
    </row>
    <row r="10" spans="1:3" x14ac:dyDescent="0.25">
      <c r="A10" s="7" t="s">
        <v>17</v>
      </c>
      <c r="B10" s="8" t="s">
        <v>18</v>
      </c>
      <c r="C10" s="17">
        <v>0</v>
      </c>
    </row>
    <row r="11" spans="1:3" x14ac:dyDescent="0.25">
      <c r="A11" s="1" t="s">
        <v>19</v>
      </c>
      <c r="B11" s="2" t="s">
        <v>20</v>
      </c>
      <c r="C11" s="14">
        <f t="shared" ref="C11" si="1">SUM(C12:C15)</f>
        <v>154993882.67000002</v>
      </c>
    </row>
    <row r="12" spans="1:3" x14ac:dyDescent="0.25">
      <c r="A12" s="7" t="s">
        <v>21</v>
      </c>
      <c r="B12" s="8" t="s">
        <v>22</v>
      </c>
      <c r="C12" s="17">
        <v>-1017591.64</v>
      </c>
    </row>
    <row r="13" spans="1:3" x14ac:dyDescent="0.25">
      <c r="A13" s="5" t="s">
        <v>23</v>
      </c>
      <c r="B13" s="6" t="s">
        <v>24</v>
      </c>
      <c r="C13" s="16">
        <v>0</v>
      </c>
    </row>
    <row r="14" spans="1:3" x14ac:dyDescent="0.25">
      <c r="A14" s="7" t="s">
        <v>25</v>
      </c>
      <c r="B14" s="8" t="s">
        <v>26</v>
      </c>
      <c r="C14" s="17">
        <v>156011474.31</v>
      </c>
    </row>
    <row r="15" spans="1:3" x14ac:dyDescent="0.25">
      <c r="A15" s="5" t="s">
        <v>27</v>
      </c>
      <c r="B15" s="6" t="s">
        <v>28</v>
      </c>
      <c r="C15" s="16">
        <v>0</v>
      </c>
    </row>
    <row r="16" spans="1:3" x14ac:dyDescent="0.25">
      <c r="A16" s="3" t="s">
        <v>29</v>
      </c>
      <c r="B16" s="4" t="s">
        <v>30</v>
      </c>
      <c r="C16" s="15">
        <f t="shared" ref="C16" si="2">SUM(C17)</f>
        <v>0</v>
      </c>
    </row>
    <row r="17" spans="1:3" x14ac:dyDescent="0.25">
      <c r="A17" s="5" t="s">
        <v>31</v>
      </c>
      <c r="B17" s="6" t="s">
        <v>30</v>
      </c>
      <c r="C17" s="16">
        <v>0</v>
      </c>
    </row>
    <row r="18" spans="1:3" x14ac:dyDescent="0.25">
      <c r="A18" s="3">
        <v>2</v>
      </c>
      <c r="B18" s="4" t="s">
        <v>32</v>
      </c>
      <c r="C18" s="15">
        <f t="shared" ref="C18" si="3">C19+C29+C39+C47</f>
        <v>208151000.75999999</v>
      </c>
    </row>
    <row r="19" spans="1:3" x14ac:dyDescent="0.25">
      <c r="A19" s="1" t="s">
        <v>33</v>
      </c>
      <c r="B19" s="2" t="s">
        <v>34</v>
      </c>
      <c r="C19" s="14">
        <f t="shared" ref="C19" si="4">SUM(C20:C28)</f>
        <v>17054682.099999998</v>
      </c>
    </row>
    <row r="20" spans="1:3" x14ac:dyDescent="0.25">
      <c r="A20" s="7" t="s">
        <v>35</v>
      </c>
      <c r="B20" s="8" t="s">
        <v>36</v>
      </c>
      <c r="C20" s="17">
        <v>1475435.58</v>
      </c>
    </row>
    <row r="21" spans="1:3" x14ac:dyDescent="0.25">
      <c r="A21" s="5" t="s">
        <v>37</v>
      </c>
      <c r="B21" s="6" t="s">
        <v>38</v>
      </c>
      <c r="C21" s="16">
        <v>0</v>
      </c>
    </row>
    <row r="22" spans="1:3" x14ac:dyDescent="0.25">
      <c r="A22" s="7" t="s">
        <v>39</v>
      </c>
      <c r="B22" s="8" t="s">
        <v>40</v>
      </c>
      <c r="C22" s="17">
        <v>5020240.93</v>
      </c>
    </row>
    <row r="23" spans="1:3" x14ac:dyDescent="0.25">
      <c r="A23" s="5" t="s">
        <v>41</v>
      </c>
      <c r="B23" s="6" t="s">
        <v>42</v>
      </c>
      <c r="C23" s="16">
        <v>10590577.859999999</v>
      </c>
    </row>
    <row r="24" spans="1:3" x14ac:dyDescent="0.25">
      <c r="A24" s="9" t="s">
        <v>43</v>
      </c>
      <c r="B24" s="8" t="s">
        <v>44</v>
      </c>
      <c r="C24" s="17">
        <v>0</v>
      </c>
    </row>
    <row r="25" spans="1:3" x14ac:dyDescent="0.25">
      <c r="A25" s="5" t="s">
        <v>45</v>
      </c>
      <c r="B25" s="6" t="s">
        <v>46</v>
      </c>
      <c r="C25" s="16">
        <v>0</v>
      </c>
    </row>
    <row r="26" spans="1:3" x14ac:dyDescent="0.25">
      <c r="A26" s="7" t="s">
        <v>47</v>
      </c>
      <c r="B26" s="8" t="s">
        <v>48</v>
      </c>
      <c r="C26" s="17">
        <v>-25868</v>
      </c>
    </row>
    <row r="27" spans="1:3" x14ac:dyDescent="0.25">
      <c r="A27" s="5" t="s">
        <v>49</v>
      </c>
      <c r="B27" s="6" t="s">
        <v>50</v>
      </c>
      <c r="C27" s="16">
        <v>-5704.27</v>
      </c>
    </row>
    <row r="28" spans="1:3" x14ac:dyDescent="0.25">
      <c r="A28" s="7" t="s">
        <v>51</v>
      </c>
      <c r="B28" s="8" t="s">
        <v>52</v>
      </c>
      <c r="C28" s="17">
        <v>0</v>
      </c>
    </row>
    <row r="29" spans="1:3" x14ac:dyDescent="0.25">
      <c r="A29" s="1" t="s">
        <v>53</v>
      </c>
      <c r="B29" s="2" t="s">
        <v>54</v>
      </c>
      <c r="C29" s="14">
        <f t="shared" ref="C29" si="5">SUM(C30:C38)</f>
        <v>7321040.3000000007</v>
      </c>
    </row>
    <row r="30" spans="1:3" x14ac:dyDescent="0.25">
      <c r="A30" s="7" t="s">
        <v>55</v>
      </c>
      <c r="B30" s="10" t="s">
        <v>36</v>
      </c>
      <c r="C30" s="18">
        <v>0</v>
      </c>
    </row>
    <row r="31" spans="1:3" x14ac:dyDescent="0.25">
      <c r="A31" s="5" t="s">
        <v>56</v>
      </c>
      <c r="B31" s="11" t="s">
        <v>57</v>
      </c>
      <c r="C31" s="19">
        <v>0</v>
      </c>
    </row>
    <row r="32" spans="1:3" x14ac:dyDescent="0.25">
      <c r="A32" s="7" t="s">
        <v>58</v>
      </c>
      <c r="B32" s="10" t="s">
        <v>40</v>
      </c>
      <c r="C32" s="18">
        <v>0</v>
      </c>
    </row>
    <row r="33" spans="1:3" x14ac:dyDescent="0.25">
      <c r="A33" s="5" t="s">
        <v>59</v>
      </c>
      <c r="B33" s="6" t="s">
        <v>42</v>
      </c>
      <c r="C33" s="19">
        <v>4174209.83</v>
      </c>
    </row>
    <row r="34" spans="1:3" x14ac:dyDescent="0.25">
      <c r="A34" s="7" t="s">
        <v>60</v>
      </c>
      <c r="B34" s="10" t="s">
        <v>61</v>
      </c>
      <c r="C34" s="18">
        <v>0</v>
      </c>
    </row>
    <row r="35" spans="1:3" x14ac:dyDescent="0.25">
      <c r="A35" s="5" t="s">
        <v>62</v>
      </c>
      <c r="B35" s="11" t="s">
        <v>63</v>
      </c>
      <c r="C35" s="19">
        <v>0</v>
      </c>
    </row>
    <row r="36" spans="1:3" x14ac:dyDescent="0.25">
      <c r="A36" s="7" t="s">
        <v>64</v>
      </c>
      <c r="B36" s="10" t="s">
        <v>65</v>
      </c>
      <c r="C36" s="18">
        <v>0</v>
      </c>
    </row>
    <row r="37" spans="1:3" x14ac:dyDescent="0.25">
      <c r="A37" s="5" t="s">
        <v>66</v>
      </c>
      <c r="B37" s="6" t="s">
        <v>50</v>
      </c>
      <c r="C37" s="19">
        <v>3146830.47</v>
      </c>
    </row>
    <row r="38" spans="1:3" x14ac:dyDescent="0.25">
      <c r="A38" s="7" t="s">
        <v>67</v>
      </c>
      <c r="B38" s="8" t="s">
        <v>52</v>
      </c>
      <c r="C38" s="18">
        <v>0</v>
      </c>
    </row>
    <row r="39" spans="1:3" x14ac:dyDescent="0.25">
      <c r="A39" s="1" t="s">
        <v>68</v>
      </c>
      <c r="B39" s="2" t="s">
        <v>69</v>
      </c>
      <c r="C39" s="14">
        <f>SUM(C40:C46)</f>
        <v>183775278.35999998</v>
      </c>
    </row>
    <row r="40" spans="1:3" x14ac:dyDescent="0.25">
      <c r="A40" s="7" t="s">
        <v>70</v>
      </c>
      <c r="B40" s="8" t="s">
        <v>71</v>
      </c>
      <c r="C40" s="17">
        <v>0</v>
      </c>
    </row>
    <row r="41" spans="1:3" x14ac:dyDescent="0.25">
      <c r="A41" s="5" t="s">
        <v>72</v>
      </c>
      <c r="B41" s="11" t="s">
        <v>73</v>
      </c>
      <c r="C41" s="16">
        <v>0</v>
      </c>
    </row>
    <row r="42" spans="1:3" x14ac:dyDescent="0.25">
      <c r="A42" s="7" t="s">
        <v>74</v>
      </c>
      <c r="B42" s="8" t="s">
        <v>75</v>
      </c>
      <c r="C42" s="17">
        <v>2848582</v>
      </c>
    </row>
    <row r="43" spans="1:3" x14ac:dyDescent="0.25">
      <c r="A43" s="5" t="s">
        <v>76</v>
      </c>
      <c r="B43" s="11" t="s">
        <v>77</v>
      </c>
      <c r="C43" s="16">
        <v>0</v>
      </c>
    </row>
    <row r="44" spans="1:3" x14ac:dyDescent="0.25">
      <c r="A44" s="7" t="s">
        <v>78</v>
      </c>
      <c r="B44" s="10" t="s">
        <v>79</v>
      </c>
      <c r="C44" s="17">
        <v>0</v>
      </c>
    </row>
    <row r="45" spans="1:3" x14ac:dyDescent="0.25">
      <c r="A45" s="5" t="s">
        <v>80</v>
      </c>
      <c r="B45" s="11" t="s">
        <v>81</v>
      </c>
      <c r="C45" s="16">
        <f>-6613093.74+187539790.1</f>
        <v>180926696.35999998</v>
      </c>
    </row>
    <row r="46" spans="1:3" x14ac:dyDescent="0.25">
      <c r="A46" s="7" t="s">
        <v>82</v>
      </c>
      <c r="B46" s="10" t="s">
        <v>83</v>
      </c>
      <c r="C46" s="17">
        <v>0</v>
      </c>
    </row>
    <row r="47" spans="1:3" x14ac:dyDescent="0.25">
      <c r="A47" s="1" t="s">
        <v>84</v>
      </c>
      <c r="B47" s="2" t="s">
        <v>85</v>
      </c>
      <c r="C47" s="14">
        <f t="shared" ref="C47" si="6">SUM(C48)</f>
        <v>0</v>
      </c>
    </row>
    <row r="48" spans="1:3" ht="15.75" thickBot="1" x14ac:dyDescent="0.3">
      <c r="A48" s="12" t="s">
        <v>86</v>
      </c>
      <c r="B48" s="13" t="s">
        <v>85</v>
      </c>
      <c r="C48" s="20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 e Contábil - Métodos</dc:creator>
  <cp:lastModifiedBy>Fiscal e Contábil - Métodos</cp:lastModifiedBy>
  <dcterms:created xsi:type="dcterms:W3CDTF">2024-10-09T15:13:31Z</dcterms:created>
  <dcterms:modified xsi:type="dcterms:W3CDTF">2024-10-09T15:15:08Z</dcterms:modified>
</cp:coreProperties>
</file>