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AREIA/"/>
    </mc:Choice>
  </mc:AlternateContent>
  <xr:revisionPtr revIDLastSave="0" documentId="8_{5713C93D-6037-43E7-984B-693307B40728}" xr6:coauthVersionLast="47" xr6:coauthVersionMax="47" xr10:uidLastSave="{00000000-0000-0000-0000-000000000000}"/>
  <bookViews>
    <workbookView xWindow="28680" yWindow="-120" windowWidth="24240" windowHeight="13140" xr2:uid="{058712ED-DF1F-4970-9E11-42AF7880AD7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 s="1"/>
  <c r="C29" i="1"/>
  <c r="C19" i="1"/>
  <c r="C16" i="1"/>
  <c r="C11" i="1"/>
  <c r="C1" i="1" s="1"/>
  <c r="C2" i="1"/>
  <c r="C18" i="1" l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<sst xmlns="http://schemas.openxmlformats.org/spreadsheetml/2006/main" count="94" uniqueCount="87">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</sst>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865B-4915-474A-8733-F397C2F40380}">
  <dimension ref="A1:C48"/>
  <sheetViews>
    <sheetView tabSelected="1" workbookViewId="0">
      <selection activeCell="E10" sqref="E10"/>
    </sheetView>
  </sheetViews>
  <sheetFormatPr defaultRowHeight="15" x14ac:dyDescent="0.25"/>
  <cols>
    <col min="2" max="2" width="41.28515625" bestFit="1" customWidth="1"/>
    <col min="3" max="3" width="13.85546875" style="21" bestFit="1" customWidth="1"/>
  </cols>
  <sheetData>
    <row r="1" spans="1:3" x14ac:dyDescent="0.25">
      <c r="A1" s="1">
        <v>1</v>
      </c>
      <c r="B1" s="2" t="s">
        <v>0</v>
      </c>
      <c r="C1" s="14">
        <f t="shared" ref="C1" si="0">C2+C11+C16</f>
        <v>230292674.99000004</v>
      </c>
    </row>
    <row r="2" spans="1:3" x14ac:dyDescent="0.25">
      <c r="A2" s="3" t="s">
        <v>1</v>
      </c>
      <c r="B2" s="4" t="s">
        <v>2</v>
      </c>
      <c r="C2" s="15">
        <f>SUM(C3:C10)</f>
        <v>73044380.850000024</v>
      </c>
    </row>
    <row r="3" spans="1:3" x14ac:dyDescent="0.25">
      <c r="A3" s="5" t="s">
        <v>3</v>
      </c>
      <c r="B3" s="6" t="s">
        <v>4</v>
      </c>
      <c r="C3" s="16">
        <v>73218647.810000002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2628389.87</v>
      </c>
    </row>
    <row r="6" spans="1:3" x14ac:dyDescent="0.25">
      <c r="A6" s="7" t="s">
        <v>9</v>
      </c>
      <c r="B6" s="8" t="s">
        <v>10</v>
      </c>
      <c r="C6" s="17">
        <v>-5102126.91</v>
      </c>
    </row>
    <row r="7" spans="1:3" x14ac:dyDescent="0.25">
      <c r="A7" s="5" t="s">
        <v>11</v>
      </c>
      <c r="B7" s="6" t="s">
        <v>12</v>
      </c>
      <c r="C7" s="16">
        <v>2252473.73</v>
      </c>
    </row>
    <row r="8" spans="1:3" x14ac:dyDescent="0.25">
      <c r="A8" s="7" t="s">
        <v>13</v>
      </c>
      <c r="B8" s="8" t="s">
        <v>14</v>
      </c>
      <c r="C8" s="17">
        <v>-18784.27</v>
      </c>
    </row>
    <row r="9" spans="1:3" x14ac:dyDescent="0.25">
      <c r="A9" s="5" t="s">
        <v>15</v>
      </c>
      <c r="B9" s="6" t="s">
        <v>16</v>
      </c>
      <c r="C9" s="16">
        <v>65780.62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 t="shared" ref="C11" si="1">SUM(C12:C15)</f>
        <v>157248294.14000002</v>
      </c>
    </row>
    <row r="12" spans="1:3" x14ac:dyDescent="0.25">
      <c r="A12" s="7" t="s">
        <v>21</v>
      </c>
      <c r="B12" s="8" t="s">
        <v>22</v>
      </c>
      <c r="C12" s="17">
        <v>-1017591.64</v>
      </c>
    </row>
    <row r="13" spans="1:3" x14ac:dyDescent="0.25">
      <c r="A13" s="5" t="s">
        <v>23</v>
      </c>
      <c r="B13" s="6" t="s">
        <v>24</v>
      </c>
      <c r="C13" s="16">
        <v>0</v>
      </c>
    </row>
    <row r="14" spans="1:3" x14ac:dyDescent="0.25">
      <c r="A14" s="7" t="s">
        <v>25</v>
      </c>
      <c r="B14" s="8" t="s">
        <v>26</v>
      </c>
      <c r="C14" s="17">
        <v>158265885.78</v>
      </c>
    </row>
    <row r="15" spans="1:3" x14ac:dyDescent="0.25">
      <c r="A15" s="5" t="s">
        <v>27</v>
      </c>
      <c r="B15" s="6" t="s">
        <v>28</v>
      </c>
      <c r="C15" s="16">
        <v>0</v>
      </c>
    </row>
    <row r="16" spans="1:3" x14ac:dyDescent="0.25">
      <c r="A16" s="3" t="s">
        <v>29</v>
      </c>
      <c r="B16" s="4" t="s">
        <v>30</v>
      </c>
      <c r="C16" s="15">
        <f t="shared" ref="C16" si="2">SUM(C17)</f>
        <v>0</v>
      </c>
    </row>
    <row r="17" spans="1:3" x14ac:dyDescent="0.25">
      <c r="A17" s="5" t="s">
        <v>31</v>
      </c>
      <c r="B17" s="6" t="s">
        <v>30</v>
      </c>
      <c r="C17" s="16">
        <v>0</v>
      </c>
    </row>
    <row r="18" spans="1:3" x14ac:dyDescent="0.25">
      <c r="A18" s="3">
        <v>2</v>
      </c>
      <c r="B18" s="4" t="s">
        <v>32</v>
      </c>
      <c r="C18" s="15">
        <f t="shared" ref="C18" si="3">C19+C29+C39+C47</f>
        <v>230292674.99000001</v>
      </c>
    </row>
    <row r="19" spans="1:3" x14ac:dyDescent="0.25">
      <c r="A19" s="1" t="s">
        <v>33</v>
      </c>
      <c r="B19" s="2" t="s">
        <v>34</v>
      </c>
      <c r="C19" s="14">
        <f t="shared" ref="C19" si="4">SUM(C20:C28)</f>
        <v>19431003.149999999</v>
      </c>
    </row>
    <row r="20" spans="1:3" x14ac:dyDescent="0.25">
      <c r="A20" s="7" t="s">
        <v>35</v>
      </c>
      <c r="B20" s="8" t="s">
        <v>36</v>
      </c>
      <c r="C20" s="17">
        <v>1569314.15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5235909.4800000004</v>
      </c>
    </row>
    <row r="23" spans="1:3" x14ac:dyDescent="0.25">
      <c r="A23" s="5" t="s">
        <v>41</v>
      </c>
      <c r="B23" s="6" t="s">
        <v>42</v>
      </c>
      <c r="C23" s="16">
        <v>12664599.949999999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0</v>
      </c>
    </row>
    <row r="26" spans="1:3" x14ac:dyDescent="0.25">
      <c r="A26" s="7" t="s">
        <v>47</v>
      </c>
      <c r="B26" s="8" t="s">
        <v>48</v>
      </c>
      <c r="C26" s="17">
        <v>-31268.7</v>
      </c>
    </row>
    <row r="27" spans="1:3" x14ac:dyDescent="0.25">
      <c r="A27" s="5" t="s">
        <v>49</v>
      </c>
      <c r="B27" s="6" t="s">
        <v>50</v>
      </c>
      <c r="C27" s="16">
        <v>-7551.73</v>
      </c>
    </row>
    <row r="28" spans="1:3" x14ac:dyDescent="0.25">
      <c r="A28" s="7" t="s">
        <v>51</v>
      </c>
      <c r="B28" s="8" t="s">
        <v>52</v>
      </c>
      <c r="C28" s="17">
        <v>0</v>
      </c>
    </row>
    <row r="29" spans="1:3" x14ac:dyDescent="0.25">
      <c r="A29" s="1" t="s">
        <v>53</v>
      </c>
      <c r="B29" s="2" t="s">
        <v>54</v>
      </c>
      <c r="C29" s="14">
        <f>SUM(C30:C38)</f>
        <v>7771643.9100000001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4247700.18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0</v>
      </c>
    </row>
    <row r="37" spans="1:3" x14ac:dyDescent="0.25">
      <c r="A37" s="5" t="s">
        <v>66</v>
      </c>
      <c r="B37" s="6" t="s">
        <v>50</v>
      </c>
      <c r="C37" s="19">
        <v>3523943.73</v>
      </c>
    </row>
    <row r="38" spans="1:3" x14ac:dyDescent="0.25">
      <c r="A38" s="7" t="s">
        <v>67</v>
      </c>
      <c r="B38" s="8" t="s">
        <v>52</v>
      </c>
      <c r="C38" s="18">
        <v>0</v>
      </c>
    </row>
    <row r="39" spans="1:3" x14ac:dyDescent="0.25">
      <c r="A39" s="1" t="s">
        <v>68</v>
      </c>
      <c r="B39" s="2" t="s">
        <v>69</v>
      </c>
      <c r="C39" s="14">
        <f>SUM(C40:C46)</f>
        <v>203090027.93000001</v>
      </c>
    </row>
    <row r="40" spans="1:3" x14ac:dyDescent="0.25">
      <c r="A40" s="7" t="s">
        <v>70</v>
      </c>
      <c r="B40" s="8" t="s">
        <v>71</v>
      </c>
      <c r="C40" s="17">
        <v>0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2848582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0</v>
      </c>
    </row>
    <row r="45" spans="1:3" x14ac:dyDescent="0.25">
      <c r="A45" s="5" t="s">
        <v>80</v>
      </c>
      <c r="B45" s="11" t="s">
        <v>81</v>
      </c>
      <c r="C45" s="16">
        <f>7744076.55+192497369.38</f>
        <v>200241445.93000001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 t="shared" ref="C47" si="5">SUM(C48)</f>
        <v>0</v>
      </c>
    </row>
    <row r="48" spans="1:3" ht="15.75" thickBot="1" x14ac:dyDescent="0.3">
      <c r="A48" s="12" t="s">
        <v>86</v>
      </c>
      <c r="B48" s="13" t="s">
        <v>85</v>
      </c>
      <c r="C48" s="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2024-10-09T17:01:59Z</dcterms:created>
  <dcterms:modified xsi:type="dcterms:W3CDTF">2024-10-09T17:02:48Z</dcterms:modified>
</cp:coreProperties>
</file>