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1/BALANÇO AREIA BRANCA/"/>
    </mc:Choice>
  </mc:AlternateContent>
  <xr:revisionPtr revIDLastSave="0" documentId="8_{740A6611-911B-4F98-AEFF-021430E1374E}" xr6:coauthVersionLast="47" xr6:coauthVersionMax="47" xr10:uidLastSave="{00000000-0000-0000-0000-000000000000}"/>
  <bookViews>
    <workbookView xWindow="-120" yWindow="-120" windowWidth="29040" windowHeight="15840" xr2:uid="{9E242A17-4B50-4F6D-A358-A401D61021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9" i="1" l="1"/>
  <c r="C178" i="1" s="1"/>
  <c r="C176" i="1"/>
  <c r="C175" i="1"/>
  <c r="C174" i="1" s="1"/>
  <c r="C172" i="1"/>
  <c r="C170" i="1"/>
  <c r="C168" i="1"/>
  <c r="C166" i="1"/>
  <c r="C164" i="1"/>
  <c r="C163" i="1" s="1"/>
  <c r="C160" i="1"/>
  <c r="C159" i="1"/>
  <c r="C149" i="1"/>
  <c r="C147" i="1"/>
  <c r="C145" i="1"/>
  <c r="C143" i="1"/>
  <c r="C140" i="1"/>
  <c r="C138" i="1"/>
  <c r="C131" i="1"/>
  <c r="C128" i="1"/>
  <c r="C127" i="1" s="1"/>
  <c r="C125" i="1"/>
  <c r="C112" i="1"/>
  <c r="C110" i="1"/>
  <c r="C108" i="1"/>
  <c r="C106" i="1"/>
  <c r="C103" i="1"/>
  <c r="C101" i="1"/>
  <c r="C94" i="1"/>
  <c r="C91" i="1"/>
  <c r="C90" i="1" s="1"/>
  <c r="C84" i="1"/>
  <c r="C83" i="1" s="1"/>
  <c r="C79" i="1"/>
  <c r="C56" i="1"/>
  <c r="C52" i="1"/>
  <c r="C37" i="1" s="1"/>
  <c r="C38" i="1"/>
  <c r="C26" i="1"/>
  <c r="C24" i="1"/>
  <c r="C17" i="1"/>
  <c r="C2" i="1" s="1"/>
  <c r="C1" i="1" s="1"/>
  <c r="C12" i="1"/>
  <c r="C8" i="1"/>
  <c r="C6" i="1"/>
  <c r="C3" i="1"/>
  <c r="C89" i="1" l="1"/>
</calcChain>
</file>

<file path=xl/sharedStrings.xml><?xml version="1.0" encoding="utf-8"?>
<sst xmlns="http://schemas.openxmlformats.org/spreadsheetml/2006/main" count="362" uniqueCount="306">
  <si>
    <t>ATIVO</t>
  </si>
  <si>
    <t>1.01</t>
  </si>
  <si>
    <t>Ativo Circulante</t>
  </si>
  <si>
    <t>1.01.01</t>
  </si>
  <si>
    <t>Caixa e Equivalentes de Caixa</t>
  </si>
  <si>
    <t>1.01.01.01</t>
  </si>
  <si>
    <t>Caixa</t>
  </si>
  <si>
    <t>1.01.01.02</t>
  </si>
  <si>
    <t>Equivalentes de Caixa</t>
  </si>
  <si>
    <t>1.01.02</t>
  </si>
  <si>
    <t>Títulos e Valores Mobiliários</t>
  </si>
  <si>
    <t>1.01.02.01</t>
  </si>
  <si>
    <t>1.01.03</t>
  </si>
  <si>
    <t>Contas a Receber</t>
  </si>
  <si>
    <t>1.01.03.01</t>
  </si>
  <si>
    <t>Clientes e Operações a Receber</t>
  </si>
  <si>
    <t>1.01.03.02</t>
  </si>
  <si>
    <t>Contas a Receber de Partes Relacionadas</t>
  </si>
  <si>
    <t>1.01.03.03</t>
  </si>
  <si>
    <t>(-) Provisão para Crédito de Liquidação Duvidosa</t>
  </si>
  <si>
    <t>1.01.04</t>
  </si>
  <si>
    <t>Estoques</t>
  </si>
  <si>
    <t>1.01.04.01</t>
  </si>
  <si>
    <t>1.01.04.02</t>
  </si>
  <si>
    <t>(-) Provisão para Perdas em Estoques</t>
  </si>
  <si>
    <t>1.01.04.03</t>
  </si>
  <si>
    <t>(-) Provisão para Redução ao Valor Realizável Líquido</t>
  </si>
  <si>
    <t>1.01.04.04</t>
  </si>
  <si>
    <t>Mercadoria em Trânsito</t>
  </si>
  <si>
    <t>1.01.05</t>
  </si>
  <si>
    <t>Tributos a Compensar e Recuperar</t>
  </si>
  <si>
    <t>1.01.05.01</t>
  </si>
  <si>
    <t>Imposto de Renda e Contribuição Social</t>
  </si>
  <si>
    <t>1.01.05.02</t>
  </si>
  <si>
    <t>Tributos Retidos na Fonte</t>
  </si>
  <si>
    <t>1.01.05.03</t>
  </si>
  <si>
    <t>Tributos sobre Compras e Serviços a Recuperar</t>
  </si>
  <si>
    <t>1.01.05.04</t>
  </si>
  <si>
    <t>(-) Provisão sobre Tributos Inscritos na PGFN</t>
  </si>
  <si>
    <t>1.01.05.05</t>
  </si>
  <si>
    <t>Saldo Negativo IRPJ</t>
  </si>
  <si>
    <t>1.01.05.06</t>
  </si>
  <si>
    <t>Saldo Negativo CSLL</t>
  </si>
  <si>
    <t>1.01.06</t>
  </si>
  <si>
    <t>Despesas Antecipadas</t>
  </si>
  <si>
    <t>1.01.06.01</t>
  </si>
  <si>
    <t>1.01.07</t>
  </si>
  <si>
    <t>Outros Ativos Circulantes</t>
  </si>
  <si>
    <t>1.01.07.01</t>
  </si>
  <si>
    <t>Adiantamentos</t>
  </si>
  <si>
    <t>1.01.07.02</t>
  </si>
  <si>
    <t>Outros Valores a Receber</t>
  </si>
  <si>
    <t>1.01.07.03</t>
  </si>
  <si>
    <t>Convênios a Receber</t>
  </si>
  <si>
    <t>1.01.07.04</t>
  </si>
  <si>
    <t>Servidores Cedidos a Disposição de Outros</t>
  </si>
  <si>
    <t>1.01.07.05</t>
  </si>
  <si>
    <t>Valores a Receber de Terceiros</t>
  </si>
  <si>
    <t>1.01.07.06</t>
  </si>
  <si>
    <t>(-) Perda p/ valores a receber</t>
  </si>
  <si>
    <t>1.01.08</t>
  </si>
  <si>
    <t>Investimentos Temporários</t>
  </si>
  <si>
    <t>1.01.08.01</t>
  </si>
  <si>
    <t>1.01.08.02</t>
  </si>
  <si>
    <t>(-) Provisão para Perdas em Investimentos Temporários</t>
  </si>
  <si>
    <t>1.01.08.03</t>
  </si>
  <si>
    <t>(-) Ajuste a Valor de Mercado dos Investimentos Temporários</t>
  </si>
  <si>
    <t>1.02</t>
  </si>
  <si>
    <t>Ativo Não Circulante</t>
  </si>
  <si>
    <t>1.02.01</t>
  </si>
  <si>
    <t>Realizável a Longo Prazo</t>
  </si>
  <si>
    <t>1.02.01.01</t>
  </si>
  <si>
    <t>1.02.01.02</t>
  </si>
  <si>
    <t>1.02.01.03</t>
  </si>
  <si>
    <t>1.02.01.04</t>
  </si>
  <si>
    <t>1.02.01.05</t>
  </si>
  <si>
    <t>Impostos e Contribuições a Recuperar</t>
  </si>
  <si>
    <t>1.02.01.06</t>
  </si>
  <si>
    <t>Depósitos e Aplicações em Incentivos Fiscais</t>
  </si>
  <si>
    <t>1.02.01.07</t>
  </si>
  <si>
    <t>(-) Provisão para Perdas em Incentivos Fiscais</t>
  </si>
  <si>
    <t>1.02.01.08</t>
  </si>
  <si>
    <t>(-) Provisão para Redução ao Valor de Mercado dos Incentivo</t>
  </si>
  <si>
    <t>1.02.01.09</t>
  </si>
  <si>
    <t>Depósitos Judiciais</t>
  </si>
  <si>
    <t>1.02.01.10</t>
  </si>
  <si>
    <t>Depósitos Judiciais Tributários</t>
  </si>
  <si>
    <t>1.02.01.11</t>
  </si>
  <si>
    <t>1.02.01.12</t>
  </si>
  <si>
    <t>Ressarcimento por Benfeitorias úteis em Bens de Terceiros</t>
  </si>
  <si>
    <t>1.02.01.99</t>
  </si>
  <si>
    <t>Outros</t>
  </si>
  <si>
    <t>1.02.02</t>
  </si>
  <si>
    <t>Investimentos</t>
  </si>
  <si>
    <t>1.02.02.01</t>
  </si>
  <si>
    <t>1.02.02.02</t>
  </si>
  <si>
    <t>(-) Provisão para Perdas em Investimentos</t>
  </si>
  <si>
    <t>1.02.02.03</t>
  </si>
  <si>
    <t>(-) Ajuste a Valor de Mercado dos Investimentos</t>
  </si>
  <si>
    <t>1.02.03</t>
  </si>
  <si>
    <t>Imobilizado</t>
  </si>
  <si>
    <t>1.02.03.01</t>
  </si>
  <si>
    <t>Bens em operação</t>
  </si>
  <si>
    <t>1.02.03.02</t>
  </si>
  <si>
    <t>Depreciação, Amortização, Exaustão  - Bens em operação</t>
  </si>
  <si>
    <t>1.02.03.03</t>
  </si>
  <si>
    <t>(-) Impairment Bens em Operação</t>
  </si>
  <si>
    <t>1.02.03.04</t>
  </si>
  <si>
    <t>Bens Administração</t>
  </si>
  <si>
    <t>1.02.03.05</t>
  </si>
  <si>
    <t>Depreciação, Amortização, Exaustão  - Bens Administração</t>
  </si>
  <si>
    <t>1.02.03.06</t>
  </si>
  <si>
    <t>(-) Impairment Bens Administração</t>
  </si>
  <si>
    <t>1.02.03.07</t>
  </si>
  <si>
    <t>Bens da União  Operação</t>
  </si>
  <si>
    <t>1.02.03.08</t>
  </si>
  <si>
    <t>Depreciação - Bens da União - Operação</t>
  </si>
  <si>
    <t>1.02.03.09</t>
  </si>
  <si>
    <t>(-) Impairment - Bens da União - Operação</t>
  </si>
  <si>
    <t>1.02.03.10</t>
  </si>
  <si>
    <t>Bens da União  Administração</t>
  </si>
  <si>
    <t>1.02.03.11</t>
  </si>
  <si>
    <t>Depreciação, Amortização e Exaustão - Bens da União</t>
  </si>
  <si>
    <t>1.02.03.12</t>
  </si>
  <si>
    <t>(-) Impairment - Bens da União - Administração</t>
  </si>
  <si>
    <t>1.02.03.13</t>
  </si>
  <si>
    <t>Bens da União  Terceiros</t>
  </si>
  <si>
    <t>1.02.03.14</t>
  </si>
  <si>
    <t>Depreciação, Amortização e Exaustão - Bens da União -</t>
  </si>
  <si>
    <t>1.02.03.15</t>
  </si>
  <si>
    <t>(-) Impairment - Bens da União - Terceiros</t>
  </si>
  <si>
    <t>1.02.03.16</t>
  </si>
  <si>
    <t>Bens de Terceiros</t>
  </si>
  <si>
    <t>1.02.03.17</t>
  </si>
  <si>
    <t>Depreciação - Bens de Terceiros</t>
  </si>
  <si>
    <t>1.02.03.18</t>
  </si>
  <si>
    <t>(-) Impairment - Bens de Terceiros</t>
  </si>
  <si>
    <t>1.02.03.19</t>
  </si>
  <si>
    <t>Imobilizado em Andamento</t>
  </si>
  <si>
    <t>1.02.03.20</t>
  </si>
  <si>
    <t>Benfeitorias úteis em Bens de Terceiros</t>
  </si>
  <si>
    <t>1.02.03.21</t>
  </si>
  <si>
    <t>Depreciação, Amortização e Exaustão - Benfeitorias úteis em</t>
  </si>
  <si>
    <t>1.02.03.22</t>
  </si>
  <si>
    <t>(-) Impairment - Benfeitorias úteis em Bens de Terceiros</t>
  </si>
  <si>
    <t>1.02.04</t>
  </si>
  <si>
    <t>Intangível</t>
  </si>
  <si>
    <t>1.02.04.01</t>
  </si>
  <si>
    <t>1.02.04.02</t>
  </si>
  <si>
    <t>Intangível Implantação</t>
  </si>
  <si>
    <t>1.02.04.03</t>
  </si>
  <si>
    <t xml:space="preserve">(-) Amortização Acumulada </t>
  </si>
  <si>
    <t>1.09</t>
  </si>
  <si>
    <t>Compensação Ativa</t>
  </si>
  <si>
    <t>1.09.01</t>
  </si>
  <si>
    <t>1.09.01.01</t>
  </si>
  <si>
    <t>Garantias</t>
  </si>
  <si>
    <t>1.09.01.02</t>
  </si>
  <si>
    <t>Convênios</t>
  </si>
  <si>
    <t>1.09.01.03</t>
  </si>
  <si>
    <t>Ministério da Infraestrutura</t>
  </si>
  <si>
    <t>1.09.01.99</t>
  </si>
  <si>
    <t>PASSIVO</t>
  </si>
  <si>
    <t>2.01</t>
  </si>
  <si>
    <t>Passivo Circulante</t>
  </si>
  <si>
    <t>2.01.01</t>
  </si>
  <si>
    <t>Fornecedores</t>
  </si>
  <si>
    <t>2.01.01.01</t>
  </si>
  <si>
    <t>Fornecedores de Bens e Serviços Nacionais</t>
  </si>
  <si>
    <t>2.01.01.02</t>
  </si>
  <si>
    <t>Fornecedores de Bens e Serviços Estrangeiros</t>
  </si>
  <si>
    <t>2.01.02</t>
  </si>
  <si>
    <t>Empréstimos e Financiamentos</t>
  </si>
  <si>
    <t>2.01.02.01</t>
  </si>
  <si>
    <t>Empréstimos e Financiamentos  Em Moeda Nacional</t>
  </si>
  <si>
    <t>2.01.02.02</t>
  </si>
  <si>
    <t>Empréstimos e Financiamentos  Em Moeda Estrangeira</t>
  </si>
  <si>
    <t>2.01.02.03</t>
  </si>
  <si>
    <t>Debêntures</t>
  </si>
  <si>
    <t>2.01.02.04</t>
  </si>
  <si>
    <t>(-) Deságio a Apropriar (Conta Devedora)</t>
  </si>
  <si>
    <t>2.01.02.05</t>
  </si>
  <si>
    <t>(-) Custos de Transação a Amortizar</t>
  </si>
  <si>
    <t>2.01.02.06</t>
  </si>
  <si>
    <t>(-) Outros Encargos Financeiros a Amortizar</t>
  </si>
  <si>
    <t>2.01.03</t>
  </si>
  <si>
    <t>Obrigações Trabalhistas</t>
  </si>
  <si>
    <t>2.01.03.01</t>
  </si>
  <si>
    <t>2.01.04</t>
  </si>
  <si>
    <t>Obrigações Fiscais e Previdenciárias</t>
  </si>
  <si>
    <t>2.01.04.01</t>
  </si>
  <si>
    <t>Encargos Sociais e Previdenciários a Recolher</t>
  </si>
  <si>
    <t>2.01.04.02</t>
  </si>
  <si>
    <t>Obrigações Fiscais</t>
  </si>
  <si>
    <t>2.01.05</t>
  </si>
  <si>
    <t>Consignações a Pagar</t>
  </si>
  <si>
    <t>2.01.05.01</t>
  </si>
  <si>
    <t>Consignações a Pagar - Folha de Pagamento</t>
  </si>
  <si>
    <t>2.01.06</t>
  </si>
  <si>
    <t>Obrigações Societárias</t>
  </si>
  <si>
    <t>2.01.06.01</t>
  </si>
  <si>
    <t>2.01.07</t>
  </si>
  <si>
    <t>Contas a Pagar</t>
  </si>
  <si>
    <t>2.01.07.01</t>
  </si>
  <si>
    <t>2.01.08</t>
  </si>
  <si>
    <t>Outros Passivos</t>
  </si>
  <si>
    <t>2.01.08.01</t>
  </si>
  <si>
    <t>Impostos e Contribuições Diferidos</t>
  </si>
  <si>
    <t>2.01.08.02</t>
  </si>
  <si>
    <t>Outras Obrigações</t>
  </si>
  <si>
    <t>2.01.08.03</t>
  </si>
  <si>
    <t>Multas do Poder Concedente</t>
  </si>
  <si>
    <t>2.01.08.04</t>
  </si>
  <si>
    <t>Contas a Pagar com Partes Relacionadas</t>
  </si>
  <si>
    <t>2.01.08.05</t>
  </si>
  <si>
    <t>2.01.08.06</t>
  </si>
  <si>
    <t>Provisões para Contingências</t>
  </si>
  <si>
    <t>2.01.08.07</t>
  </si>
  <si>
    <t>Provisões para Multas do Poder Concedente</t>
  </si>
  <si>
    <t>2.01.08.08</t>
  </si>
  <si>
    <t>Futuro Aumento de Capital</t>
  </si>
  <si>
    <t>2.01.08.09</t>
  </si>
  <si>
    <t>Outras Provisões</t>
  </si>
  <si>
    <t>2.01.08.09.01</t>
  </si>
  <si>
    <t>2.01.08.10</t>
  </si>
  <si>
    <t>Contribuição Sindical</t>
  </si>
  <si>
    <t>2.01.08.11</t>
  </si>
  <si>
    <t>CPMF</t>
  </si>
  <si>
    <t>2.01.09</t>
  </si>
  <si>
    <t>Receitas Antecipadas</t>
  </si>
  <si>
    <t>2.01.09.01</t>
  </si>
  <si>
    <t>Receitas a Apropriar</t>
  </si>
  <si>
    <t>2.02</t>
  </si>
  <si>
    <t>Passivo Não Circulante</t>
  </si>
  <si>
    <t>2.02.01</t>
  </si>
  <si>
    <t>2.02.01.01</t>
  </si>
  <si>
    <t>2.02.01.02</t>
  </si>
  <si>
    <t>2.02.02</t>
  </si>
  <si>
    <t>Empréstimos e Financiamentos a Longo Prazo</t>
  </si>
  <si>
    <t>2.02.02.01</t>
  </si>
  <si>
    <t>2.02.02.02</t>
  </si>
  <si>
    <t>2.02.02.03</t>
  </si>
  <si>
    <t>2.02.02.04</t>
  </si>
  <si>
    <t>2.02.02.05</t>
  </si>
  <si>
    <t>2.02.02.06</t>
  </si>
  <si>
    <t>2.02.03</t>
  </si>
  <si>
    <t>2.02.03.01</t>
  </si>
  <si>
    <t>2.02.04</t>
  </si>
  <si>
    <t>2.02.04.01</t>
  </si>
  <si>
    <t>2.02.04.02</t>
  </si>
  <si>
    <t>2.02.05</t>
  </si>
  <si>
    <t>Consignações a Pagar de Longo Prazo</t>
  </si>
  <si>
    <t>2.02.05.01</t>
  </si>
  <si>
    <t>2.02.06</t>
  </si>
  <si>
    <t>Obrigações Societárias de Longo Prazo</t>
  </si>
  <si>
    <t>2.02.06.01</t>
  </si>
  <si>
    <t>2.02.07</t>
  </si>
  <si>
    <t>Contas a Pagar de Longo Prazo</t>
  </si>
  <si>
    <t>2.02.07.01</t>
  </si>
  <si>
    <t>2.02.08</t>
  </si>
  <si>
    <t>2.02.08.01</t>
  </si>
  <si>
    <t>2.02.08.02</t>
  </si>
  <si>
    <t>2.02.08.03</t>
  </si>
  <si>
    <t>2.02.08.04</t>
  </si>
  <si>
    <t>2.02.08.05</t>
  </si>
  <si>
    <t>2.02.08.06</t>
  </si>
  <si>
    <t>2.02.08.07</t>
  </si>
  <si>
    <t>PROVISÕES P/MULTAS DO PODER CONCEDENTE</t>
  </si>
  <si>
    <t>2.02.08.08</t>
  </si>
  <si>
    <t>2.02.08.09</t>
  </si>
  <si>
    <t>2.02.09</t>
  </si>
  <si>
    <t>2.02.09.01</t>
  </si>
  <si>
    <t>2.02.09.01.02</t>
  </si>
  <si>
    <t>Da Infraestrutura de Acostagem</t>
  </si>
  <si>
    <t>2.02.09.01.03</t>
  </si>
  <si>
    <t>Da Infraestrutura Operacional e Terrestre</t>
  </si>
  <si>
    <t>2.03</t>
  </si>
  <si>
    <t>Patrimônio Líquido</t>
  </si>
  <si>
    <t>2.03.01</t>
  </si>
  <si>
    <t>Capital Social</t>
  </si>
  <si>
    <t>2.03.01.01</t>
  </si>
  <si>
    <t>2.03.02</t>
  </si>
  <si>
    <t>Reservas de Capital</t>
  </si>
  <si>
    <t>2.03.02.01</t>
  </si>
  <si>
    <t>2.03.03</t>
  </si>
  <si>
    <t>Ajustes de Avaliação Patrimonial</t>
  </si>
  <si>
    <t>2.03.03.02</t>
  </si>
  <si>
    <t>Reservas de Reavaliação</t>
  </si>
  <si>
    <t>2.03.04</t>
  </si>
  <si>
    <t>Reservas de Lucros</t>
  </si>
  <si>
    <t>2.03.04.01</t>
  </si>
  <si>
    <t>2.03.05</t>
  </si>
  <si>
    <t>Adiantamentos para Futuro Aumento de Capital</t>
  </si>
  <si>
    <t>2.03.05.01</t>
  </si>
  <si>
    <t>2.03.06</t>
  </si>
  <si>
    <t>Prejuízos Acumulados</t>
  </si>
  <si>
    <t>2.03.06.01</t>
  </si>
  <si>
    <t>2.03.07</t>
  </si>
  <si>
    <t>Ações em Tesouraria</t>
  </si>
  <si>
    <t>2.03.07.01</t>
  </si>
  <si>
    <t>2.09</t>
  </si>
  <si>
    <t>Compensação Passiva</t>
  </si>
  <si>
    <t>2.09.01</t>
  </si>
  <si>
    <t>2.09.01.01</t>
  </si>
  <si>
    <t>2.09.01.02</t>
  </si>
  <si>
    <t>2.09.01.99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</si>
</sst>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0" borderId="0" xfId="1" applyNumberFormat="1" applyFont="1"/>
    <xf numFmtId="2" fontId="3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1428-D8B2-4683-BF29-F39CBFC30FFA}">
  <dimension ref="A1:C182"/>
  <sheetViews>
    <sheetView tabSelected="1" workbookViewId="0">
      <selection activeCell="D8" sqref="D8"/>
    </sheetView>
  </sheetViews>
  <sheetFormatPr defaultRowHeight="15" x14ac:dyDescent="0.25"/>
  <cols>
    <col min="1" max="1" width="12.28515625" bestFit="1" customWidth="1"/>
    <col min="2" max="2" width="53.42578125" bestFit="1" customWidth="1"/>
    <col min="3" max="3" width="14.42578125" style="16" bestFit="1" customWidth="1"/>
  </cols>
  <sheetData>
    <row r="1" spans="1:3" x14ac:dyDescent="0.25">
      <c r="A1" s="1">
        <v>1</v>
      </c>
      <c r="B1" s="2" t="s">
        <v>0</v>
      </c>
      <c r="C1" s="11">
        <f>C2+C37+C83</f>
        <v>174776963.49999997</v>
      </c>
    </row>
    <row r="2" spans="1:3" x14ac:dyDescent="0.25">
      <c r="A2" s="3" t="s">
        <v>1</v>
      </c>
      <c r="B2" s="4" t="s">
        <v>2</v>
      </c>
      <c r="C2" s="12">
        <f>C3+C6+C8+C12+C17+C24+C26+C33</f>
        <v>31552102.349999998</v>
      </c>
    </row>
    <row r="3" spans="1:3" x14ac:dyDescent="0.25">
      <c r="A3" s="1" t="s">
        <v>3</v>
      </c>
      <c r="B3" s="2" t="s">
        <v>4</v>
      </c>
      <c r="C3" s="11">
        <f>SUM(C4:C5)</f>
        <v>33586971.159999996</v>
      </c>
    </row>
    <row r="4" spans="1:3" x14ac:dyDescent="0.25">
      <c r="A4" s="5" t="s">
        <v>5</v>
      </c>
      <c r="B4" s="6" t="s">
        <v>6</v>
      </c>
      <c r="C4" s="13">
        <v>33586971.159999996</v>
      </c>
    </row>
    <row r="5" spans="1:3" x14ac:dyDescent="0.25">
      <c r="A5" s="7" t="s">
        <v>7</v>
      </c>
      <c r="B5" s="8" t="s">
        <v>8</v>
      </c>
      <c r="C5" s="14">
        <v>0</v>
      </c>
    </row>
    <row r="6" spans="1:3" x14ac:dyDescent="0.25">
      <c r="A6" s="3" t="s">
        <v>9</v>
      </c>
      <c r="B6" s="4" t="s">
        <v>10</v>
      </c>
      <c r="C6" s="12">
        <f>C7</f>
        <v>0</v>
      </c>
    </row>
    <row r="7" spans="1:3" x14ac:dyDescent="0.25">
      <c r="A7" s="7" t="s">
        <v>11</v>
      </c>
      <c r="B7" s="8" t="s">
        <v>10</v>
      </c>
      <c r="C7" s="14">
        <v>0</v>
      </c>
    </row>
    <row r="8" spans="1:3" x14ac:dyDescent="0.25">
      <c r="A8" s="3" t="s">
        <v>12</v>
      </c>
      <c r="B8" s="4" t="s">
        <v>13</v>
      </c>
      <c r="C8" s="12">
        <f>SUM(C9:C11)</f>
        <v>2111568.6500000004</v>
      </c>
    </row>
    <row r="9" spans="1:3" x14ac:dyDescent="0.25">
      <c r="A9" s="7" t="s">
        <v>14</v>
      </c>
      <c r="B9" s="8" t="s">
        <v>15</v>
      </c>
      <c r="C9" s="14">
        <v>3477064.85</v>
      </c>
    </row>
    <row r="10" spans="1:3" x14ac:dyDescent="0.25">
      <c r="A10" s="5" t="s">
        <v>16</v>
      </c>
      <c r="B10" s="6" t="s">
        <v>17</v>
      </c>
      <c r="C10" s="13">
        <v>0</v>
      </c>
    </row>
    <row r="11" spans="1:3" x14ac:dyDescent="0.25">
      <c r="A11" s="7" t="s">
        <v>18</v>
      </c>
      <c r="B11" s="8" t="s">
        <v>19</v>
      </c>
      <c r="C11" s="14">
        <v>-1365496.2</v>
      </c>
    </row>
    <row r="12" spans="1:3" x14ac:dyDescent="0.25">
      <c r="A12" s="3" t="s">
        <v>20</v>
      </c>
      <c r="B12" s="4" t="s">
        <v>21</v>
      </c>
      <c r="C12" s="12">
        <f>SUM(C13:C16)</f>
        <v>-5178331.6500000004</v>
      </c>
    </row>
    <row r="13" spans="1:3" x14ac:dyDescent="0.25">
      <c r="A13" s="7" t="s">
        <v>22</v>
      </c>
      <c r="B13" s="8" t="s">
        <v>21</v>
      </c>
      <c r="C13" s="14">
        <v>-4796148.6900000004</v>
      </c>
    </row>
    <row r="14" spans="1:3" x14ac:dyDescent="0.25">
      <c r="A14" s="5" t="s">
        <v>23</v>
      </c>
      <c r="B14" s="6" t="s">
        <v>24</v>
      </c>
      <c r="C14" s="13">
        <v>0</v>
      </c>
    </row>
    <row r="15" spans="1:3" x14ac:dyDescent="0.25">
      <c r="A15" s="7" t="s">
        <v>25</v>
      </c>
      <c r="B15" s="8" t="s">
        <v>26</v>
      </c>
      <c r="C15" s="14">
        <v>0</v>
      </c>
    </row>
    <row r="16" spans="1:3" x14ac:dyDescent="0.25">
      <c r="A16" s="5" t="s">
        <v>27</v>
      </c>
      <c r="B16" s="6" t="s">
        <v>28</v>
      </c>
      <c r="C16" s="13">
        <v>-382182.96</v>
      </c>
    </row>
    <row r="17" spans="1:3" x14ac:dyDescent="0.25">
      <c r="A17" s="1" t="s">
        <v>29</v>
      </c>
      <c r="B17" s="2" t="s">
        <v>30</v>
      </c>
      <c r="C17" s="11">
        <f>SUM(C18:C23)</f>
        <v>1043090.36</v>
      </c>
    </row>
    <row r="18" spans="1:3" x14ac:dyDescent="0.25">
      <c r="A18" s="5" t="s">
        <v>31</v>
      </c>
      <c r="B18" s="6" t="s">
        <v>32</v>
      </c>
      <c r="C18" s="13">
        <v>0</v>
      </c>
    </row>
    <row r="19" spans="1:3" x14ac:dyDescent="0.25">
      <c r="A19" s="7" t="s">
        <v>33</v>
      </c>
      <c r="B19" s="8" t="s">
        <v>34</v>
      </c>
      <c r="C19" s="14">
        <v>0</v>
      </c>
    </row>
    <row r="20" spans="1:3" x14ac:dyDescent="0.25">
      <c r="A20" s="5" t="s">
        <v>35</v>
      </c>
      <c r="B20" s="6" t="s">
        <v>36</v>
      </c>
      <c r="C20" s="13">
        <v>1043090.36</v>
      </c>
    </row>
    <row r="21" spans="1:3" x14ac:dyDescent="0.25">
      <c r="A21" s="7" t="s">
        <v>37</v>
      </c>
      <c r="B21" s="8" t="s">
        <v>38</v>
      </c>
      <c r="C21" s="14">
        <v>0</v>
      </c>
    </row>
    <row r="22" spans="1:3" x14ac:dyDescent="0.25">
      <c r="A22" s="5" t="s">
        <v>39</v>
      </c>
      <c r="B22" s="6" t="s">
        <v>40</v>
      </c>
      <c r="C22" s="13">
        <v>0</v>
      </c>
    </row>
    <row r="23" spans="1:3" x14ac:dyDescent="0.25">
      <c r="A23" s="7" t="s">
        <v>41</v>
      </c>
      <c r="B23" s="8" t="s">
        <v>42</v>
      </c>
      <c r="C23" s="14">
        <v>0</v>
      </c>
    </row>
    <row r="24" spans="1:3" x14ac:dyDescent="0.25">
      <c r="A24" s="3" t="s">
        <v>43</v>
      </c>
      <c r="B24" s="4" t="s">
        <v>44</v>
      </c>
      <c r="C24" s="12">
        <f>C25</f>
        <v>0.03</v>
      </c>
    </row>
    <row r="25" spans="1:3" x14ac:dyDescent="0.25">
      <c r="A25" s="7" t="s">
        <v>45</v>
      </c>
      <c r="B25" s="8" t="s">
        <v>44</v>
      </c>
      <c r="C25" s="14">
        <v>0.03</v>
      </c>
    </row>
    <row r="26" spans="1:3" x14ac:dyDescent="0.25">
      <c r="A26" s="3" t="s">
        <v>46</v>
      </c>
      <c r="B26" s="4" t="s">
        <v>47</v>
      </c>
      <c r="C26" s="12">
        <f>SUM(C27:C32)</f>
        <v>-11196.199999999993</v>
      </c>
    </row>
    <row r="27" spans="1:3" x14ac:dyDescent="0.25">
      <c r="A27" s="7" t="s">
        <v>48</v>
      </c>
      <c r="B27" s="8" t="s">
        <v>49</v>
      </c>
      <c r="C27" s="14">
        <v>-105338.53</v>
      </c>
    </row>
    <row r="28" spans="1:3" x14ac:dyDescent="0.25">
      <c r="A28" s="5" t="s">
        <v>50</v>
      </c>
      <c r="B28" s="6" t="s">
        <v>51</v>
      </c>
      <c r="C28" s="13">
        <v>-3902.06</v>
      </c>
    </row>
    <row r="29" spans="1:3" x14ac:dyDescent="0.25">
      <c r="A29" s="7" t="s">
        <v>52</v>
      </c>
      <c r="B29" s="8" t="s">
        <v>53</v>
      </c>
      <c r="C29" s="14">
        <v>0</v>
      </c>
    </row>
    <row r="30" spans="1:3" x14ac:dyDescent="0.25">
      <c r="A30" s="5" t="s">
        <v>54</v>
      </c>
      <c r="B30" s="6" t="s">
        <v>55</v>
      </c>
      <c r="C30" s="13">
        <v>94646.69</v>
      </c>
    </row>
    <row r="31" spans="1:3" x14ac:dyDescent="0.25">
      <c r="A31" s="7" t="s">
        <v>56</v>
      </c>
      <c r="B31" s="8" t="s">
        <v>57</v>
      </c>
      <c r="C31" s="14">
        <v>3397.7</v>
      </c>
    </row>
    <row r="32" spans="1:3" x14ac:dyDescent="0.25">
      <c r="A32" s="5" t="s">
        <v>58</v>
      </c>
      <c r="B32" s="6" t="s">
        <v>59</v>
      </c>
      <c r="C32" s="13">
        <v>0</v>
      </c>
    </row>
    <row r="33" spans="1:3" x14ac:dyDescent="0.25">
      <c r="A33" s="1" t="s">
        <v>60</v>
      </c>
      <c r="B33" s="2" t="s">
        <v>61</v>
      </c>
      <c r="C33" s="11">
        <v>0</v>
      </c>
    </row>
    <row r="34" spans="1:3" x14ac:dyDescent="0.25">
      <c r="A34" s="5" t="s">
        <v>62</v>
      </c>
      <c r="B34" s="6" t="s">
        <v>61</v>
      </c>
      <c r="C34" s="13">
        <v>0</v>
      </c>
    </row>
    <row r="35" spans="1:3" x14ac:dyDescent="0.25">
      <c r="A35" s="7" t="s">
        <v>63</v>
      </c>
      <c r="B35" s="8" t="s">
        <v>64</v>
      </c>
      <c r="C35" s="14">
        <v>0</v>
      </c>
    </row>
    <row r="36" spans="1:3" x14ac:dyDescent="0.25">
      <c r="A36" s="5" t="s">
        <v>65</v>
      </c>
      <c r="B36" s="6" t="s">
        <v>66</v>
      </c>
      <c r="C36" s="13">
        <v>0</v>
      </c>
    </row>
    <row r="37" spans="1:3" x14ac:dyDescent="0.25">
      <c r="A37" s="1" t="s">
        <v>67</v>
      </c>
      <c r="B37" s="2" t="s">
        <v>68</v>
      </c>
      <c r="C37" s="11">
        <f>C38+C52+C56+C79</f>
        <v>143224861.14999998</v>
      </c>
    </row>
    <row r="38" spans="1:3" x14ac:dyDescent="0.25">
      <c r="A38" s="3" t="s">
        <v>69</v>
      </c>
      <c r="B38" s="4" t="s">
        <v>70</v>
      </c>
      <c r="C38" s="12">
        <f>SUM(C39:C51)</f>
        <v>-14133.69</v>
      </c>
    </row>
    <row r="39" spans="1:3" x14ac:dyDescent="0.25">
      <c r="A39" s="7" t="s">
        <v>71</v>
      </c>
      <c r="B39" s="8" t="s">
        <v>15</v>
      </c>
      <c r="C39" s="14">
        <v>0</v>
      </c>
    </row>
    <row r="40" spans="1:3" x14ac:dyDescent="0.25">
      <c r="A40" s="5" t="s">
        <v>72</v>
      </c>
      <c r="B40" s="6" t="s">
        <v>19</v>
      </c>
      <c r="C40" s="13">
        <v>0</v>
      </c>
    </row>
    <row r="41" spans="1:3" x14ac:dyDescent="0.25">
      <c r="A41" s="7" t="s">
        <v>73</v>
      </c>
      <c r="B41" s="8" t="s">
        <v>17</v>
      </c>
      <c r="C41" s="14">
        <v>0</v>
      </c>
    </row>
    <row r="42" spans="1:3" x14ac:dyDescent="0.25">
      <c r="A42" s="5" t="s">
        <v>74</v>
      </c>
      <c r="B42" s="6" t="s">
        <v>10</v>
      </c>
      <c r="C42" s="13">
        <v>0</v>
      </c>
    </row>
    <row r="43" spans="1:3" x14ac:dyDescent="0.25">
      <c r="A43" s="7" t="s">
        <v>75</v>
      </c>
      <c r="B43" s="8" t="s">
        <v>76</v>
      </c>
      <c r="C43" s="14">
        <v>0</v>
      </c>
    </row>
    <row r="44" spans="1:3" x14ac:dyDescent="0.25">
      <c r="A44" s="5" t="s">
        <v>77</v>
      </c>
      <c r="B44" s="6" t="s">
        <v>78</v>
      </c>
      <c r="C44" s="13">
        <v>0</v>
      </c>
    </row>
    <row r="45" spans="1:3" x14ac:dyDescent="0.25">
      <c r="A45" s="7" t="s">
        <v>79</v>
      </c>
      <c r="B45" s="8" t="s">
        <v>80</v>
      </c>
      <c r="C45" s="14">
        <v>0</v>
      </c>
    </row>
    <row r="46" spans="1:3" x14ac:dyDescent="0.25">
      <c r="A46" s="5" t="s">
        <v>81</v>
      </c>
      <c r="B46" s="6" t="s">
        <v>82</v>
      </c>
      <c r="C46" s="13">
        <v>0</v>
      </c>
    </row>
    <row r="47" spans="1:3" x14ac:dyDescent="0.25">
      <c r="A47" s="7" t="s">
        <v>83</v>
      </c>
      <c r="B47" s="8" t="s">
        <v>84</v>
      </c>
      <c r="C47" s="14">
        <v>-14133.69</v>
      </c>
    </row>
    <row r="48" spans="1:3" x14ac:dyDescent="0.25">
      <c r="A48" s="5" t="s">
        <v>85</v>
      </c>
      <c r="B48" s="6" t="s">
        <v>86</v>
      </c>
      <c r="C48" s="13">
        <v>0</v>
      </c>
    </row>
    <row r="49" spans="1:3" x14ac:dyDescent="0.25">
      <c r="A49" s="7" t="s">
        <v>87</v>
      </c>
      <c r="B49" s="8" t="s">
        <v>44</v>
      </c>
      <c r="C49" s="14">
        <v>0</v>
      </c>
    </row>
    <row r="50" spans="1:3" x14ac:dyDescent="0.25">
      <c r="A50" s="5" t="s">
        <v>88</v>
      </c>
      <c r="B50" s="6" t="s">
        <v>89</v>
      </c>
      <c r="C50" s="13">
        <v>0</v>
      </c>
    </row>
    <row r="51" spans="1:3" x14ac:dyDescent="0.25">
      <c r="A51" s="7" t="s">
        <v>90</v>
      </c>
      <c r="B51" s="8" t="s">
        <v>91</v>
      </c>
      <c r="C51" s="14">
        <v>0</v>
      </c>
    </row>
    <row r="52" spans="1:3" x14ac:dyDescent="0.25">
      <c r="A52" s="3" t="s">
        <v>92</v>
      </c>
      <c r="B52" s="4" t="s">
        <v>93</v>
      </c>
      <c r="C52" s="12">
        <f>SUM(C53:C55)</f>
        <v>0</v>
      </c>
    </row>
    <row r="53" spans="1:3" x14ac:dyDescent="0.25">
      <c r="A53" s="7" t="s">
        <v>94</v>
      </c>
      <c r="B53" s="8" t="s">
        <v>93</v>
      </c>
      <c r="C53" s="14">
        <v>0</v>
      </c>
    </row>
    <row r="54" spans="1:3" x14ac:dyDescent="0.25">
      <c r="A54" s="5" t="s">
        <v>95</v>
      </c>
      <c r="B54" s="6" t="s">
        <v>96</v>
      </c>
      <c r="C54" s="13">
        <v>0</v>
      </c>
    </row>
    <row r="55" spans="1:3" x14ac:dyDescent="0.25">
      <c r="A55" s="7" t="s">
        <v>97</v>
      </c>
      <c r="B55" s="8" t="s">
        <v>98</v>
      </c>
      <c r="C55" s="14">
        <v>0</v>
      </c>
    </row>
    <row r="56" spans="1:3" x14ac:dyDescent="0.25">
      <c r="A56" s="3" t="s">
        <v>99</v>
      </c>
      <c r="B56" s="4" t="s">
        <v>100</v>
      </c>
      <c r="C56" s="12">
        <f>SUM(C57:C78)</f>
        <v>143238994.83999997</v>
      </c>
    </row>
    <row r="57" spans="1:3" x14ac:dyDescent="0.25">
      <c r="A57" s="7" t="s">
        <v>101</v>
      </c>
      <c r="B57" s="8" t="s">
        <v>102</v>
      </c>
      <c r="C57" s="14">
        <v>331709893.39999998</v>
      </c>
    </row>
    <row r="58" spans="1:3" x14ac:dyDescent="0.25">
      <c r="A58" s="5" t="s">
        <v>103</v>
      </c>
      <c r="B58" s="6" t="s">
        <v>104</v>
      </c>
      <c r="C58" s="13">
        <v>-182911906.03</v>
      </c>
    </row>
    <row r="59" spans="1:3" x14ac:dyDescent="0.25">
      <c r="A59" s="7" t="s">
        <v>105</v>
      </c>
      <c r="B59" s="8" t="s">
        <v>106</v>
      </c>
      <c r="C59" s="14">
        <v>-21039447.350000001</v>
      </c>
    </row>
    <row r="60" spans="1:3" x14ac:dyDescent="0.25">
      <c r="A60" s="5" t="s">
        <v>107</v>
      </c>
      <c r="B60" s="6" t="s">
        <v>108</v>
      </c>
      <c r="C60" s="13">
        <v>15520636.07</v>
      </c>
    </row>
    <row r="61" spans="1:3" x14ac:dyDescent="0.25">
      <c r="A61" s="7" t="s">
        <v>109</v>
      </c>
      <c r="B61" s="8" t="s">
        <v>110</v>
      </c>
      <c r="C61" s="14">
        <v>-1407331.94</v>
      </c>
    </row>
    <row r="62" spans="1:3" x14ac:dyDescent="0.25">
      <c r="A62" s="5" t="s">
        <v>111</v>
      </c>
      <c r="B62" s="6" t="s">
        <v>112</v>
      </c>
      <c r="C62" s="13">
        <v>0</v>
      </c>
    </row>
    <row r="63" spans="1:3" x14ac:dyDescent="0.25">
      <c r="A63" s="7" t="s">
        <v>113</v>
      </c>
      <c r="B63" s="8" t="s">
        <v>114</v>
      </c>
      <c r="C63" s="14">
        <v>0</v>
      </c>
    </row>
    <row r="64" spans="1:3" x14ac:dyDescent="0.25">
      <c r="A64" s="5" t="s">
        <v>115</v>
      </c>
      <c r="B64" s="6" t="s">
        <v>116</v>
      </c>
      <c r="C64" s="13">
        <v>0</v>
      </c>
    </row>
    <row r="65" spans="1:3" x14ac:dyDescent="0.25">
      <c r="A65" s="7" t="s">
        <v>117</v>
      </c>
      <c r="B65" s="8" t="s">
        <v>118</v>
      </c>
      <c r="C65" s="14">
        <v>0</v>
      </c>
    </row>
    <row r="66" spans="1:3" x14ac:dyDescent="0.25">
      <c r="A66" s="5" t="s">
        <v>119</v>
      </c>
      <c r="B66" s="6" t="s">
        <v>120</v>
      </c>
      <c r="C66" s="13">
        <v>0</v>
      </c>
    </row>
    <row r="67" spans="1:3" x14ac:dyDescent="0.25">
      <c r="A67" s="7" t="s">
        <v>121</v>
      </c>
      <c r="B67" s="8" t="s">
        <v>122</v>
      </c>
      <c r="C67" s="14">
        <v>0</v>
      </c>
    </row>
    <row r="68" spans="1:3" x14ac:dyDescent="0.25">
      <c r="A68" s="5" t="s">
        <v>123</v>
      </c>
      <c r="B68" s="6" t="s">
        <v>124</v>
      </c>
      <c r="C68" s="13">
        <v>0</v>
      </c>
    </row>
    <row r="69" spans="1:3" x14ac:dyDescent="0.25">
      <c r="A69" s="7" t="s">
        <v>125</v>
      </c>
      <c r="B69" s="8" t="s">
        <v>126</v>
      </c>
      <c r="C69" s="14">
        <v>0</v>
      </c>
    </row>
    <row r="70" spans="1:3" x14ac:dyDescent="0.25">
      <c r="A70" s="5" t="s">
        <v>127</v>
      </c>
      <c r="B70" s="6" t="s">
        <v>128</v>
      </c>
      <c r="C70" s="13">
        <v>0</v>
      </c>
    </row>
    <row r="71" spans="1:3" x14ac:dyDescent="0.25">
      <c r="A71" s="7" t="s">
        <v>129</v>
      </c>
      <c r="B71" s="8" t="s">
        <v>130</v>
      </c>
      <c r="C71" s="14">
        <v>0</v>
      </c>
    </row>
    <row r="72" spans="1:3" x14ac:dyDescent="0.25">
      <c r="A72" s="5" t="s">
        <v>131</v>
      </c>
      <c r="B72" s="6" t="s">
        <v>132</v>
      </c>
      <c r="C72" s="13">
        <v>0</v>
      </c>
    </row>
    <row r="73" spans="1:3" x14ac:dyDescent="0.25">
      <c r="A73" s="7" t="s">
        <v>133</v>
      </c>
      <c r="B73" s="8" t="s">
        <v>134</v>
      </c>
      <c r="C73" s="14">
        <v>0</v>
      </c>
    </row>
    <row r="74" spans="1:3" x14ac:dyDescent="0.25">
      <c r="A74" s="5" t="s">
        <v>135</v>
      </c>
      <c r="B74" s="6" t="s">
        <v>136</v>
      </c>
      <c r="C74" s="13">
        <v>0</v>
      </c>
    </row>
    <row r="75" spans="1:3" x14ac:dyDescent="0.25">
      <c r="A75" s="7" t="s">
        <v>137</v>
      </c>
      <c r="B75" s="8" t="s">
        <v>138</v>
      </c>
      <c r="C75" s="14">
        <v>1367150.69</v>
      </c>
    </row>
    <row r="76" spans="1:3" x14ac:dyDescent="0.25">
      <c r="A76" s="5" t="s">
        <v>139</v>
      </c>
      <c r="B76" s="6" t="s">
        <v>140</v>
      </c>
      <c r="C76" s="13">
        <v>0</v>
      </c>
    </row>
    <row r="77" spans="1:3" x14ac:dyDescent="0.25">
      <c r="A77" s="7" t="s">
        <v>141</v>
      </c>
      <c r="B77" s="8" t="s">
        <v>142</v>
      </c>
      <c r="C77" s="14">
        <v>0</v>
      </c>
    </row>
    <row r="78" spans="1:3" x14ac:dyDescent="0.25">
      <c r="A78" s="5" t="s">
        <v>143</v>
      </c>
      <c r="B78" s="6" t="s">
        <v>144</v>
      </c>
      <c r="C78" s="13">
        <v>0</v>
      </c>
    </row>
    <row r="79" spans="1:3" x14ac:dyDescent="0.25">
      <c r="A79" s="1" t="s">
        <v>145</v>
      </c>
      <c r="B79" s="2" t="s">
        <v>146</v>
      </c>
      <c r="C79" s="11">
        <f>SUM(C80:C82)</f>
        <v>0</v>
      </c>
    </row>
    <row r="80" spans="1:3" x14ac:dyDescent="0.25">
      <c r="A80" s="5" t="s">
        <v>147</v>
      </c>
      <c r="B80" s="6" t="s">
        <v>146</v>
      </c>
      <c r="C80" s="13">
        <v>0</v>
      </c>
    </row>
    <row r="81" spans="1:3" x14ac:dyDescent="0.25">
      <c r="A81" s="7" t="s">
        <v>148</v>
      </c>
      <c r="B81" s="8" t="s">
        <v>149</v>
      </c>
      <c r="C81" s="14">
        <v>0</v>
      </c>
    </row>
    <row r="82" spans="1:3" x14ac:dyDescent="0.25">
      <c r="A82" s="5" t="s">
        <v>150</v>
      </c>
      <c r="B82" s="6" t="s">
        <v>151</v>
      </c>
      <c r="C82" s="13">
        <v>0</v>
      </c>
    </row>
    <row r="83" spans="1:3" x14ac:dyDescent="0.25">
      <c r="A83" s="1" t="s">
        <v>152</v>
      </c>
      <c r="B83" s="2" t="s">
        <v>153</v>
      </c>
      <c r="C83" s="11">
        <f>SUM(C84)</f>
        <v>0</v>
      </c>
    </row>
    <row r="84" spans="1:3" x14ac:dyDescent="0.25">
      <c r="A84" s="3" t="s">
        <v>154</v>
      </c>
      <c r="B84" s="4" t="s">
        <v>153</v>
      </c>
      <c r="C84" s="12">
        <f>SUM(C85:C88)</f>
        <v>0</v>
      </c>
    </row>
    <row r="85" spans="1:3" x14ac:dyDescent="0.25">
      <c r="A85" s="7" t="s">
        <v>155</v>
      </c>
      <c r="B85" s="8" t="s">
        <v>156</v>
      </c>
      <c r="C85" s="14">
        <v>0</v>
      </c>
    </row>
    <row r="86" spans="1:3" x14ac:dyDescent="0.25">
      <c r="A86" s="5" t="s">
        <v>157</v>
      </c>
      <c r="B86" s="6" t="s">
        <v>158</v>
      </c>
      <c r="C86" s="13">
        <v>0</v>
      </c>
    </row>
    <row r="87" spans="1:3" x14ac:dyDescent="0.25">
      <c r="A87" s="7" t="s">
        <v>159</v>
      </c>
      <c r="B87" s="8" t="s">
        <v>160</v>
      </c>
      <c r="C87" s="14">
        <v>0</v>
      </c>
    </row>
    <row r="88" spans="1:3" x14ac:dyDescent="0.25">
      <c r="A88" s="5" t="s">
        <v>161</v>
      </c>
      <c r="B88" s="6" t="s">
        <v>91</v>
      </c>
      <c r="C88" s="13">
        <v>0</v>
      </c>
    </row>
    <row r="89" spans="1:3" x14ac:dyDescent="0.25">
      <c r="A89" s="1">
        <v>2</v>
      </c>
      <c r="B89" s="2" t="s">
        <v>162</v>
      </c>
      <c r="C89" s="11">
        <f>C90+C127+C163+C178</f>
        <v>174776963.50000003</v>
      </c>
    </row>
    <row r="90" spans="1:3" x14ac:dyDescent="0.25">
      <c r="A90" s="3" t="s">
        <v>163</v>
      </c>
      <c r="B90" s="4" t="s">
        <v>164</v>
      </c>
      <c r="C90" s="12">
        <f>C91+C94+C101+C103+C106+C108+C110+C112+C125</f>
        <v>11017223.4</v>
      </c>
    </row>
    <row r="91" spans="1:3" x14ac:dyDescent="0.25">
      <c r="A91" s="1" t="s">
        <v>165</v>
      </c>
      <c r="B91" s="2" t="s">
        <v>166</v>
      </c>
      <c r="C91" s="11">
        <f>SUM(C92:C93)</f>
        <v>1559798.02</v>
      </c>
    </row>
    <row r="92" spans="1:3" x14ac:dyDescent="0.25">
      <c r="A92" s="5" t="s">
        <v>167</v>
      </c>
      <c r="B92" s="6" t="s">
        <v>168</v>
      </c>
      <c r="C92" s="13">
        <v>1559798.02</v>
      </c>
    </row>
    <row r="93" spans="1:3" x14ac:dyDescent="0.25">
      <c r="A93" s="7" t="s">
        <v>169</v>
      </c>
      <c r="B93" s="8" t="s">
        <v>170</v>
      </c>
      <c r="C93" s="14">
        <v>0</v>
      </c>
    </row>
    <row r="94" spans="1:3" x14ac:dyDescent="0.25">
      <c r="A94" s="3" t="s">
        <v>171</v>
      </c>
      <c r="B94" s="4" t="s">
        <v>172</v>
      </c>
      <c r="C94" s="12">
        <f>SUM(C95:C100)</f>
        <v>0</v>
      </c>
    </row>
    <row r="95" spans="1:3" x14ac:dyDescent="0.25">
      <c r="A95" s="7" t="s">
        <v>173</v>
      </c>
      <c r="B95" s="8" t="s">
        <v>174</v>
      </c>
      <c r="C95" s="14">
        <v>0</v>
      </c>
    </row>
    <row r="96" spans="1:3" x14ac:dyDescent="0.25">
      <c r="A96" s="5" t="s">
        <v>175</v>
      </c>
      <c r="B96" s="6" t="s">
        <v>176</v>
      </c>
      <c r="C96" s="13">
        <v>0</v>
      </c>
    </row>
    <row r="97" spans="1:3" x14ac:dyDescent="0.25">
      <c r="A97" s="7" t="s">
        <v>177</v>
      </c>
      <c r="B97" s="8" t="s">
        <v>178</v>
      </c>
      <c r="C97" s="14">
        <v>0</v>
      </c>
    </row>
    <row r="98" spans="1:3" x14ac:dyDescent="0.25">
      <c r="A98" s="5" t="s">
        <v>179</v>
      </c>
      <c r="B98" s="6" t="s">
        <v>180</v>
      </c>
      <c r="C98" s="13">
        <v>0</v>
      </c>
    </row>
    <row r="99" spans="1:3" x14ac:dyDescent="0.25">
      <c r="A99" s="7" t="s">
        <v>181</v>
      </c>
      <c r="B99" s="8" t="s">
        <v>182</v>
      </c>
      <c r="C99" s="14">
        <v>0</v>
      </c>
    </row>
    <row r="100" spans="1:3" x14ac:dyDescent="0.25">
      <c r="A100" s="5" t="s">
        <v>183</v>
      </c>
      <c r="B100" s="6" t="s">
        <v>184</v>
      </c>
      <c r="C100" s="13">
        <v>0</v>
      </c>
    </row>
    <row r="101" spans="1:3" x14ac:dyDescent="0.25">
      <c r="A101" s="1" t="s">
        <v>185</v>
      </c>
      <c r="B101" s="2" t="s">
        <v>186</v>
      </c>
      <c r="C101" s="11">
        <f>C102</f>
        <v>1904703.38</v>
      </c>
    </row>
    <row r="102" spans="1:3" x14ac:dyDescent="0.25">
      <c r="A102" s="5" t="s">
        <v>187</v>
      </c>
      <c r="B102" s="6" t="s">
        <v>186</v>
      </c>
      <c r="C102" s="13">
        <v>1904703.38</v>
      </c>
    </row>
    <row r="103" spans="1:3" x14ac:dyDescent="0.25">
      <c r="A103" s="1" t="s">
        <v>188</v>
      </c>
      <c r="B103" s="2" t="s">
        <v>189</v>
      </c>
      <c r="C103" s="11">
        <f>SUM(C104:C105)</f>
        <v>7564292.9699999997</v>
      </c>
    </row>
    <row r="104" spans="1:3" x14ac:dyDescent="0.25">
      <c r="A104" s="5" t="s">
        <v>190</v>
      </c>
      <c r="B104" s="6" t="s">
        <v>191</v>
      </c>
      <c r="C104" s="13">
        <v>3081355.76</v>
      </c>
    </row>
    <row r="105" spans="1:3" x14ac:dyDescent="0.25">
      <c r="A105" s="7" t="s">
        <v>192</v>
      </c>
      <c r="B105" s="8" t="s">
        <v>193</v>
      </c>
      <c r="C105" s="14">
        <v>4482937.21</v>
      </c>
    </row>
    <row r="106" spans="1:3" x14ac:dyDescent="0.25">
      <c r="A106" s="3" t="s">
        <v>194</v>
      </c>
      <c r="B106" s="4" t="s">
        <v>195</v>
      </c>
      <c r="C106" s="12">
        <f>C107</f>
        <v>0</v>
      </c>
    </row>
    <row r="107" spans="1:3" x14ac:dyDescent="0.25">
      <c r="A107" s="7" t="s">
        <v>196</v>
      </c>
      <c r="B107" s="8" t="s">
        <v>197</v>
      </c>
      <c r="C107" s="14">
        <v>0</v>
      </c>
    </row>
    <row r="108" spans="1:3" x14ac:dyDescent="0.25">
      <c r="A108" s="3" t="s">
        <v>198</v>
      </c>
      <c r="B108" s="4" t="s">
        <v>199</v>
      </c>
      <c r="C108" s="12">
        <f>C109</f>
        <v>0</v>
      </c>
    </row>
    <row r="109" spans="1:3" x14ac:dyDescent="0.25">
      <c r="A109" s="7" t="s">
        <v>200</v>
      </c>
      <c r="B109" s="8" t="s">
        <v>199</v>
      </c>
      <c r="C109" s="14">
        <v>0</v>
      </c>
    </row>
    <row r="110" spans="1:3" x14ac:dyDescent="0.25">
      <c r="A110" s="3" t="s">
        <v>201</v>
      </c>
      <c r="B110" s="4" t="s">
        <v>202</v>
      </c>
      <c r="C110" s="12">
        <f>C111</f>
        <v>-7991.7</v>
      </c>
    </row>
    <row r="111" spans="1:3" x14ac:dyDescent="0.25">
      <c r="A111" s="7" t="s">
        <v>203</v>
      </c>
      <c r="B111" s="8" t="s">
        <v>202</v>
      </c>
      <c r="C111" s="14">
        <v>-7991.7</v>
      </c>
    </row>
    <row r="112" spans="1:3" x14ac:dyDescent="0.25">
      <c r="A112" s="3" t="s">
        <v>204</v>
      </c>
      <c r="B112" s="4" t="s">
        <v>205</v>
      </c>
      <c r="C112" s="12">
        <f>SUM(C113:C124)</f>
        <v>-3579.27</v>
      </c>
    </row>
    <row r="113" spans="1:3" x14ac:dyDescent="0.25">
      <c r="A113" s="7" t="s">
        <v>206</v>
      </c>
      <c r="B113" s="8" t="s">
        <v>207</v>
      </c>
      <c r="C113" s="14">
        <v>0</v>
      </c>
    </row>
    <row r="114" spans="1:3" x14ac:dyDescent="0.25">
      <c r="A114" s="5" t="s">
        <v>208</v>
      </c>
      <c r="B114" s="6" t="s">
        <v>209</v>
      </c>
      <c r="C114" s="13">
        <v>-3579.27</v>
      </c>
    </row>
    <row r="115" spans="1:3" x14ac:dyDescent="0.25">
      <c r="A115" s="7" t="s">
        <v>210</v>
      </c>
      <c r="B115" s="8" t="s">
        <v>211</v>
      </c>
      <c r="C115" s="14">
        <v>0</v>
      </c>
    </row>
    <row r="116" spans="1:3" x14ac:dyDescent="0.25">
      <c r="A116" s="5" t="s">
        <v>212</v>
      </c>
      <c r="B116" s="6" t="s">
        <v>213</v>
      </c>
      <c r="C116" s="13">
        <v>0</v>
      </c>
    </row>
    <row r="117" spans="1:3" x14ac:dyDescent="0.25">
      <c r="A117" s="7" t="s">
        <v>214</v>
      </c>
      <c r="B117" s="8" t="s">
        <v>158</v>
      </c>
      <c r="C117" s="14">
        <v>0</v>
      </c>
    </row>
    <row r="118" spans="1:3" x14ac:dyDescent="0.25">
      <c r="A118" s="5" t="s">
        <v>215</v>
      </c>
      <c r="B118" s="6" t="s">
        <v>216</v>
      </c>
      <c r="C118" s="13">
        <v>0</v>
      </c>
    </row>
    <row r="119" spans="1:3" x14ac:dyDescent="0.25">
      <c r="A119" s="7" t="s">
        <v>217</v>
      </c>
      <c r="B119" s="8" t="s">
        <v>218</v>
      </c>
      <c r="C119" s="14">
        <v>0</v>
      </c>
    </row>
    <row r="120" spans="1:3" x14ac:dyDescent="0.25">
      <c r="A120" s="5" t="s">
        <v>219</v>
      </c>
      <c r="B120" s="6" t="s">
        <v>220</v>
      </c>
      <c r="C120" s="13">
        <v>0</v>
      </c>
    </row>
    <row r="121" spans="1:3" x14ac:dyDescent="0.25">
      <c r="A121" s="7" t="s">
        <v>221</v>
      </c>
      <c r="B121" s="8" t="s">
        <v>222</v>
      </c>
      <c r="C121" s="14">
        <v>0</v>
      </c>
    </row>
    <row r="122" spans="1:3" x14ac:dyDescent="0.25">
      <c r="A122" s="5" t="s">
        <v>223</v>
      </c>
      <c r="B122" s="6" t="s">
        <v>222</v>
      </c>
      <c r="C122" s="13">
        <v>0</v>
      </c>
    </row>
    <row r="123" spans="1:3" x14ac:dyDescent="0.25">
      <c r="A123" s="7" t="s">
        <v>224</v>
      </c>
      <c r="B123" s="8" t="s">
        <v>225</v>
      </c>
      <c r="C123" s="14">
        <v>0</v>
      </c>
    </row>
    <row r="124" spans="1:3" x14ac:dyDescent="0.25">
      <c r="A124" s="5" t="s">
        <v>226</v>
      </c>
      <c r="B124" s="6" t="s">
        <v>227</v>
      </c>
      <c r="C124" s="13">
        <v>0</v>
      </c>
    </row>
    <row r="125" spans="1:3" x14ac:dyDescent="0.25">
      <c r="A125" s="1" t="s">
        <v>228</v>
      </c>
      <c r="B125" s="2" t="s">
        <v>229</v>
      </c>
      <c r="C125" s="11">
        <f>C126</f>
        <v>0</v>
      </c>
    </row>
    <row r="126" spans="1:3" x14ac:dyDescent="0.25">
      <c r="A126" s="5" t="s">
        <v>230</v>
      </c>
      <c r="B126" s="6" t="s">
        <v>231</v>
      </c>
      <c r="C126" s="13">
        <v>0</v>
      </c>
    </row>
    <row r="127" spans="1:3" x14ac:dyDescent="0.25">
      <c r="A127" s="1" t="s">
        <v>232</v>
      </c>
      <c r="B127" s="2" t="s">
        <v>233</v>
      </c>
      <c r="C127" s="11">
        <f>C128+C131+C138+C140+C143+C145+C147+C149+C159</f>
        <v>8570357.870000001</v>
      </c>
    </row>
    <row r="128" spans="1:3" x14ac:dyDescent="0.25">
      <c r="A128" s="3" t="s">
        <v>234</v>
      </c>
      <c r="B128" s="4" t="s">
        <v>166</v>
      </c>
      <c r="C128" s="12">
        <f>SUM(C129:C130)</f>
        <v>0</v>
      </c>
    </row>
    <row r="129" spans="1:3" x14ac:dyDescent="0.25">
      <c r="A129" s="7" t="s">
        <v>235</v>
      </c>
      <c r="B129" s="8" t="s">
        <v>168</v>
      </c>
      <c r="C129" s="14">
        <v>0</v>
      </c>
    </row>
    <row r="130" spans="1:3" x14ac:dyDescent="0.25">
      <c r="A130" s="5" t="s">
        <v>236</v>
      </c>
      <c r="B130" s="6" t="s">
        <v>170</v>
      </c>
      <c r="C130" s="13">
        <v>0</v>
      </c>
    </row>
    <row r="131" spans="1:3" x14ac:dyDescent="0.25">
      <c r="A131" s="1" t="s">
        <v>237</v>
      </c>
      <c r="B131" s="2" t="s">
        <v>238</v>
      </c>
      <c r="C131" s="11">
        <f>SUM(C132:C137)</f>
        <v>0</v>
      </c>
    </row>
    <row r="132" spans="1:3" x14ac:dyDescent="0.25">
      <c r="A132" s="5" t="s">
        <v>239</v>
      </c>
      <c r="B132" s="6" t="s">
        <v>174</v>
      </c>
      <c r="C132" s="13">
        <v>0</v>
      </c>
    </row>
    <row r="133" spans="1:3" x14ac:dyDescent="0.25">
      <c r="A133" s="7" t="s">
        <v>240</v>
      </c>
      <c r="B133" s="8" t="s">
        <v>176</v>
      </c>
      <c r="C133" s="14">
        <v>0</v>
      </c>
    </row>
    <row r="134" spans="1:3" x14ac:dyDescent="0.25">
      <c r="A134" s="5" t="s">
        <v>241</v>
      </c>
      <c r="B134" s="6" t="s">
        <v>178</v>
      </c>
      <c r="C134" s="13">
        <v>0</v>
      </c>
    </row>
    <row r="135" spans="1:3" x14ac:dyDescent="0.25">
      <c r="A135" s="7" t="s">
        <v>242</v>
      </c>
      <c r="B135" s="8" t="s">
        <v>180</v>
      </c>
      <c r="C135" s="14">
        <v>0</v>
      </c>
    </row>
    <row r="136" spans="1:3" x14ac:dyDescent="0.25">
      <c r="A136" s="5" t="s">
        <v>243</v>
      </c>
      <c r="B136" s="6" t="s">
        <v>182</v>
      </c>
      <c r="C136" s="13">
        <v>0</v>
      </c>
    </row>
    <row r="137" spans="1:3" x14ac:dyDescent="0.25">
      <c r="A137" s="7" t="s">
        <v>244</v>
      </c>
      <c r="B137" s="8" t="s">
        <v>184</v>
      </c>
      <c r="C137" s="14">
        <v>0</v>
      </c>
    </row>
    <row r="138" spans="1:3" x14ac:dyDescent="0.25">
      <c r="A138" s="3" t="s">
        <v>245</v>
      </c>
      <c r="B138" s="4" t="s">
        <v>186</v>
      </c>
      <c r="C138" s="12">
        <f>C139</f>
        <v>0</v>
      </c>
    </row>
    <row r="139" spans="1:3" x14ac:dyDescent="0.25">
      <c r="A139" s="7" t="s">
        <v>246</v>
      </c>
      <c r="B139" s="8" t="s">
        <v>186</v>
      </c>
      <c r="C139" s="14">
        <v>0</v>
      </c>
    </row>
    <row r="140" spans="1:3" x14ac:dyDescent="0.25">
      <c r="A140" s="3" t="s">
        <v>247</v>
      </c>
      <c r="B140" s="4" t="s">
        <v>189</v>
      </c>
      <c r="C140" s="12">
        <f>SUM(C141:C142)</f>
        <v>4819866.04</v>
      </c>
    </row>
    <row r="141" spans="1:3" x14ac:dyDescent="0.25">
      <c r="A141" s="7" t="s">
        <v>248</v>
      </c>
      <c r="B141" s="8" t="s">
        <v>191</v>
      </c>
      <c r="C141" s="14">
        <v>5386759.3700000001</v>
      </c>
    </row>
    <row r="142" spans="1:3" x14ac:dyDescent="0.25">
      <c r="A142" s="5" t="s">
        <v>249</v>
      </c>
      <c r="B142" s="6" t="s">
        <v>193</v>
      </c>
      <c r="C142" s="13">
        <v>-566893.32999999996</v>
      </c>
    </row>
    <row r="143" spans="1:3" x14ac:dyDescent="0.25">
      <c r="A143" s="1" t="s">
        <v>250</v>
      </c>
      <c r="B143" s="2" t="s">
        <v>251</v>
      </c>
      <c r="C143" s="11">
        <f>C144</f>
        <v>0</v>
      </c>
    </row>
    <row r="144" spans="1:3" x14ac:dyDescent="0.25">
      <c r="A144" s="5" t="s">
        <v>252</v>
      </c>
      <c r="B144" s="6" t="s">
        <v>197</v>
      </c>
      <c r="C144" s="13">
        <v>0</v>
      </c>
    </row>
    <row r="145" spans="1:3" x14ac:dyDescent="0.25">
      <c r="A145" s="1" t="s">
        <v>253</v>
      </c>
      <c r="B145" s="2" t="s">
        <v>254</v>
      </c>
      <c r="C145" s="11">
        <f>C146</f>
        <v>0</v>
      </c>
    </row>
    <row r="146" spans="1:3" x14ac:dyDescent="0.25">
      <c r="A146" s="5" t="s">
        <v>255</v>
      </c>
      <c r="B146" s="6" t="s">
        <v>199</v>
      </c>
      <c r="C146" s="13">
        <v>0</v>
      </c>
    </row>
    <row r="147" spans="1:3" x14ac:dyDescent="0.25">
      <c r="A147" s="1" t="s">
        <v>256</v>
      </c>
      <c r="B147" s="2" t="s">
        <v>257</v>
      </c>
      <c r="C147" s="11">
        <f>C148</f>
        <v>0</v>
      </c>
    </row>
    <row r="148" spans="1:3" x14ac:dyDescent="0.25">
      <c r="A148" s="5" t="s">
        <v>258</v>
      </c>
      <c r="B148" s="6" t="s">
        <v>202</v>
      </c>
      <c r="C148" s="13">
        <v>0</v>
      </c>
    </row>
    <row r="149" spans="1:3" x14ac:dyDescent="0.25">
      <c r="A149" s="1" t="s">
        <v>259</v>
      </c>
      <c r="B149" s="2" t="s">
        <v>205</v>
      </c>
      <c r="C149" s="11">
        <f>SUM(C150:C158)</f>
        <v>3750491.83</v>
      </c>
    </row>
    <row r="150" spans="1:3" x14ac:dyDescent="0.25">
      <c r="A150" s="5" t="s">
        <v>260</v>
      </c>
      <c r="B150" s="6" t="s">
        <v>207</v>
      </c>
      <c r="C150" s="13">
        <v>0</v>
      </c>
    </row>
    <row r="151" spans="1:3" x14ac:dyDescent="0.25">
      <c r="A151" s="7" t="s">
        <v>261</v>
      </c>
      <c r="B151" s="8" t="s">
        <v>209</v>
      </c>
      <c r="C151" s="14">
        <v>0</v>
      </c>
    </row>
    <row r="152" spans="1:3" x14ac:dyDescent="0.25">
      <c r="A152" s="5" t="s">
        <v>262</v>
      </c>
      <c r="B152" s="6" t="s">
        <v>211</v>
      </c>
      <c r="C152" s="13">
        <v>0</v>
      </c>
    </row>
    <row r="153" spans="1:3" x14ac:dyDescent="0.25">
      <c r="A153" s="7" t="s">
        <v>263</v>
      </c>
      <c r="B153" s="8" t="s">
        <v>213</v>
      </c>
      <c r="C153" s="14">
        <v>0</v>
      </c>
    </row>
    <row r="154" spans="1:3" x14ac:dyDescent="0.25">
      <c r="A154" s="5" t="s">
        <v>264</v>
      </c>
      <c r="B154" s="6" t="s">
        <v>158</v>
      </c>
      <c r="C154" s="13">
        <v>0</v>
      </c>
    </row>
    <row r="155" spans="1:3" x14ac:dyDescent="0.25">
      <c r="A155" s="7" t="s">
        <v>265</v>
      </c>
      <c r="B155" s="8" t="s">
        <v>216</v>
      </c>
      <c r="C155" s="14">
        <v>2463724.11</v>
      </c>
    </row>
    <row r="156" spans="1:3" x14ac:dyDescent="0.25">
      <c r="A156" s="5" t="s">
        <v>266</v>
      </c>
      <c r="B156" s="6" t="s">
        <v>267</v>
      </c>
      <c r="C156" s="13">
        <v>0</v>
      </c>
    </row>
    <row r="157" spans="1:3" x14ac:dyDescent="0.25">
      <c r="A157" s="7" t="s">
        <v>268</v>
      </c>
      <c r="B157" s="8" t="s">
        <v>220</v>
      </c>
      <c r="C157" s="14">
        <v>1286767.72</v>
      </c>
    </row>
    <row r="158" spans="1:3" x14ac:dyDescent="0.25">
      <c r="A158" s="5" t="s">
        <v>269</v>
      </c>
      <c r="B158" s="6" t="s">
        <v>222</v>
      </c>
      <c r="C158" s="13">
        <v>0</v>
      </c>
    </row>
    <row r="159" spans="1:3" x14ac:dyDescent="0.25">
      <c r="A159" s="1" t="s">
        <v>270</v>
      </c>
      <c r="B159" s="2" t="s">
        <v>229</v>
      </c>
      <c r="C159" s="11">
        <f>C160</f>
        <v>0</v>
      </c>
    </row>
    <row r="160" spans="1:3" x14ac:dyDescent="0.25">
      <c r="A160" s="5" t="s">
        <v>271</v>
      </c>
      <c r="B160" s="6" t="s">
        <v>229</v>
      </c>
      <c r="C160" s="13">
        <f>SUM(C161:C162)</f>
        <v>0</v>
      </c>
    </row>
    <row r="161" spans="1:3" x14ac:dyDescent="0.25">
      <c r="A161" s="7" t="s">
        <v>272</v>
      </c>
      <c r="B161" s="8" t="s">
        <v>273</v>
      </c>
      <c r="C161" s="14">
        <v>0</v>
      </c>
    </row>
    <row r="162" spans="1:3" x14ac:dyDescent="0.25">
      <c r="A162" s="5" t="s">
        <v>274</v>
      </c>
      <c r="B162" s="6" t="s">
        <v>275</v>
      </c>
      <c r="C162" s="13">
        <v>0</v>
      </c>
    </row>
    <row r="163" spans="1:3" x14ac:dyDescent="0.25">
      <c r="A163" s="1" t="s">
        <v>276</v>
      </c>
      <c r="B163" s="2" t="s">
        <v>277</v>
      </c>
      <c r="C163" s="11">
        <f>C164+C166+C168+C170+C172+C174</f>
        <v>155189382.23000002</v>
      </c>
    </row>
    <row r="164" spans="1:3" x14ac:dyDescent="0.25">
      <c r="A164" s="3" t="s">
        <v>278</v>
      </c>
      <c r="B164" s="4" t="s">
        <v>279</v>
      </c>
      <c r="C164" s="12">
        <f>C165</f>
        <v>0</v>
      </c>
    </row>
    <row r="165" spans="1:3" x14ac:dyDescent="0.25">
      <c r="A165" s="7" t="s">
        <v>280</v>
      </c>
      <c r="B165" s="8" t="s">
        <v>279</v>
      </c>
      <c r="C165" s="14">
        <v>0</v>
      </c>
    </row>
    <row r="166" spans="1:3" x14ac:dyDescent="0.25">
      <c r="A166" s="3" t="s">
        <v>281</v>
      </c>
      <c r="B166" s="4" t="s">
        <v>282</v>
      </c>
      <c r="C166" s="12">
        <f>C167</f>
        <v>0</v>
      </c>
    </row>
    <row r="167" spans="1:3" x14ac:dyDescent="0.25">
      <c r="A167" s="7" t="s">
        <v>283</v>
      </c>
      <c r="B167" s="8" t="s">
        <v>282</v>
      </c>
      <c r="C167" s="14">
        <v>0</v>
      </c>
    </row>
    <row r="168" spans="1:3" x14ac:dyDescent="0.25">
      <c r="A168" s="3" t="s">
        <v>284</v>
      </c>
      <c r="B168" s="4" t="s">
        <v>285</v>
      </c>
      <c r="C168" s="12">
        <f>C169</f>
        <v>1769080</v>
      </c>
    </row>
    <row r="169" spans="1:3" x14ac:dyDescent="0.25">
      <c r="A169" s="7" t="s">
        <v>286</v>
      </c>
      <c r="B169" s="8" t="s">
        <v>287</v>
      </c>
      <c r="C169" s="14">
        <v>1769080</v>
      </c>
    </row>
    <row r="170" spans="1:3" x14ac:dyDescent="0.25">
      <c r="A170" s="3" t="s">
        <v>288</v>
      </c>
      <c r="B170" s="4" t="s">
        <v>289</v>
      </c>
      <c r="C170" s="12">
        <f>C171</f>
        <v>0</v>
      </c>
    </row>
    <row r="171" spans="1:3" x14ac:dyDescent="0.25">
      <c r="A171" s="7" t="s">
        <v>290</v>
      </c>
      <c r="B171" s="8" t="s">
        <v>289</v>
      </c>
      <c r="C171" s="14">
        <v>0</v>
      </c>
    </row>
    <row r="172" spans="1:3" x14ac:dyDescent="0.25">
      <c r="A172" s="3" t="s">
        <v>291</v>
      </c>
      <c r="B172" s="4" t="s">
        <v>292</v>
      </c>
      <c r="C172" s="12">
        <f>C173</f>
        <v>0</v>
      </c>
    </row>
    <row r="173" spans="1:3" x14ac:dyDescent="0.25">
      <c r="A173" s="7" t="s">
        <v>293</v>
      </c>
      <c r="B173" s="8" t="s">
        <v>292</v>
      </c>
      <c r="C173" s="14">
        <v>0</v>
      </c>
    </row>
    <row r="174" spans="1:3" x14ac:dyDescent="0.25">
      <c r="A174" s="3" t="s">
        <v>294</v>
      </c>
      <c r="B174" s="4" t="s">
        <v>295</v>
      </c>
      <c r="C174" s="12">
        <f>C175</f>
        <v>153420302.23000002</v>
      </c>
    </row>
    <row r="175" spans="1:3" x14ac:dyDescent="0.25">
      <c r="A175" s="7" t="s">
        <v>296</v>
      </c>
      <c r="B175" s="8" t="s">
        <v>295</v>
      </c>
      <c r="C175" s="14">
        <f>-6980627.01+160400929.24</f>
        <v>153420302.23000002</v>
      </c>
    </row>
    <row r="176" spans="1:3" x14ac:dyDescent="0.25">
      <c r="A176" s="3" t="s">
        <v>297</v>
      </c>
      <c r="B176" s="4" t="s">
        <v>298</v>
      </c>
      <c r="C176" s="12">
        <f>C177</f>
        <v>0</v>
      </c>
    </row>
    <row r="177" spans="1:3" x14ac:dyDescent="0.25">
      <c r="A177" s="7" t="s">
        <v>299</v>
      </c>
      <c r="B177" s="8" t="s">
        <v>298</v>
      </c>
      <c r="C177" s="14">
        <v>0</v>
      </c>
    </row>
    <row r="178" spans="1:3" x14ac:dyDescent="0.25">
      <c r="A178" s="3" t="s">
        <v>300</v>
      </c>
      <c r="B178" s="4" t="s">
        <v>301</v>
      </c>
      <c r="C178" s="12">
        <f>C179</f>
        <v>0</v>
      </c>
    </row>
    <row r="179" spans="1:3" x14ac:dyDescent="0.25">
      <c r="A179" s="1" t="s">
        <v>302</v>
      </c>
      <c r="B179" s="2" t="s">
        <v>301</v>
      </c>
      <c r="C179" s="11">
        <f>SUM(C180:C182)</f>
        <v>0</v>
      </c>
    </row>
    <row r="180" spans="1:3" x14ac:dyDescent="0.25">
      <c r="A180" s="5" t="s">
        <v>303</v>
      </c>
      <c r="B180" s="6" t="s">
        <v>156</v>
      </c>
      <c r="C180" s="13">
        <v>0</v>
      </c>
    </row>
    <row r="181" spans="1:3" x14ac:dyDescent="0.25">
      <c r="A181" s="7" t="s">
        <v>304</v>
      </c>
      <c r="B181" s="8" t="s">
        <v>158</v>
      </c>
      <c r="C181" s="14">
        <v>0</v>
      </c>
    </row>
    <row r="182" spans="1:3" ht="15.75" thickBot="1" x14ac:dyDescent="0.3">
      <c r="A182" s="9" t="s">
        <v>305</v>
      </c>
      <c r="B182" s="10" t="s">
        <v>91</v>
      </c>
      <c r="C182" s="1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2024-10-14T13:34:30Z</dcterms:created>
  <dcterms:modified xsi:type="dcterms:W3CDTF">2024-10-14T13:36:31Z</dcterms:modified>
</cp:coreProperties>
</file>