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 Nunes\Downloads\"/>
    </mc:Choice>
  </mc:AlternateContent>
  <xr:revisionPtr revIDLastSave="0" documentId="13_ncr:1_{3C47825D-C1CF-4652-ADF1-4DBF92131C5A}" xr6:coauthVersionLast="47" xr6:coauthVersionMax="47" xr10:uidLastSave="{00000000-0000-0000-0000-000000000000}"/>
  <bookViews>
    <workbookView xWindow="810" yWindow="-120" windowWidth="28110" windowHeight="16440" xr2:uid="{BE367216-E8DE-496A-A3A0-5B0A390FDA5A}"/>
  </bookViews>
  <sheets>
    <sheet name="BPM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9" i="1"/>
  <c r="C14" i="1"/>
  <c r="C17" i="1"/>
  <c r="C25" i="1"/>
  <c r="C31" i="1"/>
  <c r="C28" i="1" s="1"/>
  <c r="C32" i="1"/>
  <c r="C1" i="1" l="1"/>
  <c r="C16" i="1"/>
</calcChain>
</file>

<file path=xl/sharedStrings.xml><?xml version="1.0" encoding="utf-8"?>
<sst xmlns="http://schemas.openxmlformats.org/spreadsheetml/2006/main" count="64" uniqueCount="60">
  <si>
    <t>Compensação Passiva</t>
  </si>
  <si>
    <t>2.09.1</t>
  </si>
  <si>
    <t>2.09</t>
  </si>
  <si>
    <t>Prejuízos Acumulados</t>
  </si>
  <si>
    <t>2.03.6</t>
  </si>
  <si>
    <t>Ajustes de Avaliação Patrimonial</t>
  </si>
  <si>
    <t>2.03.3</t>
  </si>
  <si>
    <t>Capital Social</t>
  </si>
  <si>
    <t>2.03.1</t>
  </si>
  <si>
    <t>Patrimônio Líquido</t>
  </si>
  <si>
    <t>2.03</t>
  </si>
  <si>
    <t>Outros Passivos</t>
  </si>
  <si>
    <t>2.02.8</t>
  </si>
  <si>
    <t>Obrigações Fiscais e Previdenciárias</t>
  </si>
  <si>
    <t>2.02.4</t>
  </si>
  <si>
    <t>Passivo Não Circulante</t>
  </si>
  <si>
    <t>2.02</t>
  </si>
  <si>
    <t>2.01.8</t>
  </si>
  <si>
    <t>Contas a Pagar</t>
  </si>
  <si>
    <t>2.01.7</t>
  </si>
  <si>
    <t>Obrigações Societárias</t>
  </si>
  <si>
    <t>2.01.6</t>
  </si>
  <si>
    <t>Consignações a Pagar</t>
  </si>
  <si>
    <t>2.01.5</t>
  </si>
  <si>
    <t>2.01.4</t>
  </si>
  <si>
    <t>Obrigações Trabalhistas</t>
  </si>
  <si>
    <t>2.01.3</t>
  </si>
  <si>
    <t>Fornecedores</t>
  </si>
  <si>
    <t>2.01.1</t>
  </si>
  <si>
    <t>Passivo Circulante</t>
  </si>
  <si>
    <t>2.01</t>
  </si>
  <si>
    <t>PASSIVO</t>
  </si>
  <si>
    <t>Compensação Ativa</t>
  </si>
  <si>
    <t>1.09.1</t>
  </si>
  <si>
    <t>1.09</t>
  </si>
  <si>
    <t>Intangível</t>
  </si>
  <si>
    <t>1.02.4</t>
  </si>
  <si>
    <t>Imobilizado</t>
  </si>
  <si>
    <t>1.02.3</t>
  </si>
  <si>
    <t>Investimentos</t>
  </si>
  <si>
    <t>1.02.2</t>
  </si>
  <si>
    <t>Realizável a Longo Prazo</t>
  </si>
  <si>
    <t>1.02.1</t>
  </si>
  <si>
    <t>Ativo Não Circulante</t>
  </si>
  <si>
    <t>1.02</t>
  </si>
  <si>
    <t>Outros Ativos Circulantes</t>
  </si>
  <si>
    <t>1.01.7</t>
  </si>
  <si>
    <t>Despesas Antecipadas</t>
  </si>
  <si>
    <t>1.01.6</t>
  </si>
  <si>
    <t>Tributos a Compensar e Recuperar</t>
  </si>
  <si>
    <t>1.01.5</t>
  </si>
  <si>
    <t>Estoques</t>
  </si>
  <si>
    <t>1.01.4</t>
  </si>
  <si>
    <t>Contas a Receber</t>
  </si>
  <si>
    <t>1.01.3</t>
  </si>
  <si>
    <t>Caixa e Equivalentes de Caixa</t>
  </si>
  <si>
    <t>1.01.1</t>
  </si>
  <si>
    <t>Ativo Circulante</t>
  </si>
  <si>
    <t>1.01</t>
  </si>
  <si>
    <t>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</si>
</sst>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4" fillId="2" borderId="0" xfId="0" applyFont="1" applyFill="1"/>
    <xf numFmtId="0" fontId="4" fillId="0" borderId="0" xfId="0" applyFont="1"/>
    <xf numFmtId="0" fontId="4" fillId="2" borderId="1" xfId="0" applyFont="1" applyFill="1" applyBorder="1"/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/>
    <xf numFmtId="43" fontId="3" fillId="2" borderId="2" xfId="1" applyNumberFormat="1" applyFont="1" applyFill="1" applyBorder="1"/>
    <xf numFmtId="0" fontId="3" fillId="0" borderId="0" xfId="0" applyFont="1" applyAlignment="1">
      <alignment horizontal="left"/>
    </xf>
    <xf numFmtId="0" fontId="3" fillId="0" borderId="0" xfId="0" applyFont="1"/>
    <xf numFmtId="43" fontId="3" fillId="0" borderId="0" xfId="1" applyNumberFormat="1" applyFont="1"/>
    <xf numFmtId="0" fontId="4" fillId="2" borderId="0" xfId="0" applyFont="1" applyFill="1" applyAlignment="1">
      <alignment horizontal="left"/>
    </xf>
    <xf numFmtId="43" fontId="4" fillId="2" borderId="0" xfId="1" applyNumberFormat="1" applyFont="1" applyFill="1"/>
    <xf numFmtId="0" fontId="4" fillId="0" borderId="0" xfId="0" applyFont="1" applyAlignment="1">
      <alignment horizontal="left"/>
    </xf>
    <xf numFmtId="43" fontId="4" fillId="0" borderId="0" xfId="1" applyNumberFormat="1" applyFont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43" fontId="3" fillId="2" borderId="0" xfId="1" applyNumberFormat="1" applyFont="1" applyFill="1"/>
    <xf numFmtId="0" fontId="2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/>
    </xf>
    <xf numFmtId="43" fontId="4" fillId="2" borderId="1" xfId="1" applyNumberFormat="1" applyFont="1" applyFill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690EB-ACDE-46DD-B76C-3F272FD7AA50}">
  <dimension ref="A1:C33"/>
  <sheetViews>
    <sheetView showGridLines="0" tabSelected="1" workbookViewId="0">
      <pane ySplit="1" topLeftCell="A2" activePane="bottomLeft" state="frozen"/>
      <selection pane="bottomLeft" activeCell="B7" sqref="B7"/>
    </sheetView>
  </sheetViews>
  <sheetFormatPr defaultRowHeight="12.75" x14ac:dyDescent="0.2"/>
  <cols>
    <col min="1" max="1" width="15.7109375" style="1" customWidth="1"/>
    <col min="2" max="2" width="44.140625" bestFit="1" customWidth="1"/>
    <col min="3" max="3" width="20.7109375" customWidth="1"/>
  </cols>
  <sheetData>
    <row r="1" spans="1:3" x14ac:dyDescent="0.2">
      <c r="A1" s="5">
        <v>1</v>
      </c>
      <c r="B1" s="6" t="s">
        <v>59</v>
      </c>
      <c r="C1" s="7">
        <f>C2+C9+C14</f>
        <v>217856495.24000001</v>
      </c>
    </row>
    <row r="2" spans="1:3" x14ac:dyDescent="0.2">
      <c r="A2" s="8" t="s">
        <v>58</v>
      </c>
      <c r="B2" s="9" t="s">
        <v>57</v>
      </c>
      <c r="C2" s="10">
        <f>SUM(C3:C8)</f>
        <v>39010253.539999999</v>
      </c>
    </row>
    <row r="3" spans="1:3" x14ac:dyDescent="0.2">
      <c r="A3" s="11" t="s">
        <v>56</v>
      </c>
      <c r="B3" s="2" t="s">
        <v>55</v>
      </c>
      <c r="C3" s="12">
        <v>15625345.83</v>
      </c>
    </row>
    <row r="4" spans="1:3" x14ac:dyDescent="0.2">
      <c r="A4" s="13" t="s">
        <v>54</v>
      </c>
      <c r="B4" s="3" t="s">
        <v>53</v>
      </c>
      <c r="C4" s="14">
        <v>2707663.33</v>
      </c>
    </row>
    <row r="5" spans="1:3" x14ac:dyDescent="0.2">
      <c r="A5" s="11" t="s">
        <v>52</v>
      </c>
      <c r="B5" s="2" t="s">
        <v>51</v>
      </c>
      <c r="C5" s="12">
        <v>12090282.210000001</v>
      </c>
    </row>
    <row r="6" spans="1:3" x14ac:dyDescent="0.2">
      <c r="A6" s="13" t="s">
        <v>50</v>
      </c>
      <c r="B6" s="3" t="s">
        <v>49</v>
      </c>
      <c r="C6" s="14">
        <v>824361.34</v>
      </c>
    </row>
    <row r="7" spans="1:3" x14ac:dyDescent="0.2">
      <c r="A7" s="11" t="s">
        <v>48</v>
      </c>
      <c r="B7" s="2" t="s">
        <v>47</v>
      </c>
      <c r="C7" s="12">
        <v>61095.05</v>
      </c>
    </row>
    <row r="8" spans="1:3" x14ac:dyDescent="0.2">
      <c r="A8" s="13" t="s">
        <v>46</v>
      </c>
      <c r="B8" s="3" t="s">
        <v>45</v>
      </c>
      <c r="C8" s="14">
        <v>7701505.7800000003</v>
      </c>
    </row>
    <row r="9" spans="1:3" x14ac:dyDescent="0.2">
      <c r="A9" s="15" t="s">
        <v>44</v>
      </c>
      <c r="B9" s="16" t="s">
        <v>43</v>
      </c>
      <c r="C9" s="17">
        <f>SUM(C10:C13)</f>
        <v>53435867.579999998</v>
      </c>
    </row>
    <row r="10" spans="1:3" x14ac:dyDescent="0.2">
      <c r="A10" s="13" t="s">
        <v>42</v>
      </c>
      <c r="B10" s="3" t="s">
        <v>41</v>
      </c>
      <c r="C10" s="14">
        <v>1183192.3500000001</v>
      </c>
    </row>
    <row r="11" spans="1:3" x14ac:dyDescent="0.2">
      <c r="A11" s="11" t="s">
        <v>40</v>
      </c>
      <c r="B11" s="2" t="s">
        <v>39</v>
      </c>
      <c r="C11" s="12">
        <v>10140.219999999999</v>
      </c>
    </row>
    <row r="12" spans="1:3" x14ac:dyDescent="0.2">
      <c r="A12" s="13" t="s">
        <v>38</v>
      </c>
      <c r="B12" s="3" t="s">
        <v>37</v>
      </c>
      <c r="C12" s="14">
        <v>52233772.609999999</v>
      </c>
    </row>
    <row r="13" spans="1:3" x14ac:dyDescent="0.2">
      <c r="A13" s="11" t="s">
        <v>36</v>
      </c>
      <c r="B13" s="2" t="s">
        <v>35</v>
      </c>
      <c r="C13" s="12">
        <v>8762.4</v>
      </c>
    </row>
    <row r="14" spans="1:3" x14ac:dyDescent="0.2">
      <c r="A14" s="8" t="s">
        <v>34</v>
      </c>
      <c r="B14" s="9" t="s">
        <v>32</v>
      </c>
      <c r="C14" s="10">
        <f>SUM(C15)</f>
        <v>125410374.12</v>
      </c>
    </row>
    <row r="15" spans="1:3" x14ac:dyDescent="0.2">
      <c r="A15" s="11" t="s">
        <v>33</v>
      </c>
      <c r="B15" s="2" t="s">
        <v>32</v>
      </c>
      <c r="C15" s="12">
        <v>125410374.12</v>
      </c>
    </row>
    <row r="16" spans="1:3" x14ac:dyDescent="0.2">
      <c r="A16" s="8">
        <v>2</v>
      </c>
      <c r="B16" s="9" t="s">
        <v>31</v>
      </c>
      <c r="C16" s="10">
        <f>C17+C25+C28+C32</f>
        <v>-217856495.24000001</v>
      </c>
    </row>
    <row r="17" spans="1:3" x14ac:dyDescent="0.2">
      <c r="A17" s="15" t="s">
        <v>30</v>
      </c>
      <c r="B17" s="16" t="s">
        <v>29</v>
      </c>
      <c r="C17" s="17">
        <f>SUM(C18:C24)</f>
        <v>-73540051.899999991</v>
      </c>
    </row>
    <row r="18" spans="1:3" x14ac:dyDescent="0.2">
      <c r="A18" s="13" t="s">
        <v>28</v>
      </c>
      <c r="B18" s="3" t="s">
        <v>27</v>
      </c>
      <c r="C18" s="14">
        <v>-2151088.42</v>
      </c>
    </row>
    <row r="19" spans="1:3" x14ac:dyDescent="0.2">
      <c r="A19" s="11" t="s">
        <v>26</v>
      </c>
      <c r="B19" s="2" t="s">
        <v>25</v>
      </c>
      <c r="C19" s="12">
        <v>-3608086.83</v>
      </c>
    </row>
    <row r="20" spans="1:3" x14ac:dyDescent="0.2">
      <c r="A20" s="13" t="s">
        <v>24</v>
      </c>
      <c r="B20" s="3" t="s">
        <v>13</v>
      </c>
      <c r="C20" s="14">
        <v>-66329406.979999997</v>
      </c>
    </row>
    <row r="21" spans="1:3" x14ac:dyDescent="0.2">
      <c r="A21" s="18" t="s">
        <v>23</v>
      </c>
      <c r="B21" s="2" t="s">
        <v>22</v>
      </c>
      <c r="C21" s="12">
        <v>0</v>
      </c>
    </row>
    <row r="22" spans="1:3" x14ac:dyDescent="0.2">
      <c r="A22" s="13" t="s">
        <v>21</v>
      </c>
      <c r="B22" s="3" t="s">
        <v>20</v>
      </c>
      <c r="C22" s="14">
        <v>-1537.85</v>
      </c>
    </row>
    <row r="23" spans="1:3" x14ac:dyDescent="0.2">
      <c r="A23" s="11" t="s">
        <v>19</v>
      </c>
      <c r="B23" s="2" t="s">
        <v>18</v>
      </c>
      <c r="C23" s="12">
        <v>-243598.95</v>
      </c>
    </row>
    <row r="24" spans="1:3" x14ac:dyDescent="0.2">
      <c r="A24" s="13" t="s">
        <v>17</v>
      </c>
      <c r="B24" s="3" t="s">
        <v>11</v>
      </c>
      <c r="C24" s="14">
        <v>-1206332.8700000001</v>
      </c>
    </row>
    <row r="25" spans="1:3" x14ac:dyDescent="0.2">
      <c r="A25" s="15" t="s">
        <v>16</v>
      </c>
      <c r="B25" s="16" t="s">
        <v>15</v>
      </c>
      <c r="C25" s="17">
        <f>SUM(C26:C27)</f>
        <v>-164224620.94999999</v>
      </c>
    </row>
    <row r="26" spans="1:3" x14ac:dyDescent="0.2">
      <c r="A26" s="13" t="s">
        <v>14</v>
      </c>
      <c r="B26" s="3" t="s">
        <v>13</v>
      </c>
      <c r="C26" s="14">
        <v>-34119761.189999998</v>
      </c>
    </row>
    <row r="27" spans="1:3" x14ac:dyDescent="0.2">
      <c r="A27" s="11" t="s">
        <v>12</v>
      </c>
      <c r="B27" s="2" t="s">
        <v>11</v>
      </c>
      <c r="C27" s="12">
        <v>-130104859.76000001</v>
      </c>
    </row>
    <row r="28" spans="1:3" x14ac:dyDescent="0.2">
      <c r="A28" s="8" t="s">
        <v>10</v>
      </c>
      <c r="B28" s="9" t="s">
        <v>9</v>
      </c>
      <c r="C28" s="10">
        <f>SUM(C29:C31)</f>
        <v>145318551.72999996</v>
      </c>
    </row>
    <row r="29" spans="1:3" x14ac:dyDescent="0.2">
      <c r="A29" s="11" t="s">
        <v>8</v>
      </c>
      <c r="B29" s="2" t="s">
        <v>7</v>
      </c>
      <c r="C29" s="12">
        <v>-432842995.31999999</v>
      </c>
    </row>
    <row r="30" spans="1:3" x14ac:dyDescent="0.2">
      <c r="A30" s="13" t="s">
        <v>6</v>
      </c>
      <c r="B30" s="3" t="s">
        <v>5</v>
      </c>
      <c r="C30" s="14">
        <v>-2266650</v>
      </c>
    </row>
    <row r="31" spans="1:3" x14ac:dyDescent="0.2">
      <c r="A31" s="11" t="s">
        <v>4</v>
      </c>
      <c r="B31" s="2" t="s">
        <v>3</v>
      </c>
      <c r="C31" s="12">
        <f>437513145.01+142915052.04</f>
        <v>580428197.04999995</v>
      </c>
    </row>
    <row r="32" spans="1:3" x14ac:dyDescent="0.2">
      <c r="A32" s="8" t="s">
        <v>2</v>
      </c>
      <c r="B32" s="9" t="s">
        <v>0</v>
      </c>
      <c r="C32" s="10">
        <f>SUM(C33)</f>
        <v>-125410374.12</v>
      </c>
    </row>
    <row r="33" spans="1:3" ht="13.5" thickBot="1" x14ac:dyDescent="0.25">
      <c r="A33" s="19" t="s">
        <v>1</v>
      </c>
      <c r="B33" s="4" t="s">
        <v>0</v>
      </c>
      <c r="C33" s="20">
        <v>-125410374.12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BPM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Nunes</dc:creator>
  <cp:lastModifiedBy>Renan Nunes</cp:lastModifiedBy>
  <dcterms:created xsi:type="dcterms:W3CDTF">2024-09-17T16:43:02Z</dcterms:created>
  <dcterms:modified xsi:type="dcterms:W3CDTF">2024-09-17T17:25:03Z</dcterms:modified>
</cp:coreProperties>
</file>