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FCC15CA0-EA05-4E34-A9B8-40DEED263F7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1 - Carro - parte 1" sheetId="1" r:id="rId1"/>
    <sheet name="01 - Carro - parte 2" sheetId="2" r:id="rId2"/>
    <sheet name="01 -Carro - parte 2 (resolução)" sheetId="4" r:id="rId3"/>
    <sheet name="metadados - carros" sheetId="3" r:id="rId4"/>
    <sheet name="02 - Loja Virtual - Teste AB" sheetId="5" r:id="rId5"/>
    <sheet name="03 - loja Alpha" sheetId="6" r:id="rId6"/>
  </sheets>
  <definedNames>
    <definedName name="_xlnm._FilterDatabase" localSheetId="2" hidden="1">'01 -Carro - parte 2 (resolução)'!$A$1:$X$206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6" l="1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Q7" i="6"/>
  <c r="P7" i="6"/>
  <c r="R7" i="6" s="1"/>
  <c r="K7" i="6"/>
  <c r="E7" i="6"/>
  <c r="Q6" i="6"/>
  <c r="R6" i="6" s="1"/>
  <c r="P6" i="6"/>
  <c r="K6" i="6"/>
  <c r="E6" i="6"/>
  <c r="K5" i="6"/>
  <c r="E5" i="6"/>
  <c r="K4" i="6"/>
  <c r="E4" i="6"/>
  <c r="K3" i="6"/>
  <c r="E3" i="6"/>
  <c r="K2" i="6"/>
  <c r="E2" i="6"/>
  <c r="W62" i="5"/>
  <c r="M41" i="5"/>
  <c r="F41" i="5"/>
  <c r="M40" i="5"/>
  <c r="F40" i="5"/>
  <c r="M39" i="5"/>
  <c r="F39" i="5"/>
  <c r="M38" i="5"/>
  <c r="F38" i="5"/>
  <c r="M37" i="5"/>
  <c r="F37" i="5"/>
  <c r="M36" i="5"/>
  <c r="F36" i="5"/>
  <c r="M35" i="5"/>
  <c r="F35" i="5"/>
  <c r="M34" i="5"/>
  <c r="F34" i="5"/>
  <c r="M33" i="5"/>
  <c r="F33" i="5"/>
  <c r="M32" i="5"/>
  <c r="F32" i="5"/>
  <c r="M31" i="5"/>
  <c r="F31" i="5"/>
  <c r="M30" i="5"/>
  <c r="F30" i="5"/>
  <c r="M29" i="5"/>
  <c r="F29" i="5"/>
  <c r="M28" i="5"/>
  <c r="F28" i="5"/>
  <c r="M27" i="5"/>
  <c r="F27" i="5"/>
  <c r="M26" i="5"/>
  <c r="F26" i="5"/>
  <c r="M25" i="5"/>
  <c r="F25" i="5"/>
  <c r="M24" i="5"/>
  <c r="F24" i="5"/>
  <c r="M23" i="5"/>
  <c r="F23" i="5"/>
  <c r="M22" i="5"/>
  <c r="F22" i="5"/>
  <c r="M21" i="5"/>
  <c r="F21" i="5"/>
  <c r="M20" i="5"/>
  <c r="F20" i="5"/>
  <c r="M19" i="5"/>
  <c r="F19" i="5"/>
  <c r="M18" i="5"/>
  <c r="F18" i="5"/>
  <c r="M17" i="5"/>
  <c r="F17" i="5"/>
  <c r="M16" i="5"/>
  <c r="F16" i="5"/>
  <c r="M15" i="5"/>
  <c r="F15" i="5"/>
  <c r="M14" i="5"/>
  <c r="F14" i="5"/>
  <c r="M13" i="5"/>
  <c r="F13" i="5"/>
  <c r="M12" i="5"/>
  <c r="F12" i="5"/>
  <c r="M11" i="5"/>
  <c r="F11" i="5"/>
  <c r="M10" i="5"/>
  <c r="F10" i="5"/>
  <c r="M9" i="5"/>
  <c r="F9" i="5"/>
  <c r="M8" i="5"/>
  <c r="F8" i="5"/>
  <c r="M7" i="5"/>
  <c r="F7" i="5"/>
  <c r="M6" i="5"/>
  <c r="F6" i="5"/>
  <c r="M5" i="5"/>
  <c r="F5" i="5"/>
  <c r="M4" i="5"/>
  <c r="F4" i="5"/>
  <c r="M3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F3" i="5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M2" i="5"/>
  <c r="F2" i="5"/>
  <c r="J3" i="1" l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M2" i="1"/>
  <c r="L2" i="1"/>
  <c r="K2" i="1"/>
  <c r="J2" i="1"/>
</calcChain>
</file>

<file path=xl/sharedStrings.xml><?xml version="1.0" encoding="utf-8"?>
<sst xmlns="http://schemas.openxmlformats.org/spreadsheetml/2006/main" count="2905" uniqueCount="272">
  <si>
    <t>car_ID</t>
  </si>
  <si>
    <t>CarName</t>
  </si>
  <si>
    <t>fueltype</t>
  </si>
  <si>
    <t>aspiration</t>
  </si>
  <si>
    <t>doornumber</t>
  </si>
  <si>
    <t>carbody</t>
  </si>
  <si>
    <t>wheelbase</t>
  </si>
  <si>
    <t>carlength</t>
  </si>
  <si>
    <t>carwidth</t>
  </si>
  <si>
    <t>carheight</t>
  </si>
  <si>
    <t>curbweight</t>
  </si>
  <si>
    <t>cylindernumber</t>
  </si>
  <si>
    <t>enginesize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</si>
  <si>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</si>
  <si>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</si>
  <si>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</si>
  <si>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</si>
  <si>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</si>
  <si>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</si>
  <si>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</si>
  <si>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</si>
  <si>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</si>
  <si>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</si>
  <si>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</si>
  <si>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</si>
  <si>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</si>
  <si>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four</t>
  </si>
  <si>
    <t>alfa-romero stelvio</t>
  </si>
  <si>
    <t>alfa-romero Quadrifoglio</t>
  </si>
  <si>
    <t>hatchback</t>
  </si>
  <si>
    <t>six</t>
  </si>
  <si>
    <t>audi 100 ls</t>
  </si>
  <si>
    <t>sedan</t>
  </si>
  <si>
    <t>audi 100ls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</si>
  <si>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</si>
  <si>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</si>
  <si>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</si>
  <si>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</si>
  <si>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</si>
  <si>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</si>
  <si>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</si>
  <si>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</si>
  <si>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</si>
  <si>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</si>
  <si>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</si>
  <si>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</si>
  <si>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</si>
  <si>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</si>
  <si>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three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</si>
  <si>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</si>
  <si>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</si>
  <si>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</si>
  <si>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</si>
  <si>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</si>
  <si>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</si>
  <si>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</si>
  <si>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</si>
  <si>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</si>
  <si>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</si>
  <si>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</si>
  <si>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honda civic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</si>
  <si>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</si>
  <si>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</si>
  <si>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</si>
  <si>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</si>
  <si>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</si>
  <si>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</si>
  <si>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</si>
  <si>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</si>
  <si>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</si>
  <si>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</si>
  <si>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</si>
  <si>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</si>
  <si>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</si>
  <si>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</si>
  <si>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</si>
  <si>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</si>
  <si>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</si>
  <si>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</si>
  <si>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</si>
  <si>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</si>
  <si>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</si>
  <si>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mazda glc</t>
  </si>
  <si>
    <t>mazda rx-7 gs</t>
  </si>
  <si>
    <t>mazda glc 4</t>
  </si>
  <si>
    <t>mazda glc custom l</t>
  </si>
  <si>
    <t>mazda glc custom</t>
  </si>
  <si>
    <t>diesel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</si>
  <si>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</si>
  <si>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</si>
  <si>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</si>
  <si>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</si>
  <si>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</si>
  <si>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</si>
  <si>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</si>
  <si>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</si>
  <si>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</si>
  <si>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</si>
  <si>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</si>
  <si>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</si>
  <si>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</si>
  <si>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</si>
  <si>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</si>
  <si>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</si>
  <si>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</si>
  <si>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</si>
  <si>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</si>
  <si>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</si>
  <si>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</si>
  <si>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</si>
  <si>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</si>
  <si>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</si>
  <si>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</si>
  <si>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</si>
  <si>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</si>
  <si>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</si>
  <si>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</si>
  <si>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</si>
  <si>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</si>
  <si>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</si>
  <si>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</si>
  <si>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</si>
  <si>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</si>
  <si>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</si>
  <si>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</si>
  <si>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</si>
  <si>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</si>
  <si>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</si>
  <si>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</si>
  <si>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</si>
  <si>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</si>
  <si>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</si>
  <si>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</si>
  <si>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</si>
  <si>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porsche cayenne</t>
  </si>
  <si>
    <t>porsche boxter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</si>
  <si>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</si>
  <si>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</si>
  <si>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</si>
  <si>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</si>
  <si>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</si>
  <si>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</si>
  <si>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</si>
  <si>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</si>
  <si>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</si>
  <si>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</si>
  <si>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</si>
  <si>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</si>
  <si>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</si>
  <si>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</si>
  <si>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</si>
  <si>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</si>
  <si>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</si>
  <si>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</si>
  <si>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</si>
  <si>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</si>
  <si>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</si>
  <si>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</si>
  <si>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</si>
  <si>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</si>
  <si>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</si>
  <si>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</si>
  <si>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</si>
  <si>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</si>
  <si>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</si>
  <si>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</si>
  <si>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</si>
  <si>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</si>
  <si>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</si>
  <si>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</si>
  <si>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</si>
  <si>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</si>
  <si>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</si>
  <si>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</si>
  <si>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</si>
  <si>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</si>
  <si>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</si>
  <si>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</si>
  <si>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</si>
  <si>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</si>
  <si>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</si>
  <si>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</si>
  <si>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</si>
  <si>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</si>
  <si>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carbody_convertible</t>
  </si>
  <si>
    <t>carbody_hatchback</t>
  </si>
  <si>
    <t>carbody_sedan</t>
  </si>
  <si>
    <t>carbody_wagon</t>
  </si>
  <si>
    <t>Car_ID</t>
  </si>
  <si>
    <t>identificador único de cada observação</t>
  </si>
  <si>
    <t xml:space="preserve">Tipo de combustível do carro, ou seja, gás ou diesel </t>
  </si>
  <si>
    <t>Aspiração usada em um carro</t>
  </si>
  <si>
    <t xml:space="preserve">Número de portas em um carro </t>
  </si>
  <si>
    <t>carroceria do carro</t>
  </si>
  <si>
    <t>Weelbase do carro</t>
  </si>
  <si>
    <t>Comprimento do carro</t>
  </si>
  <si>
    <t>Largura do carro</t>
  </si>
  <si>
    <t>altura do carro</t>
  </si>
  <si>
    <t>O peso de um carro sem ocupantes ou bagagem</t>
  </si>
  <si>
    <t xml:space="preserve">cilindro colocado no carro </t>
  </si>
  <si>
    <t>Tamanho do carro</t>
  </si>
  <si>
    <t>Borratio do carro</t>
  </si>
  <si>
    <t>Curso ou volume dentro do motor</t>
  </si>
  <si>
    <t>taxa de compressão do carro</t>
  </si>
  <si>
    <t>Potência</t>
  </si>
  <si>
    <t>rpm de pico do carro</t>
  </si>
  <si>
    <t>Quilometragem na cidade</t>
  </si>
  <si>
    <t>Quilometragem na estrada</t>
  </si>
  <si>
    <t>fueltype_gas</t>
  </si>
  <si>
    <t>aspiration_std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</si>
  <si>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</si>
  <si>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</si>
  <si>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</si>
  <si>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</si>
  <si>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</si>
  <si>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</si>
  <si>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</si>
  <si>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</si>
  <si>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</si>
  <si>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</si>
  <si>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</si>
  <si>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</si>
  <si>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</si>
  <si>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</si>
  <si>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</si>
  <si>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</si>
  <si>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</si>
  <si>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</si>
  <si>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</si>
  <si>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</si>
  <si>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</si>
  <si>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</si>
  <si>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</si>
  <si>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</si>
  <si>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Grupo</t>
  </si>
  <si>
    <t>Data</t>
  </si>
  <si>
    <t>Visualizaçoes</t>
  </si>
  <si>
    <t>Cliques</t>
  </si>
  <si>
    <t>Compras</t>
  </si>
  <si>
    <t>Medida</t>
  </si>
  <si>
    <t>Controle</t>
  </si>
  <si>
    <t>Desafiante</t>
  </si>
  <si>
    <t>Teste T: duas amostras com variâncias iguais</t>
  </si>
  <si>
    <t>Variável 1</t>
  </si>
  <si>
    <t>Variável 2</t>
  </si>
  <si>
    <t>Média</t>
  </si>
  <si>
    <t>Variância</t>
  </si>
  <si>
    <t>Variância agrupada</t>
  </si>
  <si>
    <t>Hipótese de diferença de média</t>
  </si>
  <si>
    <t>P(T&lt;=t) uni-caudal</t>
  </si>
  <si>
    <t>t crítico uni-caudal</t>
  </si>
  <si>
    <t>P(T&lt;=t) bi-caudal</t>
  </si>
  <si>
    <t>t crítico bi-caudal</t>
  </si>
  <si>
    <t>Formulação da Hipótese</t>
  </si>
  <si>
    <r>
      <t xml:space="preserve">H0: </t>
    </r>
    <r>
      <rPr>
        <b/>
        <u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há diferença significativa entre o grupo de controle e o grupo de teste para a variável páginas visualizadas
Ha: Há diferença significativa entre o grupo de controle e o grupo de teste para a variável páginas visualizadas
Espera-se que não exista diferença significativa entre ambos os grupos, caso contrário, pode haver algum viés no teste a/b</t>
    </r>
  </si>
  <si>
    <t>Teste da Hipótese</t>
  </si>
  <si>
    <t>0,43 &lt; 0,05?</t>
  </si>
  <si>
    <t>Portanto, aceita H0; Se aceita H0, então não há significância estatística entre as distribuições; Se não há significância estatística entre as distribuições, confirmamos que a variável é aleatória</t>
  </si>
  <si>
    <r>
      <t xml:space="preserve">H0: </t>
    </r>
    <r>
      <rPr>
        <b/>
        <u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há diferença na taxa</t>
    </r>
    <r>
      <rPr>
        <b/>
        <u/>
        <sz val="12"/>
        <color theme="1"/>
        <rFont val="Calibri"/>
        <family val="2"/>
        <scheme val="minor"/>
      </rPr>
      <t xml:space="preserve"> compra_por_clique</t>
    </r>
    <r>
      <rPr>
        <sz val="12"/>
        <color theme="1"/>
        <rFont val="Calibri"/>
        <family val="2"/>
        <scheme val="minor"/>
      </rPr>
      <t xml:space="preserve"> entre clientes que recebem o alinhamento de expectativa e clientes que não recebem o alinhamento de expectativa C2 = C1
Ha: Há diferença na taxa </t>
    </r>
    <r>
      <rPr>
        <b/>
        <u/>
        <sz val="12"/>
        <color theme="1"/>
        <rFont val="Calibri"/>
        <family val="2"/>
        <scheme val="minor"/>
      </rPr>
      <t>compra_por_clique</t>
    </r>
    <r>
      <rPr>
        <sz val="12"/>
        <color theme="1"/>
        <rFont val="Calibri"/>
        <family val="2"/>
        <scheme val="minor"/>
      </rPr>
      <t xml:space="preserve"> entre clientes que recebem o alinhamento de expectativa e clientes que não recebem o alinhamento de expectativa. C2 &lt; C1
Espera-se reduzir a métrica de sucesso pois menos pessoas vão abandonar o curso durante o período de Trial. Iremos testar essa hipótese:</t>
    </r>
  </si>
  <si>
    <t>"0,13 &lt; 0,05?"</t>
  </si>
  <si>
    <r>
      <t xml:space="preserve">Portanto, aceita H0; Se aceita H0, então não há significância estatística entre as distribuições; Se não há significância estatística entre as distribuições, não podemos confirmar que o grupo de experimento é melhor que o grupo de controle. Logo, recomenda-se tomar a decisão de </t>
    </r>
    <r>
      <rPr>
        <b/>
        <u/>
        <sz val="12"/>
        <color theme="1"/>
        <rFont val="Calibri"/>
        <family val="2"/>
        <scheme val="minor"/>
      </rPr>
      <t>NÃO</t>
    </r>
    <r>
      <rPr>
        <sz val="12"/>
        <color theme="1"/>
        <rFont val="Calibri"/>
        <family val="2"/>
        <scheme val="minor"/>
      </rPr>
      <t xml:space="preserve"> trocar a versão A pela versão B.</t>
    </r>
  </si>
  <si>
    <t>Views</t>
  </si>
  <si>
    <t>Vendas</t>
  </si>
  <si>
    <t>Metrica</t>
  </si>
  <si>
    <t>controle</t>
  </si>
  <si>
    <t>desafiante</t>
  </si>
  <si>
    <t>Teste de Hipótese:</t>
  </si>
  <si>
    <t>O site Desafiante vendeu mais produtos? A diferença é estatisticamente significante?</t>
  </si>
  <si>
    <t>%</t>
  </si>
  <si>
    <t>O Grupo Desafiante vendeu 0,29% a mais. Para saber se essa diferença é estatisticamente significativa, faremos um teste de hipótese:</t>
  </si>
  <si>
    <t>Hipotese nula: Não há diferença significativa entre o percentual de vendas dos 2 sites</t>
  </si>
  <si>
    <t>Nosso P-valor (0,0189) é menor do que o alfa (0,05), portanto rejeitamos a hipótese nula, podendo concluir que esta diferença é estatisticamente significante para 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</si>
</sst>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0" xfId="42" applyFont="1" applyFill="1" applyBorder="1" applyAlignment="1"/>
    <xf numFmtId="0" fontId="0" fillId="34" borderId="10" xfId="0" applyFill="1" applyBorder="1" applyAlignment="1"/>
    <xf numFmtId="9" fontId="0" fillId="34" borderId="10" xfId="42" applyFont="1" applyFill="1" applyBorder="1" applyAlignment="1"/>
    <xf numFmtId="9" fontId="0" fillId="35" borderId="10" xfId="42" applyFont="1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36" borderId="0" xfId="0" applyFill="1" applyBorder="1" applyAlignment="1"/>
    <xf numFmtId="0" fontId="0" fillId="36" borderId="10" xfId="0" applyFill="1" applyBorder="1" applyAlignment="1"/>
    <xf numFmtId="0" fontId="0" fillId="35" borderId="0" xfId="0" applyFill="1"/>
    <xf numFmtId="9" fontId="0" fillId="33" borderId="0" xfId="42" applyFont="1" applyFill="1"/>
    <xf numFmtId="0" fontId="0" fillId="37" borderId="0" xfId="0" applyFill="1"/>
    <xf numFmtId="14" fontId="0" fillId="0" borderId="0" xfId="0" applyNumberFormat="1"/>
    <xf numFmtId="1" fontId="0" fillId="0" borderId="0" xfId="0" applyNumberFormat="1"/>
    <xf numFmtId="9" fontId="0" fillId="0" borderId="0" xfId="42" applyFont="1"/>
    <xf numFmtId="0" fontId="18" fillId="0" borderId="11" xfId="0" applyFont="1" applyBorder="1" applyAlignment="1">
      <alignment horizontal="center"/>
    </xf>
    <xf numFmtId="0" fontId="0" fillId="38" borderId="0" xfId="0" applyFill="1"/>
    <xf numFmtId="0" fontId="0" fillId="0" borderId="10" xfId="0" applyBorder="1"/>
    <xf numFmtId="0" fontId="1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justify" vertical="center" wrapText="1"/>
    </xf>
    <xf numFmtId="0" fontId="16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39" borderId="0" xfId="0" applyFill="1"/>
    <xf numFmtId="0" fontId="18" fillId="39" borderId="11" xfId="0" applyFont="1" applyFill="1" applyBorder="1" applyAlignment="1">
      <alignment horizontal="center"/>
    </xf>
    <xf numFmtId="0" fontId="0" fillId="39" borderId="10" xfId="0" applyFill="1" applyBorder="1"/>
    <xf numFmtId="0" fontId="0" fillId="0" borderId="13" xfId="0" applyBorder="1" applyAlignment="1">
      <alignment horizontal="justify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164" fontId="0" fillId="0" borderId="0" xfId="42" applyNumberFormat="1" applyFont="1"/>
    <xf numFmtId="0" fontId="16" fillId="0" borderId="0" xfId="0" applyFont="1"/>
    <xf numFmtId="10" fontId="0" fillId="0" borderId="0" xfId="42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0" fillId="40" borderId="0" xfId="0" applyFill="1" applyAlignment="1">
      <alignment horizontal="left" vertical="top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6"/>
  <sheetViews>
    <sheetView tabSelected="1" workbookViewId="0">
      <selection activeCell="I8" sqref="I8"/>
    </sheetView>
  </sheetViews>
  <sheetFormatPr defaultColWidth="11" defaultRowHeight="15.75" x14ac:dyDescent="0.25"/>
  <cols>
    <col min="10" max="10" width="17.625" bestFit="1" customWidth="1"/>
    <col min="11" max="11" width="16.875" bestFit="1" customWidth="1"/>
    <col min="12" max="12" width="13.37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184</v>
      </c>
      <c r="K1" s="2" t="s">
        <v>185</v>
      </c>
      <c r="L1" s="2" t="s">
        <v>186</v>
      </c>
      <c r="M1" s="2" t="s">
        <v>187</v>
      </c>
    </row>
    <row r="2" spans="1:13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88.6</v>
      </c>
      <c r="H2">
        <v>168.8</v>
      </c>
      <c r="I2">
        <v>64.099999999999994</v>
      </c>
      <c r="J2">
        <f>IF(F2="convertible",1,0)</f>
        <v>1</v>
      </c>
      <c r="K2">
        <f>IF(F2="hatchback",1,0)</f>
        <v>0</v>
      </c>
      <c r="L2">
        <f>IF(F2="sedan",1,0)</f>
        <v>0</v>
      </c>
      <c r="M2">
        <f>IF(F2="wagon",1,0)</f>
        <v>0</v>
      </c>
    </row>
    <row r="3" spans="1:13" x14ac:dyDescent="0.25">
      <c r="A3">
        <v>2</v>
      </c>
      <c r="B3" t="s">
        <v>27</v>
      </c>
      <c r="C3" t="s">
        <v>22</v>
      </c>
      <c r="D3" t="s">
        <v>23</v>
      </c>
      <c r="E3" t="s">
        <v>24</v>
      </c>
      <c r="F3" t="s">
        <v>25</v>
      </c>
      <c r="G3">
        <v>88.6</v>
      </c>
      <c r="H3">
        <v>168.8</v>
      </c>
      <c r="I3">
        <v>64.099999999999994</v>
      </c>
      <c r="J3">
        <f t="shared" ref="J3:J66" si="0">IF(F3="convertible",1,0)</f>
        <v>1</v>
      </c>
      <c r="K3">
        <f t="shared" ref="K3:K66" si="1">IF(F3="hatchback",1,0)</f>
        <v>0</v>
      </c>
      <c r="L3">
        <f t="shared" ref="L3:L66" si="2">IF(F3="sedan",1,0)</f>
        <v>0</v>
      </c>
      <c r="M3">
        <f t="shared" ref="M3:M66" si="3">IF(F3="wagon",1,0)</f>
        <v>0</v>
      </c>
    </row>
    <row r="4" spans="1:13" x14ac:dyDescent="0.25">
      <c r="A4">
        <v>3</v>
      </c>
      <c r="B4" t="s">
        <v>28</v>
      </c>
      <c r="C4" t="s">
        <v>22</v>
      </c>
      <c r="D4" t="s">
        <v>23</v>
      </c>
      <c r="E4" t="s">
        <v>24</v>
      </c>
      <c r="F4" t="s">
        <v>29</v>
      </c>
      <c r="G4">
        <v>94.5</v>
      </c>
      <c r="H4">
        <v>171.2</v>
      </c>
      <c r="I4">
        <v>65.5</v>
      </c>
      <c r="J4">
        <f t="shared" si="0"/>
        <v>0</v>
      </c>
      <c r="K4">
        <f t="shared" si="1"/>
        <v>1</v>
      </c>
      <c r="L4">
        <f t="shared" si="2"/>
        <v>0</v>
      </c>
      <c r="M4">
        <f t="shared" si="3"/>
        <v>0</v>
      </c>
    </row>
    <row r="5" spans="1:13" x14ac:dyDescent="0.25">
      <c r="A5">
        <v>4</v>
      </c>
      <c r="B5" t="s">
        <v>31</v>
      </c>
      <c r="C5" t="s">
        <v>22</v>
      </c>
      <c r="D5" t="s">
        <v>23</v>
      </c>
      <c r="E5" t="s">
        <v>26</v>
      </c>
      <c r="F5" t="s">
        <v>32</v>
      </c>
      <c r="G5">
        <v>99.8</v>
      </c>
      <c r="H5">
        <v>176.6</v>
      </c>
      <c r="I5">
        <v>66.2</v>
      </c>
      <c r="J5">
        <f t="shared" si="0"/>
        <v>0</v>
      </c>
      <c r="K5">
        <f t="shared" si="1"/>
        <v>0</v>
      </c>
      <c r="L5">
        <f t="shared" si="2"/>
        <v>1</v>
      </c>
      <c r="M5">
        <f t="shared" si="3"/>
        <v>0</v>
      </c>
    </row>
    <row r="6" spans="1:13" x14ac:dyDescent="0.25">
      <c r="A6">
        <v>5</v>
      </c>
      <c r="B6" t="s">
        <v>33</v>
      </c>
      <c r="C6" t="s">
        <v>22</v>
      </c>
      <c r="D6" t="s">
        <v>23</v>
      </c>
      <c r="E6" t="s">
        <v>26</v>
      </c>
      <c r="F6" t="s">
        <v>32</v>
      </c>
      <c r="G6">
        <v>99.4</v>
      </c>
      <c r="H6">
        <v>176.6</v>
      </c>
      <c r="I6">
        <v>66.400000000000006</v>
      </c>
      <c r="J6">
        <f t="shared" si="0"/>
        <v>0</v>
      </c>
      <c r="K6">
        <f t="shared" si="1"/>
        <v>0</v>
      </c>
      <c r="L6">
        <f t="shared" si="2"/>
        <v>1</v>
      </c>
      <c r="M6">
        <f t="shared" si="3"/>
        <v>0</v>
      </c>
    </row>
    <row r="7" spans="1:13" x14ac:dyDescent="0.25">
      <c r="A7">
        <v>6</v>
      </c>
      <c r="B7" t="s">
        <v>35</v>
      </c>
      <c r="C7" t="s">
        <v>22</v>
      </c>
      <c r="D7" t="s">
        <v>23</v>
      </c>
      <c r="E7" t="s">
        <v>24</v>
      </c>
      <c r="F7" t="s">
        <v>32</v>
      </c>
      <c r="G7">
        <v>99.8</v>
      </c>
      <c r="H7">
        <v>177.3</v>
      </c>
      <c r="I7">
        <v>66.3</v>
      </c>
      <c r="J7">
        <f t="shared" si="0"/>
        <v>0</v>
      </c>
      <c r="K7">
        <f t="shared" si="1"/>
        <v>0</v>
      </c>
      <c r="L7">
        <f t="shared" si="2"/>
        <v>1</v>
      </c>
      <c r="M7">
        <f t="shared" si="3"/>
        <v>0</v>
      </c>
    </row>
    <row r="8" spans="1:13" x14ac:dyDescent="0.25">
      <c r="A8">
        <v>7</v>
      </c>
      <c r="B8" t="s">
        <v>33</v>
      </c>
      <c r="C8" t="s">
        <v>22</v>
      </c>
      <c r="D8" t="s">
        <v>23</v>
      </c>
      <c r="E8" t="s">
        <v>26</v>
      </c>
      <c r="F8" t="s">
        <v>32</v>
      </c>
      <c r="G8">
        <v>105.8</v>
      </c>
      <c r="H8">
        <v>192.7</v>
      </c>
      <c r="I8">
        <v>71.400000000000006</v>
      </c>
      <c r="J8">
        <f t="shared" si="0"/>
        <v>0</v>
      </c>
      <c r="K8">
        <f t="shared" si="1"/>
        <v>0</v>
      </c>
      <c r="L8">
        <f t="shared" si="2"/>
        <v>1</v>
      </c>
      <c r="M8">
        <f t="shared" si="3"/>
        <v>0</v>
      </c>
    </row>
    <row r="9" spans="1:13" x14ac:dyDescent="0.25">
      <c r="A9">
        <v>8</v>
      </c>
      <c r="B9" t="s">
        <v>36</v>
      </c>
      <c r="C9" t="s">
        <v>22</v>
      </c>
      <c r="D9" t="s">
        <v>23</v>
      </c>
      <c r="E9" t="s">
        <v>26</v>
      </c>
      <c r="F9" t="s">
        <v>37</v>
      </c>
      <c r="G9">
        <v>105.8</v>
      </c>
      <c r="H9">
        <v>192.7</v>
      </c>
      <c r="I9">
        <v>71.400000000000006</v>
      </c>
      <c r="J9">
        <f t="shared" si="0"/>
        <v>0</v>
      </c>
      <c r="K9">
        <f t="shared" si="1"/>
        <v>0</v>
      </c>
      <c r="L9">
        <f t="shared" si="2"/>
        <v>0</v>
      </c>
      <c r="M9">
        <f t="shared" si="3"/>
        <v>1</v>
      </c>
    </row>
    <row r="10" spans="1:13" x14ac:dyDescent="0.25">
      <c r="A10">
        <v>9</v>
      </c>
      <c r="B10" t="s">
        <v>38</v>
      </c>
      <c r="C10" t="s">
        <v>22</v>
      </c>
      <c r="D10" t="s">
        <v>39</v>
      </c>
      <c r="E10" t="s">
        <v>26</v>
      </c>
      <c r="F10" t="s">
        <v>32</v>
      </c>
      <c r="G10">
        <v>105.8</v>
      </c>
      <c r="H10">
        <v>192.7</v>
      </c>
      <c r="I10">
        <v>71.400000000000006</v>
      </c>
      <c r="J10">
        <f t="shared" si="0"/>
        <v>0</v>
      </c>
      <c r="K10">
        <f t="shared" si="1"/>
        <v>0</v>
      </c>
      <c r="L10">
        <f t="shared" si="2"/>
        <v>1</v>
      </c>
      <c r="M10">
        <f t="shared" si="3"/>
        <v>0</v>
      </c>
    </row>
    <row r="11" spans="1:13" x14ac:dyDescent="0.25">
      <c r="A11">
        <v>10</v>
      </c>
      <c r="B11" t="s">
        <v>40</v>
      </c>
      <c r="C11" t="s">
        <v>22</v>
      </c>
      <c r="D11" t="s">
        <v>39</v>
      </c>
      <c r="E11" t="s">
        <v>24</v>
      </c>
      <c r="F11" t="s">
        <v>29</v>
      </c>
      <c r="G11">
        <v>99.5</v>
      </c>
      <c r="H11">
        <v>178.2</v>
      </c>
      <c r="I11">
        <v>67.900000000000006</v>
      </c>
      <c r="J11">
        <f t="shared" si="0"/>
        <v>0</v>
      </c>
      <c r="K11">
        <f t="shared" si="1"/>
        <v>1</v>
      </c>
      <c r="L11">
        <f t="shared" si="2"/>
        <v>0</v>
      </c>
      <c r="M11">
        <f t="shared" si="3"/>
        <v>0</v>
      </c>
    </row>
    <row r="12" spans="1:13" x14ac:dyDescent="0.25">
      <c r="A12">
        <v>11</v>
      </c>
      <c r="B12" t="s">
        <v>41</v>
      </c>
      <c r="C12" t="s">
        <v>22</v>
      </c>
      <c r="D12" t="s">
        <v>23</v>
      </c>
      <c r="E12" t="s">
        <v>24</v>
      </c>
      <c r="F12" t="s">
        <v>32</v>
      </c>
      <c r="G12">
        <v>101.2</v>
      </c>
      <c r="H12">
        <v>176.8</v>
      </c>
      <c r="I12">
        <v>64.8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</row>
    <row r="13" spans="1:13" x14ac:dyDescent="0.25">
      <c r="A13">
        <v>12</v>
      </c>
      <c r="B13" t="s">
        <v>41</v>
      </c>
      <c r="C13" t="s">
        <v>22</v>
      </c>
      <c r="D13" t="s">
        <v>23</v>
      </c>
      <c r="E13" t="s">
        <v>26</v>
      </c>
      <c r="F13" t="s">
        <v>32</v>
      </c>
      <c r="G13">
        <v>101.2</v>
      </c>
      <c r="H13">
        <v>176.8</v>
      </c>
      <c r="I13">
        <v>64.8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</row>
    <row r="14" spans="1:13" x14ac:dyDescent="0.25">
      <c r="A14">
        <v>13</v>
      </c>
      <c r="B14" t="s">
        <v>42</v>
      </c>
      <c r="C14" t="s">
        <v>22</v>
      </c>
      <c r="D14" t="s">
        <v>23</v>
      </c>
      <c r="E14" t="s">
        <v>24</v>
      </c>
      <c r="F14" t="s">
        <v>32</v>
      </c>
      <c r="G14">
        <v>101.2</v>
      </c>
      <c r="H14">
        <v>176.8</v>
      </c>
      <c r="I14">
        <v>64.8</v>
      </c>
      <c r="J14">
        <f t="shared" si="0"/>
        <v>0</v>
      </c>
      <c r="K14">
        <f t="shared" si="1"/>
        <v>0</v>
      </c>
      <c r="L14">
        <f t="shared" si="2"/>
        <v>1</v>
      </c>
      <c r="M14">
        <f t="shared" si="3"/>
        <v>0</v>
      </c>
    </row>
    <row r="15" spans="1:13" x14ac:dyDescent="0.25">
      <c r="A15">
        <v>14</v>
      </c>
      <c r="B15" t="s">
        <v>43</v>
      </c>
      <c r="C15" t="s">
        <v>22</v>
      </c>
      <c r="D15" t="s">
        <v>23</v>
      </c>
      <c r="E15" t="s">
        <v>26</v>
      </c>
      <c r="F15" t="s">
        <v>32</v>
      </c>
      <c r="G15">
        <v>101.2</v>
      </c>
      <c r="H15">
        <v>176.8</v>
      </c>
      <c r="I15">
        <v>64.8</v>
      </c>
      <c r="J15">
        <f t="shared" si="0"/>
        <v>0</v>
      </c>
      <c r="K15">
        <f t="shared" si="1"/>
        <v>0</v>
      </c>
      <c r="L15">
        <f t="shared" si="2"/>
        <v>1</v>
      </c>
      <c r="M15">
        <f t="shared" si="3"/>
        <v>0</v>
      </c>
    </row>
    <row r="16" spans="1:13" x14ac:dyDescent="0.25">
      <c r="A16">
        <v>15</v>
      </c>
      <c r="B16" t="s">
        <v>44</v>
      </c>
      <c r="C16" t="s">
        <v>22</v>
      </c>
      <c r="D16" t="s">
        <v>23</v>
      </c>
      <c r="E16" t="s">
        <v>26</v>
      </c>
      <c r="F16" t="s">
        <v>32</v>
      </c>
      <c r="G16">
        <v>103.5</v>
      </c>
      <c r="H16">
        <v>189</v>
      </c>
      <c r="I16">
        <v>66.900000000000006</v>
      </c>
      <c r="J16">
        <f t="shared" si="0"/>
        <v>0</v>
      </c>
      <c r="K16">
        <f t="shared" si="1"/>
        <v>0</v>
      </c>
      <c r="L16">
        <f t="shared" si="2"/>
        <v>1</v>
      </c>
      <c r="M16">
        <f t="shared" si="3"/>
        <v>0</v>
      </c>
    </row>
    <row r="17" spans="1:13" x14ac:dyDescent="0.25">
      <c r="A17">
        <v>16</v>
      </c>
      <c r="B17" t="s">
        <v>45</v>
      </c>
      <c r="C17" t="s">
        <v>22</v>
      </c>
      <c r="D17" t="s">
        <v>23</v>
      </c>
      <c r="E17" t="s">
        <v>26</v>
      </c>
      <c r="F17" t="s">
        <v>32</v>
      </c>
      <c r="G17">
        <v>103.5</v>
      </c>
      <c r="H17">
        <v>189</v>
      </c>
      <c r="I17">
        <v>66.900000000000006</v>
      </c>
      <c r="J17">
        <f t="shared" si="0"/>
        <v>0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5">
      <c r="A18">
        <v>17</v>
      </c>
      <c r="B18" t="s">
        <v>46</v>
      </c>
      <c r="C18" t="s">
        <v>22</v>
      </c>
      <c r="D18" t="s">
        <v>23</v>
      </c>
      <c r="E18" t="s">
        <v>24</v>
      </c>
      <c r="F18" t="s">
        <v>32</v>
      </c>
      <c r="G18">
        <v>103.5</v>
      </c>
      <c r="H18">
        <v>193.8</v>
      </c>
      <c r="I18">
        <v>67.900000000000006</v>
      </c>
      <c r="J18">
        <f t="shared" si="0"/>
        <v>0</v>
      </c>
      <c r="K18">
        <f t="shared" si="1"/>
        <v>0</v>
      </c>
      <c r="L18">
        <f t="shared" si="2"/>
        <v>1</v>
      </c>
      <c r="M18">
        <f t="shared" si="3"/>
        <v>0</v>
      </c>
    </row>
    <row r="19" spans="1:13" x14ac:dyDescent="0.25">
      <c r="A19">
        <v>18</v>
      </c>
      <c r="B19" t="s">
        <v>43</v>
      </c>
      <c r="C19" t="s">
        <v>22</v>
      </c>
      <c r="D19" t="s">
        <v>23</v>
      </c>
      <c r="E19" t="s">
        <v>26</v>
      </c>
      <c r="F19" t="s">
        <v>32</v>
      </c>
      <c r="G19">
        <v>110</v>
      </c>
      <c r="H19">
        <v>197</v>
      </c>
      <c r="I19">
        <v>70.900000000000006</v>
      </c>
      <c r="J19">
        <f t="shared" si="0"/>
        <v>0</v>
      </c>
      <c r="K19">
        <f t="shared" si="1"/>
        <v>0</v>
      </c>
      <c r="L19">
        <f t="shared" si="2"/>
        <v>1</v>
      </c>
      <c r="M19">
        <f t="shared" si="3"/>
        <v>0</v>
      </c>
    </row>
    <row r="20" spans="1:13" x14ac:dyDescent="0.25">
      <c r="A20">
        <v>19</v>
      </c>
      <c r="B20" t="s">
        <v>47</v>
      </c>
      <c r="C20" t="s">
        <v>22</v>
      </c>
      <c r="D20" t="s">
        <v>23</v>
      </c>
      <c r="E20" t="s">
        <v>24</v>
      </c>
      <c r="F20" t="s">
        <v>29</v>
      </c>
      <c r="G20">
        <v>88.4</v>
      </c>
      <c r="H20">
        <v>141.1</v>
      </c>
      <c r="I20">
        <v>60.3</v>
      </c>
      <c r="J20">
        <f t="shared" si="0"/>
        <v>0</v>
      </c>
      <c r="K20">
        <f t="shared" si="1"/>
        <v>1</v>
      </c>
      <c r="L20">
        <f t="shared" si="2"/>
        <v>0</v>
      </c>
      <c r="M20">
        <f t="shared" si="3"/>
        <v>0</v>
      </c>
    </row>
    <row r="21" spans="1:13" x14ac:dyDescent="0.25">
      <c r="A21">
        <v>20</v>
      </c>
      <c r="B21" t="s">
        <v>49</v>
      </c>
      <c r="C21" t="s">
        <v>22</v>
      </c>
      <c r="D21" t="s">
        <v>23</v>
      </c>
      <c r="E21" t="s">
        <v>24</v>
      </c>
      <c r="F21" t="s">
        <v>29</v>
      </c>
      <c r="G21">
        <v>94.5</v>
      </c>
      <c r="H21">
        <v>155.9</v>
      </c>
      <c r="I21">
        <v>63.6</v>
      </c>
      <c r="J21">
        <f t="shared" si="0"/>
        <v>0</v>
      </c>
      <c r="K21">
        <f t="shared" si="1"/>
        <v>1</v>
      </c>
      <c r="L21">
        <f t="shared" si="2"/>
        <v>0</v>
      </c>
      <c r="M21">
        <f t="shared" si="3"/>
        <v>0</v>
      </c>
    </row>
    <row r="22" spans="1:13" x14ac:dyDescent="0.25">
      <c r="A22">
        <v>21</v>
      </c>
      <c r="B22" t="s">
        <v>50</v>
      </c>
      <c r="C22" t="s">
        <v>22</v>
      </c>
      <c r="D22" t="s">
        <v>23</v>
      </c>
      <c r="E22" t="s">
        <v>26</v>
      </c>
      <c r="F22" t="s">
        <v>32</v>
      </c>
      <c r="G22">
        <v>94.5</v>
      </c>
      <c r="H22">
        <v>158.80000000000001</v>
      </c>
      <c r="I22">
        <v>63.6</v>
      </c>
      <c r="J22">
        <f t="shared" si="0"/>
        <v>0</v>
      </c>
      <c r="K22">
        <f t="shared" si="1"/>
        <v>0</v>
      </c>
      <c r="L22">
        <f t="shared" si="2"/>
        <v>1</v>
      </c>
      <c r="M22">
        <f t="shared" si="3"/>
        <v>0</v>
      </c>
    </row>
    <row r="23" spans="1:13" x14ac:dyDescent="0.25">
      <c r="A23">
        <v>22</v>
      </c>
      <c r="B23" t="s">
        <v>51</v>
      </c>
      <c r="C23" t="s">
        <v>22</v>
      </c>
      <c r="D23" t="s">
        <v>23</v>
      </c>
      <c r="E23" t="s">
        <v>24</v>
      </c>
      <c r="F23" t="s">
        <v>29</v>
      </c>
      <c r="G23">
        <v>93.7</v>
      </c>
      <c r="H23">
        <v>157.30000000000001</v>
      </c>
      <c r="I23">
        <v>63.8</v>
      </c>
      <c r="J23">
        <f t="shared" si="0"/>
        <v>0</v>
      </c>
      <c r="K23">
        <f t="shared" si="1"/>
        <v>1</v>
      </c>
      <c r="L23">
        <f t="shared" si="2"/>
        <v>0</v>
      </c>
      <c r="M23">
        <f t="shared" si="3"/>
        <v>0</v>
      </c>
    </row>
    <row r="24" spans="1:13" x14ac:dyDescent="0.25">
      <c r="A24">
        <v>23</v>
      </c>
      <c r="B24" t="s">
        <v>52</v>
      </c>
      <c r="C24" t="s">
        <v>22</v>
      </c>
      <c r="D24" t="s">
        <v>23</v>
      </c>
      <c r="E24" t="s">
        <v>24</v>
      </c>
      <c r="F24" t="s">
        <v>29</v>
      </c>
      <c r="G24">
        <v>93.7</v>
      </c>
      <c r="H24">
        <v>157.30000000000001</v>
      </c>
      <c r="I24">
        <v>63.8</v>
      </c>
      <c r="J24">
        <f t="shared" si="0"/>
        <v>0</v>
      </c>
      <c r="K24">
        <f t="shared" si="1"/>
        <v>1</v>
      </c>
      <c r="L24">
        <f t="shared" si="2"/>
        <v>0</v>
      </c>
      <c r="M24">
        <f t="shared" si="3"/>
        <v>0</v>
      </c>
    </row>
    <row r="25" spans="1:13" x14ac:dyDescent="0.25">
      <c r="A25">
        <v>24</v>
      </c>
      <c r="B25" t="s">
        <v>53</v>
      </c>
      <c r="C25" t="s">
        <v>22</v>
      </c>
      <c r="D25" t="s">
        <v>39</v>
      </c>
      <c r="E25" t="s">
        <v>24</v>
      </c>
      <c r="F25" t="s">
        <v>29</v>
      </c>
      <c r="G25">
        <v>93.7</v>
      </c>
      <c r="H25">
        <v>157.30000000000001</v>
      </c>
      <c r="I25">
        <v>63.8</v>
      </c>
      <c r="J25">
        <f t="shared" si="0"/>
        <v>0</v>
      </c>
      <c r="K25">
        <f t="shared" si="1"/>
        <v>1</v>
      </c>
      <c r="L25">
        <f t="shared" si="2"/>
        <v>0</v>
      </c>
      <c r="M25">
        <f t="shared" si="3"/>
        <v>0</v>
      </c>
    </row>
    <row r="26" spans="1:13" x14ac:dyDescent="0.25">
      <c r="A26">
        <v>25</v>
      </c>
      <c r="B26" t="s">
        <v>54</v>
      </c>
      <c r="C26" t="s">
        <v>22</v>
      </c>
      <c r="D26" t="s">
        <v>23</v>
      </c>
      <c r="E26" t="s">
        <v>26</v>
      </c>
      <c r="F26" t="s">
        <v>29</v>
      </c>
      <c r="G26">
        <v>93.7</v>
      </c>
      <c r="H26">
        <v>157.30000000000001</v>
      </c>
      <c r="I26">
        <v>63.8</v>
      </c>
      <c r="J26">
        <f t="shared" si="0"/>
        <v>0</v>
      </c>
      <c r="K26">
        <f t="shared" si="1"/>
        <v>1</v>
      </c>
      <c r="L26">
        <f t="shared" si="2"/>
        <v>0</v>
      </c>
      <c r="M26">
        <f t="shared" si="3"/>
        <v>0</v>
      </c>
    </row>
    <row r="27" spans="1:13" x14ac:dyDescent="0.25">
      <c r="A27">
        <v>26</v>
      </c>
      <c r="B27" t="s">
        <v>55</v>
      </c>
      <c r="C27" t="s">
        <v>22</v>
      </c>
      <c r="D27" t="s">
        <v>23</v>
      </c>
      <c r="E27" t="s">
        <v>26</v>
      </c>
      <c r="F27" t="s">
        <v>32</v>
      </c>
      <c r="G27">
        <v>93.7</v>
      </c>
      <c r="H27">
        <v>157.30000000000001</v>
      </c>
      <c r="I27">
        <v>63.8</v>
      </c>
      <c r="J27">
        <f t="shared" si="0"/>
        <v>0</v>
      </c>
      <c r="K27">
        <f t="shared" si="1"/>
        <v>0</v>
      </c>
      <c r="L27">
        <f t="shared" si="2"/>
        <v>1</v>
      </c>
      <c r="M27">
        <f t="shared" si="3"/>
        <v>0</v>
      </c>
    </row>
    <row r="28" spans="1:13" x14ac:dyDescent="0.25">
      <c r="A28">
        <v>27</v>
      </c>
      <c r="B28" t="s">
        <v>56</v>
      </c>
      <c r="C28" t="s">
        <v>22</v>
      </c>
      <c r="D28" t="s">
        <v>23</v>
      </c>
      <c r="E28" t="s">
        <v>26</v>
      </c>
      <c r="F28" t="s">
        <v>32</v>
      </c>
      <c r="G28">
        <v>93.7</v>
      </c>
      <c r="H28">
        <v>157.30000000000001</v>
      </c>
      <c r="I28">
        <v>63.8</v>
      </c>
      <c r="J28">
        <f t="shared" si="0"/>
        <v>0</v>
      </c>
      <c r="K28">
        <f t="shared" si="1"/>
        <v>0</v>
      </c>
      <c r="L28">
        <f t="shared" si="2"/>
        <v>1</v>
      </c>
      <c r="M28">
        <f t="shared" si="3"/>
        <v>0</v>
      </c>
    </row>
    <row r="29" spans="1:13" x14ac:dyDescent="0.25">
      <c r="A29">
        <v>28</v>
      </c>
      <c r="B29" t="s">
        <v>57</v>
      </c>
      <c r="C29" t="s">
        <v>22</v>
      </c>
      <c r="D29" t="s">
        <v>39</v>
      </c>
      <c r="E29" t="s">
        <v>24</v>
      </c>
      <c r="F29" t="s">
        <v>32</v>
      </c>
      <c r="G29">
        <v>93.7</v>
      </c>
      <c r="H29">
        <v>157.30000000000001</v>
      </c>
      <c r="I29">
        <v>63.8</v>
      </c>
      <c r="J29">
        <f t="shared" si="0"/>
        <v>0</v>
      </c>
      <c r="K29">
        <f t="shared" si="1"/>
        <v>0</v>
      </c>
      <c r="L29">
        <f t="shared" si="2"/>
        <v>1</v>
      </c>
      <c r="M29">
        <f t="shared" si="3"/>
        <v>0</v>
      </c>
    </row>
    <row r="30" spans="1:13" x14ac:dyDescent="0.25">
      <c r="A30">
        <v>29</v>
      </c>
      <c r="B30" t="s">
        <v>58</v>
      </c>
      <c r="C30" t="s">
        <v>22</v>
      </c>
      <c r="D30" t="s">
        <v>23</v>
      </c>
      <c r="E30" t="s">
        <v>26</v>
      </c>
      <c r="F30" t="s">
        <v>37</v>
      </c>
      <c r="G30">
        <v>103.3</v>
      </c>
      <c r="H30">
        <v>174.6</v>
      </c>
      <c r="I30">
        <v>64.599999999999994</v>
      </c>
      <c r="J30">
        <f t="shared" si="0"/>
        <v>0</v>
      </c>
      <c r="K30">
        <f t="shared" si="1"/>
        <v>0</v>
      </c>
      <c r="L30">
        <f t="shared" si="2"/>
        <v>0</v>
      </c>
      <c r="M30">
        <f t="shared" si="3"/>
        <v>1</v>
      </c>
    </row>
    <row r="31" spans="1:13" x14ac:dyDescent="0.25">
      <c r="A31">
        <v>30</v>
      </c>
      <c r="B31" t="s">
        <v>59</v>
      </c>
      <c r="C31" t="s">
        <v>22</v>
      </c>
      <c r="D31" t="s">
        <v>39</v>
      </c>
      <c r="E31" t="s">
        <v>24</v>
      </c>
      <c r="F31" t="s">
        <v>29</v>
      </c>
      <c r="G31">
        <v>95.9</v>
      </c>
      <c r="H31">
        <v>173.2</v>
      </c>
      <c r="I31">
        <v>66.3</v>
      </c>
      <c r="J31">
        <f t="shared" si="0"/>
        <v>0</v>
      </c>
      <c r="K31">
        <f t="shared" si="1"/>
        <v>1</v>
      </c>
      <c r="L31">
        <f t="shared" si="2"/>
        <v>0</v>
      </c>
      <c r="M31">
        <f t="shared" si="3"/>
        <v>0</v>
      </c>
    </row>
    <row r="32" spans="1:13" x14ac:dyDescent="0.25">
      <c r="A32">
        <v>31</v>
      </c>
      <c r="B32" t="s">
        <v>60</v>
      </c>
      <c r="C32" t="s">
        <v>22</v>
      </c>
      <c r="D32" t="s">
        <v>23</v>
      </c>
      <c r="E32" t="s">
        <v>24</v>
      </c>
      <c r="F32" t="s">
        <v>29</v>
      </c>
      <c r="G32">
        <v>86.6</v>
      </c>
      <c r="H32">
        <v>144.6</v>
      </c>
      <c r="I32">
        <v>63.9</v>
      </c>
      <c r="J32">
        <f t="shared" si="0"/>
        <v>0</v>
      </c>
      <c r="K32">
        <f t="shared" si="1"/>
        <v>1</v>
      </c>
      <c r="L32">
        <f t="shared" si="2"/>
        <v>0</v>
      </c>
      <c r="M32">
        <f t="shared" si="3"/>
        <v>0</v>
      </c>
    </row>
    <row r="33" spans="1:13" x14ac:dyDescent="0.25">
      <c r="A33">
        <v>32</v>
      </c>
      <c r="B33" t="s">
        <v>61</v>
      </c>
      <c r="C33" t="s">
        <v>22</v>
      </c>
      <c r="D33" t="s">
        <v>23</v>
      </c>
      <c r="E33" t="s">
        <v>24</v>
      </c>
      <c r="F33" t="s">
        <v>29</v>
      </c>
      <c r="G33">
        <v>86.6</v>
      </c>
      <c r="H33">
        <v>144.6</v>
      </c>
      <c r="I33">
        <v>63.9</v>
      </c>
      <c r="J33">
        <f t="shared" si="0"/>
        <v>0</v>
      </c>
      <c r="K33">
        <f t="shared" si="1"/>
        <v>1</v>
      </c>
      <c r="L33">
        <f t="shared" si="2"/>
        <v>0</v>
      </c>
      <c r="M33">
        <f t="shared" si="3"/>
        <v>0</v>
      </c>
    </row>
    <row r="34" spans="1:13" x14ac:dyDescent="0.25">
      <c r="A34">
        <v>33</v>
      </c>
      <c r="B34" t="s">
        <v>60</v>
      </c>
      <c r="C34" t="s">
        <v>22</v>
      </c>
      <c r="D34" t="s">
        <v>23</v>
      </c>
      <c r="E34" t="s">
        <v>24</v>
      </c>
      <c r="F34" t="s">
        <v>29</v>
      </c>
      <c r="G34">
        <v>93.7</v>
      </c>
      <c r="H34">
        <v>150</v>
      </c>
      <c r="I34">
        <v>64</v>
      </c>
      <c r="J34">
        <f t="shared" si="0"/>
        <v>0</v>
      </c>
      <c r="K34">
        <f t="shared" si="1"/>
        <v>1</v>
      </c>
      <c r="L34">
        <f t="shared" si="2"/>
        <v>0</v>
      </c>
      <c r="M34">
        <f t="shared" si="3"/>
        <v>0</v>
      </c>
    </row>
    <row r="35" spans="1:13" x14ac:dyDescent="0.25">
      <c r="A35">
        <v>34</v>
      </c>
      <c r="B35" t="s">
        <v>62</v>
      </c>
      <c r="C35" t="s">
        <v>22</v>
      </c>
      <c r="D35" t="s">
        <v>23</v>
      </c>
      <c r="E35" t="s">
        <v>24</v>
      </c>
      <c r="F35" t="s">
        <v>29</v>
      </c>
      <c r="G35">
        <v>93.7</v>
      </c>
      <c r="H35">
        <v>150</v>
      </c>
      <c r="I35">
        <v>64</v>
      </c>
      <c r="J35">
        <f t="shared" si="0"/>
        <v>0</v>
      </c>
      <c r="K35">
        <f t="shared" si="1"/>
        <v>1</v>
      </c>
      <c r="L35">
        <f t="shared" si="2"/>
        <v>0</v>
      </c>
      <c r="M35">
        <f t="shared" si="3"/>
        <v>0</v>
      </c>
    </row>
    <row r="36" spans="1:13" x14ac:dyDescent="0.25">
      <c r="A36">
        <v>35</v>
      </c>
      <c r="B36" t="s">
        <v>61</v>
      </c>
      <c r="C36" t="s">
        <v>22</v>
      </c>
      <c r="D36" t="s">
        <v>23</v>
      </c>
      <c r="E36" t="s">
        <v>24</v>
      </c>
      <c r="F36" t="s">
        <v>29</v>
      </c>
      <c r="G36">
        <v>93.7</v>
      </c>
      <c r="H36">
        <v>150</v>
      </c>
      <c r="I36">
        <v>64</v>
      </c>
      <c r="J36">
        <f t="shared" si="0"/>
        <v>0</v>
      </c>
      <c r="K36">
        <f t="shared" si="1"/>
        <v>1</v>
      </c>
      <c r="L36">
        <f t="shared" si="2"/>
        <v>0</v>
      </c>
      <c r="M36">
        <f t="shared" si="3"/>
        <v>0</v>
      </c>
    </row>
    <row r="37" spans="1:13" x14ac:dyDescent="0.25">
      <c r="A37">
        <v>36</v>
      </c>
      <c r="B37" t="s">
        <v>63</v>
      </c>
      <c r="C37" t="s">
        <v>22</v>
      </c>
      <c r="D37" t="s">
        <v>23</v>
      </c>
      <c r="E37" t="s">
        <v>26</v>
      </c>
      <c r="F37" t="s">
        <v>32</v>
      </c>
      <c r="G37">
        <v>96.5</v>
      </c>
      <c r="H37">
        <v>163.4</v>
      </c>
      <c r="I37">
        <v>64</v>
      </c>
      <c r="J37">
        <f t="shared" si="0"/>
        <v>0</v>
      </c>
      <c r="K37">
        <f t="shared" si="1"/>
        <v>0</v>
      </c>
      <c r="L37">
        <f t="shared" si="2"/>
        <v>1</v>
      </c>
      <c r="M37">
        <f t="shared" si="3"/>
        <v>0</v>
      </c>
    </row>
    <row r="38" spans="1:13" x14ac:dyDescent="0.25">
      <c r="A38">
        <v>37</v>
      </c>
      <c r="B38" t="s">
        <v>64</v>
      </c>
      <c r="C38" t="s">
        <v>22</v>
      </c>
      <c r="D38" t="s">
        <v>23</v>
      </c>
      <c r="E38" t="s">
        <v>26</v>
      </c>
      <c r="F38" t="s">
        <v>37</v>
      </c>
      <c r="G38">
        <v>96.5</v>
      </c>
      <c r="H38">
        <v>157.1</v>
      </c>
      <c r="I38">
        <v>63.9</v>
      </c>
      <c r="J38">
        <f t="shared" si="0"/>
        <v>0</v>
      </c>
      <c r="K38">
        <f t="shared" si="1"/>
        <v>0</v>
      </c>
      <c r="L38">
        <f t="shared" si="2"/>
        <v>0</v>
      </c>
      <c r="M38">
        <f t="shared" si="3"/>
        <v>1</v>
      </c>
    </row>
    <row r="39" spans="1:13" x14ac:dyDescent="0.25">
      <c r="A39">
        <v>38</v>
      </c>
      <c r="B39" t="s">
        <v>65</v>
      </c>
      <c r="C39" t="s">
        <v>22</v>
      </c>
      <c r="D39" t="s">
        <v>23</v>
      </c>
      <c r="E39" t="s">
        <v>24</v>
      </c>
      <c r="F39" t="s">
        <v>29</v>
      </c>
      <c r="G39">
        <v>96.5</v>
      </c>
      <c r="H39">
        <v>167.5</v>
      </c>
      <c r="I39">
        <v>65.2</v>
      </c>
      <c r="J39">
        <f t="shared" si="0"/>
        <v>0</v>
      </c>
      <c r="K39">
        <f t="shared" si="1"/>
        <v>1</v>
      </c>
      <c r="L39">
        <f t="shared" si="2"/>
        <v>0</v>
      </c>
      <c r="M39">
        <f t="shared" si="3"/>
        <v>0</v>
      </c>
    </row>
    <row r="40" spans="1:13" x14ac:dyDescent="0.25">
      <c r="A40">
        <v>39</v>
      </c>
      <c r="B40" t="s">
        <v>66</v>
      </c>
      <c r="C40" t="s">
        <v>22</v>
      </c>
      <c r="D40" t="s">
        <v>23</v>
      </c>
      <c r="E40" t="s">
        <v>24</v>
      </c>
      <c r="F40" t="s">
        <v>29</v>
      </c>
      <c r="G40">
        <v>96.5</v>
      </c>
      <c r="H40">
        <v>167.5</v>
      </c>
      <c r="I40">
        <v>65.2</v>
      </c>
      <c r="J40">
        <f t="shared" si="0"/>
        <v>0</v>
      </c>
      <c r="K40">
        <f t="shared" si="1"/>
        <v>1</v>
      </c>
      <c r="L40">
        <f t="shared" si="2"/>
        <v>0</v>
      </c>
      <c r="M40">
        <f t="shared" si="3"/>
        <v>0</v>
      </c>
    </row>
    <row r="41" spans="1:13" x14ac:dyDescent="0.25">
      <c r="A41">
        <v>40</v>
      </c>
      <c r="B41" t="s">
        <v>67</v>
      </c>
      <c r="C41" t="s">
        <v>22</v>
      </c>
      <c r="D41" t="s">
        <v>23</v>
      </c>
      <c r="E41" t="s">
        <v>26</v>
      </c>
      <c r="F41" t="s">
        <v>32</v>
      </c>
      <c r="G41">
        <v>96.5</v>
      </c>
      <c r="H41">
        <v>175.4</v>
      </c>
      <c r="I41">
        <v>65.2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</row>
    <row r="42" spans="1:13" x14ac:dyDescent="0.25">
      <c r="A42">
        <v>41</v>
      </c>
      <c r="B42" t="s">
        <v>65</v>
      </c>
      <c r="C42" t="s">
        <v>22</v>
      </c>
      <c r="D42" t="s">
        <v>23</v>
      </c>
      <c r="E42" t="s">
        <v>26</v>
      </c>
      <c r="F42" t="s">
        <v>32</v>
      </c>
      <c r="G42">
        <v>96.5</v>
      </c>
      <c r="H42">
        <v>175.4</v>
      </c>
      <c r="I42">
        <v>62.5</v>
      </c>
      <c r="J42">
        <f t="shared" si="0"/>
        <v>0</v>
      </c>
      <c r="K42">
        <f t="shared" si="1"/>
        <v>0</v>
      </c>
      <c r="L42">
        <f t="shared" si="2"/>
        <v>1</v>
      </c>
      <c r="M42">
        <f t="shared" si="3"/>
        <v>0</v>
      </c>
    </row>
    <row r="43" spans="1:13" x14ac:dyDescent="0.25">
      <c r="A43">
        <v>42</v>
      </c>
      <c r="B43" t="s">
        <v>60</v>
      </c>
      <c r="C43" t="s">
        <v>22</v>
      </c>
      <c r="D43" t="s">
        <v>23</v>
      </c>
      <c r="E43" t="s">
        <v>26</v>
      </c>
      <c r="F43" t="s">
        <v>32</v>
      </c>
      <c r="G43">
        <v>96.5</v>
      </c>
      <c r="H43">
        <v>175.4</v>
      </c>
      <c r="I43">
        <v>65.2</v>
      </c>
      <c r="J43">
        <f t="shared" si="0"/>
        <v>0</v>
      </c>
      <c r="K43">
        <f t="shared" si="1"/>
        <v>0</v>
      </c>
      <c r="L43">
        <f t="shared" si="2"/>
        <v>1</v>
      </c>
      <c r="M43">
        <f t="shared" si="3"/>
        <v>0</v>
      </c>
    </row>
    <row r="44" spans="1:13" x14ac:dyDescent="0.25">
      <c r="A44">
        <v>43</v>
      </c>
      <c r="B44" t="s">
        <v>68</v>
      </c>
      <c r="C44" t="s">
        <v>22</v>
      </c>
      <c r="D44" t="s">
        <v>23</v>
      </c>
      <c r="E44" t="s">
        <v>24</v>
      </c>
      <c r="F44" t="s">
        <v>32</v>
      </c>
      <c r="G44">
        <v>96.5</v>
      </c>
      <c r="H44">
        <v>169.1</v>
      </c>
      <c r="I44">
        <v>66</v>
      </c>
      <c r="J44">
        <f t="shared" si="0"/>
        <v>0</v>
      </c>
      <c r="K44">
        <f t="shared" si="1"/>
        <v>0</v>
      </c>
      <c r="L44">
        <f t="shared" si="2"/>
        <v>1</v>
      </c>
      <c r="M44">
        <f t="shared" si="3"/>
        <v>0</v>
      </c>
    </row>
    <row r="45" spans="1:13" x14ac:dyDescent="0.25">
      <c r="A45">
        <v>44</v>
      </c>
      <c r="B45" t="s">
        <v>69</v>
      </c>
      <c r="C45" t="s">
        <v>22</v>
      </c>
      <c r="D45" t="s">
        <v>23</v>
      </c>
      <c r="E45" t="s">
        <v>26</v>
      </c>
      <c r="F45" t="s">
        <v>32</v>
      </c>
      <c r="G45">
        <v>94.3</v>
      </c>
      <c r="H45">
        <v>170.7</v>
      </c>
      <c r="I45">
        <v>61.8</v>
      </c>
      <c r="J45">
        <f t="shared" si="0"/>
        <v>0</v>
      </c>
      <c r="K45">
        <f t="shared" si="1"/>
        <v>0</v>
      </c>
      <c r="L45">
        <f t="shared" si="2"/>
        <v>1</v>
      </c>
      <c r="M45">
        <f t="shared" si="3"/>
        <v>0</v>
      </c>
    </row>
    <row r="46" spans="1:13" x14ac:dyDescent="0.25">
      <c r="A46">
        <v>45</v>
      </c>
      <c r="B46" t="s">
        <v>70</v>
      </c>
      <c r="C46" t="s">
        <v>22</v>
      </c>
      <c r="D46" t="s">
        <v>23</v>
      </c>
      <c r="E46" t="s">
        <v>24</v>
      </c>
      <c r="F46" t="s">
        <v>32</v>
      </c>
      <c r="G46">
        <v>94.5</v>
      </c>
      <c r="H46">
        <v>155.9</v>
      </c>
      <c r="I46">
        <v>63.6</v>
      </c>
      <c r="J46">
        <f t="shared" si="0"/>
        <v>0</v>
      </c>
      <c r="K46">
        <f t="shared" si="1"/>
        <v>0</v>
      </c>
      <c r="L46">
        <f t="shared" si="2"/>
        <v>1</v>
      </c>
      <c r="M46">
        <f t="shared" si="3"/>
        <v>0</v>
      </c>
    </row>
    <row r="47" spans="1:13" x14ac:dyDescent="0.25">
      <c r="A47">
        <v>46</v>
      </c>
      <c r="B47" t="s">
        <v>71</v>
      </c>
      <c r="C47" t="s">
        <v>22</v>
      </c>
      <c r="D47" t="s">
        <v>23</v>
      </c>
      <c r="E47" t="s">
        <v>26</v>
      </c>
      <c r="F47" t="s">
        <v>32</v>
      </c>
      <c r="G47">
        <v>94.5</v>
      </c>
      <c r="H47">
        <v>155.9</v>
      </c>
      <c r="I47">
        <v>63.6</v>
      </c>
      <c r="J47">
        <f t="shared" si="0"/>
        <v>0</v>
      </c>
      <c r="K47">
        <f t="shared" si="1"/>
        <v>0</v>
      </c>
      <c r="L47">
        <f t="shared" si="2"/>
        <v>1</v>
      </c>
      <c r="M47">
        <f t="shared" si="3"/>
        <v>0</v>
      </c>
    </row>
    <row r="48" spans="1:13" x14ac:dyDescent="0.25">
      <c r="A48">
        <v>47</v>
      </c>
      <c r="B48" t="s">
        <v>70</v>
      </c>
      <c r="C48" t="s">
        <v>22</v>
      </c>
      <c r="D48" t="s">
        <v>23</v>
      </c>
      <c r="E48" t="s">
        <v>24</v>
      </c>
      <c r="F48" t="s">
        <v>29</v>
      </c>
      <c r="G48">
        <v>96</v>
      </c>
      <c r="H48">
        <v>172.6</v>
      </c>
      <c r="I48">
        <v>65.2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</row>
    <row r="49" spans="1:13" x14ac:dyDescent="0.25">
      <c r="A49">
        <v>48</v>
      </c>
      <c r="B49" t="s">
        <v>72</v>
      </c>
      <c r="C49" t="s">
        <v>22</v>
      </c>
      <c r="D49" t="s">
        <v>23</v>
      </c>
      <c r="E49" t="s">
        <v>26</v>
      </c>
      <c r="F49" t="s">
        <v>32</v>
      </c>
      <c r="G49">
        <v>113</v>
      </c>
      <c r="H49">
        <v>199.6</v>
      </c>
      <c r="I49">
        <v>69.599999999999994</v>
      </c>
      <c r="J49">
        <f t="shared" si="0"/>
        <v>0</v>
      </c>
      <c r="K49">
        <f t="shared" si="1"/>
        <v>0</v>
      </c>
      <c r="L49">
        <f t="shared" si="2"/>
        <v>1</v>
      </c>
      <c r="M49">
        <f t="shared" si="3"/>
        <v>0</v>
      </c>
    </row>
    <row r="50" spans="1:13" x14ac:dyDescent="0.25">
      <c r="A50">
        <v>49</v>
      </c>
      <c r="B50" t="s">
        <v>73</v>
      </c>
      <c r="C50" t="s">
        <v>22</v>
      </c>
      <c r="D50" t="s">
        <v>23</v>
      </c>
      <c r="E50" t="s">
        <v>26</v>
      </c>
      <c r="F50" t="s">
        <v>32</v>
      </c>
      <c r="G50">
        <v>113</v>
      </c>
      <c r="H50">
        <v>199.6</v>
      </c>
      <c r="I50">
        <v>69.599999999999994</v>
      </c>
      <c r="J50">
        <f t="shared" si="0"/>
        <v>0</v>
      </c>
      <c r="K50">
        <f t="shared" si="1"/>
        <v>0</v>
      </c>
      <c r="L50">
        <f t="shared" si="2"/>
        <v>1</v>
      </c>
      <c r="M50">
        <f t="shared" si="3"/>
        <v>0</v>
      </c>
    </row>
    <row r="51" spans="1:13" x14ac:dyDescent="0.25">
      <c r="A51">
        <v>50</v>
      </c>
      <c r="B51" t="s">
        <v>74</v>
      </c>
      <c r="C51" t="s">
        <v>22</v>
      </c>
      <c r="D51" t="s">
        <v>23</v>
      </c>
      <c r="E51" t="s">
        <v>24</v>
      </c>
      <c r="F51" t="s">
        <v>32</v>
      </c>
      <c r="G51">
        <v>102</v>
      </c>
      <c r="H51">
        <v>191.7</v>
      </c>
      <c r="I51">
        <v>70.599999999999994</v>
      </c>
      <c r="J51">
        <f t="shared" si="0"/>
        <v>0</v>
      </c>
      <c r="K51">
        <f t="shared" si="1"/>
        <v>0</v>
      </c>
      <c r="L51">
        <f t="shared" si="2"/>
        <v>1</v>
      </c>
      <c r="M51">
        <f t="shared" si="3"/>
        <v>0</v>
      </c>
    </row>
    <row r="52" spans="1:13" x14ac:dyDescent="0.25">
      <c r="A52">
        <v>51</v>
      </c>
      <c r="B52" t="s">
        <v>76</v>
      </c>
      <c r="C52" t="s">
        <v>22</v>
      </c>
      <c r="D52" t="s">
        <v>23</v>
      </c>
      <c r="E52" t="s">
        <v>24</v>
      </c>
      <c r="F52" t="s">
        <v>29</v>
      </c>
      <c r="G52">
        <v>93.1</v>
      </c>
      <c r="H52">
        <v>159.1</v>
      </c>
      <c r="I52">
        <v>64.2</v>
      </c>
      <c r="J52">
        <f t="shared" si="0"/>
        <v>0</v>
      </c>
      <c r="K52">
        <f t="shared" si="1"/>
        <v>1</v>
      </c>
      <c r="L52">
        <f t="shared" si="2"/>
        <v>0</v>
      </c>
      <c r="M52">
        <f t="shared" si="3"/>
        <v>0</v>
      </c>
    </row>
    <row r="53" spans="1:13" x14ac:dyDescent="0.25">
      <c r="A53">
        <v>52</v>
      </c>
      <c r="B53" t="s">
        <v>77</v>
      </c>
      <c r="C53" t="s">
        <v>22</v>
      </c>
      <c r="D53" t="s">
        <v>23</v>
      </c>
      <c r="E53" t="s">
        <v>24</v>
      </c>
      <c r="F53" t="s">
        <v>29</v>
      </c>
      <c r="G53">
        <v>93.1</v>
      </c>
      <c r="H53">
        <v>159.1</v>
      </c>
      <c r="I53">
        <v>64.2</v>
      </c>
      <c r="J53">
        <f t="shared" si="0"/>
        <v>0</v>
      </c>
      <c r="K53">
        <f t="shared" si="1"/>
        <v>1</v>
      </c>
      <c r="L53">
        <f t="shared" si="2"/>
        <v>0</v>
      </c>
      <c r="M53">
        <f t="shared" si="3"/>
        <v>0</v>
      </c>
    </row>
    <row r="54" spans="1:13" x14ac:dyDescent="0.25">
      <c r="A54">
        <v>53</v>
      </c>
      <c r="B54" t="s">
        <v>78</v>
      </c>
      <c r="C54" t="s">
        <v>22</v>
      </c>
      <c r="D54" t="s">
        <v>23</v>
      </c>
      <c r="E54" t="s">
        <v>24</v>
      </c>
      <c r="F54" t="s">
        <v>29</v>
      </c>
      <c r="G54">
        <v>93.1</v>
      </c>
      <c r="H54">
        <v>159.1</v>
      </c>
      <c r="I54">
        <v>64.2</v>
      </c>
      <c r="J54">
        <f t="shared" si="0"/>
        <v>0</v>
      </c>
      <c r="K54">
        <f t="shared" si="1"/>
        <v>1</v>
      </c>
      <c r="L54">
        <f t="shared" si="2"/>
        <v>0</v>
      </c>
      <c r="M54">
        <f t="shared" si="3"/>
        <v>0</v>
      </c>
    </row>
    <row r="55" spans="1:13" x14ac:dyDescent="0.25">
      <c r="A55">
        <v>54</v>
      </c>
      <c r="B55" t="s">
        <v>79</v>
      </c>
      <c r="C55" t="s">
        <v>22</v>
      </c>
      <c r="D55" t="s">
        <v>23</v>
      </c>
      <c r="E55" t="s">
        <v>26</v>
      </c>
      <c r="F55" t="s">
        <v>32</v>
      </c>
      <c r="G55">
        <v>93.1</v>
      </c>
      <c r="H55">
        <v>166.8</v>
      </c>
      <c r="I55">
        <v>64.2</v>
      </c>
      <c r="J55">
        <f t="shared" si="0"/>
        <v>0</v>
      </c>
      <c r="K55">
        <f t="shared" si="1"/>
        <v>0</v>
      </c>
      <c r="L55">
        <f t="shared" si="2"/>
        <v>1</v>
      </c>
      <c r="M55">
        <f t="shared" si="3"/>
        <v>0</v>
      </c>
    </row>
    <row r="56" spans="1:13" x14ac:dyDescent="0.25">
      <c r="A56">
        <v>55</v>
      </c>
      <c r="B56" t="s">
        <v>80</v>
      </c>
      <c r="C56" t="s">
        <v>22</v>
      </c>
      <c r="D56" t="s">
        <v>23</v>
      </c>
      <c r="E56" t="s">
        <v>26</v>
      </c>
      <c r="F56" t="s">
        <v>32</v>
      </c>
      <c r="G56">
        <v>93.1</v>
      </c>
      <c r="H56">
        <v>166.8</v>
      </c>
      <c r="I56">
        <v>64.2</v>
      </c>
      <c r="J56">
        <f t="shared" si="0"/>
        <v>0</v>
      </c>
      <c r="K56">
        <f t="shared" si="1"/>
        <v>0</v>
      </c>
      <c r="L56">
        <f t="shared" si="2"/>
        <v>1</v>
      </c>
      <c r="M56">
        <f t="shared" si="3"/>
        <v>0</v>
      </c>
    </row>
    <row r="57" spans="1:13" x14ac:dyDescent="0.25">
      <c r="A57">
        <v>56</v>
      </c>
      <c r="B57" t="s">
        <v>81</v>
      </c>
      <c r="C57" t="s">
        <v>22</v>
      </c>
      <c r="D57" t="s">
        <v>23</v>
      </c>
      <c r="E57" t="s">
        <v>24</v>
      </c>
      <c r="F57" t="s">
        <v>29</v>
      </c>
      <c r="G57">
        <v>95.3</v>
      </c>
      <c r="H57">
        <v>169</v>
      </c>
      <c r="I57">
        <v>65.7</v>
      </c>
      <c r="J57">
        <f t="shared" si="0"/>
        <v>0</v>
      </c>
      <c r="K57">
        <f t="shared" si="1"/>
        <v>1</v>
      </c>
      <c r="L57">
        <f t="shared" si="2"/>
        <v>0</v>
      </c>
      <c r="M57">
        <f t="shared" si="3"/>
        <v>0</v>
      </c>
    </row>
    <row r="58" spans="1:13" x14ac:dyDescent="0.25">
      <c r="A58">
        <v>57</v>
      </c>
      <c r="B58" t="s">
        <v>82</v>
      </c>
      <c r="C58" t="s">
        <v>22</v>
      </c>
      <c r="D58" t="s">
        <v>23</v>
      </c>
      <c r="E58" t="s">
        <v>24</v>
      </c>
      <c r="F58" t="s">
        <v>29</v>
      </c>
      <c r="G58">
        <v>95.3</v>
      </c>
      <c r="H58">
        <v>169</v>
      </c>
      <c r="I58">
        <v>65.7</v>
      </c>
      <c r="J58">
        <f t="shared" si="0"/>
        <v>0</v>
      </c>
      <c r="K58">
        <f t="shared" si="1"/>
        <v>1</v>
      </c>
      <c r="L58">
        <f t="shared" si="2"/>
        <v>0</v>
      </c>
      <c r="M58">
        <f t="shared" si="3"/>
        <v>0</v>
      </c>
    </row>
    <row r="59" spans="1:13" x14ac:dyDescent="0.25">
      <c r="A59">
        <v>58</v>
      </c>
      <c r="B59" t="s">
        <v>83</v>
      </c>
      <c r="C59" t="s">
        <v>22</v>
      </c>
      <c r="D59" t="s">
        <v>23</v>
      </c>
      <c r="E59" t="s">
        <v>24</v>
      </c>
      <c r="F59" t="s">
        <v>29</v>
      </c>
      <c r="G59">
        <v>95.3</v>
      </c>
      <c r="H59">
        <v>169</v>
      </c>
      <c r="I59">
        <v>65.7</v>
      </c>
      <c r="J59">
        <f t="shared" si="0"/>
        <v>0</v>
      </c>
      <c r="K59">
        <f t="shared" si="1"/>
        <v>1</v>
      </c>
      <c r="L59">
        <f t="shared" si="2"/>
        <v>0</v>
      </c>
      <c r="M59">
        <f t="shared" si="3"/>
        <v>0</v>
      </c>
    </row>
    <row r="60" spans="1:13" x14ac:dyDescent="0.25">
      <c r="A60">
        <v>59</v>
      </c>
      <c r="B60" t="s">
        <v>84</v>
      </c>
      <c r="C60" t="s">
        <v>22</v>
      </c>
      <c r="D60" t="s">
        <v>23</v>
      </c>
      <c r="E60" t="s">
        <v>24</v>
      </c>
      <c r="F60" t="s">
        <v>29</v>
      </c>
      <c r="G60">
        <v>95.3</v>
      </c>
      <c r="H60">
        <v>169</v>
      </c>
      <c r="I60">
        <v>65.7</v>
      </c>
      <c r="J60">
        <f t="shared" si="0"/>
        <v>0</v>
      </c>
      <c r="K60">
        <f t="shared" si="1"/>
        <v>1</v>
      </c>
      <c r="L60">
        <f t="shared" si="2"/>
        <v>0</v>
      </c>
      <c r="M60">
        <f t="shared" si="3"/>
        <v>0</v>
      </c>
    </row>
    <row r="61" spans="1:13" x14ac:dyDescent="0.25">
      <c r="A61">
        <v>60</v>
      </c>
      <c r="B61" t="s">
        <v>81</v>
      </c>
      <c r="C61" t="s">
        <v>22</v>
      </c>
      <c r="D61" t="s">
        <v>23</v>
      </c>
      <c r="E61" t="s">
        <v>24</v>
      </c>
      <c r="F61" t="s">
        <v>29</v>
      </c>
      <c r="G61">
        <v>98.8</v>
      </c>
      <c r="H61">
        <v>177.8</v>
      </c>
      <c r="I61">
        <v>66.5</v>
      </c>
      <c r="J61">
        <f t="shared" si="0"/>
        <v>0</v>
      </c>
      <c r="K61">
        <f t="shared" si="1"/>
        <v>1</v>
      </c>
      <c r="L61">
        <f t="shared" si="2"/>
        <v>0</v>
      </c>
      <c r="M61">
        <f t="shared" si="3"/>
        <v>0</v>
      </c>
    </row>
    <row r="62" spans="1:13" x14ac:dyDescent="0.25">
      <c r="A62">
        <v>61</v>
      </c>
      <c r="B62" t="s">
        <v>85</v>
      </c>
      <c r="C62" t="s">
        <v>22</v>
      </c>
      <c r="D62" t="s">
        <v>23</v>
      </c>
      <c r="E62" t="s">
        <v>26</v>
      </c>
      <c r="F62" t="s">
        <v>32</v>
      </c>
      <c r="G62">
        <v>98.8</v>
      </c>
      <c r="H62">
        <v>177.8</v>
      </c>
      <c r="I62">
        <v>66.5</v>
      </c>
      <c r="J62">
        <f t="shared" si="0"/>
        <v>0</v>
      </c>
      <c r="K62">
        <f t="shared" si="1"/>
        <v>0</v>
      </c>
      <c r="L62">
        <f t="shared" si="2"/>
        <v>1</v>
      </c>
      <c r="M62">
        <f t="shared" si="3"/>
        <v>0</v>
      </c>
    </row>
    <row r="63" spans="1:13" x14ac:dyDescent="0.25">
      <c r="A63">
        <v>62</v>
      </c>
      <c r="B63" t="s">
        <v>86</v>
      </c>
      <c r="C63" t="s">
        <v>22</v>
      </c>
      <c r="D63" t="s">
        <v>23</v>
      </c>
      <c r="E63" t="s">
        <v>24</v>
      </c>
      <c r="F63" t="s">
        <v>29</v>
      </c>
      <c r="G63">
        <v>98.8</v>
      </c>
      <c r="H63">
        <v>177.8</v>
      </c>
      <c r="I63">
        <v>66.5</v>
      </c>
      <c r="J63">
        <f t="shared" si="0"/>
        <v>0</v>
      </c>
      <c r="K63">
        <f t="shared" si="1"/>
        <v>1</v>
      </c>
      <c r="L63">
        <f t="shared" si="2"/>
        <v>0</v>
      </c>
      <c r="M63">
        <f t="shared" si="3"/>
        <v>0</v>
      </c>
    </row>
    <row r="64" spans="1:13" x14ac:dyDescent="0.25">
      <c r="A64">
        <v>63</v>
      </c>
      <c r="B64" t="s">
        <v>79</v>
      </c>
      <c r="C64" t="s">
        <v>22</v>
      </c>
      <c r="D64" t="s">
        <v>23</v>
      </c>
      <c r="E64" t="s">
        <v>26</v>
      </c>
      <c r="F64" t="s">
        <v>32</v>
      </c>
      <c r="G64">
        <v>98.8</v>
      </c>
      <c r="H64">
        <v>177.8</v>
      </c>
      <c r="I64">
        <v>66.5</v>
      </c>
      <c r="J64">
        <f t="shared" si="0"/>
        <v>0</v>
      </c>
      <c r="K64">
        <f t="shared" si="1"/>
        <v>0</v>
      </c>
      <c r="L64">
        <f t="shared" si="2"/>
        <v>1</v>
      </c>
      <c r="M64">
        <f t="shared" si="3"/>
        <v>0</v>
      </c>
    </row>
    <row r="65" spans="1:13" x14ac:dyDescent="0.25">
      <c r="A65">
        <v>64</v>
      </c>
      <c r="B65" t="s">
        <v>80</v>
      </c>
      <c r="C65" t="s">
        <v>87</v>
      </c>
      <c r="D65" t="s">
        <v>23</v>
      </c>
      <c r="E65" t="s">
        <v>26</v>
      </c>
      <c r="F65" t="s">
        <v>32</v>
      </c>
      <c r="G65">
        <v>98.8</v>
      </c>
      <c r="H65">
        <v>177.8</v>
      </c>
      <c r="I65">
        <v>66.5</v>
      </c>
      <c r="J65">
        <f t="shared" si="0"/>
        <v>0</v>
      </c>
      <c r="K65">
        <f t="shared" si="1"/>
        <v>0</v>
      </c>
      <c r="L65">
        <f t="shared" si="2"/>
        <v>1</v>
      </c>
      <c r="M65">
        <f t="shared" si="3"/>
        <v>0</v>
      </c>
    </row>
    <row r="66" spans="1:13" x14ac:dyDescent="0.25">
      <c r="A66">
        <v>65</v>
      </c>
      <c r="B66" t="s">
        <v>81</v>
      </c>
      <c r="C66" t="s">
        <v>22</v>
      </c>
      <c r="D66" t="s">
        <v>23</v>
      </c>
      <c r="E66" t="s">
        <v>26</v>
      </c>
      <c r="F66" t="s">
        <v>29</v>
      </c>
      <c r="G66">
        <v>98.8</v>
      </c>
      <c r="H66">
        <v>177.8</v>
      </c>
      <c r="I66">
        <v>66.5</v>
      </c>
      <c r="J66">
        <f t="shared" si="0"/>
        <v>0</v>
      </c>
      <c r="K66">
        <f t="shared" si="1"/>
        <v>1</v>
      </c>
      <c r="L66">
        <f t="shared" si="2"/>
        <v>0</v>
      </c>
      <c r="M66">
        <f t="shared" si="3"/>
        <v>0</v>
      </c>
    </row>
    <row r="67" spans="1:13" x14ac:dyDescent="0.25">
      <c r="A67">
        <v>66</v>
      </c>
      <c r="B67" t="s">
        <v>82</v>
      </c>
      <c r="C67" t="s">
        <v>22</v>
      </c>
      <c r="D67" t="s">
        <v>23</v>
      </c>
      <c r="E67" t="s">
        <v>26</v>
      </c>
      <c r="F67" t="s">
        <v>32</v>
      </c>
      <c r="G67">
        <v>104.9</v>
      </c>
      <c r="H67">
        <v>175</v>
      </c>
      <c r="I67">
        <v>66.099999999999994</v>
      </c>
      <c r="J67">
        <f t="shared" ref="J67:J130" si="4">IF(F67="convertible",1,0)</f>
        <v>0</v>
      </c>
      <c r="K67">
        <f t="shared" ref="K67:K130" si="5">IF(F67="hatchback",1,0)</f>
        <v>0</v>
      </c>
      <c r="L67">
        <f t="shared" ref="L67:L130" si="6">IF(F67="sedan",1,0)</f>
        <v>1</v>
      </c>
      <c r="M67">
        <f t="shared" ref="M67:M130" si="7">IF(F67="wagon",1,0)</f>
        <v>0</v>
      </c>
    </row>
    <row r="68" spans="1:13" x14ac:dyDescent="0.25">
      <c r="A68">
        <v>67</v>
      </c>
      <c r="B68" t="s">
        <v>83</v>
      </c>
      <c r="C68" t="s">
        <v>87</v>
      </c>
      <c r="D68" t="s">
        <v>23</v>
      </c>
      <c r="E68" t="s">
        <v>26</v>
      </c>
      <c r="F68" t="s">
        <v>32</v>
      </c>
      <c r="G68">
        <v>104.9</v>
      </c>
      <c r="H68">
        <v>175</v>
      </c>
      <c r="I68">
        <v>66.099999999999994</v>
      </c>
      <c r="J68">
        <f t="shared" si="4"/>
        <v>0</v>
      </c>
      <c r="K68">
        <f t="shared" si="5"/>
        <v>0</v>
      </c>
      <c r="L68">
        <f t="shared" si="6"/>
        <v>1</v>
      </c>
      <c r="M68">
        <f t="shared" si="7"/>
        <v>0</v>
      </c>
    </row>
    <row r="69" spans="1:13" x14ac:dyDescent="0.25">
      <c r="A69">
        <v>68</v>
      </c>
      <c r="B69" t="s">
        <v>88</v>
      </c>
      <c r="C69" t="s">
        <v>87</v>
      </c>
      <c r="D69" t="s">
        <v>39</v>
      </c>
      <c r="E69" t="s">
        <v>26</v>
      </c>
      <c r="F69" t="s">
        <v>32</v>
      </c>
      <c r="G69">
        <v>110</v>
      </c>
      <c r="H69">
        <v>190.9</v>
      </c>
      <c r="I69">
        <v>70.3</v>
      </c>
      <c r="J69">
        <f t="shared" si="4"/>
        <v>0</v>
      </c>
      <c r="K69">
        <f t="shared" si="5"/>
        <v>0</v>
      </c>
      <c r="L69">
        <f t="shared" si="6"/>
        <v>1</v>
      </c>
      <c r="M69">
        <f t="shared" si="7"/>
        <v>0</v>
      </c>
    </row>
    <row r="70" spans="1:13" x14ac:dyDescent="0.25">
      <c r="A70">
        <v>69</v>
      </c>
      <c r="B70" t="s">
        <v>89</v>
      </c>
      <c r="C70" t="s">
        <v>87</v>
      </c>
      <c r="D70" t="s">
        <v>39</v>
      </c>
      <c r="E70" t="s">
        <v>26</v>
      </c>
      <c r="F70" t="s">
        <v>37</v>
      </c>
      <c r="G70">
        <v>110</v>
      </c>
      <c r="H70">
        <v>190.9</v>
      </c>
      <c r="I70">
        <v>70.3</v>
      </c>
      <c r="J70">
        <f t="shared" si="4"/>
        <v>0</v>
      </c>
      <c r="K70">
        <f t="shared" si="5"/>
        <v>0</v>
      </c>
      <c r="L70">
        <f t="shared" si="6"/>
        <v>0</v>
      </c>
      <c r="M70">
        <f t="shared" si="7"/>
        <v>1</v>
      </c>
    </row>
    <row r="71" spans="1:13" x14ac:dyDescent="0.25">
      <c r="A71">
        <v>70</v>
      </c>
      <c r="B71" t="s">
        <v>90</v>
      </c>
      <c r="C71" t="s">
        <v>87</v>
      </c>
      <c r="D71" t="s">
        <v>39</v>
      </c>
      <c r="E71" t="s">
        <v>24</v>
      </c>
      <c r="F71" t="s">
        <v>91</v>
      </c>
      <c r="G71">
        <v>106.7</v>
      </c>
      <c r="H71">
        <v>187.5</v>
      </c>
      <c r="I71">
        <v>70.3</v>
      </c>
      <c r="J71">
        <f t="shared" si="4"/>
        <v>0</v>
      </c>
      <c r="K71">
        <f t="shared" si="5"/>
        <v>0</v>
      </c>
      <c r="L71">
        <f t="shared" si="6"/>
        <v>0</v>
      </c>
      <c r="M71">
        <f t="shared" si="7"/>
        <v>0</v>
      </c>
    </row>
    <row r="72" spans="1:13" x14ac:dyDescent="0.25">
      <c r="A72">
        <v>71</v>
      </c>
      <c r="B72" t="s">
        <v>92</v>
      </c>
      <c r="C72" t="s">
        <v>87</v>
      </c>
      <c r="D72" t="s">
        <v>39</v>
      </c>
      <c r="E72" t="s">
        <v>26</v>
      </c>
      <c r="F72" t="s">
        <v>32</v>
      </c>
      <c r="G72">
        <v>115.6</v>
      </c>
      <c r="H72">
        <v>202.6</v>
      </c>
      <c r="I72">
        <v>71.7</v>
      </c>
      <c r="J72">
        <f t="shared" si="4"/>
        <v>0</v>
      </c>
      <c r="K72">
        <f t="shared" si="5"/>
        <v>0</v>
      </c>
      <c r="L72">
        <f t="shared" si="6"/>
        <v>1</v>
      </c>
      <c r="M72">
        <f t="shared" si="7"/>
        <v>0</v>
      </c>
    </row>
    <row r="73" spans="1:13" x14ac:dyDescent="0.25">
      <c r="A73">
        <v>72</v>
      </c>
      <c r="B73" t="s">
        <v>93</v>
      </c>
      <c r="C73" t="s">
        <v>22</v>
      </c>
      <c r="D73" t="s">
        <v>23</v>
      </c>
      <c r="E73" t="s">
        <v>26</v>
      </c>
      <c r="F73" t="s">
        <v>32</v>
      </c>
      <c r="G73">
        <v>115.6</v>
      </c>
      <c r="H73">
        <v>202.6</v>
      </c>
      <c r="I73">
        <v>71.7</v>
      </c>
      <c r="J73">
        <f t="shared" si="4"/>
        <v>0</v>
      </c>
      <c r="K73">
        <f t="shared" si="5"/>
        <v>0</v>
      </c>
      <c r="L73">
        <f t="shared" si="6"/>
        <v>1</v>
      </c>
      <c r="M73">
        <f t="shared" si="7"/>
        <v>0</v>
      </c>
    </row>
    <row r="74" spans="1:13" x14ac:dyDescent="0.25">
      <c r="A74">
        <v>73</v>
      </c>
      <c r="B74" t="s">
        <v>95</v>
      </c>
      <c r="C74" t="s">
        <v>22</v>
      </c>
      <c r="D74" t="s">
        <v>23</v>
      </c>
      <c r="E74" t="s">
        <v>24</v>
      </c>
      <c r="F74" t="s">
        <v>25</v>
      </c>
      <c r="G74">
        <v>96.6</v>
      </c>
      <c r="H74">
        <v>180.3</v>
      </c>
      <c r="I74">
        <v>70.5</v>
      </c>
      <c r="J74">
        <f t="shared" si="4"/>
        <v>1</v>
      </c>
      <c r="K74">
        <f t="shared" si="5"/>
        <v>0</v>
      </c>
      <c r="L74">
        <f t="shared" si="6"/>
        <v>0</v>
      </c>
      <c r="M74">
        <f t="shared" si="7"/>
        <v>0</v>
      </c>
    </row>
    <row r="75" spans="1:13" x14ac:dyDescent="0.25">
      <c r="A75">
        <v>74</v>
      </c>
      <c r="B75" t="s">
        <v>96</v>
      </c>
      <c r="C75" t="s">
        <v>22</v>
      </c>
      <c r="D75" t="s">
        <v>23</v>
      </c>
      <c r="E75" t="s">
        <v>26</v>
      </c>
      <c r="F75" t="s">
        <v>32</v>
      </c>
      <c r="G75">
        <v>120.9</v>
      </c>
      <c r="H75">
        <v>208.1</v>
      </c>
      <c r="I75">
        <v>71.7</v>
      </c>
      <c r="J75">
        <f t="shared" si="4"/>
        <v>0</v>
      </c>
      <c r="K75">
        <f t="shared" si="5"/>
        <v>0</v>
      </c>
      <c r="L75">
        <f t="shared" si="6"/>
        <v>1</v>
      </c>
      <c r="M75">
        <f t="shared" si="7"/>
        <v>0</v>
      </c>
    </row>
    <row r="76" spans="1:13" x14ac:dyDescent="0.25">
      <c r="A76">
        <v>75</v>
      </c>
      <c r="B76" t="s">
        <v>97</v>
      </c>
      <c r="C76" t="s">
        <v>22</v>
      </c>
      <c r="D76" t="s">
        <v>23</v>
      </c>
      <c r="E76" t="s">
        <v>24</v>
      </c>
      <c r="F76" t="s">
        <v>91</v>
      </c>
      <c r="G76">
        <v>112</v>
      </c>
      <c r="H76">
        <v>199.2</v>
      </c>
      <c r="I76">
        <v>72</v>
      </c>
      <c r="J76">
        <f t="shared" si="4"/>
        <v>0</v>
      </c>
      <c r="K76">
        <f t="shared" si="5"/>
        <v>0</v>
      </c>
      <c r="L76">
        <f t="shared" si="6"/>
        <v>0</v>
      </c>
      <c r="M76">
        <f t="shared" si="7"/>
        <v>0</v>
      </c>
    </row>
    <row r="77" spans="1:13" x14ac:dyDescent="0.25">
      <c r="A77">
        <v>76</v>
      </c>
      <c r="B77" t="s">
        <v>98</v>
      </c>
      <c r="C77" t="s">
        <v>22</v>
      </c>
      <c r="D77" t="s">
        <v>39</v>
      </c>
      <c r="E77" t="s">
        <v>24</v>
      </c>
      <c r="F77" t="s">
        <v>29</v>
      </c>
      <c r="G77">
        <v>102.7</v>
      </c>
      <c r="H77">
        <v>178.4</v>
      </c>
      <c r="I77">
        <v>68</v>
      </c>
      <c r="J77">
        <f t="shared" si="4"/>
        <v>0</v>
      </c>
      <c r="K77">
        <f t="shared" si="5"/>
        <v>1</v>
      </c>
      <c r="L77">
        <f t="shared" si="6"/>
        <v>0</v>
      </c>
      <c r="M77">
        <f t="shared" si="7"/>
        <v>0</v>
      </c>
    </row>
    <row r="78" spans="1:13" x14ac:dyDescent="0.25">
      <c r="A78">
        <v>77</v>
      </c>
      <c r="B78" t="s">
        <v>99</v>
      </c>
      <c r="C78" t="s">
        <v>22</v>
      </c>
      <c r="D78" t="s">
        <v>23</v>
      </c>
      <c r="E78" t="s">
        <v>24</v>
      </c>
      <c r="F78" t="s">
        <v>29</v>
      </c>
      <c r="G78">
        <v>93.7</v>
      </c>
      <c r="H78">
        <v>157.30000000000001</v>
      </c>
      <c r="I78">
        <v>64.400000000000006</v>
      </c>
      <c r="J78">
        <f t="shared" si="4"/>
        <v>0</v>
      </c>
      <c r="K78">
        <f t="shared" si="5"/>
        <v>1</v>
      </c>
      <c r="L78">
        <f t="shared" si="6"/>
        <v>0</v>
      </c>
      <c r="M78">
        <f t="shared" si="7"/>
        <v>0</v>
      </c>
    </row>
    <row r="79" spans="1:13" x14ac:dyDescent="0.25">
      <c r="A79">
        <v>78</v>
      </c>
      <c r="B79" t="s">
        <v>100</v>
      </c>
      <c r="C79" t="s">
        <v>22</v>
      </c>
      <c r="D79" t="s">
        <v>23</v>
      </c>
      <c r="E79" t="s">
        <v>24</v>
      </c>
      <c r="F79" t="s">
        <v>29</v>
      </c>
      <c r="G79">
        <v>93.7</v>
      </c>
      <c r="H79">
        <v>157.30000000000001</v>
      </c>
      <c r="I79">
        <v>64.400000000000006</v>
      </c>
      <c r="J79">
        <f t="shared" si="4"/>
        <v>0</v>
      </c>
      <c r="K79">
        <f t="shared" si="5"/>
        <v>1</v>
      </c>
      <c r="L79">
        <f t="shared" si="6"/>
        <v>0</v>
      </c>
      <c r="M79">
        <f t="shared" si="7"/>
        <v>0</v>
      </c>
    </row>
    <row r="80" spans="1:13" x14ac:dyDescent="0.25">
      <c r="A80">
        <v>79</v>
      </c>
      <c r="B80" t="s">
        <v>101</v>
      </c>
      <c r="C80" t="s">
        <v>22</v>
      </c>
      <c r="D80" t="s">
        <v>23</v>
      </c>
      <c r="E80" t="s">
        <v>24</v>
      </c>
      <c r="F80" t="s">
        <v>29</v>
      </c>
      <c r="G80">
        <v>93.7</v>
      </c>
      <c r="H80">
        <v>157.30000000000001</v>
      </c>
      <c r="I80">
        <v>64.400000000000006</v>
      </c>
      <c r="J80">
        <f t="shared" si="4"/>
        <v>0</v>
      </c>
      <c r="K80">
        <f t="shared" si="5"/>
        <v>1</v>
      </c>
      <c r="L80">
        <f t="shared" si="6"/>
        <v>0</v>
      </c>
      <c r="M80">
        <f t="shared" si="7"/>
        <v>0</v>
      </c>
    </row>
    <row r="81" spans="1:13" x14ac:dyDescent="0.25">
      <c r="A81">
        <v>80</v>
      </c>
      <c r="B81" t="s">
        <v>102</v>
      </c>
      <c r="C81" t="s">
        <v>22</v>
      </c>
      <c r="D81" t="s">
        <v>39</v>
      </c>
      <c r="E81" t="s">
        <v>24</v>
      </c>
      <c r="F81" t="s">
        <v>29</v>
      </c>
      <c r="G81">
        <v>93</v>
      </c>
      <c r="H81">
        <v>157.30000000000001</v>
      </c>
      <c r="I81">
        <v>63.8</v>
      </c>
      <c r="J81">
        <f t="shared" si="4"/>
        <v>0</v>
      </c>
      <c r="K81">
        <f t="shared" si="5"/>
        <v>1</v>
      </c>
      <c r="L81">
        <f t="shared" si="6"/>
        <v>0</v>
      </c>
      <c r="M81">
        <f t="shared" si="7"/>
        <v>0</v>
      </c>
    </row>
    <row r="82" spans="1:13" x14ac:dyDescent="0.25">
      <c r="A82">
        <v>81</v>
      </c>
      <c r="B82" t="s">
        <v>103</v>
      </c>
      <c r="C82" t="s">
        <v>22</v>
      </c>
      <c r="D82" t="s">
        <v>39</v>
      </c>
      <c r="E82" t="s">
        <v>24</v>
      </c>
      <c r="F82" t="s">
        <v>29</v>
      </c>
      <c r="G82">
        <v>96.3</v>
      </c>
      <c r="H82">
        <v>173</v>
      </c>
      <c r="I82">
        <v>65.400000000000006</v>
      </c>
      <c r="J82">
        <f t="shared" si="4"/>
        <v>0</v>
      </c>
      <c r="K82">
        <f t="shared" si="5"/>
        <v>1</v>
      </c>
      <c r="L82">
        <f t="shared" si="6"/>
        <v>0</v>
      </c>
      <c r="M82">
        <f t="shared" si="7"/>
        <v>0</v>
      </c>
    </row>
    <row r="83" spans="1:13" x14ac:dyDescent="0.25">
      <c r="A83">
        <v>82</v>
      </c>
      <c r="B83" t="s">
        <v>102</v>
      </c>
      <c r="C83" t="s">
        <v>22</v>
      </c>
      <c r="D83" t="s">
        <v>23</v>
      </c>
      <c r="E83" t="s">
        <v>24</v>
      </c>
      <c r="F83" t="s">
        <v>29</v>
      </c>
      <c r="G83">
        <v>96.3</v>
      </c>
      <c r="H83">
        <v>173</v>
      </c>
      <c r="I83">
        <v>65.400000000000006</v>
      </c>
      <c r="J83">
        <f t="shared" si="4"/>
        <v>0</v>
      </c>
      <c r="K83">
        <f t="shared" si="5"/>
        <v>1</v>
      </c>
      <c r="L83">
        <f t="shared" si="6"/>
        <v>0</v>
      </c>
      <c r="M83">
        <f t="shared" si="7"/>
        <v>0</v>
      </c>
    </row>
    <row r="84" spans="1:13" x14ac:dyDescent="0.25">
      <c r="A84">
        <v>83</v>
      </c>
      <c r="B84" t="s">
        <v>101</v>
      </c>
      <c r="C84" t="s">
        <v>22</v>
      </c>
      <c r="D84" t="s">
        <v>39</v>
      </c>
      <c r="E84" t="s">
        <v>24</v>
      </c>
      <c r="F84" t="s">
        <v>29</v>
      </c>
      <c r="G84">
        <v>95.9</v>
      </c>
      <c r="H84">
        <v>173.2</v>
      </c>
      <c r="I84">
        <v>66.3</v>
      </c>
      <c r="J84">
        <f t="shared" si="4"/>
        <v>0</v>
      </c>
      <c r="K84">
        <f t="shared" si="5"/>
        <v>1</v>
      </c>
      <c r="L84">
        <f t="shared" si="6"/>
        <v>0</v>
      </c>
      <c r="M84">
        <f t="shared" si="7"/>
        <v>0</v>
      </c>
    </row>
    <row r="85" spans="1:13" x14ac:dyDescent="0.25">
      <c r="A85">
        <v>84</v>
      </c>
      <c r="B85" t="s">
        <v>102</v>
      </c>
      <c r="C85" t="s">
        <v>22</v>
      </c>
      <c r="D85" t="s">
        <v>39</v>
      </c>
      <c r="E85" t="s">
        <v>24</v>
      </c>
      <c r="F85" t="s">
        <v>29</v>
      </c>
      <c r="G85">
        <v>95.9</v>
      </c>
      <c r="H85">
        <v>173.2</v>
      </c>
      <c r="I85">
        <v>66.3</v>
      </c>
      <c r="J85">
        <f t="shared" si="4"/>
        <v>0</v>
      </c>
      <c r="K85">
        <f t="shared" si="5"/>
        <v>1</v>
      </c>
      <c r="L85">
        <f t="shared" si="6"/>
        <v>0</v>
      </c>
      <c r="M85">
        <f t="shared" si="7"/>
        <v>0</v>
      </c>
    </row>
    <row r="86" spans="1:13" x14ac:dyDescent="0.25">
      <c r="A86">
        <v>85</v>
      </c>
      <c r="B86" t="s">
        <v>103</v>
      </c>
      <c r="C86" t="s">
        <v>22</v>
      </c>
      <c r="D86" t="s">
        <v>39</v>
      </c>
      <c r="E86" t="s">
        <v>24</v>
      </c>
      <c r="F86" t="s">
        <v>29</v>
      </c>
      <c r="G86">
        <v>95.9</v>
      </c>
      <c r="H86">
        <v>173.2</v>
      </c>
      <c r="I86">
        <v>66.3</v>
      </c>
      <c r="J86">
        <f t="shared" si="4"/>
        <v>0</v>
      </c>
      <c r="K86">
        <f t="shared" si="5"/>
        <v>1</v>
      </c>
      <c r="L86">
        <f t="shared" si="6"/>
        <v>0</v>
      </c>
      <c r="M86">
        <f t="shared" si="7"/>
        <v>0</v>
      </c>
    </row>
    <row r="87" spans="1:13" x14ac:dyDescent="0.25">
      <c r="A87">
        <v>86</v>
      </c>
      <c r="B87" t="s">
        <v>104</v>
      </c>
      <c r="C87" t="s">
        <v>22</v>
      </c>
      <c r="D87" t="s">
        <v>23</v>
      </c>
      <c r="E87" t="s">
        <v>26</v>
      </c>
      <c r="F87" t="s">
        <v>32</v>
      </c>
      <c r="G87">
        <v>96.3</v>
      </c>
      <c r="H87">
        <v>172.4</v>
      </c>
      <c r="I87">
        <v>65.400000000000006</v>
      </c>
      <c r="J87">
        <f t="shared" si="4"/>
        <v>0</v>
      </c>
      <c r="K87">
        <f t="shared" si="5"/>
        <v>0</v>
      </c>
      <c r="L87">
        <f t="shared" si="6"/>
        <v>1</v>
      </c>
      <c r="M87">
        <f t="shared" si="7"/>
        <v>0</v>
      </c>
    </row>
    <row r="88" spans="1:13" x14ac:dyDescent="0.25">
      <c r="A88">
        <v>87</v>
      </c>
      <c r="B88" t="s">
        <v>105</v>
      </c>
      <c r="C88" t="s">
        <v>22</v>
      </c>
      <c r="D88" t="s">
        <v>23</v>
      </c>
      <c r="E88" t="s">
        <v>26</v>
      </c>
      <c r="F88" t="s">
        <v>32</v>
      </c>
      <c r="G88">
        <v>96.3</v>
      </c>
      <c r="H88">
        <v>172.4</v>
      </c>
      <c r="I88">
        <v>65.400000000000006</v>
      </c>
      <c r="J88">
        <f t="shared" si="4"/>
        <v>0</v>
      </c>
      <c r="K88">
        <f t="shared" si="5"/>
        <v>0</v>
      </c>
      <c r="L88">
        <f t="shared" si="6"/>
        <v>1</v>
      </c>
      <c r="M88">
        <f t="shared" si="7"/>
        <v>0</v>
      </c>
    </row>
    <row r="89" spans="1:13" x14ac:dyDescent="0.25">
      <c r="A89">
        <v>88</v>
      </c>
      <c r="B89" t="s">
        <v>101</v>
      </c>
      <c r="C89" t="s">
        <v>22</v>
      </c>
      <c r="D89" t="s">
        <v>39</v>
      </c>
      <c r="E89" t="s">
        <v>26</v>
      </c>
      <c r="F89" t="s">
        <v>32</v>
      </c>
      <c r="G89">
        <v>96.3</v>
      </c>
      <c r="H89">
        <v>172.4</v>
      </c>
      <c r="I89">
        <v>65.400000000000006</v>
      </c>
      <c r="J89">
        <f t="shared" si="4"/>
        <v>0</v>
      </c>
      <c r="K89">
        <f t="shared" si="5"/>
        <v>0</v>
      </c>
      <c r="L89">
        <f t="shared" si="6"/>
        <v>1</v>
      </c>
      <c r="M89">
        <f t="shared" si="7"/>
        <v>0</v>
      </c>
    </row>
    <row r="90" spans="1:13" x14ac:dyDescent="0.25">
      <c r="A90">
        <v>89</v>
      </c>
      <c r="B90" t="s">
        <v>103</v>
      </c>
      <c r="C90" t="s">
        <v>22</v>
      </c>
      <c r="D90" t="s">
        <v>23</v>
      </c>
      <c r="E90" t="s">
        <v>26</v>
      </c>
      <c r="F90" t="s">
        <v>32</v>
      </c>
      <c r="G90">
        <v>96.3</v>
      </c>
      <c r="H90">
        <v>172.4</v>
      </c>
      <c r="I90">
        <v>65.400000000000006</v>
      </c>
      <c r="J90">
        <f t="shared" si="4"/>
        <v>0</v>
      </c>
      <c r="K90">
        <f t="shared" si="5"/>
        <v>0</v>
      </c>
      <c r="L90">
        <f t="shared" si="6"/>
        <v>1</v>
      </c>
      <c r="M90">
        <f t="shared" si="7"/>
        <v>0</v>
      </c>
    </row>
    <row r="91" spans="1:13" x14ac:dyDescent="0.25">
      <c r="A91">
        <v>90</v>
      </c>
      <c r="B91" t="s">
        <v>106</v>
      </c>
      <c r="C91" t="s">
        <v>22</v>
      </c>
      <c r="D91" t="s">
        <v>23</v>
      </c>
      <c r="E91" t="s">
        <v>24</v>
      </c>
      <c r="F91" t="s">
        <v>32</v>
      </c>
      <c r="G91">
        <v>94.5</v>
      </c>
      <c r="H91">
        <v>165.3</v>
      </c>
      <c r="I91">
        <v>63.8</v>
      </c>
      <c r="J91">
        <f t="shared" si="4"/>
        <v>0</v>
      </c>
      <c r="K91">
        <f t="shared" si="5"/>
        <v>0</v>
      </c>
      <c r="L91">
        <f t="shared" si="6"/>
        <v>1</v>
      </c>
      <c r="M91">
        <f t="shared" si="7"/>
        <v>0</v>
      </c>
    </row>
    <row r="92" spans="1:13" x14ac:dyDescent="0.25">
      <c r="A92">
        <v>91</v>
      </c>
      <c r="B92" t="s">
        <v>107</v>
      </c>
      <c r="C92" t="s">
        <v>87</v>
      </c>
      <c r="D92" t="s">
        <v>23</v>
      </c>
      <c r="E92" t="s">
        <v>24</v>
      </c>
      <c r="F92" t="s">
        <v>32</v>
      </c>
      <c r="G92">
        <v>94.5</v>
      </c>
      <c r="H92">
        <v>165.3</v>
      </c>
      <c r="I92">
        <v>63.8</v>
      </c>
      <c r="J92">
        <f t="shared" si="4"/>
        <v>0</v>
      </c>
      <c r="K92">
        <f t="shared" si="5"/>
        <v>0</v>
      </c>
      <c r="L92">
        <f t="shared" si="6"/>
        <v>1</v>
      </c>
      <c r="M92">
        <f t="shared" si="7"/>
        <v>0</v>
      </c>
    </row>
    <row r="93" spans="1:13" x14ac:dyDescent="0.25">
      <c r="A93">
        <v>92</v>
      </c>
      <c r="B93" t="s">
        <v>108</v>
      </c>
      <c r="C93" t="s">
        <v>22</v>
      </c>
      <c r="D93" t="s">
        <v>23</v>
      </c>
      <c r="E93" t="s">
        <v>24</v>
      </c>
      <c r="F93" t="s">
        <v>32</v>
      </c>
      <c r="G93">
        <v>94.5</v>
      </c>
      <c r="H93">
        <v>165.3</v>
      </c>
      <c r="I93">
        <v>63.8</v>
      </c>
      <c r="J93">
        <f t="shared" si="4"/>
        <v>0</v>
      </c>
      <c r="K93">
        <f t="shared" si="5"/>
        <v>0</v>
      </c>
      <c r="L93">
        <f t="shared" si="6"/>
        <v>1</v>
      </c>
      <c r="M93">
        <f t="shared" si="7"/>
        <v>0</v>
      </c>
    </row>
    <row r="94" spans="1:13" x14ac:dyDescent="0.25">
      <c r="A94">
        <v>93</v>
      </c>
      <c r="B94" t="s">
        <v>109</v>
      </c>
      <c r="C94" t="s">
        <v>22</v>
      </c>
      <c r="D94" t="s">
        <v>23</v>
      </c>
      <c r="E94" t="s">
        <v>26</v>
      </c>
      <c r="F94" t="s">
        <v>32</v>
      </c>
      <c r="G94">
        <v>94.5</v>
      </c>
      <c r="H94">
        <v>165.3</v>
      </c>
      <c r="I94">
        <v>63.8</v>
      </c>
      <c r="J94">
        <f t="shared" si="4"/>
        <v>0</v>
      </c>
      <c r="K94">
        <f t="shared" si="5"/>
        <v>0</v>
      </c>
      <c r="L94">
        <f t="shared" si="6"/>
        <v>1</v>
      </c>
      <c r="M94">
        <f t="shared" si="7"/>
        <v>0</v>
      </c>
    </row>
    <row r="95" spans="1:13" x14ac:dyDescent="0.25">
      <c r="A95">
        <v>94</v>
      </c>
      <c r="B95" t="s">
        <v>110</v>
      </c>
      <c r="C95" t="s">
        <v>22</v>
      </c>
      <c r="D95" t="s">
        <v>23</v>
      </c>
      <c r="E95" t="s">
        <v>26</v>
      </c>
      <c r="F95" t="s">
        <v>37</v>
      </c>
      <c r="G95">
        <v>94.5</v>
      </c>
      <c r="H95">
        <v>170.2</v>
      </c>
      <c r="I95">
        <v>63.8</v>
      </c>
      <c r="J95">
        <f t="shared" si="4"/>
        <v>0</v>
      </c>
      <c r="K95">
        <f t="shared" si="5"/>
        <v>0</v>
      </c>
      <c r="L95">
        <f t="shared" si="6"/>
        <v>0</v>
      </c>
      <c r="M95">
        <f t="shared" si="7"/>
        <v>1</v>
      </c>
    </row>
    <row r="96" spans="1:13" x14ac:dyDescent="0.25">
      <c r="A96">
        <v>95</v>
      </c>
      <c r="B96" t="s">
        <v>111</v>
      </c>
      <c r="C96" t="s">
        <v>22</v>
      </c>
      <c r="D96" t="s">
        <v>23</v>
      </c>
      <c r="E96" t="s">
        <v>24</v>
      </c>
      <c r="F96" t="s">
        <v>32</v>
      </c>
      <c r="G96">
        <v>94.5</v>
      </c>
      <c r="H96">
        <v>165.3</v>
      </c>
      <c r="I96">
        <v>63.8</v>
      </c>
      <c r="J96">
        <f t="shared" si="4"/>
        <v>0</v>
      </c>
      <c r="K96">
        <f t="shared" si="5"/>
        <v>0</v>
      </c>
      <c r="L96">
        <f t="shared" si="6"/>
        <v>1</v>
      </c>
      <c r="M96">
        <f t="shared" si="7"/>
        <v>0</v>
      </c>
    </row>
    <row r="97" spans="1:13" x14ac:dyDescent="0.25">
      <c r="A97">
        <v>96</v>
      </c>
      <c r="B97" t="s">
        <v>112</v>
      </c>
      <c r="C97" t="s">
        <v>22</v>
      </c>
      <c r="D97" t="s">
        <v>23</v>
      </c>
      <c r="E97" t="s">
        <v>24</v>
      </c>
      <c r="F97" t="s">
        <v>29</v>
      </c>
      <c r="G97">
        <v>94.5</v>
      </c>
      <c r="H97">
        <v>165.6</v>
      </c>
      <c r="I97">
        <v>63.8</v>
      </c>
      <c r="J97">
        <f t="shared" si="4"/>
        <v>0</v>
      </c>
      <c r="K97">
        <f t="shared" si="5"/>
        <v>1</v>
      </c>
      <c r="L97">
        <f t="shared" si="6"/>
        <v>0</v>
      </c>
      <c r="M97">
        <f t="shared" si="7"/>
        <v>0</v>
      </c>
    </row>
    <row r="98" spans="1:13" x14ac:dyDescent="0.25">
      <c r="A98">
        <v>97</v>
      </c>
      <c r="B98" t="s">
        <v>109</v>
      </c>
      <c r="C98" t="s">
        <v>22</v>
      </c>
      <c r="D98" t="s">
        <v>23</v>
      </c>
      <c r="E98" t="s">
        <v>26</v>
      </c>
      <c r="F98" t="s">
        <v>32</v>
      </c>
      <c r="G98">
        <v>94.5</v>
      </c>
      <c r="H98">
        <v>165.3</v>
      </c>
      <c r="I98">
        <v>63.8</v>
      </c>
      <c r="J98">
        <f t="shared" si="4"/>
        <v>0</v>
      </c>
      <c r="K98">
        <f t="shared" si="5"/>
        <v>0</v>
      </c>
      <c r="L98">
        <f t="shared" si="6"/>
        <v>1</v>
      </c>
      <c r="M98">
        <f t="shared" si="7"/>
        <v>0</v>
      </c>
    </row>
    <row r="99" spans="1:13" x14ac:dyDescent="0.25">
      <c r="A99">
        <v>98</v>
      </c>
      <c r="B99" t="s">
        <v>113</v>
      </c>
      <c r="C99" t="s">
        <v>22</v>
      </c>
      <c r="D99" t="s">
        <v>23</v>
      </c>
      <c r="E99" t="s">
        <v>26</v>
      </c>
      <c r="F99" t="s">
        <v>37</v>
      </c>
      <c r="G99">
        <v>94.5</v>
      </c>
      <c r="H99">
        <v>170.2</v>
      </c>
      <c r="I99">
        <v>63.8</v>
      </c>
      <c r="J99">
        <f t="shared" si="4"/>
        <v>0</v>
      </c>
      <c r="K99">
        <f t="shared" si="5"/>
        <v>0</v>
      </c>
      <c r="L99">
        <f t="shared" si="6"/>
        <v>0</v>
      </c>
      <c r="M99">
        <f t="shared" si="7"/>
        <v>1</v>
      </c>
    </row>
    <row r="100" spans="1:13" x14ac:dyDescent="0.25">
      <c r="A100">
        <v>99</v>
      </c>
      <c r="B100" t="s">
        <v>114</v>
      </c>
      <c r="C100" t="s">
        <v>22</v>
      </c>
      <c r="D100" t="s">
        <v>23</v>
      </c>
      <c r="E100" t="s">
        <v>24</v>
      </c>
      <c r="F100" t="s">
        <v>91</v>
      </c>
      <c r="G100">
        <v>95.1</v>
      </c>
      <c r="H100">
        <v>162.4</v>
      </c>
      <c r="I100">
        <v>63.8</v>
      </c>
      <c r="J100">
        <f t="shared" si="4"/>
        <v>0</v>
      </c>
      <c r="K100">
        <f t="shared" si="5"/>
        <v>0</v>
      </c>
      <c r="L100">
        <f t="shared" si="6"/>
        <v>0</v>
      </c>
      <c r="M100">
        <f t="shared" si="7"/>
        <v>0</v>
      </c>
    </row>
    <row r="101" spans="1:13" x14ac:dyDescent="0.25">
      <c r="A101">
        <v>100</v>
      </c>
      <c r="B101" t="s">
        <v>108</v>
      </c>
      <c r="C101" t="s">
        <v>22</v>
      </c>
      <c r="D101" t="s">
        <v>23</v>
      </c>
      <c r="E101" t="s">
        <v>26</v>
      </c>
      <c r="F101" t="s">
        <v>29</v>
      </c>
      <c r="G101">
        <v>97.2</v>
      </c>
      <c r="H101">
        <v>173.4</v>
      </c>
      <c r="I101">
        <v>65.2</v>
      </c>
      <c r="J101">
        <f t="shared" si="4"/>
        <v>0</v>
      </c>
      <c r="K101">
        <f t="shared" si="5"/>
        <v>1</v>
      </c>
      <c r="L101">
        <f t="shared" si="6"/>
        <v>0</v>
      </c>
      <c r="M101">
        <f t="shared" si="7"/>
        <v>0</v>
      </c>
    </row>
    <row r="102" spans="1:13" x14ac:dyDescent="0.25">
      <c r="A102">
        <v>101</v>
      </c>
      <c r="B102" t="s">
        <v>115</v>
      </c>
      <c r="C102" t="s">
        <v>22</v>
      </c>
      <c r="D102" t="s">
        <v>23</v>
      </c>
      <c r="E102" t="s">
        <v>26</v>
      </c>
      <c r="F102" t="s">
        <v>32</v>
      </c>
      <c r="G102">
        <v>97.2</v>
      </c>
      <c r="H102">
        <v>173.4</v>
      </c>
      <c r="I102">
        <v>65.2</v>
      </c>
      <c r="J102">
        <f t="shared" si="4"/>
        <v>0</v>
      </c>
      <c r="K102">
        <f t="shared" si="5"/>
        <v>0</v>
      </c>
      <c r="L102">
        <f t="shared" si="6"/>
        <v>1</v>
      </c>
      <c r="M102">
        <f t="shared" si="7"/>
        <v>0</v>
      </c>
    </row>
    <row r="103" spans="1:13" x14ac:dyDescent="0.25">
      <c r="A103">
        <v>102</v>
      </c>
      <c r="B103" t="s">
        <v>116</v>
      </c>
      <c r="C103" t="s">
        <v>22</v>
      </c>
      <c r="D103" t="s">
        <v>23</v>
      </c>
      <c r="E103" t="s">
        <v>26</v>
      </c>
      <c r="F103" t="s">
        <v>32</v>
      </c>
      <c r="G103">
        <v>100.4</v>
      </c>
      <c r="H103">
        <v>181.7</v>
      </c>
      <c r="I103">
        <v>66.5</v>
      </c>
      <c r="J103">
        <f t="shared" si="4"/>
        <v>0</v>
      </c>
      <c r="K103">
        <f t="shared" si="5"/>
        <v>0</v>
      </c>
      <c r="L103">
        <f t="shared" si="6"/>
        <v>1</v>
      </c>
      <c r="M103">
        <f t="shared" si="7"/>
        <v>0</v>
      </c>
    </row>
    <row r="104" spans="1:13" x14ac:dyDescent="0.25">
      <c r="A104">
        <v>103</v>
      </c>
      <c r="B104" t="s">
        <v>117</v>
      </c>
      <c r="C104" t="s">
        <v>22</v>
      </c>
      <c r="D104" t="s">
        <v>23</v>
      </c>
      <c r="E104" t="s">
        <v>26</v>
      </c>
      <c r="F104" t="s">
        <v>37</v>
      </c>
      <c r="G104">
        <v>100.4</v>
      </c>
      <c r="H104">
        <v>184.6</v>
      </c>
      <c r="I104">
        <v>66.5</v>
      </c>
      <c r="J104">
        <f t="shared" si="4"/>
        <v>0</v>
      </c>
      <c r="K104">
        <f t="shared" si="5"/>
        <v>0</v>
      </c>
      <c r="L104">
        <f t="shared" si="6"/>
        <v>0</v>
      </c>
      <c r="M104">
        <f t="shared" si="7"/>
        <v>1</v>
      </c>
    </row>
    <row r="105" spans="1:13" x14ac:dyDescent="0.25">
      <c r="A105">
        <v>104</v>
      </c>
      <c r="B105" t="s">
        <v>118</v>
      </c>
      <c r="C105" t="s">
        <v>22</v>
      </c>
      <c r="D105" t="s">
        <v>23</v>
      </c>
      <c r="E105" t="s">
        <v>26</v>
      </c>
      <c r="F105" t="s">
        <v>32</v>
      </c>
      <c r="G105">
        <v>100.4</v>
      </c>
      <c r="H105">
        <v>184.6</v>
      </c>
      <c r="I105">
        <v>66.5</v>
      </c>
      <c r="J105">
        <f t="shared" si="4"/>
        <v>0</v>
      </c>
      <c r="K105">
        <f t="shared" si="5"/>
        <v>0</v>
      </c>
      <c r="L105">
        <f t="shared" si="6"/>
        <v>1</v>
      </c>
      <c r="M105">
        <f t="shared" si="7"/>
        <v>0</v>
      </c>
    </row>
    <row r="106" spans="1:13" x14ac:dyDescent="0.25">
      <c r="A106">
        <v>105</v>
      </c>
      <c r="B106" t="s">
        <v>119</v>
      </c>
      <c r="C106" t="s">
        <v>22</v>
      </c>
      <c r="D106" t="s">
        <v>23</v>
      </c>
      <c r="E106" t="s">
        <v>24</v>
      </c>
      <c r="F106" t="s">
        <v>29</v>
      </c>
      <c r="G106">
        <v>91.3</v>
      </c>
      <c r="H106">
        <v>170.7</v>
      </c>
      <c r="I106">
        <v>67.900000000000006</v>
      </c>
      <c r="J106">
        <f t="shared" si="4"/>
        <v>0</v>
      </c>
      <c r="K106">
        <f t="shared" si="5"/>
        <v>1</v>
      </c>
      <c r="L106">
        <f t="shared" si="6"/>
        <v>0</v>
      </c>
      <c r="M106">
        <f t="shared" si="7"/>
        <v>0</v>
      </c>
    </row>
    <row r="107" spans="1:13" x14ac:dyDescent="0.25">
      <c r="A107">
        <v>106</v>
      </c>
      <c r="B107" t="s">
        <v>120</v>
      </c>
      <c r="C107" t="s">
        <v>22</v>
      </c>
      <c r="D107" t="s">
        <v>39</v>
      </c>
      <c r="E107" t="s">
        <v>24</v>
      </c>
      <c r="F107" t="s">
        <v>29</v>
      </c>
      <c r="G107">
        <v>91.3</v>
      </c>
      <c r="H107">
        <v>170.7</v>
      </c>
      <c r="I107">
        <v>67.900000000000006</v>
      </c>
      <c r="J107">
        <f t="shared" si="4"/>
        <v>0</v>
      </c>
      <c r="K107">
        <f t="shared" si="5"/>
        <v>1</v>
      </c>
      <c r="L107">
        <f t="shared" si="6"/>
        <v>0</v>
      </c>
      <c r="M107">
        <f t="shared" si="7"/>
        <v>0</v>
      </c>
    </row>
    <row r="108" spans="1:13" x14ac:dyDescent="0.25">
      <c r="A108">
        <v>107</v>
      </c>
      <c r="B108" t="s">
        <v>114</v>
      </c>
      <c r="C108" t="s">
        <v>22</v>
      </c>
      <c r="D108" t="s">
        <v>23</v>
      </c>
      <c r="E108" t="s">
        <v>24</v>
      </c>
      <c r="F108" t="s">
        <v>29</v>
      </c>
      <c r="G108">
        <v>99.2</v>
      </c>
      <c r="H108">
        <v>178.5</v>
      </c>
      <c r="I108">
        <v>67.900000000000006</v>
      </c>
      <c r="J108">
        <f t="shared" si="4"/>
        <v>0</v>
      </c>
      <c r="K108">
        <f t="shared" si="5"/>
        <v>1</v>
      </c>
      <c r="L108">
        <f t="shared" si="6"/>
        <v>0</v>
      </c>
      <c r="M108">
        <f t="shared" si="7"/>
        <v>0</v>
      </c>
    </row>
    <row r="109" spans="1:13" x14ac:dyDescent="0.25">
      <c r="A109">
        <v>108</v>
      </c>
      <c r="B109" t="s">
        <v>121</v>
      </c>
      <c r="C109" t="s">
        <v>22</v>
      </c>
      <c r="D109" t="s">
        <v>23</v>
      </c>
      <c r="E109" t="s">
        <v>26</v>
      </c>
      <c r="F109" t="s">
        <v>32</v>
      </c>
      <c r="G109">
        <v>107.9</v>
      </c>
      <c r="H109">
        <v>186.7</v>
      </c>
      <c r="I109">
        <v>68.400000000000006</v>
      </c>
      <c r="J109">
        <f t="shared" si="4"/>
        <v>0</v>
      </c>
      <c r="K109">
        <f t="shared" si="5"/>
        <v>0</v>
      </c>
      <c r="L109">
        <f t="shared" si="6"/>
        <v>1</v>
      </c>
      <c r="M109">
        <f t="shared" si="7"/>
        <v>0</v>
      </c>
    </row>
    <row r="110" spans="1:13" x14ac:dyDescent="0.25">
      <c r="A110">
        <v>109</v>
      </c>
      <c r="B110" t="s">
        <v>122</v>
      </c>
      <c r="C110" t="s">
        <v>87</v>
      </c>
      <c r="D110" t="s">
        <v>39</v>
      </c>
      <c r="E110" t="s">
        <v>26</v>
      </c>
      <c r="F110" t="s">
        <v>32</v>
      </c>
      <c r="G110">
        <v>107.9</v>
      </c>
      <c r="H110">
        <v>186.7</v>
      </c>
      <c r="I110">
        <v>68.400000000000006</v>
      </c>
      <c r="J110">
        <f t="shared" si="4"/>
        <v>0</v>
      </c>
      <c r="K110">
        <f t="shared" si="5"/>
        <v>0</v>
      </c>
      <c r="L110">
        <f t="shared" si="6"/>
        <v>1</v>
      </c>
      <c r="M110">
        <f t="shared" si="7"/>
        <v>0</v>
      </c>
    </row>
    <row r="111" spans="1:13" x14ac:dyDescent="0.25">
      <c r="A111">
        <v>110</v>
      </c>
      <c r="B111" t="s">
        <v>123</v>
      </c>
      <c r="C111" t="s">
        <v>22</v>
      </c>
      <c r="D111" t="s">
        <v>23</v>
      </c>
      <c r="E111" t="s">
        <v>26</v>
      </c>
      <c r="F111" t="s">
        <v>37</v>
      </c>
      <c r="G111">
        <v>114.2</v>
      </c>
      <c r="H111">
        <v>198.9</v>
      </c>
      <c r="I111">
        <v>68.400000000000006</v>
      </c>
      <c r="J111">
        <f t="shared" si="4"/>
        <v>0</v>
      </c>
      <c r="K111">
        <f t="shared" si="5"/>
        <v>0</v>
      </c>
      <c r="L111">
        <f t="shared" si="6"/>
        <v>0</v>
      </c>
      <c r="M111">
        <f t="shared" si="7"/>
        <v>1</v>
      </c>
    </row>
    <row r="112" spans="1:13" x14ac:dyDescent="0.25">
      <c r="A112">
        <v>111</v>
      </c>
      <c r="B112" t="s">
        <v>121</v>
      </c>
      <c r="C112" t="s">
        <v>87</v>
      </c>
      <c r="D112" t="s">
        <v>39</v>
      </c>
      <c r="E112" t="s">
        <v>26</v>
      </c>
      <c r="F112" t="s">
        <v>37</v>
      </c>
      <c r="G112">
        <v>114.2</v>
      </c>
      <c r="H112">
        <v>198.9</v>
      </c>
      <c r="I112">
        <v>68.400000000000006</v>
      </c>
      <c r="J112">
        <f t="shared" si="4"/>
        <v>0</v>
      </c>
      <c r="K112">
        <f t="shared" si="5"/>
        <v>0</v>
      </c>
      <c r="L112">
        <f t="shared" si="6"/>
        <v>0</v>
      </c>
      <c r="M112">
        <f t="shared" si="7"/>
        <v>1</v>
      </c>
    </row>
    <row r="113" spans="1:13" x14ac:dyDescent="0.25">
      <c r="A113">
        <v>112</v>
      </c>
      <c r="B113" t="s">
        <v>121</v>
      </c>
      <c r="C113" t="s">
        <v>22</v>
      </c>
      <c r="D113" t="s">
        <v>23</v>
      </c>
      <c r="E113" t="s">
        <v>26</v>
      </c>
      <c r="F113" t="s">
        <v>32</v>
      </c>
      <c r="G113">
        <v>107.9</v>
      </c>
      <c r="H113">
        <v>186.7</v>
      </c>
      <c r="I113">
        <v>68.400000000000006</v>
      </c>
      <c r="J113">
        <f t="shared" si="4"/>
        <v>0</v>
      </c>
      <c r="K113">
        <f t="shared" si="5"/>
        <v>0</v>
      </c>
      <c r="L113">
        <f t="shared" si="6"/>
        <v>1</v>
      </c>
      <c r="M113">
        <f t="shared" si="7"/>
        <v>0</v>
      </c>
    </row>
    <row r="114" spans="1:13" x14ac:dyDescent="0.25">
      <c r="A114">
        <v>113</v>
      </c>
      <c r="B114" t="s">
        <v>124</v>
      </c>
      <c r="C114" t="s">
        <v>87</v>
      </c>
      <c r="D114" t="s">
        <v>39</v>
      </c>
      <c r="E114" t="s">
        <v>26</v>
      </c>
      <c r="F114" t="s">
        <v>32</v>
      </c>
      <c r="G114">
        <v>107.9</v>
      </c>
      <c r="H114">
        <v>186.7</v>
      </c>
      <c r="I114">
        <v>68.400000000000006</v>
      </c>
      <c r="J114">
        <f t="shared" si="4"/>
        <v>0</v>
      </c>
      <c r="K114">
        <f t="shared" si="5"/>
        <v>0</v>
      </c>
      <c r="L114">
        <f t="shared" si="6"/>
        <v>1</v>
      </c>
      <c r="M114">
        <f t="shared" si="7"/>
        <v>0</v>
      </c>
    </row>
    <row r="115" spans="1:13" x14ac:dyDescent="0.25">
      <c r="A115">
        <v>114</v>
      </c>
      <c r="B115" t="s">
        <v>121</v>
      </c>
      <c r="C115" t="s">
        <v>22</v>
      </c>
      <c r="D115" t="s">
        <v>23</v>
      </c>
      <c r="E115" t="s">
        <v>26</v>
      </c>
      <c r="F115" t="s">
        <v>37</v>
      </c>
      <c r="G115">
        <v>114.2</v>
      </c>
      <c r="H115">
        <v>198.9</v>
      </c>
      <c r="I115">
        <v>68.400000000000006</v>
      </c>
      <c r="J115">
        <f t="shared" si="4"/>
        <v>0</v>
      </c>
      <c r="K115">
        <f t="shared" si="5"/>
        <v>0</v>
      </c>
      <c r="L115">
        <f t="shared" si="6"/>
        <v>0</v>
      </c>
      <c r="M115">
        <f t="shared" si="7"/>
        <v>1</v>
      </c>
    </row>
    <row r="116" spans="1:13" x14ac:dyDescent="0.25">
      <c r="A116">
        <v>115</v>
      </c>
      <c r="B116" t="s">
        <v>125</v>
      </c>
      <c r="C116" t="s">
        <v>87</v>
      </c>
      <c r="D116" t="s">
        <v>39</v>
      </c>
      <c r="E116" t="s">
        <v>26</v>
      </c>
      <c r="F116" t="s">
        <v>37</v>
      </c>
      <c r="G116">
        <v>114.2</v>
      </c>
      <c r="H116">
        <v>198.9</v>
      </c>
      <c r="I116">
        <v>68.400000000000006</v>
      </c>
      <c r="J116">
        <f t="shared" si="4"/>
        <v>0</v>
      </c>
      <c r="K116">
        <f t="shared" si="5"/>
        <v>0</v>
      </c>
      <c r="L116">
        <f t="shared" si="6"/>
        <v>0</v>
      </c>
      <c r="M116">
        <f t="shared" si="7"/>
        <v>1</v>
      </c>
    </row>
    <row r="117" spans="1:13" x14ac:dyDescent="0.25">
      <c r="A117">
        <v>116</v>
      </c>
      <c r="B117" t="s">
        <v>121</v>
      </c>
      <c r="C117" t="s">
        <v>22</v>
      </c>
      <c r="D117" t="s">
        <v>23</v>
      </c>
      <c r="E117" t="s">
        <v>26</v>
      </c>
      <c r="F117" t="s">
        <v>32</v>
      </c>
      <c r="G117">
        <v>107.9</v>
      </c>
      <c r="H117">
        <v>186.7</v>
      </c>
      <c r="I117">
        <v>68.400000000000006</v>
      </c>
      <c r="J117">
        <f t="shared" si="4"/>
        <v>0</v>
      </c>
      <c r="K117">
        <f t="shared" si="5"/>
        <v>0</v>
      </c>
      <c r="L117">
        <f t="shared" si="6"/>
        <v>1</v>
      </c>
      <c r="M117">
        <f t="shared" si="7"/>
        <v>0</v>
      </c>
    </row>
    <row r="118" spans="1:13" x14ac:dyDescent="0.25">
      <c r="A118">
        <v>117</v>
      </c>
      <c r="B118" t="s">
        <v>121</v>
      </c>
      <c r="C118" t="s">
        <v>87</v>
      </c>
      <c r="D118" t="s">
        <v>39</v>
      </c>
      <c r="E118" t="s">
        <v>26</v>
      </c>
      <c r="F118" t="s">
        <v>32</v>
      </c>
      <c r="G118">
        <v>107.9</v>
      </c>
      <c r="H118">
        <v>186.7</v>
      </c>
      <c r="I118">
        <v>68.400000000000006</v>
      </c>
      <c r="J118">
        <f t="shared" si="4"/>
        <v>0</v>
      </c>
      <c r="K118">
        <f t="shared" si="5"/>
        <v>0</v>
      </c>
      <c r="L118">
        <f t="shared" si="6"/>
        <v>1</v>
      </c>
      <c r="M118">
        <f t="shared" si="7"/>
        <v>0</v>
      </c>
    </row>
    <row r="119" spans="1:13" x14ac:dyDescent="0.25">
      <c r="A119">
        <v>118</v>
      </c>
      <c r="B119" t="s">
        <v>124</v>
      </c>
      <c r="C119" t="s">
        <v>22</v>
      </c>
      <c r="D119" t="s">
        <v>39</v>
      </c>
      <c r="E119" t="s">
        <v>26</v>
      </c>
      <c r="F119" t="s">
        <v>32</v>
      </c>
      <c r="G119">
        <v>108</v>
      </c>
      <c r="H119">
        <v>186.7</v>
      </c>
      <c r="I119">
        <v>68.3</v>
      </c>
      <c r="J119">
        <f t="shared" si="4"/>
        <v>0</v>
      </c>
      <c r="K119">
        <f t="shared" si="5"/>
        <v>0</v>
      </c>
      <c r="L119">
        <f t="shared" si="6"/>
        <v>1</v>
      </c>
      <c r="M119">
        <f t="shared" si="7"/>
        <v>0</v>
      </c>
    </row>
    <row r="120" spans="1:13" x14ac:dyDescent="0.25">
      <c r="A120">
        <v>119</v>
      </c>
      <c r="B120" t="s">
        <v>126</v>
      </c>
      <c r="C120" t="s">
        <v>22</v>
      </c>
      <c r="D120" t="s">
        <v>23</v>
      </c>
      <c r="E120" t="s">
        <v>24</v>
      </c>
      <c r="F120" t="s">
        <v>29</v>
      </c>
      <c r="G120">
        <v>93.7</v>
      </c>
      <c r="H120">
        <v>157.30000000000001</v>
      </c>
      <c r="I120">
        <v>63.8</v>
      </c>
      <c r="J120">
        <f t="shared" si="4"/>
        <v>0</v>
      </c>
      <c r="K120">
        <f t="shared" si="5"/>
        <v>1</v>
      </c>
      <c r="L120">
        <f t="shared" si="6"/>
        <v>0</v>
      </c>
      <c r="M120">
        <f t="shared" si="7"/>
        <v>0</v>
      </c>
    </row>
    <row r="121" spans="1:13" x14ac:dyDescent="0.25">
      <c r="A121">
        <v>120</v>
      </c>
      <c r="B121" t="s">
        <v>127</v>
      </c>
      <c r="C121" t="s">
        <v>22</v>
      </c>
      <c r="D121" t="s">
        <v>39</v>
      </c>
      <c r="E121" t="s">
        <v>24</v>
      </c>
      <c r="F121" t="s">
        <v>29</v>
      </c>
      <c r="G121">
        <v>93.7</v>
      </c>
      <c r="H121">
        <v>157.30000000000001</v>
      </c>
      <c r="I121">
        <v>63.8</v>
      </c>
      <c r="J121">
        <f t="shared" si="4"/>
        <v>0</v>
      </c>
      <c r="K121">
        <f t="shared" si="5"/>
        <v>1</v>
      </c>
      <c r="L121">
        <f t="shared" si="6"/>
        <v>0</v>
      </c>
      <c r="M121">
        <f t="shared" si="7"/>
        <v>0</v>
      </c>
    </row>
    <row r="122" spans="1:13" x14ac:dyDescent="0.25">
      <c r="A122">
        <v>121</v>
      </c>
      <c r="B122" t="s">
        <v>126</v>
      </c>
      <c r="C122" t="s">
        <v>22</v>
      </c>
      <c r="D122" t="s">
        <v>23</v>
      </c>
      <c r="E122" t="s">
        <v>26</v>
      </c>
      <c r="F122" t="s">
        <v>29</v>
      </c>
      <c r="G122">
        <v>93.7</v>
      </c>
      <c r="H122">
        <v>157.30000000000001</v>
      </c>
      <c r="I122">
        <v>63.8</v>
      </c>
      <c r="J122">
        <f t="shared" si="4"/>
        <v>0</v>
      </c>
      <c r="K122">
        <f t="shared" si="5"/>
        <v>1</v>
      </c>
      <c r="L122">
        <f t="shared" si="6"/>
        <v>0</v>
      </c>
      <c r="M122">
        <f t="shared" si="7"/>
        <v>0</v>
      </c>
    </row>
    <row r="123" spans="1:13" x14ac:dyDescent="0.25">
      <c r="A123">
        <v>122</v>
      </c>
      <c r="B123" t="s">
        <v>128</v>
      </c>
      <c r="C123" t="s">
        <v>22</v>
      </c>
      <c r="D123" t="s">
        <v>23</v>
      </c>
      <c r="E123" t="s">
        <v>26</v>
      </c>
      <c r="F123" t="s">
        <v>32</v>
      </c>
      <c r="G123">
        <v>93.7</v>
      </c>
      <c r="H123">
        <v>167.3</v>
      </c>
      <c r="I123">
        <v>63.8</v>
      </c>
      <c r="J123">
        <f t="shared" si="4"/>
        <v>0</v>
      </c>
      <c r="K123">
        <f t="shared" si="5"/>
        <v>0</v>
      </c>
      <c r="L123">
        <f t="shared" si="6"/>
        <v>1</v>
      </c>
      <c r="M123">
        <f t="shared" si="7"/>
        <v>0</v>
      </c>
    </row>
    <row r="124" spans="1:13" x14ac:dyDescent="0.25">
      <c r="A124">
        <v>123</v>
      </c>
      <c r="B124" t="s">
        <v>129</v>
      </c>
      <c r="C124" t="s">
        <v>22</v>
      </c>
      <c r="D124" t="s">
        <v>23</v>
      </c>
      <c r="E124" t="s">
        <v>26</v>
      </c>
      <c r="F124" t="s">
        <v>32</v>
      </c>
      <c r="G124">
        <v>93.7</v>
      </c>
      <c r="H124">
        <v>167.3</v>
      </c>
      <c r="I124">
        <v>63.8</v>
      </c>
      <c r="J124">
        <f t="shared" si="4"/>
        <v>0</v>
      </c>
      <c r="K124">
        <f t="shared" si="5"/>
        <v>0</v>
      </c>
      <c r="L124">
        <f t="shared" si="6"/>
        <v>1</v>
      </c>
      <c r="M124">
        <f t="shared" si="7"/>
        <v>0</v>
      </c>
    </row>
    <row r="125" spans="1:13" x14ac:dyDescent="0.25">
      <c r="A125">
        <v>124</v>
      </c>
      <c r="B125" t="s">
        <v>130</v>
      </c>
      <c r="C125" t="s">
        <v>22</v>
      </c>
      <c r="D125" t="s">
        <v>23</v>
      </c>
      <c r="E125" t="s">
        <v>26</v>
      </c>
      <c r="F125" t="s">
        <v>37</v>
      </c>
      <c r="G125">
        <v>103.3</v>
      </c>
      <c r="H125">
        <v>174.6</v>
      </c>
      <c r="I125">
        <v>64.599999999999994</v>
      </c>
      <c r="J125">
        <f t="shared" si="4"/>
        <v>0</v>
      </c>
      <c r="K125">
        <f t="shared" si="5"/>
        <v>0</v>
      </c>
      <c r="L125">
        <f t="shared" si="6"/>
        <v>0</v>
      </c>
      <c r="M125">
        <f t="shared" si="7"/>
        <v>1</v>
      </c>
    </row>
    <row r="126" spans="1:13" x14ac:dyDescent="0.25">
      <c r="A126">
        <v>125</v>
      </c>
      <c r="B126" t="s">
        <v>131</v>
      </c>
      <c r="C126" t="s">
        <v>22</v>
      </c>
      <c r="D126" t="s">
        <v>39</v>
      </c>
      <c r="E126" t="s">
        <v>24</v>
      </c>
      <c r="F126" t="s">
        <v>29</v>
      </c>
      <c r="G126">
        <v>95.9</v>
      </c>
      <c r="H126">
        <v>173.2</v>
      </c>
      <c r="I126">
        <v>66.3</v>
      </c>
      <c r="J126">
        <f t="shared" si="4"/>
        <v>0</v>
      </c>
      <c r="K126">
        <f t="shared" si="5"/>
        <v>1</v>
      </c>
      <c r="L126">
        <f t="shared" si="6"/>
        <v>0</v>
      </c>
      <c r="M126">
        <f t="shared" si="7"/>
        <v>0</v>
      </c>
    </row>
    <row r="127" spans="1:13" x14ac:dyDescent="0.25">
      <c r="A127">
        <v>126</v>
      </c>
      <c r="B127" t="s">
        <v>132</v>
      </c>
      <c r="C127" t="s">
        <v>22</v>
      </c>
      <c r="D127" t="s">
        <v>23</v>
      </c>
      <c r="E127" t="s">
        <v>24</v>
      </c>
      <c r="F127" t="s">
        <v>29</v>
      </c>
      <c r="G127">
        <v>94.5</v>
      </c>
      <c r="H127">
        <v>168.9</v>
      </c>
      <c r="I127">
        <v>68.3</v>
      </c>
      <c r="J127">
        <f t="shared" si="4"/>
        <v>0</v>
      </c>
      <c r="K127">
        <f t="shared" si="5"/>
        <v>1</v>
      </c>
      <c r="L127">
        <f t="shared" si="6"/>
        <v>0</v>
      </c>
      <c r="M127">
        <f t="shared" si="7"/>
        <v>0</v>
      </c>
    </row>
    <row r="128" spans="1:13" x14ac:dyDescent="0.25">
      <c r="A128">
        <v>127</v>
      </c>
      <c r="B128" t="s">
        <v>133</v>
      </c>
      <c r="C128" t="s">
        <v>22</v>
      </c>
      <c r="D128" t="s">
        <v>23</v>
      </c>
      <c r="E128" t="s">
        <v>24</v>
      </c>
      <c r="F128" t="s">
        <v>91</v>
      </c>
      <c r="G128">
        <v>89.5</v>
      </c>
      <c r="H128">
        <v>168.9</v>
      </c>
      <c r="I128">
        <v>65</v>
      </c>
      <c r="J128">
        <f t="shared" si="4"/>
        <v>0</v>
      </c>
      <c r="K128">
        <f t="shared" si="5"/>
        <v>0</v>
      </c>
      <c r="L128">
        <f t="shared" si="6"/>
        <v>0</v>
      </c>
      <c r="M128">
        <f t="shared" si="7"/>
        <v>0</v>
      </c>
    </row>
    <row r="129" spans="1:13" x14ac:dyDescent="0.25">
      <c r="A129">
        <v>128</v>
      </c>
      <c r="B129" t="s">
        <v>134</v>
      </c>
      <c r="C129" t="s">
        <v>22</v>
      </c>
      <c r="D129" t="s">
        <v>23</v>
      </c>
      <c r="E129" t="s">
        <v>24</v>
      </c>
      <c r="F129" t="s">
        <v>91</v>
      </c>
      <c r="G129">
        <v>89.5</v>
      </c>
      <c r="H129">
        <v>168.9</v>
      </c>
      <c r="I129">
        <v>65</v>
      </c>
      <c r="J129">
        <f t="shared" si="4"/>
        <v>0</v>
      </c>
      <c r="K129">
        <f t="shared" si="5"/>
        <v>0</v>
      </c>
      <c r="L129">
        <f t="shared" si="6"/>
        <v>0</v>
      </c>
      <c r="M129">
        <f t="shared" si="7"/>
        <v>0</v>
      </c>
    </row>
    <row r="130" spans="1:13" x14ac:dyDescent="0.25">
      <c r="A130">
        <v>129</v>
      </c>
      <c r="B130" t="s">
        <v>135</v>
      </c>
      <c r="C130" t="s">
        <v>22</v>
      </c>
      <c r="D130" t="s">
        <v>23</v>
      </c>
      <c r="E130" t="s">
        <v>24</v>
      </c>
      <c r="F130" t="s">
        <v>25</v>
      </c>
      <c r="G130">
        <v>89.5</v>
      </c>
      <c r="H130">
        <v>168.9</v>
      </c>
      <c r="I130">
        <v>65</v>
      </c>
      <c r="J130">
        <f t="shared" si="4"/>
        <v>1</v>
      </c>
      <c r="K130">
        <f t="shared" si="5"/>
        <v>0</v>
      </c>
      <c r="L130">
        <f t="shared" si="6"/>
        <v>0</v>
      </c>
      <c r="M130">
        <f t="shared" si="7"/>
        <v>0</v>
      </c>
    </row>
    <row r="131" spans="1:13" x14ac:dyDescent="0.25">
      <c r="A131">
        <v>130</v>
      </c>
      <c r="B131" t="s">
        <v>134</v>
      </c>
      <c r="C131" t="s">
        <v>22</v>
      </c>
      <c r="D131" t="s">
        <v>23</v>
      </c>
      <c r="E131" t="s">
        <v>24</v>
      </c>
      <c r="F131" t="s">
        <v>29</v>
      </c>
      <c r="G131">
        <v>98.4</v>
      </c>
      <c r="H131">
        <v>175.7</v>
      </c>
      <c r="I131">
        <v>72.3</v>
      </c>
      <c r="J131">
        <f t="shared" ref="J131:J194" si="8">IF(F131="convertible",1,0)</f>
        <v>0</v>
      </c>
      <c r="K131">
        <f t="shared" ref="K131:K194" si="9">IF(F131="hatchback",1,0)</f>
        <v>1</v>
      </c>
      <c r="L131">
        <f t="shared" ref="L131:L194" si="10">IF(F131="sedan",1,0)</f>
        <v>0</v>
      </c>
      <c r="M131">
        <f t="shared" ref="M131:M194" si="11">IF(F131="wagon",1,0)</f>
        <v>0</v>
      </c>
    </row>
    <row r="132" spans="1:13" x14ac:dyDescent="0.25">
      <c r="A132">
        <v>131</v>
      </c>
      <c r="B132" t="s">
        <v>136</v>
      </c>
      <c r="C132" t="s">
        <v>22</v>
      </c>
      <c r="D132" t="s">
        <v>23</v>
      </c>
      <c r="E132" t="s">
        <v>26</v>
      </c>
      <c r="F132" t="s">
        <v>37</v>
      </c>
      <c r="G132">
        <v>96.1</v>
      </c>
      <c r="H132">
        <v>181.5</v>
      </c>
      <c r="I132">
        <v>66.5</v>
      </c>
      <c r="J132">
        <f t="shared" si="8"/>
        <v>0</v>
      </c>
      <c r="K132">
        <f t="shared" si="9"/>
        <v>0</v>
      </c>
      <c r="L132">
        <f t="shared" si="10"/>
        <v>0</v>
      </c>
      <c r="M132">
        <f t="shared" si="11"/>
        <v>1</v>
      </c>
    </row>
    <row r="133" spans="1:13" x14ac:dyDescent="0.25">
      <c r="A133">
        <v>132</v>
      </c>
      <c r="B133" t="s">
        <v>137</v>
      </c>
      <c r="C133" t="s">
        <v>22</v>
      </c>
      <c r="D133" t="s">
        <v>23</v>
      </c>
      <c r="E133" t="s">
        <v>24</v>
      </c>
      <c r="F133" t="s">
        <v>29</v>
      </c>
      <c r="G133">
        <v>96.1</v>
      </c>
      <c r="H133">
        <v>176.8</v>
      </c>
      <c r="I133">
        <v>66.599999999999994</v>
      </c>
      <c r="J133">
        <f t="shared" si="8"/>
        <v>0</v>
      </c>
      <c r="K133">
        <f t="shared" si="9"/>
        <v>1</v>
      </c>
      <c r="L133">
        <f t="shared" si="10"/>
        <v>0</v>
      </c>
      <c r="M133">
        <f t="shared" si="11"/>
        <v>0</v>
      </c>
    </row>
    <row r="134" spans="1:13" x14ac:dyDescent="0.25">
      <c r="A134">
        <v>133</v>
      </c>
      <c r="B134" t="s">
        <v>138</v>
      </c>
      <c r="C134" t="s">
        <v>22</v>
      </c>
      <c r="D134" t="s">
        <v>23</v>
      </c>
      <c r="E134" t="s">
        <v>24</v>
      </c>
      <c r="F134" t="s">
        <v>29</v>
      </c>
      <c r="G134">
        <v>99.1</v>
      </c>
      <c r="H134">
        <v>186.6</v>
      </c>
      <c r="I134">
        <v>66.5</v>
      </c>
      <c r="J134">
        <f t="shared" si="8"/>
        <v>0</v>
      </c>
      <c r="K134">
        <f t="shared" si="9"/>
        <v>1</v>
      </c>
      <c r="L134">
        <f t="shared" si="10"/>
        <v>0</v>
      </c>
      <c r="M134">
        <f t="shared" si="11"/>
        <v>0</v>
      </c>
    </row>
    <row r="135" spans="1:13" x14ac:dyDescent="0.25">
      <c r="A135">
        <v>134</v>
      </c>
      <c r="B135" t="s">
        <v>139</v>
      </c>
      <c r="C135" t="s">
        <v>22</v>
      </c>
      <c r="D135" t="s">
        <v>23</v>
      </c>
      <c r="E135" t="s">
        <v>26</v>
      </c>
      <c r="F135" t="s">
        <v>32</v>
      </c>
      <c r="G135">
        <v>99.1</v>
      </c>
      <c r="H135">
        <v>186.6</v>
      </c>
      <c r="I135">
        <v>66.5</v>
      </c>
      <c r="J135">
        <f t="shared" si="8"/>
        <v>0</v>
      </c>
      <c r="K135">
        <f t="shared" si="9"/>
        <v>0</v>
      </c>
      <c r="L135">
        <f t="shared" si="10"/>
        <v>1</v>
      </c>
      <c r="M135">
        <f t="shared" si="11"/>
        <v>0</v>
      </c>
    </row>
    <row r="136" spans="1:13" x14ac:dyDescent="0.25">
      <c r="A136">
        <v>135</v>
      </c>
      <c r="B136" t="s">
        <v>139</v>
      </c>
      <c r="C136" t="s">
        <v>22</v>
      </c>
      <c r="D136" t="s">
        <v>23</v>
      </c>
      <c r="E136" t="s">
        <v>24</v>
      </c>
      <c r="F136" t="s">
        <v>29</v>
      </c>
      <c r="G136">
        <v>99.1</v>
      </c>
      <c r="H136">
        <v>186.6</v>
      </c>
      <c r="I136">
        <v>66.5</v>
      </c>
      <c r="J136">
        <f t="shared" si="8"/>
        <v>0</v>
      </c>
      <c r="K136">
        <f t="shared" si="9"/>
        <v>1</v>
      </c>
      <c r="L136">
        <f t="shared" si="10"/>
        <v>0</v>
      </c>
      <c r="M136">
        <f t="shared" si="11"/>
        <v>0</v>
      </c>
    </row>
    <row r="137" spans="1:13" x14ac:dyDescent="0.25">
      <c r="A137">
        <v>136</v>
      </c>
      <c r="B137" t="s">
        <v>140</v>
      </c>
      <c r="C137" t="s">
        <v>22</v>
      </c>
      <c r="D137" t="s">
        <v>23</v>
      </c>
      <c r="E137" t="s">
        <v>26</v>
      </c>
      <c r="F137" t="s">
        <v>32</v>
      </c>
      <c r="G137">
        <v>99.1</v>
      </c>
      <c r="H137">
        <v>186.6</v>
      </c>
      <c r="I137">
        <v>66.5</v>
      </c>
      <c r="J137">
        <f t="shared" si="8"/>
        <v>0</v>
      </c>
      <c r="K137">
        <f t="shared" si="9"/>
        <v>0</v>
      </c>
      <c r="L137">
        <f t="shared" si="10"/>
        <v>1</v>
      </c>
      <c r="M137">
        <f t="shared" si="11"/>
        <v>0</v>
      </c>
    </row>
    <row r="138" spans="1:13" x14ac:dyDescent="0.25">
      <c r="A138">
        <v>137</v>
      </c>
      <c r="B138" t="s">
        <v>140</v>
      </c>
      <c r="C138" t="s">
        <v>22</v>
      </c>
      <c r="D138" t="s">
        <v>39</v>
      </c>
      <c r="E138" t="s">
        <v>24</v>
      </c>
      <c r="F138" t="s">
        <v>29</v>
      </c>
      <c r="G138">
        <v>99.1</v>
      </c>
      <c r="H138">
        <v>186.6</v>
      </c>
      <c r="I138">
        <v>66.5</v>
      </c>
      <c r="J138">
        <f t="shared" si="8"/>
        <v>0</v>
      </c>
      <c r="K138">
        <f t="shared" si="9"/>
        <v>1</v>
      </c>
      <c r="L138">
        <f t="shared" si="10"/>
        <v>0</v>
      </c>
      <c r="M138">
        <f t="shared" si="11"/>
        <v>0</v>
      </c>
    </row>
    <row r="139" spans="1:13" x14ac:dyDescent="0.25">
      <c r="A139">
        <v>138</v>
      </c>
      <c r="B139" t="s">
        <v>138</v>
      </c>
      <c r="C139" t="s">
        <v>22</v>
      </c>
      <c r="D139" t="s">
        <v>39</v>
      </c>
      <c r="E139" t="s">
        <v>26</v>
      </c>
      <c r="F139" t="s">
        <v>32</v>
      </c>
      <c r="G139">
        <v>99.1</v>
      </c>
      <c r="H139">
        <v>186.6</v>
      </c>
      <c r="I139">
        <v>66.5</v>
      </c>
      <c r="J139">
        <f t="shared" si="8"/>
        <v>0</v>
      </c>
      <c r="K139">
        <f t="shared" si="9"/>
        <v>0</v>
      </c>
      <c r="L139">
        <f t="shared" si="10"/>
        <v>1</v>
      </c>
      <c r="M139">
        <f t="shared" si="11"/>
        <v>0</v>
      </c>
    </row>
    <row r="140" spans="1:13" x14ac:dyDescent="0.25">
      <c r="A140">
        <v>139</v>
      </c>
      <c r="B140" t="s">
        <v>141</v>
      </c>
      <c r="C140" t="s">
        <v>22</v>
      </c>
      <c r="D140" t="s">
        <v>23</v>
      </c>
      <c r="E140" t="s">
        <v>24</v>
      </c>
      <c r="F140" t="s">
        <v>29</v>
      </c>
      <c r="G140">
        <v>93.7</v>
      </c>
      <c r="H140">
        <v>156.9</v>
      </c>
      <c r="I140">
        <v>63.4</v>
      </c>
      <c r="J140">
        <f t="shared" si="8"/>
        <v>0</v>
      </c>
      <c r="K140">
        <f t="shared" si="9"/>
        <v>1</v>
      </c>
      <c r="L140">
        <f t="shared" si="10"/>
        <v>0</v>
      </c>
      <c r="M140">
        <f t="shared" si="11"/>
        <v>0</v>
      </c>
    </row>
    <row r="141" spans="1:13" x14ac:dyDescent="0.25">
      <c r="A141">
        <v>140</v>
      </c>
      <c r="B141" t="s">
        <v>142</v>
      </c>
      <c r="C141" t="s">
        <v>22</v>
      </c>
      <c r="D141" t="s">
        <v>23</v>
      </c>
      <c r="E141" t="s">
        <v>24</v>
      </c>
      <c r="F141" t="s">
        <v>29</v>
      </c>
      <c r="G141">
        <v>93.7</v>
      </c>
      <c r="H141">
        <v>157.9</v>
      </c>
      <c r="I141">
        <v>63.6</v>
      </c>
      <c r="J141">
        <f t="shared" si="8"/>
        <v>0</v>
      </c>
      <c r="K141">
        <f t="shared" si="9"/>
        <v>1</v>
      </c>
      <c r="L141">
        <f t="shared" si="10"/>
        <v>0</v>
      </c>
      <c r="M141">
        <f t="shared" si="11"/>
        <v>0</v>
      </c>
    </row>
    <row r="142" spans="1:13" x14ac:dyDescent="0.25">
      <c r="A142">
        <v>141</v>
      </c>
      <c r="B142" t="s">
        <v>142</v>
      </c>
      <c r="C142" t="s">
        <v>22</v>
      </c>
      <c r="D142" t="s">
        <v>23</v>
      </c>
      <c r="E142" t="s">
        <v>24</v>
      </c>
      <c r="F142" t="s">
        <v>29</v>
      </c>
      <c r="G142">
        <v>93.3</v>
      </c>
      <c r="H142">
        <v>157.30000000000001</v>
      </c>
      <c r="I142">
        <v>63.8</v>
      </c>
      <c r="J142">
        <f t="shared" si="8"/>
        <v>0</v>
      </c>
      <c r="K142">
        <f t="shared" si="9"/>
        <v>1</v>
      </c>
      <c r="L142">
        <f t="shared" si="10"/>
        <v>0</v>
      </c>
      <c r="M142">
        <f t="shared" si="11"/>
        <v>0</v>
      </c>
    </row>
    <row r="143" spans="1:13" x14ac:dyDescent="0.25">
      <c r="A143">
        <v>142</v>
      </c>
      <c r="B143" t="s">
        <v>141</v>
      </c>
      <c r="C143" t="s">
        <v>22</v>
      </c>
      <c r="D143" t="s">
        <v>23</v>
      </c>
      <c r="E143" t="s">
        <v>26</v>
      </c>
      <c r="F143" t="s">
        <v>32</v>
      </c>
      <c r="G143">
        <v>97.2</v>
      </c>
      <c r="H143">
        <v>172</v>
      </c>
      <c r="I143">
        <v>65.400000000000006</v>
      </c>
      <c r="J143">
        <f t="shared" si="8"/>
        <v>0</v>
      </c>
      <c r="K143">
        <f t="shared" si="9"/>
        <v>0</v>
      </c>
      <c r="L143">
        <f t="shared" si="10"/>
        <v>1</v>
      </c>
      <c r="M143">
        <f t="shared" si="11"/>
        <v>0</v>
      </c>
    </row>
    <row r="144" spans="1:13" x14ac:dyDescent="0.25">
      <c r="A144">
        <v>143</v>
      </c>
      <c r="B144" t="s">
        <v>143</v>
      </c>
      <c r="C144" t="s">
        <v>22</v>
      </c>
      <c r="D144" t="s">
        <v>23</v>
      </c>
      <c r="E144" t="s">
        <v>26</v>
      </c>
      <c r="F144" t="s">
        <v>32</v>
      </c>
      <c r="G144">
        <v>97.2</v>
      </c>
      <c r="H144">
        <v>172</v>
      </c>
      <c r="I144">
        <v>65.400000000000006</v>
      </c>
      <c r="J144">
        <f t="shared" si="8"/>
        <v>0</v>
      </c>
      <c r="K144">
        <f t="shared" si="9"/>
        <v>0</v>
      </c>
      <c r="L144">
        <f t="shared" si="10"/>
        <v>1</v>
      </c>
      <c r="M144">
        <f t="shared" si="11"/>
        <v>0</v>
      </c>
    </row>
    <row r="145" spans="1:13" x14ac:dyDescent="0.25">
      <c r="A145">
        <v>144</v>
      </c>
      <c r="B145" t="s">
        <v>144</v>
      </c>
      <c r="C145" t="s">
        <v>22</v>
      </c>
      <c r="D145" t="s">
        <v>23</v>
      </c>
      <c r="E145" t="s">
        <v>26</v>
      </c>
      <c r="F145" t="s">
        <v>32</v>
      </c>
      <c r="G145">
        <v>97.2</v>
      </c>
      <c r="H145">
        <v>172</v>
      </c>
      <c r="I145">
        <v>65.400000000000006</v>
      </c>
      <c r="J145">
        <f t="shared" si="8"/>
        <v>0</v>
      </c>
      <c r="K145">
        <f t="shared" si="9"/>
        <v>0</v>
      </c>
      <c r="L145">
        <f t="shared" si="10"/>
        <v>1</v>
      </c>
      <c r="M145">
        <f t="shared" si="11"/>
        <v>0</v>
      </c>
    </row>
    <row r="146" spans="1:13" x14ac:dyDescent="0.25">
      <c r="A146">
        <v>145</v>
      </c>
      <c r="B146" t="s">
        <v>145</v>
      </c>
      <c r="C146" t="s">
        <v>22</v>
      </c>
      <c r="D146" t="s">
        <v>23</v>
      </c>
      <c r="E146" t="s">
        <v>26</v>
      </c>
      <c r="F146" t="s">
        <v>32</v>
      </c>
      <c r="G146">
        <v>97</v>
      </c>
      <c r="H146">
        <v>172</v>
      </c>
      <c r="I146">
        <v>65.400000000000006</v>
      </c>
      <c r="J146">
        <f t="shared" si="8"/>
        <v>0</v>
      </c>
      <c r="K146">
        <f t="shared" si="9"/>
        <v>0</v>
      </c>
      <c r="L146">
        <f t="shared" si="10"/>
        <v>1</v>
      </c>
      <c r="M146">
        <f t="shared" si="11"/>
        <v>0</v>
      </c>
    </row>
    <row r="147" spans="1:13" x14ac:dyDescent="0.25">
      <c r="A147">
        <v>146</v>
      </c>
      <c r="B147" t="s">
        <v>146</v>
      </c>
      <c r="C147" t="s">
        <v>22</v>
      </c>
      <c r="D147" t="s">
        <v>39</v>
      </c>
      <c r="E147" t="s">
        <v>26</v>
      </c>
      <c r="F147" t="s">
        <v>32</v>
      </c>
      <c r="G147">
        <v>97</v>
      </c>
      <c r="H147">
        <v>172</v>
      </c>
      <c r="I147">
        <v>65.400000000000006</v>
      </c>
      <c r="J147">
        <f t="shared" si="8"/>
        <v>0</v>
      </c>
      <c r="K147">
        <f t="shared" si="9"/>
        <v>0</v>
      </c>
      <c r="L147">
        <f t="shared" si="10"/>
        <v>1</v>
      </c>
      <c r="M147">
        <f t="shared" si="11"/>
        <v>0</v>
      </c>
    </row>
    <row r="148" spans="1:13" x14ac:dyDescent="0.25">
      <c r="A148">
        <v>147</v>
      </c>
      <c r="B148" t="s">
        <v>147</v>
      </c>
      <c r="C148" t="s">
        <v>22</v>
      </c>
      <c r="D148" t="s">
        <v>23</v>
      </c>
      <c r="E148" t="s">
        <v>26</v>
      </c>
      <c r="F148" t="s">
        <v>37</v>
      </c>
      <c r="G148">
        <v>97</v>
      </c>
      <c r="H148">
        <v>173.5</v>
      </c>
      <c r="I148">
        <v>65.400000000000006</v>
      </c>
      <c r="J148">
        <f t="shared" si="8"/>
        <v>0</v>
      </c>
      <c r="K148">
        <f t="shared" si="9"/>
        <v>0</v>
      </c>
      <c r="L148">
        <f t="shared" si="10"/>
        <v>0</v>
      </c>
      <c r="M148">
        <f t="shared" si="11"/>
        <v>1</v>
      </c>
    </row>
    <row r="149" spans="1:13" x14ac:dyDescent="0.25">
      <c r="A149">
        <v>148</v>
      </c>
      <c r="B149" t="s">
        <v>148</v>
      </c>
      <c r="C149" t="s">
        <v>22</v>
      </c>
      <c r="D149" t="s">
        <v>23</v>
      </c>
      <c r="E149" t="s">
        <v>26</v>
      </c>
      <c r="F149" t="s">
        <v>37</v>
      </c>
      <c r="G149">
        <v>97</v>
      </c>
      <c r="H149">
        <v>173.5</v>
      </c>
      <c r="I149">
        <v>65.400000000000006</v>
      </c>
      <c r="J149">
        <f t="shared" si="8"/>
        <v>0</v>
      </c>
      <c r="K149">
        <f t="shared" si="9"/>
        <v>0</v>
      </c>
      <c r="L149">
        <f t="shared" si="10"/>
        <v>0</v>
      </c>
      <c r="M149">
        <f t="shared" si="11"/>
        <v>1</v>
      </c>
    </row>
    <row r="150" spans="1:13" x14ac:dyDescent="0.25">
      <c r="A150">
        <v>149</v>
      </c>
      <c r="B150" t="s">
        <v>142</v>
      </c>
      <c r="C150" t="s">
        <v>22</v>
      </c>
      <c r="D150" t="s">
        <v>23</v>
      </c>
      <c r="E150" t="s">
        <v>26</v>
      </c>
      <c r="F150" t="s">
        <v>37</v>
      </c>
      <c r="G150">
        <v>96.9</v>
      </c>
      <c r="H150">
        <v>173.6</v>
      </c>
      <c r="I150">
        <v>65.400000000000006</v>
      </c>
      <c r="J150">
        <f t="shared" si="8"/>
        <v>0</v>
      </c>
      <c r="K150">
        <f t="shared" si="9"/>
        <v>0</v>
      </c>
      <c r="L150">
        <f t="shared" si="10"/>
        <v>0</v>
      </c>
      <c r="M150">
        <f t="shared" si="11"/>
        <v>1</v>
      </c>
    </row>
    <row r="151" spans="1:13" x14ac:dyDescent="0.25">
      <c r="A151">
        <v>150</v>
      </c>
      <c r="B151" t="s">
        <v>142</v>
      </c>
      <c r="C151" t="s">
        <v>22</v>
      </c>
      <c r="D151" t="s">
        <v>39</v>
      </c>
      <c r="E151" t="s">
        <v>26</v>
      </c>
      <c r="F151" t="s">
        <v>37</v>
      </c>
      <c r="G151">
        <v>96.9</v>
      </c>
      <c r="H151">
        <v>173.6</v>
      </c>
      <c r="I151">
        <v>65.400000000000006</v>
      </c>
      <c r="J151">
        <f t="shared" si="8"/>
        <v>0</v>
      </c>
      <c r="K151">
        <f t="shared" si="9"/>
        <v>0</v>
      </c>
      <c r="L151">
        <f t="shared" si="10"/>
        <v>0</v>
      </c>
      <c r="M151">
        <f t="shared" si="11"/>
        <v>1</v>
      </c>
    </row>
    <row r="152" spans="1:13" x14ac:dyDescent="0.25">
      <c r="A152">
        <v>151</v>
      </c>
      <c r="B152" t="s">
        <v>149</v>
      </c>
      <c r="C152" t="s">
        <v>22</v>
      </c>
      <c r="D152" t="s">
        <v>23</v>
      </c>
      <c r="E152" t="s">
        <v>24</v>
      </c>
      <c r="F152" t="s">
        <v>29</v>
      </c>
      <c r="G152">
        <v>95.7</v>
      </c>
      <c r="H152">
        <v>158.69999999999999</v>
      </c>
      <c r="I152">
        <v>63.6</v>
      </c>
      <c r="J152">
        <f t="shared" si="8"/>
        <v>0</v>
      </c>
      <c r="K152">
        <f t="shared" si="9"/>
        <v>1</v>
      </c>
      <c r="L152">
        <f t="shared" si="10"/>
        <v>0</v>
      </c>
      <c r="M152">
        <f t="shared" si="11"/>
        <v>0</v>
      </c>
    </row>
    <row r="153" spans="1:13" x14ac:dyDescent="0.25">
      <c r="A153">
        <v>152</v>
      </c>
      <c r="B153" t="s">
        <v>150</v>
      </c>
      <c r="C153" t="s">
        <v>22</v>
      </c>
      <c r="D153" t="s">
        <v>23</v>
      </c>
      <c r="E153" t="s">
        <v>24</v>
      </c>
      <c r="F153" t="s">
        <v>29</v>
      </c>
      <c r="G153">
        <v>95.7</v>
      </c>
      <c r="H153">
        <v>158.69999999999999</v>
      </c>
      <c r="I153">
        <v>63.6</v>
      </c>
      <c r="J153">
        <f t="shared" si="8"/>
        <v>0</v>
      </c>
      <c r="K153">
        <f t="shared" si="9"/>
        <v>1</v>
      </c>
      <c r="L153">
        <f t="shared" si="10"/>
        <v>0</v>
      </c>
      <c r="M153">
        <f t="shared" si="11"/>
        <v>0</v>
      </c>
    </row>
    <row r="154" spans="1:13" x14ac:dyDescent="0.25">
      <c r="A154">
        <v>153</v>
      </c>
      <c r="B154" t="s">
        <v>151</v>
      </c>
      <c r="C154" t="s">
        <v>22</v>
      </c>
      <c r="D154" t="s">
        <v>23</v>
      </c>
      <c r="E154" t="s">
        <v>26</v>
      </c>
      <c r="F154" t="s">
        <v>29</v>
      </c>
      <c r="G154">
        <v>95.7</v>
      </c>
      <c r="H154">
        <v>158.69999999999999</v>
      </c>
      <c r="I154">
        <v>63.6</v>
      </c>
      <c r="J154">
        <f t="shared" si="8"/>
        <v>0</v>
      </c>
      <c r="K154">
        <f t="shared" si="9"/>
        <v>1</v>
      </c>
      <c r="L154">
        <f t="shared" si="10"/>
        <v>0</v>
      </c>
      <c r="M154">
        <f t="shared" si="11"/>
        <v>0</v>
      </c>
    </row>
    <row r="155" spans="1:13" x14ac:dyDescent="0.25">
      <c r="A155">
        <v>154</v>
      </c>
      <c r="B155" t="s">
        <v>152</v>
      </c>
      <c r="C155" t="s">
        <v>22</v>
      </c>
      <c r="D155" t="s">
        <v>23</v>
      </c>
      <c r="E155" t="s">
        <v>26</v>
      </c>
      <c r="F155" t="s">
        <v>37</v>
      </c>
      <c r="G155">
        <v>95.7</v>
      </c>
      <c r="H155">
        <v>169.7</v>
      </c>
      <c r="I155">
        <v>63.6</v>
      </c>
      <c r="J155">
        <f t="shared" si="8"/>
        <v>0</v>
      </c>
      <c r="K155">
        <f t="shared" si="9"/>
        <v>0</v>
      </c>
      <c r="L155">
        <f t="shared" si="10"/>
        <v>0</v>
      </c>
      <c r="M155">
        <f t="shared" si="11"/>
        <v>1</v>
      </c>
    </row>
    <row r="156" spans="1:13" x14ac:dyDescent="0.25">
      <c r="A156">
        <v>155</v>
      </c>
      <c r="B156" t="s">
        <v>153</v>
      </c>
      <c r="C156" t="s">
        <v>22</v>
      </c>
      <c r="D156" t="s">
        <v>23</v>
      </c>
      <c r="E156" t="s">
        <v>26</v>
      </c>
      <c r="F156" t="s">
        <v>37</v>
      </c>
      <c r="G156">
        <v>95.7</v>
      </c>
      <c r="H156">
        <v>169.7</v>
      </c>
      <c r="I156">
        <v>63.6</v>
      </c>
      <c r="J156">
        <f t="shared" si="8"/>
        <v>0</v>
      </c>
      <c r="K156">
        <f t="shared" si="9"/>
        <v>0</v>
      </c>
      <c r="L156">
        <f t="shared" si="10"/>
        <v>0</v>
      </c>
      <c r="M156">
        <f t="shared" si="11"/>
        <v>1</v>
      </c>
    </row>
    <row r="157" spans="1:13" x14ac:dyDescent="0.25">
      <c r="A157">
        <v>156</v>
      </c>
      <c r="B157" t="s">
        <v>154</v>
      </c>
      <c r="C157" t="s">
        <v>22</v>
      </c>
      <c r="D157" t="s">
        <v>23</v>
      </c>
      <c r="E157" t="s">
        <v>26</v>
      </c>
      <c r="F157" t="s">
        <v>37</v>
      </c>
      <c r="G157">
        <v>95.7</v>
      </c>
      <c r="H157">
        <v>169.7</v>
      </c>
      <c r="I157">
        <v>63.6</v>
      </c>
      <c r="J157">
        <f t="shared" si="8"/>
        <v>0</v>
      </c>
      <c r="K157">
        <f t="shared" si="9"/>
        <v>0</v>
      </c>
      <c r="L157">
        <f t="shared" si="10"/>
        <v>0</v>
      </c>
      <c r="M157">
        <f t="shared" si="11"/>
        <v>1</v>
      </c>
    </row>
    <row r="158" spans="1:13" x14ac:dyDescent="0.25">
      <c r="A158">
        <v>157</v>
      </c>
      <c r="B158" t="s">
        <v>155</v>
      </c>
      <c r="C158" t="s">
        <v>22</v>
      </c>
      <c r="D158" t="s">
        <v>23</v>
      </c>
      <c r="E158" t="s">
        <v>26</v>
      </c>
      <c r="F158" t="s">
        <v>32</v>
      </c>
      <c r="G158">
        <v>95.7</v>
      </c>
      <c r="H158">
        <v>166.3</v>
      </c>
      <c r="I158">
        <v>64.400000000000006</v>
      </c>
      <c r="J158">
        <f t="shared" si="8"/>
        <v>0</v>
      </c>
      <c r="K158">
        <f t="shared" si="9"/>
        <v>0</v>
      </c>
      <c r="L158">
        <f t="shared" si="10"/>
        <v>1</v>
      </c>
      <c r="M158">
        <f t="shared" si="11"/>
        <v>0</v>
      </c>
    </row>
    <row r="159" spans="1:13" x14ac:dyDescent="0.25">
      <c r="A159">
        <v>158</v>
      </c>
      <c r="B159" t="s">
        <v>151</v>
      </c>
      <c r="C159" t="s">
        <v>22</v>
      </c>
      <c r="D159" t="s">
        <v>23</v>
      </c>
      <c r="E159" t="s">
        <v>26</v>
      </c>
      <c r="F159" t="s">
        <v>29</v>
      </c>
      <c r="G159">
        <v>95.7</v>
      </c>
      <c r="H159">
        <v>166.3</v>
      </c>
      <c r="I159">
        <v>64.400000000000006</v>
      </c>
      <c r="J159">
        <f t="shared" si="8"/>
        <v>0</v>
      </c>
      <c r="K159">
        <f t="shared" si="9"/>
        <v>1</v>
      </c>
      <c r="L159">
        <f t="shared" si="10"/>
        <v>0</v>
      </c>
      <c r="M159">
        <f t="shared" si="11"/>
        <v>0</v>
      </c>
    </row>
    <row r="160" spans="1:13" x14ac:dyDescent="0.25">
      <c r="A160">
        <v>159</v>
      </c>
      <c r="B160" t="s">
        <v>150</v>
      </c>
      <c r="C160" t="s">
        <v>87</v>
      </c>
      <c r="D160" t="s">
        <v>23</v>
      </c>
      <c r="E160" t="s">
        <v>26</v>
      </c>
      <c r="F160" t="s">
        <v>32</v>
      </c>
      <c r="G160">
        <v>95.7</v>
      </c>
      <c r="H160">
        <v>166.3</v>
      </c>
      <c r="I160">
        <v>64.400000000000006</v>
      </c>
      <c r="J160">
        <f t="shared" si="8"/>
        <v>0</v>
      </c>
      <c r="K160">
        <f t="shared" si="9"/>
        <v>0</v>
      </c>
      <c r="L160">
        <f t="shared" si="10"/>
        <v>1</v>
      </c>
      <c r="M160">
        <f t="shared" si="11"/>
        <v>0</v>
      </c>
    </row>
    <row r="161" spans="1:13" x14ac:dyDescent="0.25">
      <c r="A161">
        <v>160</v>
      </c>
      <c r="B161" t="s">
        <v>156</v>
      </c>
      <c r="C161" t="s">
        <v>87</v>
      </c>
      <c r="D161" t="s">
        <v>23</v>
      </c>
      <c r="E161" t="s">
        <v>26</v>
      </c>
      <c r="F161" t="s">
        <v>29</v>
      </c>
      <c r="G161">
        <v>95.7</v>
      </c>
      <c r="H161">
        <v>166.3</v>
      </c>
      <c r="I161">
        <v>64.400000000000006</v>
      </c>
      <c r="J161">
        <f t="shared" si="8"/>
        <v>0</v>
      </c>
      <c r="K161">
        <f t="shared" si="9"/>
        <v>1</v>
      </c>
      <c r="L161">
        <f t="shared" si="10"/>
        <v>0</v>
      </c>
      <c r="M161">
        <f t="shared" si="11"/>
        <v>0</v>
      </c>
    </row>
    <row r="162" spans="1:13" x14ac:dyDescent="0.25">
      <c r="A162">
        <v>161</v>
      </c>
      <c r="B162" t="s">
        <v>150</v>
      </c>
      <c r="C162" t="s">
        <v>22</v>
      </c>
      <c r="D162" t="s">
        <v>23</v>
      </c>
      <c r="E162" t="s">
        <v>26</v>
      </c>
      <c r="F162" t="s">
        <v>32</v>
      </c>
      <c r="G162">
        <v>95.7</v>
      </c>
      <c r="H162">
        <v>166.3</v>
      </c>
      <c r="I162">
        <v>64.400000000000006</v>
      </c>
      <c r="J162">
        <f t="shared" si="8"/>
        <v>0</v>
      </c>
      <c r="K162">
        <f t="shared" si="9"/>
        <v>0</v>
      </c>
      <c r="L162">
        <f t="shared" si="10"/>
        <v>1</v>
      </c>
      <c r="M162">
        <f t="shared" si="11"/>
        <v>0</v>
      </c>
    </row>
    <row r="163" spans="1:13" x14ac:dyDescent="0.25">
      <c r="A163">
        <v>162</v>
      </c>
      <c r="B163" t="s">
        <v>156</v>
      </c>
      <c r="C163" t="s">
        <v>22</v>
      </c>
      <c r="D163" t="s">
        <v>23</v>
      </c>
      <c r="E163" t="s">
        <v>26</v>
      </c>
      <c r="F163" t="s">
        <v>29</v>
      </c>
      <c r="G163">
        <v>95.7</v>
      </c>
      <c r="H163">
        <v>166.3</v>
      </c>
      <c r="I163">
        <v>64.400000000000006</v>
      </c>
      <c r="J163">
        <f t="shared" si="8"/>
        <v>0</v>
      </c>
      <c r="K163">
        <f t="shared" si="9"/>
        <v>1</v>
      </c>
      <c r="L163">
        <f t="shared" si="10"/>
        <v>0</v>
      </c>
      <c r="M163">
        <f t="shared" si="11"/>
        <v>0</v>
      </c>
    </row>
    <row r="164" spans="1:13" x14ac:dyDescent="0.25">
      <c r="A164">
        <v>163</v>
      </c>
      <c r="B164" t="s">
        <v>155</v>
      </c>
      <c r="C164" t="s">
        <v>22</v>
      </c>
      <c r="D164" t="s">
        <v>23</v>
      </c>
      <c r="E164" t="s">
        <v>26</v>
      </c>
      <c r="F164" t="s">
        <v>32</v>
      </c>
      <c r="G164">
        <v>95.7</v>
      </c>
      <c r="H164">
        <v>166.3</v>
      </c>
      <c r="I164">
        <v>64.400000000000006</v>
      </c>
      <c r="J164">
        <f t="shared" si="8"/>
        <v>0</v>
      </c>
      <c r="K164">
        <f t="shared" si="9"/>
        <v>0</v>
      </c>
      <c r="L164">
        <f t="shared" si="10"/>
        <v>1</v>
      </c>
      <c r="M164">
        <f t="shared" si="11"/>
        <v>0</v>
      </c>
    </row>
    <row r="165" spans="1:13" x14ac:dyDescent="0.25">
      <c r="A165">
        <v>164</v>
      </c>
      <c r="B165" t="s">
        <v>157</v>
      </c>
      <c r="C165" t="s">
        <v>22</v>
      </c>
      <c r="D165" t="s">
        <v>23</v>
      </c>
      <c r="E165" t="s">
        <v>24</v>
      </c>
      <c r="F165" t="s">
        <v>32</v>
      </c>
      <c r="G165">
        <v>94.5</v>
      </c>
      <c r="H165">
        <v>168.7</v>
      </c>
      <c r="I165">
        <v>64</v>
      </c>
      <c r="J165">
        <f t="shared" si="8"/>
        <v>0</v>
      </c>
      <c r="K165">
        <f t="shared" si="9"/>
        <v>0</v>
      </c>
      <c r="L165">
        <f t="shared" si="10"/>
        <v>1</v>
      </c>
      <c r="M165">
        <f t="shared" si="11"/>
        <v>0</v>
      </c>
    </row>
    <row r="166" spans="1:13" x14ac:dyDescent="0.25">
      <c r="A166">
        <v>165</v>
      </c>
      <c r="B166" t="s">
        <v>150</v>
      </c>
      <c r="C166" t="s">
        <v>22</v>
      </c>
      <c r="D166" t="s">
        <v>23</v>
      </c>
      <c r="E166" t="s">
        <v>24</v>
      </c>
      <c r="F166" t="s">
        <v>29</v>
      </c>
      <c r="G166">
        <v>94.5</v>
      </c>
      <c r="H166">
        <v>168.7</v>
      </c>
      <c r="I166">
        <v>64</v>
      </c>
      <c r="J166">
        <f t="shared" si="8"/>
        <v>0</v>
      </c>
      <c r="K166">
        <f t="shared" si="9"/>
        <v>1</v>
      </c>
      <c r="L166">
        <f t="shared" si="10"/>
        <v>0</v>
      </c>
      <c r="M166">
        <f t="shared" si="11"/>
        <v>0</v>
      </c>
    </row>
    <row r="167" spans="1:13" x14ac:dyDescent="0.25">
      <c r="A167">
        <v>166</v>
      </c>
      <c r="B167" t="s">
        <v>158</v>
      </c>
      <c r="C167" t="s">
        <v>22</v>
      </c>
      <c r="D167" t="s">
        <v>23</v>
      </c>
      <c r="E167" t="s">
        <v>24</v>
      </c>
      <c r="F167" t="s">
        <v>32</v>
      </c>
      <c r="G167">
        <v>94.5</v>
      </c>
      <c r="H167">
        <v>168.7</v>
      </c>
      <c r="I167">
        <v>64</v>
      </c>
      <c r="J167">
        <f t="shared" si="8"/>
        <v>0</v>
      </c>
      <c r="K167">
        <f t="shared" si="9"/>
        <v>0</v>
      </c>
      <c r="L167">
        <f t="shared" si="10"/>
        <v>1</v>
      </c>
      <c r="M167">
        <f t="shared" si="11"/>
        <v>0</v>
      </c>
    </row>
    <row r="168" spans="1:13" x14ac:dyDescent="0.25">
      <c r="A168">
        <v>167</v>
      </c>
      <c r="B168" t="s">
        <v>159</v>
      </c>
      <c r="C168" t="s">
        <v>22</v>
      </c>
      <c r="D168" t="s">
        <v>23</v>
      </c>
      <c r="E168" t="s">
        <v>24</v>
      </c>
      <c r="F168" t="s">
        <v>29</v>
      </c>
      <c r="G168">
        <v>94.5</v>
      </c>
      <c r="H168">
        <v>168.7</v>
      </c>
      <c r="I168">
        <v>64</v>
      </c>
      <c r="J168">
        <f t="shared" si="8"/>
        <v>0</v>
      </c>
      <c r="K168">
        <f t="shared" si="9"/>
        <v>1</v>
      </c>
      <c r="L168">
        <f t="shared" si="10"/>
        <v>0</v>
      </c>
      <c r="M168">
        <f t="shared" si="11"/>
        <v>0</v>
      </c>
    </row>
    <row r="169" spans="1:13" x14ac:dyDescent="0.25">
      <c r="A169">
        <v>168</v>
      </c>
      <c r="B169" t="s">
        <v>160</v>
      </c>
      <c r="C169" t="s">
        <v>22</v>
      </c>
      <c r="D169" t="s">
        <v>23</v>
      </c>
      <c r="E169" t="s">
        <v>24</v>
      </c>
      <c r="F169" t="s">
        <v>91</v>
      </c>
      <c r="G169">
        <v>98.4</v>
      </c>
      <c r="H169">
        <v>176.2</v>
      </c>
      <c r="I169">
        <v>65.599999999999994</v>
      </c>
      <c r="J169">
        <f t="shared" si="8"/>
        <v>0</v>
      </c>
      <c r="K169">
        <f t="shared" si="9"/>
        <v>0</v>
      </c>
      <c r="L169">
        <f t="shared" si="10"/>
        <v>0</v>
      </c>
      <c r="M169">
        <f t="shared" si="11"/>
        <v>0</v>
      </c>
    </row>
    <row r="170" spans="1:13" x14ac:dyDescent="0.25">
      <c r="A170">
        <v>169</v>
      </c>
      <c r="B170" t="s">
        <v>156</v>
      </c>
      <c r="C170" t="s">
        <v>22</v>
      </c>
      <c r="D170" t="s">
        <v>23</v>
      </c>
      <c r="E170" t="s">
        <v>24</v>
      </c>
      <c r="F170" t="s">
        <v>91</v>
      </c>
      <c r="G170">
        <v>98.4</v>
      </c>
      <c r="H170">
        <v>176.2</v>
      </c>
      <c r="I170">
        <v>65.599999999999994</v>
      </c>
      <c r="J170">
        <f t="shared" si="8"/>
        <v>0</v>
      </c>
      <c r="K170">
        <f t="shared" si="9"/>
        <v>0</v>
      </c>
      <c r="L170">
        <f t="shared" si="10"/>
        <v>0</v>
      </c>
      <c r="M170">
        <f t="shared" si="11"/>
        <v>0</v>
      </c>
    </row>
    <row r="171" spans="1:13" x14ac:dyDescent="0.25">
      <c r="A171">
        <v>170</v>
      </c>
      <c r="B171" t="s">
        <v>161</v>
      </c>
      <c r="C171" t="s">
        <v>22</v>
      </c>
      <c r="D171" t="s">
        <v>23</v>
      </c>
      <c r="E171" t="s">
        <v>24</v>
      </c>
      <c r="F171" t="s">
        <v>29</v>
      </c>
      <c r="G171">
        <v>98.4</v>
      </c>
      <c r="H171">
        <v>176.2</v>
      </c>
      <c r="I171">
        <v>65.599999999999994</v>
      </c>
      <c r="J171">
        <f t="shared" si="8"/>
        <v>0</v>
      </c>
      <c r="K171">
        <f t="shared" si="9"/>
        <v>1</v>
      </c>
      <c r="L171">
        <f t="shared" si="10"/>
        <v>0</v>
      </c>
      <c r="M171">
        <f t="shared" si="11"/>
        <v>0</v>
      </c>
    </row>
    <row r="172" spans="1:13" x14ac:dyDescent="0.25">
      <c r="A172">
        <v>171</v>
      </c>
      <c r="B172" t="s">
        <v>162</v>
      </c>
      <c r="C172" t="s">
        <v>22</v>
      </c>
      <c r="D172" t="s">
        <v>23</v>
      </c>
      <c r="E172" t="s">
        <v>24</v>
      </c>
      <c r="F172" t="s">
        <v>91</v>
      </c>
      <c r="G172">
        <v>98.4</v>
      </c>
      <c r="H172">
        <v>176.2</v>
      </c>
      <c r="I172">
        <v>65.599999999999994</v>
      </c>
      <c r="J172">
        <f t="shared" si="8"/>
        <v>0</v>
      </c>
      <c r="K172">
        <f t="shared" si="9"/>
        <v>0</v>
      </c>
      <c r="L172">
        <f t="shared" si="10"/>
        <v>0</v>
      </c>
      <c r="M172">
        <f t="shared" si="11"/>
        <v>0</v>
      </c>
    </row>
    <row r="173" spans="1:13" x14ac:dyDescent="0.25">
      <c r="A173">
        <v>172</v>
      </c>
      <c r="B173" t="s">
        <v>156</v>
      </c>
      <c r="C173" t="s">
        <v>22</v>
      </c>
      <c r="D173" t="s">
        <v>23</v>
      </c>
      <c r="E173" t="s">
        <v>24</v>
      </c>
      <c r="F173" t="s">
        <v>29</v>
      </c>
      <c r="G173">
        <v>98.4</v>
      </c>
      <c r="H173">
        <v>176.2</v>
      </c>
      <c r="I173">
        <v>65.599999999999994</v>
      </c>
      <c r="J173">
        <f t="shared" si="8"/>
        <v>0</v>
      </c>
      <c r="K173">
        <f t="shared" si="9"/>
        <v>1</v>
      </c>
      <c r="L173">
        <f t="shared" si="10"/>
        <v>0</v>
      </c>
      <c r="M173">
        <f t="shared" si="11"/>
        <v>0</v>
      </c>
    </row>
    <row r="174" spans="1:13" x14ac:dyDescent="0.25">
      <c r="A174">
        <v>173</v>
      </c>
      <c r="B174" t="s">
        <v>163</v>
      </c>
      <c r="C174" t="s">
        <v>22</v>
      </c>
      <c r="D174" t="s">
        <v>23</v>
      </c>
      <c r="E174" t="s">
        <v>24</v>
      </c>
      <c r="F174" t="s">
        <v>25</v>
      </c>
      <c r="G174">
        <v>98.4</v>
      </c>
      <c r="H174">
        <v>176.2</v>
      </c>
      <c r="I174">
        <v>65.599999999999994</v>
      </c>
      <c r="J174">
        <f t="shared" si="8"/>
        <v>1</v>
      </c>
      <c r="K174">
        <f t="shared" si="9"/>
        <v>0</v>
      </c>
      <c r="L174">
        <f t="shared" si="10"/>
        <v>0</v>
      </c>
      <c r="M174">
        <f t="shared" si="11"/>
        <v>0</v>
      </c>
    </row>
    <row r="175" spans="1:13" x14ac:dyDescent="0.25">
      <c r="A175">
        <v>174</v>
      </c>
      <c r="B175" t="s">
        <v>156</v>
      </c>
      <c r="C175" t="s">
        <v>22</v>
      </c>
      <c r="D175" t="s">
        <v>23</v>
      </c>
      <c r="E175" t="s">
        <v>26</v>
      </c>
      <c r="F175" t="s">
        <v>32</v>
      </c>
      <c r="G175">
        <v>102.4</v>
      </c>
      <c r="H175">
        <v>175.6</v>
      </c>
      <c r="I175">
        <v>66.5</v>
      </c>
      <c r="J175">
        <f t="shared" si="8"/>
        <v>0</v>
      </c>
      <c r="K175">
        <f t="shared" si="9"/>
        <v>0</v>
      </c>
      <c r="L175">
        <f t="shared" si="10"/>
        <v>1</v>
      </c>
      <c r="M175">
        <f t="shared" si="11"/>
        <v>0</v>
      </c>
    </row>
    <row r="176" spans="1:13" x14ac:dyDescent="0.25">
      <c r="A176">
        <v>175</v>
      </c>
      <c r="B176" t="s">
        <v>164</v>
      </c>
      <c r="C176" t="s">
        <v>87</v>
      </c>
      <c r="D176" t="s">
        <v>39</v>
      </c>
      <c r="E176" t="s">
        <v>26</v>
      </c>
      <c r="F176" t="s">
        <v>32</v>
      </c>
      <c r="G176">
        <v>102.4</v>
      </c>
      <c r="H176">
        <v>175.6</v>
      </c>
      <c r="I176">
        <v>66.5</v>
      </c>
      <c r="J176">
        <f t="shared" si="8"/>
        <v>0</v>
      </c>
      <c r="K176">
        <f t="shared" si="9"/>
        <v>0</v>
      </c>
      <c r="L176">
        <f t="shared" si="10"/>
        <v>1</v>
      </c>
      <c r="M176">
        <f t="shared" si="11"/>
        <v>0</v>
      </c>
    </row>
    <row r="177" spans="1:13" x14ac:dyDescent="0.25">
      <c r="A177">
        <v>176</v>
      </c>
      <c r="B177" t="s">
        <v>150</v>
      </c>
      <c r="C177" t="s">
        <v>22</v>
      </c>
      <c r="D177" t="s">
        <v>23</v>
      </c>
      <c r="E177" t="s">
        <v>26</v>
      </c>
      <c r="F177" t="s">
        <v>29</v>
      </c>
      <c r="G177">
        <v>102.4</v>
      </c>
      <c r="H177">
        <v>175.6</v>
      </c>
      <c r="I177">
        <v>66.5</v>
      </c>
      <c r="J177">
        <f t="shared" si="8"/>
        <v>0</v>
      </c>
      <c r="K177">
        <f t="shared" si="9"/>
        <v>1</v>
      </c>
      <c r="L177">
        <f t="shared" si="10"/>
        <v>0</v>
      </c>
      <c r="M177">
        <f t="shared" si="11"/>
        <v>0</v>
      </c>
    </row>
    <row r="178" spans="1:13" x14ac:dyDescent="0.25">
      <c r="A178">
        <v>177</v>
      </c>
      <c r="B178" t="s">
        <v>156</v>
      </c>
      <c r="C178" t="s">
        <v>22</v>
      </c>
      <c r="D178" t="s">
        <v>23</v>
      </c>
      <c r="E178" t="s">
        <v>26</v>
      </c>
      <c r="F178" t="s">
        <v>32</v>
      </c>
      <c r="G178">
        <v>102.4</v>
      </c>
      <c r="H178">
        <v>175.6</v>
      </c>
      <c r="I178">
        <v>66.5</v>
      </c>
      <c r="J178">
        <f t="shared" si="8"/>
        <v>0</v>
      </c>
      <c r="K178">
        <f t="shared" si="9"/>
        <v>0</v>
      </c>
      <c r="L178">
        <f t="shared" si="10"/>
        <v>1</v>
      </c>
      <c r="M178">
        <f t="shared" si="11"/>
        <v>0</v>
      </c>
    </row>
    <row r="179" spans="1:13" x14ac:dyDescent="0.25">
      <c r="A179">
        <v>178</v>
      </c>
      <c r="B179" t="s">
        <v>155</v>
      </c>
      <c r="C179" t="s">
        <v>22</v>
      </c>
      <c r="D179" t="s">
        <v>23</v>
      </c>
      <c r="E179" t="s">
        <v>26</v>
      </c>
      <c r="F179" t="s">
        <v>29</v>
      </c>
      <c r="G179">
        <v>102.4</v>
      </c>
      <c r="H179">
        <v>175.6</v>
      </c>
      <c r="I179">
        <v>66.5</v>
      </c>
      <c r="J179">
        <f t="shared" si="8"/>
        <v>0</v>
      </c>
      <c r="K179">
        <f t="shared" si="9"/>
        <v>1</v>
      </c>
      <c r="L179">
        <f t="shared" si="10"/>
        <v>0</v>
      </c>
      <c r="M179">
        <f t="shared" si="11"/>
        <v>0</v>
      </c>
    </row>
    <row r="180" spans="1:13" x14ac:dyDescent="0.25">
      <c r="A180">
        <v>179</v>
      </c>
      <c r="B180" t="s">
        <v>157</v>
      </c>
      <c r="C180" t="s">
        <v>22</v>
      </c>
      <c r="D180" t="s">
        <v>23</v>
      </c>
      <c r="E180" t="s">
        <v>24</v>
      </c>
      <c r="F180" t="s">
        <v>29</v>
      </c>
      <c r="G180">
        <v>102.9</v>
      </c>
      <c r="H180">
        <v>183.5</v>
      </c>
      <c r="I180">
        <v>67.7</v>
      </c>
      <c r="J180">
        <f t="shared" si="8"/>
        <v>0</v>
      </c>
      <c r="K180">
        <f t="shared" si="9"/>
        <v>1</v>
      </c>
      <c r="L180">
        <f t="shared" si="10"/>
        <v>0</v>
      </c>
      <c r="M180">
        <f t="shared" si="11"/>
        <v>0</v>
      </c>
    </row>
    <row r="181" spans="1:13" x14ac:dyDescent="0.25">
      <c r="A181">
        <v>180</v>
      </c>
      <c r="B181" t="s">
        <v>150</v>
      </c>
      <c r="C181" t="s">
        <v>22</v>
      </c>
      <c r="D181" t="s">
        <v>23</v>
      </c>
      <c r="E181" t="s">
        <v>24</v>
      </c>
      <c r="F181" t="s">
        <v>29</v>
      </c>
      <c r="G181">
        <v>102.9</v>
      </c>
      <c r="H181">
        <v>183.5</v>
      </c>
      <c r="I181">
        <v>67.7</v>
      </c>
      <c r="J181">
        <f t="shared" si="8"/>
        <v>0</v>
      </c>
      <c r="K181">
        <f t="shared" si="9"/>
        <v>1</v>
      </c>
      <c r="L181">
        <f t="shared" si="10"/>
        <v>0</v>
      </c>
      <c r="M181">
        <f t="shared" si="11"/>
        <v>0</v>
      </c>
    </row>
    <row r="182" spans="1:13" x14ac:dyDescent="0.25">
      <c r="A182">
        <v>181</v>
      </c>
      <c r="B182" t="s">
        <v>161</v>
      </c>
      <c r="C182" t="s">
        <v>22</v>
      </c>
      <c r="D182" t="s">
        <v>23</v>
      </c>
      <c r="E182" t="s">
        <v>26</v>
      </c>
      <c r="F182" t="s">
        <v>32</v>
      </c>
      <c r="G182">
        <v>104.5</v>
      </c>
      <c r="H182">
        <v>187.8</v>
      </c>
      <c r="I182">
        <v>66.5</v>
      </c>
      <c r="J182">
        <f t="shared" si="8"/>
        <v>0</v>
      </c>
      <c r="K182">
        <f t="shared" si="9"/>
        <v>0</v>
      </c>
      <c r="L182">
        <f t="shared" si="10"/>
        <v>1</v>
      </c>
      <c r="M182">
        <f t="shared" si="11"/>
        <v>0</v>
      </c>
    </row>
    <row r="183" spans="1:13" x14ac:dyDescent="0.25">
      <c r="A183">
        <v>182</v>
      </c>
      <c r="B183" t="s">
        <v>165</v>
      </c>
      <c r="C183" t="s">
        <v>22</v>
      </c>
      <c r="D183" t="s">
        <v>23</v>
      </c>
      <c r="E183" t="s">
        <v>26</v>
      </c>
      <c r="F183" t="s">
        <v>37</v>
      </c>
      <c r="G183">
        <v>104.5</v>
      </c>
      <c r="H183">
        <v>187.8</v>
      </c>
      <c r="I183">
        <v>66.5</v>
      </c>
      <c r="J183">
        <f t="shared" si="8"/>
        <v>0</v>
      </c>
      <c r="K183">
        <f t="shared" si="9"/>
        <v>0</v>
      </c>
      <c r="L183">
        <f t="shared" si="10"/>
        <v>0</v>
      </c>
      <c r="M183">
        <f t="shared" si="11"/>
        <v>1</v>
      </c>
    </row>
    <row r="184" spans="1:13" x14ac:dyDescent="0.25">
      <c r="A184">
        <v>183</v>
      </c>
      <c r="B184" t="s">
        <v>166</v>
      </c>
      <c r="C184" t="s">
        <v>87</v>
      </c>
      <c r="D184" t="s">
        <v>23</v>
      </c>
      <c r="E184" t="s">
        <v>24</v>
      </c>
      <c r="F184" t="s">
        <v>32</v>
      </c>
      <c r="G184">
        <v>97.3</v>
      </c>
      <c r="H184">
        <v>171.7</v>
      </c>
      <c r="I184">
        <v>65.5</v>
      </c>
      <c r="J184">
        <f t="shared" si="8"/>
        <v>0</v>
      </c>
      <c r="K184">
        <f t="shared" si="9"/>
        <v>0</v>
      </c>
      <c r="L184">
        <f t="shared" si="10"/>
        <v>1</v>
      </c>
      <c r="M184">
        <f t="shared" si="11"/>
        <v>0</v>
      </c>
    </row>
    <row r="185" spans="1:13" x14ac:dyDescent="0.25">
      <c r="A185">
        <v>184</v>
      </c>
      <c r="B185" t="s">
        <v>167</v>
      </c>
      <c r="C185" t="s">
        <v>22</v>
      </c>
      <c r="D185" t="s">
        <v>23</v>
      </c>
      <c r="E185" t="s">
        <v>24</v>
      </c>
      <c r="F185" t="s">
        <v>32</v>
      </c>
      <c r="G185">
        <v>97.3</v>
      </c>
      <c r="H185">
        <v>171.7</v>
      </c>
      <c r="I185">
        <v>65.5</v>
      </c>
      <c r="J185">
        <f t="shared" si="8"/>
        <v>0</v>
      </c>
      <c r="K185">
        <f t="shared" si="9"/>
        <v>0</v>
      </c>
      <c r="L185">
        <f t="shared" si="10"/>
        <v>1</v>
      </c>
      <c r="M185">
        <f t="shared" si="11"/>
        <v>0</v>
      </c>
    </row>
    <row r="186" spans="1:13" x14ac:dyDescent="0.25">
      <c r="A186">
        <v>185</v>
      </c>
      <c r="B186" t="s">
        <v>168</v>
      </c>
      <c r="C186" t="s">
        <v>87</v>
      </c>
      <c r="D186" t="s">
        <v>23</v>
      </c>
      <c r="E186" t="s">
        <v>26</v>
      </c>
      <c r="F186" t="s">
        <v>32</v>
      </c>
      <c r="G186">
        <v>97.3</v>
      </c>
      <c r="H186">
        <v>171.7</v>
      </c>
      <c r="I186">
        <v>65.5</v>
      </c>
      <c r="J186">
        <f t="shared" si="8"/>
        <v>0</v>
      </c>
      <c r="K186">
        <f t="shared" si="9"/>
        <v>0</v>
      </c>
      <c r="L186">
        <f t="shared" si="10"/>
        <v>1</v>
      </c>
      <c r="M186">
        <f t="shared" si="11"/>
        <v>0</v>
      </c>
    </row>
    <row r="187" spans="1:13" x14ac:dyDescent="0.25">
      <c r="A187">
        <v>186</v>
      </c>
      <c r="B187" t="s">
        <v>169</v>
      </c>
      <c r="C187" t="s">
        <v>22</v>
      </c>
      <c r="D187" t="s">
        <v>23</v>
      </c>
      <c r="E187" t="s">
        <v>26</v>
      </c>
      <c r="F187" t="s">
        <v>32</v>
      </c>
      <c r="G187">
        <v>97.3</v>
      </c>
      <c r="H187">
        <v>171.7</v>
      </c>
      <c r="I187">
        <v>65.5</v>
      </c>
      <c r="J187">
        <f t="shared" si="8"/>
        <v>0</v>
      </c>
      <c r="K187">
        <f t="shared" si="9"/>
        <v>0</v>
      </c>
      <c r="L187">
        <f t="shared" si="10"/>
        <v>1</v>
      </c>
      <c r="M187">
        <f t="shared" si="11"/>
        <v>0</v>
      </c>
    </row>
    <row r="188" spans="1:13" x14ac:dyDescent="0.25">
      <c r="A188">
        <v>187</v>
      </c>
      <c r="B188" t="s">
        <v>170</v>
      </c>
      <c r="C188" t="s">
        <v>22</v>
      </c>
      <c r="D188" t="s">
        <v>23</v>
      </c>
      <c r="E188" t="s">
        <v>26</v>
      </c>
      <c r="F188" t="s">
        <v>32</v>
      </c>
      <c r="G188">
        <v>97.3</v>
      </c>
      <c r="H188">
        <v>171.7</v>
      </c>
      <c r="I188">
        <v>65.5</v>
      </c>
      <c r="J188">
        <f t="shared" si="8"/>
        <v>0</v>
      </c>
      <c r="K188">
        <f t="shared" si="9"/>
        <v>0</v>
      </c>
      <c r="L188">
        <f t="shared" si="10"/>
        <v>1</v>
      </c>
      <c r="M188">
        <f t="shared" si="11"/>
        <v>0</v>
      </c>
    </row>
    <row r="189" spans="1:13" x14ac:dyDescent="0.25">
      <c r="A189">
        <v>188</v>
      </c>
      <c r="B189" t="s">
        <v>171</v>
      </c>
      <c r="C189" t="s">
        <v>87</v>
      </c>
      <c r="D189" t="s">
        <v>39</v>
      </c>
      <c r="E189" t="s">
        <v>26</v>
      </c>
      <c r="F189" t="s">
        <v>32</v>
      </c>
      <c r="G189">
        <v>97.3</v>
      </c>
      <c r="H189">
        <v>171.7</v>
      </c>
      <c r="I189">
        <v>65.5</v>
      </c>
      <c r="J189">
        <f t="shared" si="8"/>
        <v>0</v>
      </c>
      <c r="K189">
        <f t="shared" si="9"/>
        <v>0</v>
      </c>
      <c r="L189">
        <f t="shared" si="10"/>
        <v>1</v>
      </c>
      <c r="M189">
        <f t="shared" si="11"/>
        <v>0</v>
      </c>
    </row>
    <row r="190" spans="1:13" x14ac:dyDescent="0.25">
      <c r="A190">
        <v>189</v>
      </c>
      <c r="B190" t="s">
        <v>172</v>
      </c>
      <c r="C190" t="s">
        <v>22</v>
      </c>
      <c r="D190" t="s">
        <v>23</v>
      </c>
      <c r="E190" t="s">
        <v>26</v>
      </c>
      <c r="F190" t="s">
        <v>32</v>
      </c>
      <c r="G190">
        <v>97.3</v>
      </c>
      <c r="H190">
        <v>171.7</v>
      </c>
      <c r="I190">
        <v>65.5</v>
      </c>
      <c r="J190">
        <f t="shared" si="8"/>
        <v>0</v>
      </c>
      <c r="K190">
        <f t="shared" si="9"/>
        <v>0</v>
      </c>
      <c r="L190">
        <f t="shared" si="10"/>
        <v>1</v>
      </c>
      <c r="M190">
        <f t="shared" si="11"/>
        <v>0</v>
      </c>
    </row>
    <row r="191" spans="1:13" x14ac:dyDescent="0.25">
      <c r="A191">
        <v>190</v>
      </c>
      <c r="B191" t="s">
        <v>173</v>
      </c>
      <c r="C191" t="s">
        <v>22</v>
      </c>
      <c r="D191" t="s">
        <v>23</v>
      </c>
      <c r="E191" t="s">
        <v>24</v>
      </c>
      <c r="F191" t="s">
        <v>25</v>
      </c>
      <c r="G191">
        <v>94.5</v>
      </c>
      <c r="H191">
        <v>159.30000000000001</v>
      </c>
      <c r="I191">
        <v>64.2</v>
      </c>
      <c r="J191">
        <f t="shared" si="8"/>
        <v>1</v>
      </c>
      <c r="K191">
        <f t="shared" si="9"/>
        <v>0</v>
      </c>
      <c r="L191">
        <f t="shared" si="10"/>
        <v>0</v>
      </c>
      <c r="M191">
        <f t="shared" si="11"/>
        <v>0</v>
      </c>
    </row>
    <row r="192" spans="1:13" x14ac:dyDescent="0.25">
      <c r="A192">
        <v>191</v>
      </c>
      <c r="B192" t="s">
        <v>174</v>
      </c>
      <c r="C192" t="s">
        <v>22</v>
      </c>
      <c r="D192" t="s">
        <v>23</v>
      </c>
      <c r="E192" t="s">
        <v>24</v>
      </c>
      <c r="F192" t="s">
        <v>29</v>
      </c>
      <c r="G192">
        <v>94.5</v>
      </c>
      <c r="H192">
        <v>165.7</v>
      </c>
      <c r="I192">
        <v>64</v>
      </c>
      <c r="J192">
        <f t="shared" si="8"/>
        <v>0</v>
      </c>
      <c r="K192">
        <f t="shared" si="9"/>
        <v>1</v>
      </c>
      <c r="L192">
        <f t="shared" si="10"/>
        <v>0</v>
      </c>
      <c r="M192">
        <f t="shared" si="11"/>
        <v>0</v>
      </c>
    </row>
    <row r="193" spans="1:13" x14ac:dyDescent="0.25">
      <c r="A193">
        <v>192</v>
      </c>
      <c r="B193" t="s">
        <v>175</v>
      </c>
      <c r="C193" t="s">
        <v>22</v>
      </c>
      <c r="D193" t="s">
        <v>23</v>
      </c>
      <c r="E193" t="s">
        <v>26</v>
      </c>
      <c r="F193" t="s">
        <v>32</v>
      </c>
      <c r="G193">
        <v>100.4</v>
      </c>
      <c r="H193">
        <v>180.2</v>
      </c>
      <c r="I193">
        <v>66.900000000000006</v>
      </c>
      <c r="J193">
        <f t="shared" si="8"/>
        <v>0</v>
      </c>
      <c r="K193">
        <f t="shared" si="9"/>
        <v>0</v>
      </c>
      <c r="L193">
        <f t="shared" si="10"/>
        <v>1</v>
      </c>
      <c r="M193">
        <f t="shared" si="11"/>
        <v>0</v>
      </c>
    </row>
    <row r="194" spans="1:13" x14ac:dyDescent="0.25">
      <c r="A194">
        <v>193</v>
      </c>
      <c r="B194" t="s">
        <v>176</v>
      </c>
      <c r="C194" t="s">
        <v>87</v>
      </c>
      <c r="D194" t="s">
        <v>39</v>
      </c>
      <c r="E194" t="s">
        <v>26</v>
      </c>
      <c r="F194" t="s">
        <v>32</v>
      </c>
      <c r="G194">
        <v>100.4</v>
      </c>
      <c r="H194">
        <v>180.2</v>
      </c>
      <c r="I194">
        <v>66.900000000000006</v>
      </c>
      <c r="J194">
        <f t="shared" si="8"/>
        <v>0</v>
      </c>
      <c r="K194">
        <f t="shared" si="9"/>
        <v>0</v>
      </c>
      <c r="L194">
        <f t="shared" si="10"/>
        <v>1</v>
      </c>
      <c r="M194">
        <f t="shared" si="11"/>
        <v>0</v>
      </c>
    </row>
    <row r="195" spans="1:13" x14ac:dyDescent="0.25">
      <c r="A195">
        <v>194</v>
      </c>
      <c r="B195" t="s">
        <v>172</v>
      </c>
      <c r="C195" t="s">
        <v>22</v>
      </c>
      <c r="D195" t="s">
        <v>23</v>
      </c>
      <c r="E195" t="s">
        <v>26</v>
      </c>
      <c r="F195" t="s">
        <v>37</v>
      </c>
      <c r="G195">
        <v>100.4</v>
      </c>
      <c r="H195">
        <v>183.1</v>
      </c>
      <c r="I195">
        <v>66.900000000000006</v>
      </c>
      <c r="J195">
        <f t="shared" ref="J195:J206" si="12">IF(F195="convertible",1,0)</f>
        <v>0</v>
      </c>
      <c r="K195">
        <f t="shared" ref="K195:K206" si="13">IF(F195="hatchback",1,0)</f>
        <v>0</v>
      </c>
      <c r="L195">
        <f t="shared" ref="L195:L206" si="14">IF(F195="sedan",1,0)</f>
        <v>0</v>
      </c>
      <c r="M195">
        <f t="shared" ref="M195:M206" si="15">IF(F195="wagon",1,0)</f>
        <v>1</v>
      </c>
    </row>
    <row r="196" spans="1:13" x14ac:dyDescent="0.25">
      <c r="A196">
        <v>195</v>
      </c>
      <c r="B196" t="s">
        <v>177</v>
      </c>
      <c r="C196" t="s">
        <v>22</v>
      </c>
      <c r="D196" t="s">
        <v>23</v>
      </c>
      <c r="E196" t="s">
        <v>26</v>
      </c>
      <c r="F196" t="s">
        <v>32</v>
      </c>
      <c r="G196">
        <v>104.3</v>
      </c>
      <c r="H196">
        <v>188.8</v>
      </c>
      <c r="I196">
        <v>67.2</v>
      </c>
      <c r="J196">
        <f t="shared" si="12"/>
        <v>0</v>
      </c>
      <c r="K196">
        <f t="shared" si="13"/>
        <v>0</v>
      </c>
      <c r="L196">
        <f t="shared" si="14"/>
        <v>1</v>
      </c>
      <c r="M196">
        <f t="shared" si="15"/>
        <v>0</v>
      </c>
    </row>
    <row r="197" spans="1:13" x14ac:dyDescent="0.25">
      <c r="A197">
        <v>196</v>
      </c>
      <c r="B197" t="s">
        <v>178</v>
      </c>
      <c r="C197" t="s">
        <v>22</v>
      </c>
      <c r="D197" t="s">
        <v>23</v>
      </c>
      <c r="E197" t="s">
        <v>26</v>
      </c>
      <c r="F197" t="s">
        <v>37</v>
      </c>
      <c r="G197">
        <v>104.3</v>
      </c>
      <c r="H197">
        <v>188.8</v>
      </c>
      <c r="I197">
        <v>67.2</v>
      </c>
      <c r="J197">
        <f t="shared" si="12"/>
        <v>0</v>
      </c>
      <c r="K197">
        <f t="shared" si="13"/>
        <v>0</v>
      </c>
      <c r="L197">
        <f t="shared" si="14"/>
        <v>0</v>
      </c>
      <c r="M197">
        <f t="shared" si="15"/>
        <v>1</v>
      </c>
    </row>
    <row r="198" spans="1:13" x14ac:dyDescent="0.25">
      <c r="A198">
        <v>197</v>
      </c>
      <c r="B198" t="s">
        <v>179</v>
      </c>
      <c r="C198" t="s">
        <v>22</v>
      </c>
      <c r="D198" t="s">
        <v>23</v>
      </c>
      <c r="E198" t="s">
        <v>26</v>
      </c>
      <c r="F198" t="s">
        <v>32</v>
      </c>
      <c r="G198">
        <v>104.3</v>
      </c>
      <c r="H198">
        <v>188.8</v>
      </c>
      <c r="I198">
        <v>67.2</v>
      </c>
      <c r="J198">
        <f t="shared" si="12"/>
        <v>0</v>
      </c>
      <c r="K198">
        <f t="shared" si="13"/>
        <v>0</v>
      </c>
      <c r="L198">
        <f t="shared" si="14"/>
        <v>1</v>
      </c>
      <c r="M198">
        <f t="shared" si="15"/>
        <v>0</v>
      </c>
    </row>
    <row r="199" spans="1:13" x14ac:dyDescent="0.25">
      <c r="A199">
        <v>198</v>
      </c>
      <c r="B199" t="s">
        <v>180</v>
      </c>
      <c r="C199" t="s">
        <v>22</v>
      </c>
      <c r="D199" t="s">
        <v>23</v>
      </c>
      <c r="E199" t="s">
        <v>26</v>
      </c>
      <c r="F199" t="s">
        <v>37</v>
      </c>
      <c r="G199">
        <v>104.3</v>
      </c>
      <c r="H199">
        <v>188.8</v>
      </c>
      <c r="I199">
        <v>67.2</v>
      </c>
      <c r="J199">
        <f t="shared" si="12"/>
        <v>0</v>
      </c>
      <c r="K199">
        <f t="shared" si="13"/>
        <v>0</v>
      </c>
      <c r="L199">
        <f t="shared" si="14"/>
        <v>0</v>
      </c>
      <c r="M199">
        <f t="shared" si="15"/>
        <v>1</v>
      </c>
    </row>
    <row r="200" spans="1:13" x14ac:dyDescent="0.25">
      <c r="A200">
        <v>199</v>
      </c>
      <c r="B200" t="s">
        <v>181</v>
      </c>
      <c r="C200" t="s">
        <v>22</v>
      </c>
      <c r="D200" t="s">
        <v>39</v>
      </c>
      <c r="E200" t="s">
        <v>26</v>
      </c>
      <c r="F200" t="s">
        <v>32</v>
      </c>
      <c r="G200">
        <v>104.3</v>
      </c>
      <c r="H200">
        <v>188.8</v>
      </c>
      <c r="I200">
        <v>67.2</v>
      </c>
      <c r="J200">
        <f t="shared" si="12"/>
        <v>0</v>
      </c>
      <c r="K200">
        <f t="shared" si="13"/>
        <v>0</v>
      </c>
      <c r="L200">
        <f t="shared" si="14"/>
        <v>1</v>
      </c>
      <c r="M200">
        <f t="shared" si="15"/>
        <v>0</v>
      </c>
    </row>
    <row r="201" spans="1:13" x14ac:dyDescent="0.25">
      <c r="A201">
        <v>200</v>
      </c>
      <c r="B201" t="s">
        <v>182</v>
      </c>
      <c r="C201" t="s">
        <v>22</v>
      </c>
      <c r="D201" t="s">
        <v>39</v>
      </c>
      <c r="E201" t="s">
        <v>26</v>
      </c>
      <c r="F201" t="s">
        <v>37</v>
      </c>
      <c r="G201">
        <v>104.3</v>
      </c>
      <c r="H201">
        <v>188.8</v>
      </c>
      <c r="I201">
        <v>67.2</v>
      </c>
      <c r="J201">
        <f t="shared" si="12"/>
        <v>0</v>
      </c>
      <c r="K201">
        <f t="shared" si="13"/>
        <v>0</v>
      </c>
      <c r="L201">
        <f t="shared" si="14"/>
        <v>0</v>
      </c>
      <c r="M201">
        <f t="shared" si="15"/>
        <v>1</v>
      </c>
    </row>
    <row r="202" spans="1:13" x14ac:dyDescent="0.25">
      <c r="A202">
        <v>201</v>
      </c>
      <c r="B202" t="s">
        <v>177</v>
      </c>
      <c r="C202" t="s">
        <v>22</v>
      </c>
      <c r="D202" t="s">
        <v>23</v>
      </c>
      <c r="E202" t="s">
        <v>26</v>
      </c>
      <c r="F202" t="s">
        <v>32</v>
      </c>
      <c r="G202">
        <v>109.1</v>
      </c>
      <c r="H202">
        <v>188.8</v>
      </c>
      <c r="I202">
        <v>68.900000000000006</v>
      </c>
      <c r="J202">
        <f t="shared" si="12"/>
        <v>0</v>
      </c>
      <c r="K202">
        <f t="shared" si="13"/>
        <v>0</v>
      </c>
      <c r="L202">
        <f t="shared" si="14"/>
        <v>1</v>
      </c>
      <c r="M202">
        <f t="shared" si="15"/>
        <v>0</v>
      </c>
    </row>
    <row r="203" spans="1:13" x14ac:dyDescent="0.25">
      <c r="A203">
        <v>202</v>
      </c>
      <c r="B203" t="s">
        <v>178</v>
      </c>
      <c r="C203" t="s">
        <v>22</v>
      </c>
      <c r="D203" t="s">
        <v>39</v>
      </c>
      <c r="E203" t="s">
        <v>26</v>
      </c>
      <c r="F203" t="s">
        <v>32</v>
      </c>
      <c r="G203">
        <v>109.1</v>
      </c>
      <c r="H203">
        <v>188.8</v>
      </c>
      <c r="I203">
        <v>68.8</v>
      </c>
      <c r="J203">
        <f t="shared" si="12"/>
        <v>0</v>
      </c>
      <c r="K203">
        <f t="shared" si="13"/>
        <v>0</v>
      </c>
      <c r="L203">
        <f t="shared" si="14"/>
        <v>1</v>
      </c>
      <c r="M203">
        <f t="shared" si="15"/>
        <v>0</v>
      </c>
    </row>
    <row r="204" spans="1:13" x14ac:dyDescent="0.25">
      <c r="A204">
        <v>203</v>
      </c>
      <c r="B204" t="s">
        <v>179</v>
      </c>
      <c r="C204" t="s">
        <v>22</v>
      </c>
      <c r="D204" t="s">
        <v>23</v>
      </c>
      <c r="E204" t="s">
        <v>26</v>
      </c>
      <c r="F204" t="s">
        <v>32</v>
      </c>
      <c r="G204">
        <v>109.1</v>
      </c>
      <c r="H204">
        <v>188.8</v>
      </c>
      <c r="I204">
        <v>68.900000000000006</v>
      </c>
      <c r="J204">
        <f t="shared" si="12"/>
        <v>0</v>
      </c>
      <c r="K204">
        <f t="shared" si="13"/>
        <v>0</v>
      </c>
      <c r="L204">
        <f t="shared" si="14"/>
        <v>1</v>
      </c>
      <c r="M204">
        <f t="shared" si="15"/>
        <v>0</v>
      </c>
    </row>
    <row r="205" spans="1:13" x14ac:dyDescent="0.25">
      <c r="A205">
        <v>204</v>
      </c>
      <c r="B205" t="s">
        <v>183</v>
      </c>
      <c r="C205" t="s">
        <v>87</v>
      </c>
      <c r="D205" t="s">
        <v>39</v>
      </c>
      <c r="E205" t="s">
        <v>26</v>
      </c>
      <c r="F205" t="s">
        <v>32</v>
      </c>
      <c r="G205">
        <v>109.1</v>
      </c>
      <c r="H205">
        <v>188.8</v>
      </c>
      <c r="I205">
        <v>68.900000000000006</v>
      </c>
      <c r="J205">
        <f t="shared" si="12"/>
        <v>0</v>
      </c>
      <c r="K205">
        <f t="shared" si="13"/>
        <v>0</v>
      </c>
      <c r="L205">
        <f t="shared" si="14"/>
        <v>1</v>
      </c>
      <c r="M205">
        <f t="shared" si="15"/>
        <v>0</v>
      </c>
    </row>
    <row r="206" spans="1:13" x14ac:dyDescent="0.25">
      <c r="A206">
        <v>205</v>
      </c>
      <c r="B206" t="s">
        <v>181</v>
      </c>
      <c r="C206" t="s">
        <v>22</v>
      </c>
      <c r="D206" t="s">
        <v>39</v>
      </c>
      <c r="E206" t="s">
        <v>26</v>
      </c>
      <c r="F206" t="s">
        <v>32</v>
      </c>
      <c r="G206">
        <v>109.1</v>
      </c>
      <c r="H206">
        <v>188.8</v>
      </c>
      <c r="I206">
        <v>68.900000000000006</v>
      </c>
      <c r="J206">
        <f t="shared" si="12"/>
        <v>0</v>
      </c>
      <c r="K206">
        <f t="shared" si="13"/>
        <v>0</v>
      </c>
      <c r="L206">
        <f t="shared" si="14"/>
        <v>1</v>
      </c>
      <c r="M206">
        <f t="shared" si="15"/>
        <v>0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6"/>
  <sheetViews>
    <sheetView workbookViewId="0">
      <selection sqref="A1:U1048576"/>
    </sheetView>
  </sheetViews>
  <sheetFormatPr defaultColWidth="11" defaultRowHeight="15.7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88.6</v>
      </c>
      <c r="H2">
        <v>168.8</v>
      </c>
      <c r="I2">
        <v>64.099999999999994</v>
      </c>
      <c r="J2">
        <v>48.8</v>
      </c>
      <c r="K2">
        <v>2548</v>
      </c>
      <c r="L2" t="s">
        <v>26</v>
      </c>
      <c r="M2">
        <v>130</v>
      </c>
      <c r="N2">
        <v>3.47</v>
      </c>
      <c r="O2">
        <v>2.68</v>
      </c>
      <c r="P2">
        <v>9</v>
      </c>
      <c r="Q2">
        <v>111</v>
      </c>
      <c r="R2">
        <v>5000</v>
      </c>
      <c r="S2">
        <v>21</v>
      </c>
      <c r="T2">
        <v>27</v>
      </c>
      <c r="U2">
        <v>13495</v>
      </c>
    </row>
    <row r="3" spans="1:21" x14ac:dyDescent="0.25">
      <c r="A3">
        <v>2</v>
      </c>
      <c r="B3" t="s">
        <v>27</v>
      </c>
      <c r="C3" t="s">
        <v>22</v>
      </c>
      <c r="D3" t="s">
        <v>23</v>
      </c>
      <c r="E3" t="s">
        <v>24</v>
      </c>
      <c r="F3" t="s">
        <v>25</v>
      </c>
      <c r="G3">
        <v>88.6</v>
      </c>
      <c r="H3">
        <v>168.8</v>
      </c>
      <c r="I3">
        <v>64.099999999999994</v>
      </c>
      <c r="J3">
        <v>48.8</v>
      </c>
      <c r="K3">
        <v>2548</v>
      </c>
      <c r="L3" t="s">
        <v>26</v>
      </c>
      <c r="M3">
        <v>130</v>
      </c>
      <c r="N3">
        <v>3.47</v>
      </c>
      <c r="O3">
        <v>2.68</v>
      </c>
      <c r="P3">
        <v>9</v>
      </c>
      <c r="Q3">
        <v>111</v>
      </c>
      <c r="R3">
        <v>5000</v>
      </c>
      <c r="S3">
        <v>21</v>
      </c>
      <c r="T3">
        <v>27</v>
      </c>
      <c r="U3">
        <v>16500</v>
      </c>
    </row>
    <row r="4" spans="1:21" x14ac:dyDescent="0.25">
      <c r="A4">
        <v>3</v>
      </c>
      <c r="B4" t="s">
        <v>28</v>
      </c>
      <c r="C4" t="s">
        <v>22</v>
      </c>
      <c r="D4" t="s">
        <v>23</v>
      </c>
      <c r="E4" t="s">
        <v>24</v>
      </c>
      <c r="F4" t="s">
        <v>29</v>
      </c>
      <c r="G4">
        <v>94.5</v>
      </c>
      <c r="H4">
        <v>171.2</v>
      </c>
      <c r="I4">
        <v>65.5</v>
      </c>
      <c r="J4">
        <v>52.4</v>
      </c>
      <c r="K4">
        <v>2823</v>
      </c>
      <c r="L4" t="s">
        <v>30</v>
      </c>
      <c r="M4">
        <v>152</v>
      </c>
      <c r="N4">
        <v>2.68</v>
      </c>
      <c r="O4">
        <v>3.47</v>
      </c>
      <c r="P4">
        <v>9</v>
      </c>
      <c r="Q4">
        <v>154</v>
      </c>
      <c r="R4">
        <v>5000</v>
      </c>
      <c r="S4">
        <v>19</v>
      </c>
      <c r="T4">
        <v>26</v>
      </c>
      <c r="U4">
        <v>16500</v>
      </c>
    </row>
    <row r="5" spans="1:21" x14ac:dyDescent="0.25">
      <c r="A5">
        <v>4</v>
      </c>
      <c r="B5" t="s">
        <v>31</v>
      </c>
      <c r="C5" t="s">
        <v>22</v>
      </c>
      <c r="D5" t="s">
        <v>23</v>
      </c>
      <c r="E5" t="s">
        <v>26</v>
      </c>
      <c r="F5" t="s">
        <v>32</v>
      </c>
      <c r="G5">
        <v>99.8</v>
      </c>
      <c r="H5">
        <v>176.6</v>
      </c>
      <c r="I5">
        <v>66.2</v>
      </c>
      <c r="J5">
        <v>54.3</v>
      </c>
      <c r="K5">
        <v>2337</v>
      </c>
      <c r="L5" t="s">
        <v>26</v>
      </c>
      <c r="M5">
        <v>109</v>
      </c>
      <c r="N5">
        <v>3.19</v>
      </c>
      <c r="O5">
        <v>3.4</v>
      </c>
      <c r="P5">
        <v>10</v>
      </c>
      <c r="Q5">
        <v>102</v>
      </c>
      <c r="R5">
        <v>5500</v>
      </c>
      <c r="S5">
        <v>24</v>
      </c>
      <c r="T5">
        <v>30</v>
      </c>
      <c r="U5">
        <v>13950</v>
      </c>
    </row>
    <row r="6" spans="1:21" x14ac:dyDescent="0.25">
      <c r="A6">
        <v>5</v>
      </c>
      <c r="B6" t="s">
        <v>33</v>
      </c>
      <c r="C6" t="s">
        <v>22</v>
      </c>
      <c r="D6" t="s">
        <v>23</v>
      </c>
      <c r="E6" t="s">
        <v>26</v>
      </c>
      <c r="F6" t="s">
        <v>32</v>
      </c>
      <c r="G6">
        <v>99.4</v>
      </c>
      <c r="H6">
        <v>176.6</v>
      </c>
      <c r="I6">
        <v>66.400000000000006</v>
      </c>
      <c r="J6">
        <v>54.3</v>
      </c>
      <c r="K6">
        <v>2824</v>
      </c>
      <c r="L6" t="s">
        <v>34</v>
      </c>
      <c r="M6">
        <v>136</v>
      </c>
      <c r="N6">
        <v>3.19</v>
      </c>
      <c r="O6">
        <v>3.4</v>
      </c>
      <c r="P6">
        <v>8</v>
      </c>
      <c r="Q6">
        <v>115</v>
      </c>
      <c r="R6">
        <v>5500</v>
      </c>
      <c r="S6">
        <v>18</v>
      </c>
      <c r="T6">
        <v>22</v>
      </c>
      <c r="U6">
        <v>17450</v>
      </c>
    </row>
    <row r="7" spans="1:21" x14ac:dyDescent="0.25">
      <c r="A7">
        <v>6</v>
      </c>
      <c r="B7" t="s">
        <v>35</v>
      </c>
      <c r="C7" t="s">
        <v>22</v>
      </c>
      <c r="D7" t="s">
        <v>23</v>
      </c>
      <c r="E7" t="s">
        <v>24</v>
      </c>
      <c r="F7" t="s">
        <v>32</v>
      </c>
      <c r="G7">
        <v>99.8</v>
      </c>
      <c r="H7">
        <v>177.3</v>
      </c>
      <c r="I7">
        <v>66.3</v>
      </c>
      <c r="J7">
        <v>53.1</v>
      </c>
      <c r="K7">
        <v>2507</v>
      </c>
      <c r="L7" t="s">
        <v>34</v>
      </c>
      <c r="M7">
        <v>136</v>
      </c>
      <c r="N7">
        <v>3.19</v>
      </c>
      <c r="O7">
        <v>3.4</v>
      </c>
      <c r="P7">
        <v>8.5</v>
      </c>
      <c r="Q7">
        <v>110</v>
      </c>
      <c r="R7">
        <v>5500</v>
      </c>
      <c r="S7">
        <v>19</v>
      </c>
      <c r="T7">
        <v>25</v>
      </c>
      <c r="U7">
        <v>15250</v>
      </c>
    </row>
    <row r="8" spans="1:21" x14ac:dyDescent="0.25">
      <c r="A8">
        <v>7</v>
      </c>
      <c r="B8" t="s">
        <v>33</v>
      </c>
      <c r="C8" t="s">
        <v>22</v>
      </c>
      <c r="D8" t="s">
        <v>23</v>
      </c>
      <c r="E8" t="s">
        <v>26</v>
      </c>
      <c r="F8" t="s">
        <v>32</v>
      </c>
      <c r="G8">
        <v>105.8</v>
      </c>
      <c r="H8">
        <v>192.7</v>
      </c>
      <c r="I8">
        <v>71.400000000000006</v>
      </c>
      <c r="J8">
        <v>55.7</v>
      </c>
      <c r="K8">
        <v>2844</v>
      </c>
      <c r="L8" t="s">
        <v>34</v>
      </c>
      <c r="M8">
        <v>136</v>
      </c>
      <c r="N8">
        <v>3.19</v>
      </c>
      <c r="O8">
        <v>3.4</v>
      </c>
      <c r="P8">
        <v>8.5</v>
      </c>
      <c r="Q8">
        <v>110</v>
      </c>
      <c r="R8">
        <v>5500</v>
      </c>
      <c r="S8">
        <v>19</v>
      </c>
      <c r="T8">
        <v>25</v>
      </c>
      <c r="U8">
        <v>17710</v>
      </c>
    </row>
    <row r="9" spans="1:21" x14ac:dyDescent="0.25">
      <c r="A9">
        <v>8</v>
      </c>
      <c r="B9" t="s">
        <v>36</v>
      </c>
      <c r="C9" t="s">
        <v>22</v>
      </c>
      <c r="D9" t="s">
        <v>23</v>
      </c>
      <c r="E9" t="s">
        <v>26</v>
      </c>
      <c r="F9" t="s">
        <v>37</v>
      </c>
      <c r="G9">
        <v>105.8</v>
      </c>
      <c r="H9">
        <v>192.7</v>
      </c>
      <c r="I9">
        <v>71.400000000000006</v>
      </c>
      <c r="J9">
        <v>55.7</v>
      </c>
      <c r="K9">
        <v>2954</v>
      </c>
      <c r="L9" t="s">
        <v>34</v>
      </c>
      <c r="M9">
        <v>136</v>
      </c>
      <c r="N9">
        <v>3.19</v>
      </c>
      <c r="O9">
        <v>3.4</v>
      </c>
      <c r="P9">
        <v>8.5</v>
      </c>
      <c r="Q9">
        <v>110</v>
      </c>
      <c r="R9">
        <v>5500</v>
      </c>
      <c r="S9">
        <v>19</v>
      </c>
      <c r="T9">
        <v>25</v>
      </c>
      <c r="U9">
        <v>18920</v>
      </c>
    </row>
    <row r="10" spans="1:21" x14ac:dyDescent="0.25">
      <c r="A10">
        <v>9</v>
      </c>
      <c r="B10" t="s">
        <v>38</v>
      </c>
      <c r="C10" t="s">
        <v>22</v>
      </c>
      <c r="D10" t="s">
        <v>39</v>
      </c>
      <c r="E10" t="s">
        <v>26</v>
      </c>
      <c r="F10" t="s">
        <v>32</v>
      </c>
      <c r="G10">
        <v>105.8</v>
      </c>
      <c r="H10">
        <v>192.7</v>
      </c>
      <c r="I10">
        <v>71.400000000000006</v>
      </c>
      <c r="J10">
        <v>55.9</v>
      </c>
      <c r="K10">
        <v>3086</v>
      </c>
      <c r="L10" t="s">
        <v>34</v>
      </c>
      <c r="M10">
        <v>131</v>
      </c>
      <c r="N10">
        <v>3.13</v>
      </c>
      <c r="O10">
        <v>3.4</v>
      </c>
      <c r="P10">
        <v>8.3000000000000007</v>
      </c>
      <c r="Q10">
        <v>140</v>
      </c>
      <c r="R10">
        <v>5500</v>
      </c>
      <c r="S10">
        <v>17</v>
      </c>
      <c r="T10">
        <v>20</v>
      </c>
      <c r="U10">
        <v>23875</v>
      </c>
    </row>
    <row r="11" spans="1:21" x14ac:dyDescent="0.25">
      <c r="A11">
        <v>10</v>
      </c>
      <c r="B11" t="s">
        <v>40</v>
      </c>
      <c r="C11" t="s">
        <v>22</v>
      </c>
      <c r="D11" t="s">
        <v>39</v>
      </c>
      <c r="E11" t="s">
        <v>24</v>
      </c>
      <c r="F11" t="s">
        <v>29</v>
      </c>
      <c r="G11">
        <v>99.5</v>
      </c>
      <c r="H11">
        <v>178.2</v>
      </c>
      <c r="I11">
        <v>67.900000000000006</v>
      </c>
      <c r="J11">
        <v>52</v>
      </c>
      <c r="K11">
        <v>3053</v>
      </c>
      <c r="L11" t="s">
        <v>34</v>
      </c>
      <c r="M11">
        <v>131</v>
      </c>
      <c r="N11">
        <v>3.13</v>
      </c>
      <c r="O11">
        <v>3.4</v>
      </c>
      <c r="P11">
        <v>7</v>
      </c>
      <c r="Q11">
        <v>160</v>
      </c>
      <c r="R11">
        <v>5500</v>
      </c>
      <c r="S11">
        <v>16</v>
      </c>
      <c r="T11">
        <v>22</v>
      </c>
      <c r="U11" s="1">
        <v>17859</v>
      </c>
    </row>
    <row r="12" spans="1:21" x14ac:dyDescent="0.25">
      <c r="A12">
        <v>11</v>
      </c>
      <c r="B12" t="s">
        <v>41</v>
      </c>
      <c r="C12" t="s">
        <v>22</v>
      </c>
      <c r="D12" t="s">
        <v>23</v>
      </c>
      <c r="E12" t="s">
        <v>24</v>
      </c>
      <c r="F12" t="s">
        <v>32</v>
      </c>
      <c r="G12">
        <v>101.2</v>
      </c>
      <c r="H12">
        <v>176.8</v>
      </c>
      <c r="I12">
        <v>64.8</v>
      </c>
      <c r="J12">
        <v>54.3</v>
      </c>
      <c r="K12">
        <v>2395</v>
      </c>
      <c r="L12" t="s">
        <v>26</v>
      </c>
      <c r="M12">
        <v>108</v>
      </c>
      <c r="N12">
        <v>3.5</v>
      </c>
      <c r="O12">
        <v>2.8</v>
      </c>
      <c r="P12">
        <v>8.8000000000000007</v>
      </c>
      <c r="Q12">
        <v>101</v>
      </c>
      <c r="R12">
        <v>5800</v>
      </c>
      <c r="S12">
        <v>23</v>
      </c>
      <c r="T12">
        <v>29</v>
      </c>
      <c r="U12">
        <v>16430</v>
      </c>
    </row>
    <row r="13" spans="1:21" x14ac:dyDescent="0.25">
      <c r="A13">
        <v>12</v>
      </c>
      <c r="B13" t="s">
        <v>41</v>
      </c>
      <c r="C13" t="s">
        <v>22</v>
      </c>
      <c r="D13" t="s">
        <v>23</v>
      </c>
      <c r="E13" t="s">
        <v>26</v>
      </c>
      <c r="F13" t="s">
        <v>32</v>
      </c>
      <c r="G13">
        <v>101.2</v>
      </c>
      <c r="H13">
        <v>176.8</v>
      </c>
      <c r="I13">
        <v>64.8</v>
      </c>
      <c r="J13">
        <v>54.3</v>
      </c>
      <c r="K13">
        <v>2395</v>
      </c>
      <c r="L13" t="s">
        <v>26</v>
      </c>
      <c r="M13">
        <v>108</v>
      </c>
      <c r="N13">
        <v>3.5</v>
      </c>
      <c r="O13">
        <v>2.8</v>
      </c>
      <c r="P13">
        <v>8.8000000000000007</v>
      </c>
      <c r="Q13">
        <v>101</v>
      </c>
      <c r="R13">
        <v>5800</v>
      </c>
      <c r="S13">
        <v>23</v>
      </c>
      <c r="T13">
        <v>29</v>
      </c>
      <c r="U13">
        <v>16925</v>
      </c>
    </row>
    <row r="14" spans="1:21" x14ac:dyDescent="0.25">
      <c r="A14">
        <v>13</v>
      </c>
      <c r="B14" t="s">
        <v>42</v>
      </c>
      <c r="C14" t="s">
        <v>22</v>
      </c>
      <c r="D14" t="s">
        <v>23</v>
      </c>
      <c r="E14" t="s">
        <v>24</v>
      </c>
      <c r="F14" t="s">
        <v>32</v>
      </c>
      <c r="G14">
        <v>101.2</v>
      </c>
      <c r="H14">
        <v>176.8</v>
      </c>
      <c r="I14">
        <v>64.8</v>
      </c>
      <c r="J14">
        <v>54.3</v>
      </c>
      <c r="K14">
        <v>2710</v>
      </c>
      <c r="L14" t="s">
        <v>30</v>
      </c>
      <c r="M14">
        <v>164</v>
      </c>
      <c r="N14">
        <v>3.31</v>
      </c>
      <c r="O14">
        <v>3.19</v>
      </c>
      <c r="P14">
        <v>9</v>
      </c>
      <c r="Q14">
        <v>121</v>
      </c>
      <c r="R14">
        <v>4250</v>
      </c>
      <c r="S14">
        <v>21</v>
      </c>
      <c r="T14">
        <v>28</v>
      </c>
      <c r="U14">
        <v>20970</v>
      </c>
    </row>
    <row r="15" spans="1:21" x14ac:dyDescent="0.25">
      <c r="A15">
        <v>14</v>
      </c>
      <c r="B15" t="s">
        <v>43</v>
      </c>
      <c r="C15" t="s">
        <v>22</v>
      </c>
      <c r="D15" t="s">
        <v>23</v>
      </c>
      <c r="E15" t="s">
        <v>26</v>
      </c>
      <c r="F15" t="s">
        <v>32</v>
      </c>
      <c r="G15">
        <v>101.2</v>
      </c>
      <c r="H15">
        <v>176.8</v>
      </c>
      <c r="I15">
        <v>64.8</v>
      </c>
      <c r="J15">
        <v>54.3</v>
      </c>
      <c r="K15">
        <v>2765</v>
      </c>
      <c r="L15" t="s">
        <v>30</v>
      </c>
      <c r="M15">
        <v>164</v>
      </c>
      <c r="N15">
        <v>3.31</v>
      </c>
      <c r="O15">
        <v>3.19</v>
      </c>
      <c r="P15">
        <v>9</v>
      </c>
      <c r="Q15">
        <v>121</v>
      </c>
      <c r="R15">
        <v>4250</v>
      </c>
      <c r="S15">
        <v>21</v>
      </c>
      <c r="T15">
        <v>28</v>
      </c>
      <c r="U15">
        <v>21105</v>
      </c>
    </row>
    <row r="16" spans="1:21" x14ac:dyDescent="0.25">
      <c r="A16">
        <v>15</v>
      </c>
      <c r="B16" t="s">
        <v>44</v>
      </c>
      <c r="C16" t="s">
        <v>22</v>
      </c>
      <c r="D16" t="s">
        <v>23</v>
      </c>
      <c r="E16" t="s">
        <v>26</v>
      </c>
      <c r="F16" t="s">
        <v>32</v>
      </c>
      <c r="G16">
        <v>103.5</v>
      </c>
      <c r="H16">
        <v>189</v>
      </c>
      <c r="I16">
        <v>66.900000000000006</v>
      </c>
      <c r="J16">
        <v>55.7</v>
      </c>
      <c r="K16">
        <v>3055</v>
      </c>
      <c r="L16" t="s">
        <v>30</v>
      </c>
      <c r="M16">
        <v>164</v>
      </c>
      <c r="N16">
        <v>3.31</v>
      </c>
      <c r="O16">
        <v>3.19</v>
      </c>
      <c r="P16">
        <v>9</v>
      </c>
      <c r="Q16">
        <v>121</v>
      </c>
      <c r="R16">
        <v>4250</v>
      </c>
      <c r="S16">
        <v>20</v>
      </c>
      <c r="T16">
        <v>25</v>
      </c>
      <c r="U16">
        <v>24565</v>
      </c>
    </row>
    <row r="17" spans="1:21" x14ac:dyDescent="0.25">
      <c r="A17">
        <v>16</v>
      </c>
      <c r="B17" t="s">
        <v>45</v>
      </c>
      <c r="C17" t="s">
        <v>22</v>
      </c>
      <c r="D17" t="s">
        <v>23</v>
      </c>
      <c r="E17" t="s">
        <v>26</v>
      </c>
      <c r="F17" t="s">
        <v>32</v>
      </c>
      <c r="G17">
        <v>103.5</v>
      </c>
      <c r="H17">
        <v>189</v>
      </c>
      <c r="I17">
        <v>66.900000000000006</v>
      </c>
      <c r="J17">
        <v>55.7</v>
      </c>
      <c r="K17">
        <v>3230</v>
      </c>
      <c r="L17" t="s">
        <v>30</v>
      </c>
      <c r="M17">
        <v>209</v>
      </c>
      <c r="N17">
        <v>3.62</v>
      </c>
      <c r="O17">
        <v>3.39</v>
      </c>
      <c r="P17">
        <v>8</v>
      </c>
      <c r="Q17">
        <v>182</v>
      </c>
      <c r="R17">
        <v>5400</v>
      </c>
      <c r="S17">
        <v>16</v>
      </c>
      <c r="T17">
        <v>22</v>
      </c>
      <c r="U17">
        <v>30760</v>
      </c>
    </row>
    <row r="18" spans="1:21" x14ac:dyDescent="0.25">
      <c r="A18">
        <v>17</v>
      </c>
      <c r="B18" t="s">
        <v>46</v>
      </c>
      <c r="C18" t="s">
        <v>22</v>
      </c>
      <c r="D18" t="s">
        <v>23</v>
      </c>
      <c r="E18" t="s">
        <v>24</v>
      </c>
      <c r="F18" t="s">
        <v>32</v>
      </c>
      <c r="G18">
        <v>103.5</v>
      </c>
      <c r="H18">
        <v>193.8</v>
      </c>
      <c r="I18">
        <v>67.900000000000006</v>
      </c>
      <c r="J18">
        <v>53.7</v>
      </c>
      <c r="K18">
        <v>3380</v>
      </c>
      <c r="L18" t="s">
        <v>30</v>
      </c>
      <c r="M18">
        <v>209</v>
      </c>
      <c r="N18">
        <v>3.62</v>
      </c>
      <c r="O18">
        <v>3.39</v>
      </c>
      <c r="P18">
        <v>8</v>
      </c>
      <c r="Q18">
        <v>182</v>
      </c>
      <c r="R18">
        <v>5400</v>
      </c>
      <c r="S18">
        <v>16</v>
      </c>
      <c r="T18">
        <v>22</v>
      </c>
      <c r="U18">
        <v>41315</v>
      </c>
    </row>
    <row r="19" spans="1:21" x14ac:dyDescent="0.25">
      <c r="A19">
        <v>18</v>
      </c>
      <c r="B19" t="s">
        <v>43</v>
      </c>
      <c r="C19" t="s">
        <v>22</v>
      </c>
      <c r="D19" t="s">
        <v>23</v>
      </c>
      <c r="E19" t="s">
        <v>26</v>
      </c>
      <c r="F19" t="s">
        <v>32</v>
      </c>
      <c r="G19">
        <v>110</v>
      </c>
      <c r="H19">
        <v>197</v>
      </c>
      <c r="I19">
        <v>70.900000000000006</v>
      </c>
      <c r="J19">
        <v>56.3</v>
      </c>
      <c r="K19">
        <v>3505</v>
      </c>
      <c r="L19" t="s">
        <v>30</v>
      </c>
      <c r="M19">
        <v>209</v>
      </c>
      <c r="N19">
        <v>3.62</v>
      </c>
      <c r="O19">
        <v>3.39</v>
      </c>
      <c r="P19">
        <v>8</v>
      </c>
      <c r="Q19">
        <v>182</v>
      </c>
      <c r="R19">
        <v>5400</v>
      </c>
      <c r="S19">
        <v>15</v>
      </c>
      <c r="T19">
        <v>20</v>
      </c>
      <c r="U19">
        <v>36880</v>
      </c>
    </row>
    <row r="20" spans="1:21" x14ac:dyDescent="0.25">
      <c r="A20">
        <v>19</v>
      </c>
      <c r="B20" t="s">
        <v>47</v>
      </c>
      <c r="C20" t="s">
        <v>22</v>
      </c>
      <c r="D20" t="s">
        <v>23</v>
      </c>
      <c r="E20" t="s">
        <v>24</v>
      </c>
      <c r="F20" t="s">
        <v>29</v>
      </c>
      <c r="G20">
        <v>88.4</v>
      </c>
      <c r="H20">
        <v>141.1</v>
      </c>
      <c r="I20">
        <v>60.3</v>
      </c>
      <c r="J20">
        <v>53.2</v>
      </c>
      <c r="K20">
        <v>1488</v>
      </c>
      <c r="L20" t="s">
        <v>48</v>
      </c>
      <c r="M20">
        <v>61</v>
      </c>
      <c r="N20">
        <v>2.91</v>
      </c>
      <c r="O20">
        <v>3.03</v>
      </c>
      <c r="P20">
        <v>9.5</v>
      </c>
      <c r="Q20">
        <v>48</v>
      </c>
      <c r="R20">
        <v>5100</v>
      </c>
      <c r="S20">
        <v>47</v>
      </c>
      <c r="T20">
        <v>53</v>
      </c>
      <c r="U20">
        <v>5151</v>
      </c>
    </row>
    <row r="21" spans="1:21" x14ac:dyDescent="0.25">
      <c r="A21">
        <v>20</v>
      </c>
      <c r="B21" t="s">
        <v>49</v>
      </c>
      <c r="C21" t="s">
        <v>22</v>
      </c>
      <c r="D21" t="s">
        <v>23</v>
      </c>
      <c r="E21" t="s">
        <v>24</v>
      </c>
      <c r="F21" t="s">
        <v>29</v>
      </c>
      <c r="G21">
        <v>94.5</v>
      </c>
      <c r="H21">
        <v>155.9</v>
      </c>
      <c r="I21">
        <v>63.6</v>
      </c>
      <c r="J21">
        <v>52</v>
      </c>
      <c r="K21">
        <v>1874</v>
      </c>
      <c r="L21" t="s">
        <v>26</v>
      </c>
      <c r="M21">
        <v>90</v>
      </c>
      <c r="N21">
        <v>3.03</v>
      </c>
      <c r="O21">
        <v>3.11</v>
      </c>
      <c r="P21">
        <v>9.6</v>
      </c>
      <c r="Q21">
        <v>70</v>
      </c>
      <c r="R21">
        <v>5400</v>
      </c>
      <c r="S21">
        <v>38</v>
      </c>
      <c r="T21">
        <v>43</v>
      </c>
      <c r="U21">
        <v>6295</v>
      </c>
    </row>
    <row r="22" spans="1:21" x14ac:dyDescent="0.25">
      <c r="A22">
        <v>21</v>
      </c>
      <c r="B22" t="s">
        <v>50</v>
      </c>
      <c r="C22" t="s">
        <v>22</v>
      </c>
      <c r="D22" t="s">
        <v>23</v>
      </c>
      <c r="E22" t="s">
        <v>26</v>
      </c>
      <c r="F22" t="s">
        <v>32</v>
      </c>
      <c r="G22">
        <v>94.5</v>
      </c>
      <c r="H22">
        <v>158.80000000000001</v>
      </c>
      <c r="I22">
        <v>63.6</v>
      </c>
      <c r="J22">
        <v>52</v>
      </c>
      <c r="K22">
        <v>1909</v>
      </c>
      <c r="L22" t="s">
        <v>26</v>
      </c>
      <c r="M22">
        <v>90</v>
      </c>
      <c r="N22">
        <v>3.03</v>
      </c>
      <c r="O22">
        <v>3.11</v>
      </c>
      <c r="P22">
        <v>9.6</v>
      </c>
      <c r="Q22">
        <v>70</v>
      </c>
      <c r="R22">
        <v>5400</v>
      </c>
      <c r="S22">
        <v>38</v>
      </c>
      <c r="T22">
        <v>43</v>
      </c>
      <c r="U22">
        <v>6575</v>
      </c>
    </row>
    <row r="23" spans="1:21" x14ac:dyDescent="0.25">
      <c r="A23">
        <v>22</v>
      </c>
      <c r="B23" t="s">
        <v>51</v>
      </c>
      <c r="C23" t="s">
        <v>22</v>
      </c>
      <c r="D23" t="s">
        <v>23</v>
      </c>
      <c r="E23" t="s">
        <v>24</v>
      </c>
      <c r="F23" t="s">
        <v>29</v>
      </c>
      <c r="G23">
        <v>93.7</v>
      </c>
      <c r="H23">
        <v>157.30000000000001</v>
      </c>
      <c r="I23">
        <v>63.8</v>
      </c>
      <c r="J23">
        <v>50.8</v>
      </c>
      <c r="K23">
        <v>1876</v>
      </c>
      <c r="L23" t="s">
        <v>26</v>
      </c>
      <c r="M23">
        <v>90</v>
      </c>
      <c r="N23">
        <v>2.97</v>
      </c>
      <c r="O23">
        <v>3.23</v>
      </c>
      <c r="P23">
        <v>9.41</v>
      </c>
      <c r="Q23">
        <v>68</v>
      </c>
      <c r="R23">
        <v>5500</v>
      </c>
      <c r="S23">
        <v>37</v>
      </c>
      <c r="T23">
        <v>41</v>
      </c>
      <c r="U23">
        <v>5572</v>
      </c>
    </row>
    <row r="24" spans="1:21" x14ac:dyDescent="0.25">
      <c r="A24">
        <v>23</v>
      </c>
      <c r="B24" t="s">
        <v>52</v>
      </c>
      <c r="C24" t="s">
        <v>22</v>
      </c>
      <c r="D24" t="s">
        <v>23</v>
      </c>
      <c r="E24" t="s">
        <v>24</v>
      </c>
      <c r="F24" t="s">
        <v>29</v>
      </c>
      <c r="G24">
        <v>93.7</v>
      </c>
      <c r="H24">
        <v>157.30000000000001</v>
      </c>
      <c r="I24">
        <v>63.8</v>
      </c>
      <c r="J24">
        <v>50.8</v>
      </c>
      <c r="K24">
        <v>1876</v>
      </c>
      <c r="L24" t="s">
        <v>26</v>
      </c>
      <c r="M24">
        <v>90</v>
      </c>
      <c r="N24">
        <v>2.97</v>
      </c>
      <c r="O24">
        <v>3.23</v>
      </c>
      <c r="P24">
        <v>9.4</v>
      </c>
      <c r="Q24">
        <v>68</v>
      </c>
      <c r="R24">
        <v>5500</v>
      </c>
      <c r="S24">
        <v>31</v>
      </c>
      <c r="T24">
        <v>38</v>
      </c>
      <c r="U24">
        <v>6377</v>
      </c>
    </row>
    <row r="25" spans="1:21" x14ac:dyDescent="0.25">
      <c r="A25">
        <v>24</v>
      </c>
      <c r="B25" t="s">
        <v>53</v>
      </c>
      <c r="C25" t="s">
        <v>22</v>
      </c>
      <c r="D25" t="s">
        <v>39</v>
      </c>
      <c r="E25" t="s">
        <v>24</v>
      </c>
      <c r="F25" t="s">
        <v>29</v>
      </c>
      <c r="G25">
        <v>93.7</v>
      </c>
      <c r="H25">
        <v>157.30000000000001</v>
      </c>
      <c r="I25">
        <v>63.8</v>
      </c>
      <c r="J25">
        <v>50.8</v>
      </c>
      <c r="K25">
        <v>2128</v>
      </c>
      <c r="L25" t="s">
        <v>26</v>
      </c>
      <c r="M25">
        <v>98</v>
      </c>
      <c r="N25">
        <v>3.03</v>
      </c>
      <c r="O25">
        <v>3.39</v>
      </c>
      <c r="P25">
        <v>7.6</v>
      </c>
      <c r="Q25">
        <v>102</v>
      </c>
      <c r="R25">
        <v>5500</v>
      </c>
      <c r="S25">
        <v>24</v>
      </c>
      <c r="T25">
        <v>30</v>
      </c>
      <c r="U25">
        <v>7957</v>
      </c>
    </row>
    <row r="26" spans="1:21" x14ac:dyDescent="0.25">
      <c r="A26">
        <v>25</v>
      </c>
      <c r="B26" t="s">
        <v>54</v>
      </c>
      <c r="C26" t="s">
        <v>22</v>
      </c>
      <c r="D26" t="s">
        <v>23</v>
      </c>
      <c r="E26" t="s">
        <v>26</v>
      </c>
      <c r="F26" t="s">
        <v>29</v>
      </c>
      <c r="G26">
        <v>93.7</v>
      </c>
      <c r="H26">
        <v>157.30000000000001</v>
      </c>
      <c r="I26">
        <v>63.8</v>
      </c>
      <c r="J26">
        <v>50.6</v>
      </c>
      <c r="K26">
        <v>1967</v>
      </c>
      <c r="L26" t="s">
        <v>26</v>
      </c>
      <c r="M26">
        <v>90</v>
      </c>
      <c r="N26">
        <v>2.97</v>
      </c>
      <c r="O26">
        <v>3.23</v>
      </c>
      <c r="P26">
        <v>9.4</v>
      </c>
      <c r="Q26">
        <v>68</v>
      </c>
      <c r="R26">
        <v>5500</v>
      </c>
      <c r="S26">
        <v>31</v>
      </c>
      <c r="T26">
        <v>38</v>
      </c>
      <c r="U26">
        <v>6229</v>
      </c>
    </row>
    <row r="27" spans="1:21" x14ac:dyDescent="0.25">
      <c r="A27">
        <v>26</v>
      </c>
      <c r="B27" t="s">
        <v>55</v>
      </c>
      <c r="C27" t="s">
        <v>22</v>
      </c>
      <c r="D27" t="s">
        <v>23</v>
      </c>
      <c r="E27" t="s">
        <v>26</v>
      </c>
      <c r="F27" t="s">
        <v>32</v>
      </c>
      <c r="G27">
        <v>93.7</v>
      </c>
      <c r="H27">
        <v>157.30000000000001</v>
      </c>
      <c r="I27">
        <v>63.8</v>
      </c>
      <c r="J27">
        <v>50.6</v>
      </c>
      <c r="K27">
        <v>1989</v>
      </c>
      <c r="L27" t="s">
        <v>26</v>
      </c>
      <c r="M27">
        <v>90</v>
      </c>
      <c r="N27">
        <v>2.97</v>
      </c>
      <c r="O27">
        <v>3.23</v>
      </c>
      <c r="P27">
        <v>9.4</v>
      </c>
      <c r="Q27">
        <v>68</v>
      </c>
      <c r="R27">
        <v>5500</v>
      </c>
      <c r="S27">
        <v>31</v>
      </c>
      <c r="T27">
        <v>38</v>
      </c>
      <c r="U27">
        <v>6692</v>
      </c>
    </row>
    <row r="28" spans="1:21" x14ac:dyDescent="0.25">
      <c r="A28">
        <v>27</v>
      </c>
      <c r="B28" t="s">
        <v>56</v>
      </c>
      <c r="C28" t="s">
        <v>22</v>
      </c>
      <c r="D28" t="s">
        <v>23</v>
      </c>
      <c r="E28" t="s">
        <v>26</v>
      </c>
      <c r="F28" t="s">
        <v>32</v>
      </c>
      <c r="G28">
        <v>93.7</v>
      </c>
      <c r="H28">
        <v>157.30000000000001</v>
      </c>
      <c r="I28">
        <v>63.8</v>
      </c>
      <c r="J28">
        <v>50.6</v>
      </c>
      <c r="K28">
        <v>1989</v>
      </c>
      <c r="L28" t="s">
        <v>26</v>
      </c>
      <c r="M28">
        <v>90</v>
      </c>
      <c r="N28">
        <v>2.97</v>
      </c>
      <c r="O28">
        <v>3.23</v>
      </c>
      <c r="P28">
        <v>9.4</v>
      </c>
      <c r="Q28">
        <v>68</v>
      </c>
      <c r="R28">
        <v>5500</v>
      </c>
      <c r="S28">
        <v>31</v>
      </c>
      <c r="T28">
        <v>38</v>
      </c>
      <c r="U28">
        <v>7609</v>
      </c>
    </row>
    <row r="29" spans="1:21" x14ac:dyDescent="0.25">
      <c r="A29">
        <v>28</v>
      </c>
      <c r="B29" t="s">
        <v>57</v>
      </c>
      <c r="C29" t="s">
        <v>22</v>
      </c>
      <c r="D29" t="s">
        <v>39</v>
      </c>
      <c r="E29" t="s">
        <v>24</v>
      </c>
      <c r="F29" t="s">
        <v>32</v>
      </c>
      <c r="G29">
        <v>93.7</v>
      </c>
      <c r="H29">
        <v>157.30000000000001</v>
      </c>
      <c r="I29">
        <v>63.8</v>
      </c>
      <c r="J29">
        <v>50.6</v>
      </c>
      <c r="K29">
        <v>2191</v>
      </c>
      <c r="L29" t="s">
        <v>26</v>
      </c>
      <c r="M29">
        <v>98</v>
      </c>
      <c r="N29">
        <v>3.03</v>
      </c>
      <c r="O29">
        <v>3.39</v>
      </c>
      <c r="P29">
        <v>7.6</v>
      </c>
      <c r="Q29">
        <v>102</v>
      </c>
      <c r="R29">
        <v>5500</v>
      </c>
      <c r="S29">
        <v>24</v>
      </c>
      <c r="T29">
        <v>30</v>
      </c>
      <c r="U29">
        <v>8558</v>
      </c>
    </row>
    <row r="30" spans="1:21" x14ac:dyDescent="0.25">
      <c r="A30">
        <v>29</v>
      </c>
      <c r="B30" t="s">
        <v>58</v>
      </c>
      <c r="C30" t="s">
        <v>22</v>
      </c>
      <c r="D30" t="s">
        <v>23</v>
      </c>
      <c r="E30" t="s">
        <v>26</v>
      </c>
      <c r="F30" t="s">
        <v>37</v>
      </c>
      <c r="G30">
        <v>103.3</v>
      </c>
      <c r="H30">
        <v>174.6</v>
      </c>
      <c r="I30">
        <v>64.599999999999994</v>
      </c>
      <c r="J30">
        <v>59.8</v>
      </c>
      <c r="K30">
        <v>2535</v>
      </c>
      <c r="L30" t="s">
        <v>26</v>
      </c>
      <c r="M30">
        <v>122</v>
      </c>
      <c r="N30">
        <v>3.34</v>
      </c>
      <c r="O30">
        <v>3.46</v>
      </c>
      <c r="P30">
        <v>8.5</v>
      </c>
      <c r="Q30">
        <v>88</v>
      </c>
      <c r="R30">
        <v>5000</v>
      </c>
      <c r="S30">
        <v>24</v>
      </c>
      <c r="T30">
        <v>30</v>
      </c>
      <c r="U30">
        <v>8921</v>
      </c>
    </row>
    <row r="31" spans="1:21" x14ac:dyDescent="0.25">
      <c r="A31">
        <v>30</v>
      </c>
      <c r="B31" t="s">
        <v>59</v>
      </c>
      <c r="C31" t="s">
        <v>22</v>
      </c>
      <c r="D31" t="s">
        <v>39</v>
      </c>
      <c r="E31" t="s">
        <v>24</v>
      </c>
      <c r="F31" t="s">
        <v>29</v>
      </c>
      <c r="G31">
        <v>95.9</v>
      </c>
      <c r="H31">
        <v>173.2</v>
      </c>
      <c r="I31">
        <v>66.3</v>
      </c>
      <c r="J31">
        <v>50.2</v>
      </c>
      <c r="K31">
        <v>2811</v>
      </c>
      <c r="L31" t="s">
        <v>26</v>
      </c>
      <c r="M31">
        <v>156</v>
      </c>
      <c r="N31">
        <v>3.6</v>
      </c>
      <c r="O31">
        <v>3.9</v>
      </c>
      <c r="P31">
        <v>7</v>
      </c>
      <c r="Q31">
        <v>145</v>
      </c>
      <c r="R31">
        <v>5000</v>
      </c>
      <c r="S31">
        <v>19</v>
      </c>
      <c r="T31">
        <v>24</v>
      </c>
      <c r="U31">
        <v>12964</v>
      </c>
    </row>
    <row r="32" spans="1:21" x14ac:dyDescent="0.25">
      <c r="A32">
        <v>31</v>
      </c>
      <c r="B32" t="s">
        <v>60</v>
      </c>
      <c r="C32" t="s">
        <v>22</v>
      </c>
      <c r="D32" t="s">
        <v>23</v>
      </c>
      <c r="E32" t="s">
        <v>24</v>
      </c>
      <c r="F32" t="s">
        <v>29</v>
      </c>
      <c r="G32">
        <v>86.6</v>
      </c>
      <c r="H32">
        <v>144.6</v>
      </c>
      <c r="I32">
        <v>63.9</v>
      </c>
      <c r="J32">
        <v>50.8</v>
      </c>
      <c r="K32">
        <v>1713</v>
      </c>
      <c r="L32" t="s">
        <v>26</v>
      </c>
      <c r="M32">
        <v>92</v>
      </c>
      <c r="N32">
        <v>2.91</v>
      </c>
      <c r="O32">
        <v>3.41</v>
      </c>
      <c r="P32">
        <v>9.6</v>
      </c>
      <c r="Q32">
        <v>58</v>
      </c>
      <c r="R32">
        <v>4800</v>
      </c>
      <c r="S32">
        <v>49</v>
      </c>
      <c r="T32">
        <v>54</v>
      </c>
      <c r="U32">
        <v>6479</v>
      </c>
    </row>
    <row r="33" spans="1:21" x14ac:dyDescent="0.25">
      <c r="A33">
        <v>32</v>
      </c>
      <c r="B33" t="s">
        <v>61</v>
      </c>
      <c r="C33" t="s">
        <v>22</v>
      </c>
      <c r="D33" t="s">
        <v>23</v>
      </c>
      <c r="E33" t="s">
        <v>24</v>
      </c>
      <c r="F33" t="s">
        <v>29</v>
      </c>
      <c r="G33">
        <v>86.6</v>
      </c>
      <c r="H33">
        <v>144.6</v>
      </c>
      <c r="I33">
        <v>63.9</v>
      </c>
      <c r="J33">
        <v>50.8</v>
      </c>
      <c r="K33">
        <v>1819</v>
      </c>
      <c r="L33" t="s">
        <v>26</v>
      </c>
      <c r="M33">
        <v>92</v>
      </c>
      <c r="N33">
        <v>2.91</v>
      </c>
      <c r="O33">
        <v>3.41</v>
      </c>
      <c r="P33">
        <v>9.1999999999999993</v>
      </c>
      <c r="Q33">
        <v>76</v>
      </c>
      <c r="R33">
        <v>6000</v>
      </c>
      <c r="S33">
        <v>31</v>
      </c>
      <c r="T33">
        <v>38</v>
      </c>
      <c r="U33">
        <v>6855</v>
      </c>
    </row>
    <row r="34" spans="1:21" x14ac:dyDescent="0.25">
      <c r="A34">
        <v>33</v>
      </c>
      <c r="B34" t="s">
        <v>60</v>
      </c>
      <c r="C34" t="s">
        <v>22</v>
      </c>
      <c r="D34" t="s">
        <v>23</v>
      </c>
      <c r="E34" t="s">
        <v>24</v>
      </c>
      <c r="F34" t="s">
        <v>29</v>
      </c>
      <c r="G34">
        <v>93.7</v>
      </c>
      <c r="H34">
        <v>150</v>
      </c>
      <c r="I34">
        <v>64</v>
      </c>
      <c r="J34">
        <v>52.6</v>
      </c>
      <c r="K34">
        <v>1837</v>
      </c>
      <c r="L34" t="s">
        <v>26</v>
      </c>
      <c r="M34">
        <v>79</v>
      </c>
      <c r="N34">
        <v>2.91</v>
      </c>
      <c r="O34">
        <v>3.07</v>
      </c>
      <c r="P34">
        <v>10.1</v>
      </c>
      <c r="Q34">
        <v>60</v>
      </c>
      <c r="R34">
        <v>5500</v>
      </c>
      <c r="S34">
        <v>38</v>
      </c>
      <c r="T34">
        <v>42</v>
      </c>
      <c r="U34">
        <v>5399</v>
      </c>
    </row>
    <row r="35" spans="1:21" x14ac:dyDescent="0.25">
      <c r="A35">
        <v>34</v>
      </c>
      <c r="B35" t="s">
        <v>62</v>
      </c>
      <c r="C35" t="s">
        <v>22</v>
      </c>
      <c r="D35" t="s">
        <v>23</v>
      </c>
      <c r="E35" t="s">
        <v>24</v>
      </c>
      <c r="F35" t="s">
        <v>29</v>
      </c>
      <c r="G35">
        <v>93.7</v>
      </c>
      <c r="H35">
        <v>150</v>
      </c>
      <c r="I35">
        <v>64</v>
      </c>
      <c r="J35">
        <v>52.6</v>
      </c>
      <c r="K35">
        <v>1940</v>
      </c>
      <c r="L35" t="s">
        <v>26</v>
      </c>
      <c r="M35">
        <v>92</v>
      </c>
      <c r="N35">
        <v>2.91</v>
      </c>
      <c r="O35">
        <v>3.41</v>
      </c>
      <c r="P35">
        <v>9.1999999999999993</v>
      </c>
      <c r="Q35">
        <v>76</v>
      </c>
      <c r="R35">
        <v>6000</v>
      </c>
      <c r="S35">
        <v>30</v>
      </c>
      <c r="T35">
        <v>34</v>
      </c>
      <c r="U35">
        <v>6529</v>
      </c>
    </row>
    <row r="36" spans="1:21" x14ac:dyDescent="0.25">
      <c r="A36">
        <v>35</v>
      </c>
      <c r="B36" t="s">
        <v>61</v>
      </c>
      <c r="C36" t="s">
        <v>22</v>
      </c>
      <c r="D36" t="s">
        <v>23</v>
      </c>
      <c r="E36" t="s">
        <v>24</v>
      </c>
      <c r="F36" t="s">
        <v>29</v>
      </c>
      <c r="G36">
        <v>93.7</v>
      </c>
      <c r="H36">
        <v>150</v>
      </c>
      <c r="I36">
        <v>64</v>
      </c>
      <c r="J36">
        <v>52.6</v>
      </c>
      <c r="K36">
        <v>1956</v>
      </c>
      <c r="L36" t="s">
        <v>26</v>
      </c>
      <c r="M36">
        <v>92</v>
      </c>
      <c r="N36">
        <v>2.91</v>
      </c>
      <c r="O36">
        <v>3.41</v>
      </c>
      <c r="P36">
        <v>9.1999999999999993</v>
      </c>
      <c r="Q36">
        <v>76</v>
      </c>
      <c r="R36">
        <v>6000</v>
      </c>
      <c r="S36">
        <v>30</v>
      </c>
      <c r="T36">
        <v>34</v>
      </c>
      <c r="U36">
        <v>7129</v>
      </c>
    </row>
    <row r="37" spans="1:21" x14ac:dyDescent="0.25">
      <c r="A37">
        <v>36</v>
      </c>
      <c r="B37" t="s">
        <v>63</v>
      </c>
      <c r="C37" t="s">
        <v>22</v>
      </c>
      <c r="D37" t="s">
        <v>23</v>
      </c>
      <c r="E37" t="s">
        <v>26</v>
      </c>
      <c r="F37" t="s">
        <v>32</v>
      </c>
      <c r="G37">
        <v>96.5</v>
      </c>
      <c r="H37">
        <v>163.4</v>
      </c>
      <c r="I37">
        <v>64</v>
      </c>
      <c r="J37">
        <v>54.5</v>
      </c>
      <c r="K37">
        <v>2010</v>
      </c>
      <c r="L37" t="s">
        <v>26</v>
      </c>
      <c r="M37">
        <v>92</v>
      </c>
      <c r="N37">
        <v>2.91</v>
      </c>
      <c r="O37">
        <v>3.41</v>
      </c>
      <c r="P37">
        <v>9.1999999999999993</v>
      </c>
      <c r="Q37">
        <v>76</v>
      </c>
      <c r="R37">
        <v>6000</v>
      </c>
      <c r="S37">
        <v>30</v>
      </c>
      <c r="T37">
        <v>34</v>
      </c>
      <c r="U37">
        <v>7295</v>
      </c>
    </row>
    <row r="38" spans="1:21" x14ac:dyDescent="0.25">
      <c r="A38">
        <v>37</v>
      </c>
      <c r="B38" t="s">
        <v>64</v>
      </c>
      <c r="C38" t="s">
        <v>22</v>
      </c>
      <c r="D38" t="s">
        <v>23</v>
      </c>
      <c r="E38" t="s">
        <v>26</v>
      </c>
      <c r="F38" t="s">
        <v>37</v>
      </c>
      <c r="G38">
        <v>96.5</v>
      </c>
      <c r="H38">
        <v>157.1</v>
      </c>
      <c r="I38">
        <v>63.9</v>
      </c>
      <c r="J38">
        <v>58.3</v>
      </c>
      <c r="K38">
        <v>2024</v>
      </c>
      <c r="L38" t="s">
        <v>26</v>
      </c>
      <c r="M38">
        <v>92</v>
      </c>
      <c r="N38">
        <v>2.92</v>
      </c>
      <c r="O38">
        <v>3.41</v>
      </c>
      <c r="P38">
        <v>9.1999999999999993</v>
      </c>
      <c r="Q38">
        <v>76</v>
      </c>
      <c r="R38">
        <v>6000</v>
      </c>
      <c r="S38">
        <v>30</v>
      </c>
      <c r="T38">
        <v>34</v>
      </c>
      <c r="U38">
        <v>7295</v>
      </c>
    </row>
    <row r="39" spans="1:21" x14ac:dyDescent="0.25">
      <c r="A39">
        <v>38</v>
      </c>
      <c r="B39" t="s">
        <v>65</v>
      </c>
      <c r="C39" t="s">
        <v>22</v>
      </c>
      <c r="D39" t="s">
        <v>23</v>
      </c>
      <c r="E39" t="s">
        <v>24</v>
      </c>
      <c r="F39" t="s">
        <v>29</v>
      </c>
      <c r="G39">
        <v>96.5</v>
      </c>
      <c r="H39">
        <v>167.5</v>
      </c>
      <c r="I39">
        <v>65.2</v>
      </c>
      <c r="J39">
        <v>53.3</v>
      </c>
      <c r="K39">
        <v>2236</v>
      </c>
      <c r="L39" t="s">
        <v>26</v>
      </c>
      <c r="M39">
        <v>110</v>
      </c>
      <c r="N39">
        <v>3.15</v>
      </c>
      <c r="O39">
        <v>3.58</v>
      </c>
      <c r="P39">
        <v>9</v>
      </c>
      <c r="Q39">
        <v>86</v>
      </c>
      <c r="R39">
        <v>5800</v>
      </c>
      <c r="S39">
        <v>27</v>
      </c>
      <c r="T39">
        <v>33</v>
      </c>
      <c r="U39">
        <v>7895</v>
      </c>
    </row>
    <row r="40" spans="1:21" x14ac:dyDescent="0.25">
      <c r="A40">
        <v>39</v>
      </c>
      <c r="B40" t="s">
        <v>66</v>
      </c>
      <c r="C40" t="s">
        <v>22</v>
      </c>
      <c r="D40" t="s">
        <v>23</v>
      </c>
      <c r="E40" t="s">
        <v>24</v>
      </c>
      <c r="F40" t="s">
        <v>29</v>
      </c>
      <c r="G40">
        <v>96.5</v>
      </c>
      <c r="H40">
        <v>167.5</v>
      </c>
      <c r="I40">
        <v>65.2</v>
      </c>
      <c r="J40">
        <v>53.3</v>
      </c>
      <c r="K40">
        <v>2289</v>
      </c>
      <c r="L40" t="s">
        <v>26</v>
      </c>
      <c r="M40">
        <v>110</v>
      </c>
      <c r="N40">
        <v>3.15</v>
      </c>
      <c r="O40">
        <v>3.58</v>
      </c>
      <c r="P40">
        <v>9</v>
      </c>
      <c r="Q40">
        <v>86</v>
      </c>
      <c r="R40">
        <v>5800</v>
      </c>
      <c r="S40">
        <v>27</v>
      </c>
      <c r="T40">
        <v>33</v>
      </c>
      <c r="U40">
        <v>9095</v>
      </c>
    </row>
    <row r="41" spans="1:21" x14ac:dyDescent="0.25">
      <c r="A41">
        <v>40</v>
      </c>
      <c r="B41" t="s">
        <v>67</v>
      </c>
      <c r="C41" t="s">
        <v>22</v>
      </c>
      <c r="D41" t="s">
        <v>23</v>
      </c>
      <c r="E41" t="s">
        <v>26</v>
      </c>
      <c r="F41" t="s">
        <v>32</v>
      </c>
      <c r="G41">
        <v>96.5</v>
      </c>
      <c r="H41">
        <v>175.4</v>
      </c>
      <c r="I41">
        <v>65.2</v>
      </c>
      <c r="J41">
        <v>54.1</v>
      </c>
      <c r="K41">
        <v>2304</v>
      </c>
      <c r="L41" t="s">
        <v>26</v>
      </c>
      <c r="M41">
        <v>110</v>
      </c>
      <c r="N41">
        <v>3.15</v>
      </c>
      <c r="O41">
        <v>3.58</v>
      </c>
      <c r="P41">
        <v>9</v>
      </c>
      <c r="Q41">
        <v>86</v>
      </c>
      <c r="R41">
        <v>5800</v>
      </c>
      <c r="S41">
        <v>27</v>
      </c>
      <c r="T41">
        <v>33</v>
      </c>
      <c r="U41">
        <v>8845</v>
      </c>
    </row>
    <row r="42" spans="1:21" x14ac:dyDescent="0.25">
      <c r="A42">
        <v>41</v>
      </c>
      <c r="B42" t="s">
        <v>65</v>
      </c>
      <c r="C42" t="s">
        <v>22</v>
      </c>
      <c r="D42" t="s">
        <v>23</v>
      </c>
      <c r="E42" t="s">
        <v>26</v>
      </c>
      <c r="F42" t="s">
        <v>32</v>
      </c>
      <c r="G42">
        <v>96.5</v>
      </c>
      <c r="H42">
        <v>175.4</v>
      </c>
      <c r="I42">
        <v>62.5</v>
      </c>
      <c r="J42">
        <v>54.1</v>
      </c>
      <c r="K42">
        <v>2372</v>
      </c>
      <c r="L42" t="s">
        <v>26</v>
      </c>
      <c r="M42">
        <v>110</v>
      </c>
      <c r="N42">
        <v>3.15</v>
      </c>
      <c r="O42">
        <v>3.58</v>
      </c>
      <c r="P42">
        <v>9</v>
      </c>
      <c r="Q42">
        <v>86</v>
      </c>
      <c r="R42">
        <v>5800</v>
      </c>
      <c r="S42">
        <v>27</v>
      </c>
      <c r="T42">
        <v>33</v>
      </c>
      <c r="U42">
        <v>10295</v>
      </c>
    </row>
    <row r="43" spans="1:21" x14ac:dyDescent="0.25">
      <c r="A43">
        <v>42</v>
      </c>
      <c r="B43" t="s">
        <v>60</v>
      </c>
      <c r="C43" t="s">
        <v>22</v>
      </c>
      <c r="D43" t="s">
        <v>23</v>
      </c>
      <c r="E43" t="s">
        <v>26</v>
      </c>
      <c r="F43" t="s">
        <v>32</v>
      </c>
      <c r="G43">
        <v>96.5</v>
      </c>
      <c r="H43">
        <v>175.4</v>
      </c>
      <c r="I43">
        <v>65.2</v>
      </c>
      <c r="J43">
        <v>54.1</v>
      </c>
      <c r="K43">
        <v>2465</v>
      </c>
      <c r="L43" t="s">
        <v>26</v>
      </c>
      <c r="M43">
        <v>110</v>
      </c>
      <c r="N43">
        <v>3.15</v>
      </c>
      <c r="O43">
        <v>3.58</v>
      </c>
      <c r="P43">
        <v>9</v>
      </c>
      <c r="Q43">
        <v>101</v>
      </c>
      <c r="R43">
        <v>5800</v>
      </c>
      <c r="S43">
        <v>24</v>
      </c>
      <c r="T43">
        <v>28</v>
      </c>
      <c r="U43">
        <v>12945</v>
      </c>
    </row>
    <row r="44" spans="1:21" x14ac:dyDescent="0.25">
      <c r="A44">
        <v>43</v>
      </c>
      <c r="B44" t="s">
        <v>68</v>
      </c>
      <c r="C44" t="s">
        <v>22</v>
      </c>
      <c r="D44" t="s">
        <v>23</v>
      </c>
      <c r="E44" t="s">
        <v>24</v>
      </c>
      <c r="F44" t="s">
        <v>32</v>
      </c>
      <c r="G44">
        <v>96.5</v>
      </c>
      <c r="H44">
        <v>169.1</v>
      </c>
      <c r="I44">
        <v>66</v>
      </c>
      <c r="J44">
        <v>51</v>
      </c>
      <c r="K44">
        <v>2293</v>
      </c>
      <c r="L44" t="s">
        <v>26</v>
      </c>
      <c r="M44">
        <v>110</v>
      </c>
      <c r="N44">
        <v>3.15</v>
      </c>
      <c r="O44">
        <v>3.58</v>
      </c>
      <c r="P44">
        <v>9.1</v>
      </c>
      <c r="Q44">
        <v>100</v>
      </c>
      <c r="R44">
        <v>5500</v>
      </c>
      <c r="S44">
        <v>25</v>
      </c>
      <c r="T44">
        <v>31</v>
      </c>
      <c r="U44">
        <v>10345</v>
      </c>
    </row>
    <row r="45" spans="1:21" x14ac:dyDescent="0.25">
      <c r="A45">
        <v>44</v>
      </c>
      <c r="B45" t="s">
        <v>69</v>
      </c>
      <c r="C45" t="s">
        <v>22</v>
      </c>
      <c r="D45" t="s">
        <v>23</v>
      </c>
      <c r="E45" t="s">
        <v>26</v>
      </c>
      <c r="F45" t="s">
        <v>32</v>
      </c>
      <c r="G45">
        <v>94.3</v>
      </c>
      <c r="H45">
        <v>170.7</v>
      </c>
      <c r="I45">
        <v>61.8</v>
      </c>
      <c r="J45">
        <v>53.5</v>
      </c>
      <c r="K45">
        <v>2337</v>
      </c>
      <c r="L45" t="s">
        <v>26</v>
      </c>
      <c r="M45">
        <v>111</v>
      </c>
      <c r="N45">
        <v>3.31</v>
      </c>
      <c r="O45">
        <v>3.23</v>
      </c>
      <c r="P45">
        <v>8.5</v>
      </c>
      <c r="Q45">
        <v>78</v>
      </c>
      <c r="R45">
        <v>4800</v>
      </c>
      <c r="S45">
        <v>24</v>
      </c>
      <c r="T45">
        <v>29</v>
      </c>
      <c r="U45">
        <v>6785</v>
      </c>
    </row>
    <row r="46" spans="1:21" x14ac:dyDescent="0.25">
      <c r="A46">
        <v>45</v>
      </c>
      <c r="B46" t="s">
        <v>70</v>
      </c>
      <c r="C46" t="s">
        <v>22</v>
      </c>
      <c r="D46" t="s">
        <v>23</v>
      </c>
      <c r="E46" t="s">
        <v>24</v>
      </c>
      <c r="F46" t="s">
        <v>32</v>
      </c>
      <c r="G46">
        <v>94.5</v>
      </c>
      <c r="H46">
        <v>155.9</v>
      </c>
      <c r="I46">
        <v>63.6</v>
      </c>
      <c r="J46">
        <v>52</v>
      </c>
      <c r="K46">
        <v>1874</v>
      </c>
      <c r="L46" t="s">
        <v>26</v>
      </c>
      <c r="M46">
        <v>90</v>
      </c>
      <c r="N46">
        <v>3.03</v>
      </c>
      <c r="O46">
        <v>3.11</v>
      </c>
      <c r="P46">
        <v>9.6</v>
      </c>
      <c r="Q46">
        <v>70</v>
      </c>
      <c r="R46">
        <v>5400</v>
      </c>
      <c r="S46">
        <v>38</v>
      </c>
      <c r="T46">
        <v>43</v>
      </c>
      <c r="U46">
        <v>8916.5</v>
      </c>
    </row>
    <row r="47" spans="1:21" x14ac:dyDescent="0.25">
      <c r="A47">
        <v>46</v>
      </c>
      <c r="B47" t="s">
        <v>71</v>
      </c>
      <c r="C47" t="s">
        <v>22</v>
      </c>
      <c r="D47" t="s">
        <v>23</v>
      </c>
      <c r="E47" t="s">
        <v>26</v>
      </c>
      <c r="F47" t="s">
        <v>32</v>
      </c>
      <c r="G47">
        <v>94.5</v>
      </c>
      <c r="H47">
        <v>155.9</v>
      </c>
      <c r="I47">
        <v>63.6</v>
      </c>
      <c r="J47">
        <v>52</v>
      </c>
      <c r="K47">
        <v>1909</v>
      </c>
      <c r="L47" t="s">
        <v>26</v>
      </c>
      <c r="M47">
        <v>90</v>
      </c>
      <c r="N47">
        <v>3.03</v>
      </c>
      <c r="O47">
        <v>3.11</v>
      </c>
      <c r="P47">
        <v>9.6</v>
      </c>
      <c r="Q47">
        <v>70</v>
      </c>
      <c r="R47">
        <v>5400</v>
      </c>
      <c r="S47">
        <v>38</v>
      </c>
      <c r="T47">
        <v>43</v>
      </c>
      <c r="U47">
        <v>8916.5</v>
      </c>
    </row>
    <row r="48" spans="1:21" x14ac:dyDescent="0.25">
      <c r="A48">
        <v>47</v>
      </c>
      <c r="B48" t="s">
        <v>70</v>
      </c>
      <c r="C48" t="s">
        <v>22</v>
      </c>
      <c r="D48" t="s">
        <v>23</v>
      </c>
      <c r="E48" t="s">
        <v>24</v>
      </c>
      <c r="F48" t="s">
        <v>29</v>
      </c>
      <c r="G48">
        <v>96</v>
      </c>
      <c r="H48">
        <v>172.6</v>
      </c>
      <c r="I48">
        <v>65.2</v>
      </c>
      <c r="J48">
        <v>51.4</v>
      </c>
      <c r="K48">
        <v>2734</v>
      </c>
      <c r="L48" t="s">
        <v>26</v>
      </c>
      <c r="M48">
        <v>119</v>
      </c>
      <c r="N48">
        <v>3.43</v>
      </c>
      <c r="O48">
        <v>3.23</v>
      </c>
      <c r="P48">
        <v>9.1999999999999993</v>
      </c>
      <c r="Q48">
        <v>90</v>
      </c>
      <c r="R48">
        <v>5000</v>
      </c>
      <c r="S48">
        <v>24</v>
      </c>
      <c r="T48">
        <v>29</v>
      </c>
      <c r="U48">
        <v>11048</v>
      </c>
    </row>
    <row r="49" spans="1:21" x14ac:dyDescent="0.25">
      <c r="A49">
        <v>48</v>
      </c>
      <c r="B49" t="s">
        <v>72</v>
      </c>
      <c r="C49" t="s">
        <v>22</v>
      </c>
      <c r="D49" t="s">
        <v>23</v>
      </c>
      <c r="E49" t="s">
        <v>26</v>
      </c>
      <c r="F49" t="s">
        <v>32</v>
      </c>
      <c r="G49">
        <v>113</v>
      </c>
      <c r="H49">
        <v>199.6</v>
      </c>
      <c r="I49">
        <v>69.599999999999994</v>
      </c>
      <c r="J49">
        <v>52.8</v>
      </c>
      <c r="K49">
        <v>4066</v>
      </c>
      <c r="L49" t="s">
        <v>30</v>
      </c>
      <c r="M49">
        <v>258</v>
      </c>
      <c r="N49">
        <v>3.63</v>
      </c>
      <c r="O49">
        <v>4.17</v>
      </c>
      <c r="P49">
        <v>8.1</v>
      </c>
      <c r="Q49">
        <v>176</v>
      </c>
      <c r="R49">
        <v>4750</v>
      </c>
      <c r="S49">
        <v>15</v>
      </c>
      <c r="T49">
        <v>19</v>
      </c>
      <c r="U49">
        <v>32250</v>
      </c>
    </row>
    <row r="50" spans="1:21" x14ac:dyDescent="0.25">
      <c r="A50">
        <v>49</v>
      </c>
      <c r="B50" t="s">
        <v>73</v>
      </c>
      <c r="C50" t="s">
        <v>22</v>
      </c>
      <c r="D50" t="s">
        <v>23</v>
      </c>
      <c r="E50" t="s">
        <v>26</v>
      </c>
      <c r="F50" t="s">
        <v>32</v>
      </c>
      <c r="G50">
        <v>113</v>
      </c>
      <c r="H50">
        <v>199.6</v>
      </c>
      <c r="I50">
        <v>69.599999999999994</v>
      </c>
      <c r="J50">
        <v>52.8</v>
      </c>
      <c r="K50">
        <v>4066</v>
      </c>
      <c r="L50" t="s">
        <v>30</v>
      </c>
      <c r="M50">
        <v>258</v>
      </c>
      <c r="N50">
        <v>3.63</v>
      </c>
      <c r="O50">
        <v>4.17</v>
      </c>
      <c r="P50">
        <v>8.1</v>
      </c>
      <c r="Q50">
        <v>176</v>
      </c>
      <c r="R50">
        <v>4750</v>
      </c>
      <c r="S50">
        <v>15</v>
      </c>
      <c r="T50">
        <v>19</v>
      </c>
      <c r="U50">
        <v>35550</v>
      </c>
    </row>
    <row r="51" spans="1:21" x14ac:dyDescent="0.25">
      <c r="A51">
        <v>50</v>
      </c>
      <c r="B51" t="s">
        <v>74</v>
      </c>
      <c r="C51" t="s">
        <v>22</v>
      </c>
      <c r="D51" t="s">
        <v>23</v>
      </c>
      <c r="E51" t="s">
        <v>24</v>
      </c>
      <c r="F51" t="s">
        <v>32</v>
      </c>
      <c r="G51">
        <v>102</v>
      </c>
      <c r="H51">
        <v>191.7</v>
      </c>
      <c r="I51">
        <v>70.599999999999994</v>
      </c>
      <c r="J51">
        <v>47.8</v>
      </c>
      <c r="K51">
        <v>3950</v>
      </c>
      <c r="L51" t="s">
        <v>75</v>
      </c>
      <c r="M51">
        <v>326</v>
      </c>
      <c r="N51">
        <v>3.54</v>
      </c>
      <c r="O51">
        <v>2.76</v>
      </c>
      <c r="P51">
        <v>11.5</v>
      </c>
      <c r="Q51">
        <v>262</v>
      </c>
      <c r="R51">
        <v>5000</v>
      </c>
      <c r="S51">
        <v>13</v>
      </c>
      <c r="T51">
        <v>17</v>
      </c>
      <c r="U51">
        <v>36000</v>
      </c>
    </row>
    <row r="52" spans="1:21" x14ac:dyDescent="0.25">
      <c r="A52">
        <v>51</v>
      </c>
      <c r="B52" t="s">
        <v>76</v>
      </c>
      <c r="C52" t="s">
        <v>22</v>
      </c>
      <c r="D52" t="s">
        <v>23</v>
      </c>
      <c r="E52" t="s">
        <v>24</v>
      </c>
      <c r="F52" t="s">
        <v>29</v>
      </c>
      <c r="G52">
        <v>93.1</v>
      </c>
      <c r="H52">
        <v>159.1</v>
      </c>
      <c r="I52">
        <v>64.2</v>
      </c>
      <c r="J52">
        <v>54.1</v>
      </c>
      <c r="K52">
        <v>1890</v>
      </c>
      <c r="L52" t="s">
        <v>26</v>
      </c>
      <c r="M52">
        <v>91</v>
      </c>
      <c r="N52">
        <v>3.03</v>
      </c>
      <c r="O52">
        <v>3.15</v>
      </c>
      <c r="P52">
        <v>9</v>
      </c>
      <c r="Q52">
        <v>68</v>
      </c>
      <c r="R52">
        <v>5000</v>
      </c>
      <c r="S52">
        <v>30</v>
      </c>
      <c r="T52">
        <v>31</v>
      </c>
      <c r="U52">
        <v>5195</v>
      </c>
    </row>
    <row r="53" spans="1:21" x14ac:dyDescent="0.25">
      <c r="A53">
        <v>52</v>
      </c>
      <c r="B53" t="s">
        <v>77</v>
      </c>
      <c r="C53" t="s">
        <v>22</v>
      </c>
      <c r="D53" t="s">
        <v>23</v>
      </c>
      <c r="E53" t="s">
        <v>24</v>
      </c>
      <c r="F53" t="s">
        <v>29</v>
      </c>
      <c r="G53">
        <v>93.1</v>
      </c>
      <c r="H53">
        <v>159.1</v>
      </c>
      <c r="I53">
        <v>64.2</v>
      </c>
      <c r="J53">
        <v>54.1</v>
      </c>
      <c r="K53">
        <v>1900</v>
      </c>
      <c r="L53" t="s">
        <v>26</v>
      </c>
      <c r="M53">
        <v>91</v>
      </c>
      <c r="N53">
        <v>3.03</v>
      </c>
      <c r="O53">
        <v>3.15</v>
      </c>
      <c r="P53">
        <v>9</v>
      </c>
      <c r="Q53">
        <v>68</v>
      </c>
      <c r="R53">
        <v>5000</v>
      </c>
      <c r="S53">
        <v>31</v>
      </c>
      <c r="T53">
        <v>38</v>
      </c>
      <c r="U53">
        <v>6095</v>
      </c>
    </row>
    <row r="54" spans="1:21" x14ac:dyDescent="0.25">
      <c r="A54">
        <v>53</v>
      </c>
      <c r="B54" t="s">
        <v>78</v>
      </c>
      <c r="C54" t="s">
        <v>22</v>
      </c>
      <c r="D54" t="s">
        <v>23</v>
      </c>
      <c r="E54" t="s">
        <v>24</v>
      </c>
      <c r="F54" t="s">
        <v>29</v>
      </c>
      <c r="G54">
        <v>93.1</v>
      </c>
      <c r="H54">
        <v>159.1</v>
      </c>
      <c r="I54">
        <v>64.2</v>
      </c>
      <c r="J54">
        <v>54.1</v>
      </c>
      <c r="K54">
        <v>1905</v>
      </c>
      <c r="L54" t="s">
        <v>26</v>
      </c>
      <c r="M54">
        <v>91</v>
      </c>
      <c r="N54">
        <v>3.03</v>
      </c>
      <c r="O54">
        <v>3.15</v>
      </c>
      <c r="P54">
        <v>9</v>
      </c>
      <c r="Q54">
        <v>68</v>
      </c>
      <c r="R54">
        <v>5000</v>
      </c>
      <c r="S54">
        <v>31</v>
      </c>
      <c r="T54">
        <v>38</v>
      </c>
      <c r="U54">
        <v>6795</v>
      </c>
    </row>
    <row r="55" spans="1:21" x14ac:dyDescent="0.25">
      <c r="A55">
        <v>54</v>
      </c>
      <c r="B55" t="s">
        <v>79</v>
      </c>
      <c r="C55" t="s">
        <v>22</v>
      </c>
      <c r="D55" t="s">
        <v>23</v>
      </c>
      <c r="E55" t="s">
        <v>26</v>
      </c>
      <c r="F55" t="s">
        <v>32</v>
      </c>
      <c r="G55">
        <v>93.1</v>
      </c>
      <c r="H55">
        <v>166.8</v>
      </c>
      <c r="I55">
        <v>64.2</v>
      </c>
      <c r="J55">
        <v>54.1</v>
      </c>
      <c r="K55">
        <v>1945</v>
      </c>
      <c r="L55" t="s">
        <v>26</v>
      </c>
      <c r="M55">
        <v>91</v>
      </c>
      <c r="N55">
        <v>3.03</v>
      </c>
      <c r="O55">
        <v>3.15</v>
      </c>
      <c r="P55">
        <v>9</v>
      </c>
      <c r="Q55">
        <v>68</v>
      </c>
      <c r="R55">
        <v>5000</v>
      </c>
      <c r="S55">
        <v>31</v>
      </c>
      <c r="T55">
        <v>38</v>
      </c>
      <c r="U55">
        <v>6695</v>
      </c>
    </row>
    <row r="56" spans="1:21" x14ac:dyDescent="0.25">
      <c r="A56">
        <v>55</v>
      </c>
      <c r="B56" t="s">
        <v>80</v>
      </c>
      <c r="C56" t="s">
        <v>22</v>
      </c>
      <c r="D56" t="s">
        <v>23</v>
      </c>
      <c r="E56" t="s">
        <v>26</v>
      </c>
      <c r="F56" t="s">
        <v>32</v>
      </c>
      <c r="G56">
        <v>93.1</v>
      </c>
      <c r="H56">
        <v>166.8</v>
      </c>
      <c r="I56">
        <v>64.2</v>
      </c>
      <c r="J56">
        <v>54.1</v>
      </c>
      <c r="K56">
        <v>1950</v>
      </c>
      <c r="L56" t="s">
        <v>26</v>
      </c>
      <c r="M56">
        <v>91</v>
      </c>
      <c r="N56">
        <v>3.08</v>
      </c>
      <c r="O56">
        <v>3.15</v>
      </c>
      <c r="P56">
        <v>9</v>
      </c>
      <c r="Q56">
        <v>68</v>
      </c>
      <c r="R56">
        <v>5000</v>
      </c>
      <c r="S56">
        <v>31</v>
      </c>
      <c r="T56">
        <v>38</v>
      </c>
      <c r="U56">
        <v>7395</v>
      </c>
    </row>
    <row r="57" spans="1:21" x14ac:dyDescent="0.25">
      <c r="A57">
        <v>56</v>
      </c>
      <c r="B57" t="s">
        <v>81</v>
      </c>
      <c r="C57" t="s">
        <v>22</v>
      </c>
      <c r="D57" t="s">
        <v>23</v>
      </c>
      <c r="E57" t="s">
        <v>24</v>
      </c>
      <c r="F57" t="s">
        <v>29</v>
      </c>
      <c r="G57">
        <v>95.3</v>
      </c>
      <c r="H57">
        <v>169</v>
      </c>
      <c r="I57">
        <v>65.7</v>
      </c>
      <c r="J57">
        <v>49.6</v>
      </c>
      <c r="K57">
        <v>2380</v>
      </c>
      <c r="L57" t="s">
        <v>24</v>
      </c>
      <c r="M57">
        <v>70</v>
      </c>
      <c r="N57">
        <v>3.33</v>
      </c>
      <c r="O57" s="1">
        <v>3255</v>
      </c>
      <c r="P57">
        <v>9.4</v>
      </c>
      <c r="Q57">
        <v>101</v>
      </c>
      <c r="R57">
        <v>6000</v>
      </c>
      <c r="S57">
        <v>17</v>
      </c>
      <c r="T57">
        <v>23</v>
      </c>
      <c r="U57">
        <v>10945</v>
      </c>
    </row>
    <row r="58" spans="1:21" x14ac:dyDescent="0.25">
      <c r="A58">
        <v>57</v>
      </c>
      <c r="B58" t="s">
        <v>82</v>
      </c>
      <c r="C58" t="s">
        <v>22</v>
      </c>
      <c r="D58" t="s">
        <v>23</v>
      </c>
      <c r="E58" t="s">
        <v>24</v>
      </c>
      <c r="F58" t="s">
        <v>29</v>
      </c>
      <c r="G58">
        <v>95.3</v>
      </c>
      <c r="H58">
        <v>169</v>
      </c>
      <c r="I58">
        <v>65.7</v>
      </c>
      <c r="J58">
        <v>49.6</v>
      </c>
      <c r="K58">
        <v>2380</v>
      </c>
      <c r="L58" t="s">
        <v>24</v>
      </c>
      <c r="M58">
        <v>70</v>
      </c>
      <c r="N58">
        <v>3.33</v>
      </c>
      <c r="O58" s="1">
        <v>3255</v>
      </c>
      <c r="P58">
        <v>9.4</v>
      </c>
      <c r="Q58">
        <v>101</v>
      </c>
      <c r="R58">
        <v>6000</v>
      </c>
      <c r="S58">
        <v>17</v>
      </c>
      <c r="T58">
        <v>23</v>
      </c>
      <c r="U58">
        <v>11845</v>
      </c>
    </row>
    <row r="59" spans="1:21" x14ac:dyDescent="0.25">
      <c r="A59">
        <v>58</v>
      </c>
      <c r="B59" t="s">
        <v>83</v>
      </c>
      <c r="C59" t="s">
        <v>22</v>
      </c>
      <c r="D59" t="s">
        <v>23</v>
      </c>
      <c r="E59" t="s">
        <v>24</v>
      </c>
      <c r="F59" t="s">
        <v>29</v>
      </c>
      <c r="G59">
        <v>95.3</v>
      </c>
      <c r="H59">
        <v>169</v>
      </c>
      <c r="I59">
        <v>65.7</v>
      </c>
      <c r="J59">
        <v>49.6</v>
      </c>
      <c r="K59">
        <v>2385</v>
      </c>
      <c r="L59" t="s">
        <v>24</v>
      </c>
      <c r="M59">
        <v>70</v>
      </c>
      <c r="N59">
        <v>3.33</v>
      </c>
      <c r="O59" s="1">
        <v>3255</v>
      </c>
      <c r="P59">
        <v>9.4</v>
      </c>
      <c r="Q59">
        <v>101</v>
      </c>
      <c r="R59">
        <v>6000</v>
      </c>
      <c r="S59">
        <v>17</v>
      </c>
      <c r="T59">
        <v>23</v>
      </c>
      <c r="U59">
        <v>13645</v>
      </c>
    </row>
    <row r="60" spans="1:21" x14ac:dyDescent="0.25">
      <c r="A60">
        <v>59</v>
      </c>
      <c r="B60" t="s">
        <v>84</v>
      </c>
      <c r="C60" t="s">
        <v>22</v>
      </c>
      <c r="D60" t="s">
        <v>23</v>
      </c>
      <c r="E60" t="s">
        <v>24</v>
      </c>
      <c r="F60" t="s">
        <v>29</v>
      </c>
      <c r="G60">
        <v>95.3</v>
      </c>
      <c r="H60">
        <v>169</v>
      </c>
      <c r="I60">
        <v>65.7</v>
      </c>
      <c r="J60">
        <v>49.6</v>
      </c>
      <c r="K60">
        <v>2500</v>
      </c>
      <c r="L60" t="s">
        <v>24</v>
      </c>
      <c r="M60">
        <v>80</v>
      </c>
      <c r="N60">
        <v>3.33</v>
      </c>
      <c r="O60" s="1">
        <v>3255</v>
      </c>
      <c r="P60">
        <v>9.4</v>
      </c>
      <c r="Q60">
        <v>135</v>
      </c>
      <c r="R60">
        <v>6000</v>
      </c>
      <c r="S60">
        <v>16</v>
      </c>
      <c r="T60">
        <v>23</v>
      </c>
      <c r="U60">
        <v>15645</v>
      </c>
    </row>
    <row r="61" spans="1:21" x14ac:dyDescent="0.25">
      <c r="A61">
        <v>60</v>
      </c>
      <c r="B61" t="s">
        <v>81</v>
      </c>
      <c r="C61" t="s">
        <v>22</v>
      </c>
      <c r="D61" t="s">
        <v>23</v>
      </c>
      <c r="E61" t="s">
        <v>24</v>
      </c>
      <c r="F61" t="s">
        <v>29</v>
      </c>
      <c r="G61">
        <v>98.8</v>
      </c>
      <c r="H61">
        <v>177.8</v>
      </c>
      <c r="I61">
        <v>66.5</v>
      </c>
      <c r="J61">
        <v>53.7</v>
      </c>
      <c r="K61">
        <v>2385</v>
      </c>
      <c r="L61" t="s">
        <v>26</v>
      </c>
      <c r="M61">
        <v>122</v>
      </c>
      <c r="N61">
        <v>3.39</v>
      </c>
      <c r="O61">
        <v>3.39</v>
      </c>
      <c r="P61">
        <v>8.6</v>
      </c>
      <c r="Q61">
        <v>84</v>
      </c>
      <c r="R61">
        <v>4800</v>
      </c>
      <c r="S61">
        <v>26</v>
      </c>
      <c r="T61">
        <v>32</v>
      </c>
      <c r="U61">
        <v>8845</v>
      </c>
    </row>
    <row r="62" spans="1:21" x14ac:dyDescent="0.25">
      <c r="A62">
        <v>61</v>
      </c>
      <c r="B62" t="s">
        <v>85</v>
      </c>
      <c r="C62" t="s">
        <v>22</v>
      </c>
      <c r="D62" t="s">
        <v>23</v>
      </c>
      <c r="E62" t="s">
        <v>26</v>
      </c>
      <c r="F62" t="s">
        <v>32</v>
      </c>
      <c r="G62">
        <v>98.8</v>
      </c>
      <c r="H62">
        <v>177.8</v>
      </c>
      <c r="I62">
        <v>66.5</v>
      </c>
      <c r="J62">
        <v>55.5</v>
      </c>
      <c r="K62">
        <v>2410</v>
      </c>
      <c r="L62" t="s">
        <v>26</v>
      </c>
      <c r="M62">
        <v>122</v>
      </c>
      <c r="N62">
        <v>3.39</v>
      </c>
      <c r="O62">
        <v>3.39</v>
      </c>
      <c r="P62">
        <v>8.6</v>
      </c>
      <c r="Q62">
        <v>84</v>
      </c>
      <c r="R62">
        <v>4800</v>
      </c>
      <c r="S62">
        <v>26</v>
      </c>
      <c r="T62">
        <v>32</v>
      </c>
      <c r="U62">
        <v>8495</v>
      </c>
    </row>
    <row r="63" spans="1:21" x14ac:dyDescent="0.25">
      <c r="A63">
        <v>62</v>
      </c>
      <c r="B63" t="s">
        <v>86</v>
      </c>
      <c r="C63" t="s">
        <v>22</v>
      </c>
      <c r="D63" t="s">
        <v>23</v>
      </c>
      <c r="E63" t="s">
        <v>24</v>
      </c>
      <c r="F63" t="s">
        <v>29</v>
      </c>
      <c r="G63">
        <v>98.8</v>
      </c>
      <c r="H63">
        <v>177.8</v>
      </c>
      <c r="I63">
        <v>66.5</v>
      </c>
      <c r="J63">
        <v>53.7</v>
      </c>
      <c r="K63">
        <v>2385</v>
      </c>
      <c r="L63" t="s">
        <v>26</v>
      </c>
      <c r="M63">
        <v>122</v>
      </c>
      <c r="N63">
        <v>3.39</v>
      </c>
      <c r="O63">
        <v>3.39</v>
      </c>
      <c r="P63">
        <v>8.6</v>
      </c>
      <c r="Q63">
        <v>84</v>
      </c>
      <c r="R63">
        <v>4800</v>
      </c>
      <c r="S63">
        <v>26</v>
      </c>
      <c r="T63">
        <v>32</v>
      </c>
      <c r="U63">
        <v>10595</v>
      </c>
    </row>
    <row r="64" spans="1:21" x14ac:dyDescent="0.25">
      <c r="A64">
        <v>63</v>
      </c>
      <c r="B64" t="s">
        <v>79</v>
      </c>
      <c r="C64" t="s">
        <v>22</v>
      </c>
      <c r="D64" t="s">
        <v>23</v>
      </c>
      <c r="E64" t="s">
        <v>26</v>
      </c>
      <c r="F64" t="s">
        <v>32</v>
      </c>
      <c r="G64">
        <v>98.8</v>
      </c>
      <c r="H64">
        <v>177.8</v>
      </c>
      <c r="I64">
        <v>66.5</v>
      </c>
      <c r="J64">
        <v>55.5</v>
      </c>
      <c r="K64">
        <v>2410</v>
      </c>
      <c r="L64" t="s">
        <v>26</v>
      </c>
      <c r="M64">
        <v>122</v>
      </c>
      <c r="N64">
        <v>3.39</v>
      </c>
      <c r="O64">
        <v>3.39</v>
      </c>
      <c r="P64">
        <v>8.6</v>
      </c>
      <c r="Q64">
        <v>84</v>
      </c>
      <c r="R64">
        <v>4800</v>
      </c>
      <c r="S64">
        <v>26</v>
      </c>
      <c r="T64">
        <v>32</v>
      </c>
      <c r="U64">
        <v>10245</v>
      </c>
    </row>
    <row r="65" spans="1:21" x14ac:dyDescent="0.25">
      <c r="A65">
        <v>64</v>
      </c>
      <c r="B65" t="s">
        <v>80</v>
      </c>
      <c r="C65" t="s">
        <v>87</v>
      </c>
      <c r="D65" t="s">
        <v>23</v>
      </c>
      <c r="E65" t="s">
        <v>26</v>
      </c>
      <c r="F65" t="s">
        <v>32</v>
      </c>
      <c r="G65">
        <v>98.8</v>
      </c>
      <c r="H65">
        <v>177.8</v>
      </c>
      <c r="I65">
        <v>66.5</v>
      </c>
      <c r="J65">
        <v>55.5</v>
      </c>
      <c r="K65">
        <v>2443</v>
      </c>
      <c r="L65" t="s">
        <v>26</v>
      </c>
      <c r="M65">
        <v>122</v>
      </c>
      <c r="N65">
        <v>3.39</v>
      </c>
      <c r="O65">
        <v>3.39</v>
      </c>
      <c r="P65">
        <v>22.7</v>
      </c>
      <c r="Q65">
        <v>64</v>
      </c>
      <c r="R65">
        <v>4650</v>
      </c>
      <c r="S65">
        <v>36</v>
      </c>
      <c r="T65">
        <v>42</v>
      </c>
      <c r="U65">
        <v>10795</v>
      </c>
    </row>
    <row r="66" spans="1:21" x14ac:dyDescent="0.25">
      <c r="A66">
        <v>65</v>
      </c>
      <c r="B66" t="s">
        <v>81</v>
      </c>
      <c r="C66" t="s">
        <v>22</v>
      </c>
      <c r="D66" t="s">
        <v>23</v>
      </c>
      <c r="E66" t="s">
        <v>26</v>
      </c>
      <c r="F66" t="s">
        <v>29</v>
      </c>
      <c r="G66">
        <v>98.8</v>
      </c>
      <c r="H66">
        <v>177.8</v>
      </c>
      <c r="I66">
        <v>66.5</v>
      </c>
      <c r="J66">
        <v>55.5</v>
      </c>
      <c r="K66">
        <v>2425</v>
      </c>
      <c r="L66" t="s">
        <v>26</v>
      </c>
      <c r="M66">
        <v>122</v>
      </c>
      <c r="N66">
        <v>3.39</v>
      </c>
      <c r="O66">
        <v>3.39</v>
      </c>
      <c r="P66">
        <v>8.6</v>
      </c>
      <c r="Q66">
        <v>84</v>
      </c>
      <c r="R66">
        <v>4800</v>
      </c>
      <c r="S66">
        <v>26</v>
      </c>
      <c r="T66">
        <v>32</v>
      </c>
      <c r="U66">
        <v>11245</v>
      </c>
    </row>
    <row r="67" spans="1:21" x14ac:dyDescent="0.25">
      <c r="A67">
        <v>66</v>
      </c>
      <c r="B67" t="s">
        <v>82</v>
      </c>
      <c r="C67" t="s">
        <v>22</v>
      </c>
      <c r="D67" t="s">
        <v>23</v>
      </c>
      <c r="E67" t="s">
        <v>26</v>
      </c>
      <c r="F67" t="s">
        <v>32</v>
      </c>
      <c r="G67">
        <v>104.9</v>
      </c>
      <c r="H67">
        <v>175</v>
      </c>
      <c r="I67">
        <v>66.099999999999994</v>
      </c>
      <c r="J67">
        <v>54.4</v>
      </c>
      <c r="K67">
        <v>2670</v>
      </c>
      <c r="L67" t="s">
        <v>26</v>
      </c>
      <c r="M67">
        <v>140</v>
      </c>
      <c r="N67">
        <v>3.76</v>
      </c>
      <c r="O67">
        <v>3.16</v>
      </c>
      <c r="P67">
        <v>8</v>
      </c>
      <c r="Q67">
        <v>120</v>
      </c>
      <c r="R67">
        <v>5000</v>
      </c>
      <c r="S67">
        <v>19</v>
      </c>
      <c r="T67">
        <v>27</v>
      </c>
      <c r="U67">
        <v>18280</v>
      </c>
    </row>
    <row r="68" spans="1:21" x14ac:dyDescent="0.25">
      <c r="A68">
        <v>67</v>
      </c>
      <c r="B68" t="s">
        <v>83</v>
      </c>
      <c r="C68" t="s">
        <v>87</v>
      </c>
      <c r="D68" t="s">
        <v>23</v>
      </c>
      <c r="E68" t="s">
        <v>26</v>
      </c>
      <c r="F68" t="s">
        <v>32</v>
      </c>
      <c r="G68">
        <v>104.9</v>
      </c>
      <c r="H68">
        <v>175</v>
      </c>
      <c r="I68">
        <v>66.099999999999994</v>
      </c>
      <c r="J68">
        <v>54.4</v>
      </c>
      <c r="K68">
        <v>2700</v>
      </c>
      <c r="L68" t="s">
        <v>26</v>
      </c>
      <c r="M68">
        <v>134</v>
      </c>
      <c r="N68">
        <v>3.43</v>
      </c>
      <c r="O68">
        <v>3.64</v>
      </c>
      <c r="P68">
        <v>22</v>
      </c>
      <c r="Q68">
        <v>72</v>
      </c>
      <c r="R68">
        <v>4200</v>
      </c>
      <c r="S68">
        <v>31</v>
      </c>
      <c r="T68">
        <v>39</v>
      </c>
      <c r="U68">
        <v>18344</v>
      </c>
    </row>
    <row r="69" spans="1:21" x14ac:dyDescent="0.25">
      <c r="A69">
        <v>68</v>
      </c>
      <c r="B69" t="s">
        <v>88</v>
      </c>
      <c r="C69" t="s">
        <v>87</v>
      </c>
      <c r="D69" t="s">
        <v>39</v>
      </c>
      <c r="E69" t="s">
        <v>26</v>
      </c>
      <c r="F69" t="s">
        <v>32</v>
      </c>
      <c r="G69">
        <v>110</v>
      </c>
      <c r="H69">
        <v>190.9</v>
      </c>
      <c r="I69">
        <v>70.3</v>
      </c>
      <c r="J69">
        <v>56.5</v>
      </c>
      <c r="K69">
        <v>3515</v>
      </c>
      <c r="L69" t="s">
        <v>34</v>
      </c>
      <c r="M69">
        <v>183</v>
      </c>
      <c r="N69">
        <v>3.58</v>
      </c>
      <c r="O69">
        <v>3.64</v>
      </c>
      <c r="P69">
        <v>21.5</v>
      </c>
      <c r="Q69">
        <v>123</v>
      </c>
      <c r="R69">
        <v>4350</v>
      </c>
      <c r="S69">
        <v>22</v>
      </c>
      <c r="T69">
        <v>25</v>
      </c>
      <c r="U69">
        <v>25552</v>
      </c>
    </row>
    <row r="70" spans="1:21" x14ac:dyDescent="0.25">
      <c r="A70">
        <v>69</v>
      </c>
      <c r="B70" t="s">
        <v>89</v>
      </c>
      <c r="C70" t="s">
        <v>87</v>
      </c>
      <c r="D70" t="s">
        <v>39</v>
      </c>
      <c r="E70" t="s">
        <v>26</v>
      </c>
      <c r="F70" t="s">
        <v>37</v>
      </c>
      <c r="G70">
        <v>110</v>
      </c>
      <c r="H70">
        <v>190.9</v>
      </c>
      <c r="I70">
        <v>70.3</v>
      </c>
      <c r="J70">
        <v>58.7</v>
      </c>
      <c r="K70">
        <v>3750</v>
      </c>
      <c r="L70" t="s">
        <v>34</v>
      </c>
      <c r="M70">
        <v>183</v>
      </c>
      <c r="N70">
        <v>3.58</v>
      </c>
      <c r="O70">
        <v>3.64</v>
      </c>
      <c r="P70">
        <v>21.5</v>
      </c>
      <c r="Q70">
        <v>123</v>
      </c>
      <c r="R70">
        <v>4350</v>
      </c>
      <c r="S70">
        <v>22</v>
      </c>
      <c r="T70">
        <v>25</v>
      </c>
      <c r="U70">
        <v>28248</v>
      </c>
    </row>
    <row r="71" spans="1:21" x14ac:dyDescent="0.25">
      <c r="A71">
        <v>70</v>
      </c>
      <c r="B71" t="s">
        <v>90</v>
      </c>
      <c r="C71" t="s">
        <v>87</v>
      </c>
      <c r="D71" t="s">
        <v>39</v>
      </c>
      <c r="E71" t="s">
        <v>24</v>
      </c>
      <c r="F71" t="s">
        <v>91</v>
      </c>
      <c r="G71">
        <v>106.7</v>
      </c>
      <c r="H71">
        <v>187.5</v>
      </c>
      <c r="I71">
        <v>70.3</v>
      </c>
      <c r="J71">
        <v>54.9</v>
      </c>
      <c r="K71">
        <v>3495</v>
      </c>
      <c r="L71" t="s">
        <v>34</v>
      </c>
      <c r="M71">
        <v>183</v>
      </c>
      <c r="N71">
        <v>3.58</v>
      </c>
      <c r="O71">
        <v>3.64</v>
      </c>
      <c r="P71">
        <v>21.5</v>
      </c>
      <c r="Q71">
        <v>123</v>
      </c>
      <c r="R71">
        <v>4350</v>
      </c>
      <c r="S71">
        <v>22</v>
      </c>
      <c r="T71">
        <v>25</v>
      </c>
      <c r="U71">
        <v>28176</v>
      </c>
    </row>
    <row r="72" spans="1:21" x14ac:dyDescent="0.25">
      <c r="A72">
        <v>71</v>
      </c>
      <c r="B72" t="s">
        <v>92</v>
      </c>
      <c r="C72" t="s">
        <v>87</v>
      </c>
      <c r="D72" t="s">
        <v>39</v>
      </c>
      <c r="E72" t="s">
        <v>26</v>
      </c>
      <c r="F72" t="s">
        <v>32</v>
      </c>
      <c r="G72">
        <v>115.6</v>
      </c>
      <c r="H72">
        <v>202.6</v>
      </c>
      <c r="I72">
        <v>71.7</v>
      </c>
      <c r="J72">
        <v>56.3</v>
      </c>
      <c r="K72">
        <v>3770</v>
      </c>
      <c r="L72" t="s">
        <v>34</v>
      </c>
      <c r="M72">
        <v>183</v>
      </c>
      <c r="N72">
        <v>3.58</v>
      </c>
      <c r="O72">
        <v>3.64</v>
      </c>
      <c r="P72">
        <v>21.5</v>
      </c>
      <c r="Q72">
        <v>123</v>
      </c>
      <c r="R72">
        <v>4350</v>
      </c>
      <c r="S72">
        <v>22</v>
      </c>
      <c r="T72">
        <v>25</v>
      </c>
      <c r="U72">
        <v>31600</v>
      </c>
    </row>
    <row r="73" spans="1:21" x14ac:dyDescent="0.25">
      <c r="A73">
        <v>72</v>
      </c>
      <c r="B73" t="s">
        <v>93</v>
      </c>
      <c r="C73" t="s">
        <v>22</v>
      </c>
      <c r="D73" t="s">
        <v>23</v>
      </c>
      <c r="E73" t="s">
        <v>26</v>
      </c>
      <c r="F73" t="s">
        <v>32</v>
      </c>
      <c r="G73">
        <v>115.6</v>
      </c>
      <c r="H73">
        <v>202.6</v>
      </c>
      <c r="I73">
        <v>71.7</v>
      </c>
      <c r="J73">
        <v>56.5</v>
      </c>
      <c r="K73">
        <v>3740</v>
      </c>
      <c r="L73" t="s">
        <v>94</v>
      </c>
      <c r="M73">
        <v>234</v>
      </c>
      <c r="N73">
        <v>3.46</v>
      </c>
      <c r="O73">
        <v>3.1</v>
      </c>
      <c r="P73">
        <v>8.3000000000000007</v>
      </c>
      <c r="Q73">
        <v>155</v>
      </c>
      <c r="R73">
        <v>4750</v>
      </c>
      <c r="S73">
        <v>16</v>
      </c>
      <c r="T73">
        <v>18</v>
      </c>
      <c r="U73">
        <v>34184</v>
      </c>
    </row>
    <row r="74" spans="1:21" x14ac:dyDescent="0.25">
      <c r="A74">
        <v>73</v>
      </c>
      <c r="B74" t="s">
        <v>95</v>
      </c>
      <c r="C74" t="s">
        <v>22</v>
      </c>
      <c r="D74" t="s">
        <v>23</v>
      </c>
      <c r="E74" t="s">
        <v>24</v>
      </c>
      <c r="F74" t="s">
        <v>25</v>
      </c>
      <c r="G74">
        <v>96.6</v>
      </c>
      <c r="H74">
        <v>180.3</v>
      </c>
      <c r="I74">
        <v>70.5</v>
      </c>
      <c r="J74">
        <v>50.8</v>
      </c>
      <c r="K74">
        <v>3685</v>
      </c>
      <c r="L74" t="s">
        <v>94</v>
      </c>
      <c r="M74">
        <v>234</v>
      </c>
      <c r="N74">
        <v>3.46</v>
      </c>
      <c r="O74">
        <v>3.1</v>
      </c>
      <c r="P74">
        <v>8.3000000000000007</v>
      </c>
      <c r="Q74">
        <v>155</v>
      </c>
      <c r="R74">
        <v>4750</v>
      </c>
      <c r="S74">
        <v>16</v>
      </c>
      <c r="T74">
        <v>18</v>
      </c>
      <c r="U74">
        <v>35056</v>
      </c>
    </row>
    <row r="75" spans="1:21" x14ac:dyDescent="0.25">
      <c r="A75">
        <v>74</v>
      </c>
      <c r="B75" t="s">
        <v>96</v>
      </c>
      <c r="C75" t="s">
        <v>22</v>
      </c>
      <c r="D75" t="s">
        <v>23</v>
      </c>
      <c r="E75" t="s">
        <v>26</v>
      </c>
      <c r="F75" t="s">
        <v>32</v>
      </c>
      <c r="G75">
        <v>120.9</v>
      </c>
      <c r="H75">
        <v>208.1</v>
      </c>
      <c r="I75">
        <v>71.7</v>
      </c>
      <c r="J75">
        <v>56.7</v>
      </c>
      <c r="K75">
        <v>3900</v>
      </c>
      <c r="L75" t="s">
        <v>94</v>
      </c>
      <c r="M75">
        <v>308</v>
      </c>
      <c r="N75">
        <v>3.8</v>
      </c>
      <c r="O75">
        <v>3.35</v>
      </c>
      <c r="P75">
        <v>8</v>
      </c>
      <c r="Q75">
        <v>184</v>
      </c>
      <c r="R75">
        <v>4500</v>
      </c>
      <c r="S75">
        <v>14</v>
      </c>
      <c r="T75">
        <v>16</v>
      </c>
      <c r="U75">
        <v>40960</v>
      </c>
    </row>
    <row r="76" spans="1:21" x14ac:dyDescent="0.25">
      <c r="A76">
        <v>75</v>
      </c>
      <c r="B76" t="s">
        <v>97</v>
      </c>
      <c r="C76" t="s">
        <v>22</v>
      </c>
      <c r="D76" t="s">
        <v>23</v>
      </c>
      <c r="E76" t="s">
        <v>24</v>
      </c>
      <c r="F76" t="s">
        <v>91</v>
      </c>
      <c r="G76">
        <v>112</v>
      </c>
      <c r="H76">
        <v>199.2</v>
      </c>
      <c r="I76">
        <v>72</v>
      </c>
      <c r="J76">
        <v>55.4</v>
      </c>
      <c r="K76">
        <v>3715</v>
      </c>
      <c r="L76" t="s">
        <v>94</v>
      </c>
      <c r="M76">
        <v>304</v>
      </c>
      <c r="N76">
        <v>3.8</v>
      </c>
      <c r="O76">
        <v>3.35</v>
      </c>
      <c r="P76">
        <v>8</v>
      </c>
      <c r="Q76">
        <v>184</v>
      </c>
      <c r="R76">
        <v>4500</v>
      </c>
      <c r="S76">
        <v>14</v>
      </c>
      <c r="T76">
        <v>16</v>
      </c>
      <c r="U76">
        <v>45400</v>
      </c>
    </row>
    <row r="77" spans="1:21" x14ac:dyDescent="0.25">
      <c r="A77">
        <v>76</v>
      </c>
      <c r="B77" t="s">
        <v>98</v>
      </c>
      <c r="C77" t="s">
        <v>22</v>
      </c>
      <c r="D77" t="s">
        <v>39</v>
      </c>
      <c r="E77" t="s">
        <v>24</v>
      </c>
      <c r="F77" t="s">
        <v>29</v>
      </c>
      <c r="G77">
        <v>102.7</v>
      </c>
      <c r="H77">
        <v>178.4</v>
      </c>
      <c r="I77">
        <v>68</v>
      </c>
      <c r="J77">
        <v>54.8</v>
      </c>
      <c r="K77">
        <v>2910</v>
      </c>
      <c r="L77" t="s">
        <v>26</v>
      </c>
      <c r="M77">
        <v>140</v>
      </c>
      <c r="N77">
        <v>3.78</v>
      </c>
      <c r="O77">
        <v>3.12</v>
      </c>
      <c r="P77">
        <v>8</v>
      </c>
      <c r="Q77">
        <v>175</v>
      </c>
      <c r="R77">
        <v>5000</v>
      </c>
      <c r="S77">
        <v>19</v>
      </c>
      <c r="T77">
        <v>24</v>
      </c>
      <c r="U77">
        <v>16503</v>
      </c>
    </row>
    <row r="78" spans="1:21" x14ac:dyDescent="0.25">
      <c r="A78">
        <v>77</v>
      </c>
      <c r="B78" t="s">
        <v>99</v>
      </c>
      <c r="C78" t="s">
        <v>22</v>
      </c>
      <c r="D78" t="s">
        <v>23</v>
      </c>
      <c r="E78" t="s">
        <v>24</v>
      </c>
      <c r="F78" t="s">
        <v>29</v>
      </c>
      <c r="G78">
        <v>93.7</v>
      </c>
      <c r="H78">
        <v>157.30000000000001</v>
      </c>
      <c r="I78">
        <v>64.400000000000006</v>
      </c>
      <c r="J78">
        <v>50.8</v>
      </c>
      <c r="K78">
        <v>1918</v>
      </c>
      <c r="L78" t="s">
        <v>26</v>
      </c>
      <c r="M78">
        <v>92</v>
      </c>
      <c r="N78">
        <v>2.97</v>
      </c>
      <c r="O78">
        <v>3.23</v>
      </c>
      <c r="P78">
        <v>9.4</v>
      </c>
      <c r="Q78">
        <v>68</v>
      </c>
      <c r="R78">
        <v>5500</v>
      </c>
      <c r="S78">
        <v>37</v>
      </c>
      <c r="T78">
        <v>41</v>
      </c>
      <c r="U78">
        <v>5389</v>
      </c>
    </row>
    <row r="79" spans="1:21" x14ac:dyDescent="0.25">
      <c r="A79">
        <v>78</v>
      </c>
      <c r="B79" t="s">
        <v>100</v>
      </c>
      <c r="C79" t="s">
        <v>22</v>
      </c>
      <c r="D79" t="s">
        <v>23</v>
      </c>
      <c r="E79" t="s">
        <v>24</v>
      </c>
      <c r="F79" t="s">
        <v>29</v>
      </c>
      <c r="G79">
        <v>93.7</v>
      </c>
      <c r="H79">
        <v>157.30000000000001</v>
      </c>
      <c r="I79">
        <v>64.400000000000006</v>
      </c>
      <c r="J79">
        <v>50.8</v>
      </c>
      <c r="K79">
        <v>1944</v>
      </c>
      <c r="L79" t="s">
        <v>26</v>
      </c>
      <c r="M79">
        <v>92</v>
      </c>
      <c r="N79">
        <v>2.97</v>
      </c>
      <c r="O79">
        <v>3.23</v>
      </c>
      <c r="P79">
        <v>9.4</v>
      </c>
      <c r="Q79">
        <v>68</v>
      </c>
      <c r="R79">
        <v>5500</v>
      </c>
      <c r="S79">
        <v>31</v>
      </c>
      <c r="T79">
        <v>38</v>
      </c>
      <c r="U79">
        <v>6189</v>
      </c>
    </row>
    <row r="80" spans="1:21" x14ac:dyDescent="0.25">
      <c r="A80">
        <v>79</v>
      </c>
      <c r="B80" t="s">
        <v>101</v>
      </c>
      <c r="C80" t="s">
        <v>22</v>
      </c>
      <c r="D80" t="s">
        <v>23</v>
      </c>
      <c r="E80" t="s">
        <v>24</v>
      </c>
      <c r="F80" t="s">
        <v>29</v>
      </c>
      <c r="G80">
        <v>93.7</v>
      </c>
      <c r="H80">
        <v>157.30000000000001</v>
      </c>
      <c r="I80">
        <v>64.400000000000006</v>
      </c>
      <c r="J80">
        <v>50.8</v>
      </c>
      <c r="K80">
        <v>2004</v>
      </c>
      <c r="L80" t="s">
        <v>26</v>
      </c>
      <c r="M80">
        <v>92</v>
      </c>
      <c r="N80">
        <v>2.97</v>
      </c>
      <c r="O80">
        <v>3.23</v>
      </c>
      <c r="P80">
        <v>9.4</v>
      </c>
      <c r="Q80">
        <v>68</v>
      </c>
      <c r="R80">
        <v>5500</v>
      </c>
      <c r="S80">
        <v>31</v>
      </c>
      <c r="T80">
        <v>38</v>
      </c>
      <c r="U80">
        <v>6669</v>
      </c>
    </row>
    <row r="81" spans="1:21" x14ac:dyDescent="0.25">
      <c r="A81">
        <v>80</v>
      </c>
      <c r="B81" t="s">
        <v>102</v>
      </c>
      <c r="C81" t="s">
        <v>22</v>
      </c>
      <c r="D81" t="s">
        <v>39</v>
      </c>
      <c r="E81" t="s">
        <v>24</v>
      </c>
      <c r="F81" t="s">
        <v>29</v>
      </c>
      <c r="G81">
        <v>93</v>
      </c>
      <c r="H81">
        <v>157.30000000000001</v>
      </c>
      <c r="I81">
        <v>63.8</v>
      </c>
      <c r="J81">
        <v>50.8</v>
      </c>
      <c r="K81">
        <v>2145</v>
      </c>
      <c r="L81" t="s">
        <v>26</v>
      </c>
      <c r="M81">
        <v>98</v>
      </c>
      <c r="N81">
        <v>3.03</v>
      </c>
      <c r="O81">
        <v>3.39</v>
      </c>
      <c r="P81">
        <v>7.6</v>
      </c>
      <c r="Q81">
        <v>102</v>
      </c>
      <c r="R81">
        <v>5500</v>
      </c>
      <c r="S81">
        <v>24</v>
      </c>
      <c r="T81">
        <v>30</v>
      </c>
      <c r="U81">
        <v>7689</v>
      </c>
    </row>
    <row r="82" spans="1:21" x14ac:dyDescent="0.25">
      <c r="A82">
        <v>81</v>
      </c>
      <c r="B82" t="s">
        <v>103</v>
      </c>
      <c r="C82" t="s">
        <v>22</v>
      </c>
      <c r="D82" t="s">
        <v>39</v>
      </c>
      <c r="E82" t="s">
        <v>24</v>
      </c>
      <c r="F82" t="s">
        <v>29</v>
      </c>
      <c r="G82">
        <v>96.3</v>
      </c>
      <c r="H82">
        <v>173</v>
      </c>
      <c r="I82">
        <v>65.400000000000006</v>
      </c>
      <c r="J82">
        <v>49.4</v>
      </c>
      <c r="K82">
        <v>2370</v>
      </c>
      <c r="L82" t="s">
        <v>26</v>
      </c>
      <c r="M82">
        <v>110</v>
      </c>
      <c r="N82">
        <v>3.17</v>
      </c>
      <c r="O82">
        <v>3.46</v>
      </c>
      <c r="P82">
        <v>7.5</v>
      </c>
      <c r="Q82">
        <v>116</v>
      </c>
      <c r="R82">
        <v>5500</v>
      </c>
      <c r="S82">
        <v>23</v>
      </c>
      <c r="T82">
        <v>30</v>
      </c>
      <c r="U82">
        <v>9959</v>
      </c>
    </row>
    <row r="83" spans="1:21" x14ac:dyDescent="0.25">
      <c r="A83">
        <v>82</v>
      </c>
      <c r="B83" t="s">
        <v>102</v>
      </c>
      <c r="C83" t="s">
        <v>22</v>
      </c>
      <c r="D83" t="s">
        <v>23</v>
      </c>
      <c r="E83" t="s">
        <v>24</v>
      </c>
      <c r="F83" t="s">
        <v>29</v>
      </c>
      <c r="G83">
        <v>96.3</v>
      </c>
      <c r="H83">
        <v>173</v>
      </c>
      <c r="I83">
        <v>65.400000000000006</v>
      </c>
      <c r="J83">
        <v>49.4</v>
      </c>
      <c r="K83">
        <v>2328</v>
      </c>
      <c r="L83" t="s">
        <v>26</v>
      </c>
      <c r="M83">
        <v>122</v>
      </c>
      <c r="N83">
        <v>3.35</v>
      </c>
      <c r="O83">
        <v>3.46</v>
      </c>
      <c r="P83">
        <v>8.5</v>
      </c>
      <c r="Q83">
        <v>88</v>
      </c>
      <c r="R83">
        <v>5000</v>
      </c>
      <c r="S83">
        <v>25</v>
      </c>
      <c r="T83">
        <v>32</v>
      </c>
      <c r="U83">
        <v>8499</v>
      </c>
    </row>
    <row r="84" spans="1:21" x14ac:dyDescent="0.25">
      <c r="A84">
        <v>83</v>
      </c>
      <c r="B84" t="s">
        <v>101</v>
      </c>
      <c r="C84" t="s">
        <v>22</v>
      </c>
      <c r="D84" t="s">
        <v>39</v>
      </c>
      <c r="E84" t="s">
        <v>24</v>
      </c>
      <c r="F84" t="s">
        <v>29</v>
      </c>
      <c r="G84">
        <v>95.9</v>
      </c>
      <c r="H84">
        <v>173.2</v>
      </c>
      <c r="I84">
        <v>66.3</v>
      </c>
      <c r="J84">
        <v>50.2</v>
      </c>
      <c r="K84">
        <v>2833</v>
      </c>
      <c r="L84" t="s">
        <v>26</v>
      </c>
      <c r="M84">
        <v>156</v>
      </c>
      <c r="N84">
        <v>3.58</v>
      </c>
      <c r="O84">
        <v>3.86</v>
      </c>
      <c r="P84">
        <v>7</v>
      </c>
      <c r="Q84">
        <v>145</v>
      </c>
      <c r="R84">
        <v>5000</v>
      </c>
      <c r="S84">
        <v>19</v>
      </c>
      <c r="T84">
        <v>24</v>
      </c>
      <c r="U84">
        <v>12629</v>
      </c>
    </row>
    <row r="85" spans="1:21" x14ac:dyDescent="0.25">
      <c r="A85">
        <v>84</v>
      </c>
      <c r="B85" t="s">
        <v>102</v>
      </c>
      <c r="C85" t="s">
        <v>22</v>
      </c>
      <c r="D85" t="s">
        <v>39</v>
      </c>
      <c r="E85" t="s">
        <v>24</v>
      </c>
      <c r="F85" t="s">
        <v>29</v>
      </c>
      <c r="G85">
        <v>95.9</v>
      </c>
      <c r="H85">
        <v>173.2</v>
      </c>
      <c r="I85">
        <v>66.3</v>
      </c>
      <c r="J85">
        <v>50.2</v>
      </c>
      <c r="K85">
        <v>2921</v>
      </c>
      <c r="L85" t="s">
        <v>26</v>
      </c>
      <c r="M85">
        <v>156</v>
      </c>
      <c r="N85">
        <v>3.59</v>
      </c>
      <c r="O85">
        <v>3.86</v>
      </c>
      <c r="P85">
        <v>7</v>
      </c>
      <c r="Q85">
        <v>145</v>
      </c>
      <c r="R85">
        <v>5000</v>
      </c>
      <c r="S85">
        <v>19</v>
      </c>
      <c r="T85">
        <v>24</v>
      </c>
      <c r="U85">
        <v>14869</v>
      </c>
    </row>
    <row r="86" spans="1:21" x14ac:dyDescent="0.25">
      <c r="A86">
        <v>85</v>
      </c>
      <c r="B86" t="s">
        <v>103</v>
      </c>
      <c r="C86" t="s">
        <v>22</v>
      </c>
      <c r="D86" t="s">
        <v>39</v>
      </c>
      <c r="E86" t="s">
        <v>24</v>
      </c>
      <c r="F86" t="s">
        <v>29</v>
      </c>
      <c r="G86">
        <v>95.9</v>
      </c>
      <c r="H86">
        <v>173.2</v>
      </c>
      <c r="I86">
        <v>66.3</v>
      </c>
      <c r="J86">
        <v>50.2</v>
      </c>
      <c r="K86">
        <v>2926</v>
      </c>
      <c r="L86" t="s">
        <v>26</v>
      </c>
      <c r="M86">
        <v>156</v>
      </c>
      <c r="N86">
        <v>3.59</v>
      </c>
      <c r="O86">
        <v>3.86</v>
      </c>
      <c r="P86">
        <v>7</v>
      </c>
      <c r="Q86">
        <v>145</v>
      </c>
      <c r="R86">
        <v>5000</v>
      </c>
      <c r="S86">
        <v>19</v>
      </c>
      <c r="T86">
        <v>24</v>
      </c>
      <c r="U86">
        <v>14489</v>
      </c>
    </row>
    <row r="87" spans="1:21" x14ac:dyDescent="0.25">
      <c r="A87">
        <v>86</v>
      </c>
      <c r="B87" t="s">
        <v>104</v>
      </c>
      <c r="C87" t="s">
        <v>22</v>
      </c>
      <c r="D87" t="s">
        <v>23</v>
      </c>
      <c r="E87" t="s">
        <v>26</v>
      </c>
      <c r="F87" t="s">
        <v>32</v>
      </c>
      <c r="G87">
        <v>96.3</v>
      </c>
      <c r="H87">
        <v>172.4</v>
      </c>
      <c r="I87">
        <v>65.400000000000006</v>
      </c>
      <c r="J87">
        <v>51.6</v>
      </c>
      <c r="K87">
        <v>2365</v>
      </c>
      <c r="L87" t="s">
        <v>26</v>
      </c>
      <c r="M87">
        <v>122</v>
      </c>
      <c r="N87">
        <v>3.35</v>
      </c>
      <c r="O87">
        <v>3.46</v>
      </c>
      <c r="P87">
        <v>8.5</v>
      </c>
      <c r="Q87">
        <v>88</v>
      </c>
      <c r="R87">
        <v>5000</v>
      </c>
      <c r="S87">
        <v>25</v>
      </c>
      <c r="T87">
        <v>32</v>
      </c>
      <c r="U87">
        <v>6989</v>
      </c>
    </row>
    <row r="88" spans="1:21" x14ac:dyDescent="0.25">
      <c r="A88">
        <v>87</v>
      </c>
      <c r="B88" t="s">
        <v>105</v>
      </c>
      <c r="C88" t="s">
        <v>22</v>
      </c>
      <c r="D88" t="s">
        <v>23</v>
      </c>
      <c r="E88" t="s">
        <v>26</v>
      </c>
      <c r="F88" t="s">
        <v>32</v>
      </c>
      <c r="G88">
        <v>96.3</v>
      </c>
      <c r="H88">
        <v>172.4</v>
      </c>
      <c r="I88">
        <v>65.400000000000006</v>
      </c>
      <c r="J88">
        <v>51.6</v>
      </c>
      <c r="K88">
        <v>2405</v>
      </c>
      <c r="L88" t="s">
        <v>26</v>
      </c>
      <c r="M88">
        <v>122</v>
      </c>
      <c r="N88">
        <v>3.35</v>
      </c>
      <c r="O88">
        <v>3.46</v>
      </c>
      <c r="P88">
        <v>8.5</v>
      </c>
      <c r="Q88">
        <v>88</v>
      </c>
      <c r="R88">
        <v>5000</v>
      </c>
      <c r="S88">
        <v>25</v>
      </c>
      <c r="T88">
        <v>32</v>
      </c>
      <c r="U88">
        <v>8189</v>
      </c>
    </row>
    <row r="89" spans="1:21" x14ac:dyDescent="0.25">
      <c r="A89">
        <v>88</v>
      </c>
      <c r="B89" t="s">
        <v>101</v>
      </c>
      <c r="C89" t="s">
        <v>22</v>
      </c>
      <c r="D89" t="s">
        <v>39</v>
      </c>
      <c r="E89" t="s">
        <v>26</v>
      </c>
      <c r="F89" t="s">
        <v>32</v>
      </c>
      <c r="G89">
        <v>96.3</v>
      </c>
      <c r="H89">
        <v>172.4</v>
      </c>
      <c r="I89">
        <v>65.400000000000006</v>
      </c>
      <c r="J89">
        <v>51.6</v>
      </c>
      <c r="K89">
        <v>2403</v>
      </c>
      <c r="L89" t="s">
        <v>26</v>
      </c>
      <c r="M89">
        <v>110</v>
      </c>
      <c r="N89">
        <v>3.17</v>
      </c>
      <c r="O89">
        <v>3.46</v>
      </c>
      <c r="P89">
        <v>7.5</v>
      </c>
      <c r="Q89">
        <v>116</v>
      </c>
      <c r="R89">
        <v>5500</v>
      </c>
      <c r="S89">
        <v>23</v>
      </c>
      <c r="T89">
        <v>30</v>
      </c>
      <c r="U89">
        <v>9279</v>
      </c>
    </row>
    <row r="90" spans="1:21" x14ac:dyDescent="0.25">
      <c r="A90">
        <v>89</v>
      </c>
      <c r="B90" t="s">
        <v>103</v>
      </c>
      <c r="C90" t="s">
        <v>22</v>
      </c>
      <c r="D90" t="s">
        <v>23</v>
      </c>
      <c r="E90" t="s">
        <v>26</v>
      </c>
      <c r="F90" t="s">
        <v>32</v>
      </c>
      <c r="G90">
        <v>96.3</v>
      </c>
      <c r="H90">
        <v>172.4</v>
      </c>
      <c r="I90">
        <v>65.400000000000006</v>
      </c>
      <c r="J90">
        <v>51.6</v>
      </c>
      <c r="K90">
        <v>2403</v>
      </c>
      <c r="L90" t="s">
        <v>26</v>
      </c>
      <c r="M90">
        <v>110</v>
      </c>
      <c r="N90">
        <v>3.17</v>
      </c>
      <c r="O90">
        <v>3.46</v>
      </c>
      <c r="P90">
        <v>7.5</v>
      </c>
      <c r="Q90">
        <v>116</v>
      </c>
      <c r="R90">
        <v>5500</v>
      </c>
      <c r="S90">
        <v>23</v>
      </c>
      <c r="T90">
        <v>30</v>
      </c>
      <c r="U90">
        <v>9279</v>
      </c>
    </row>
    <row r="91" spans="1:21" x14ac:dyDescent="0.25">
      <c r="A91">
        <v>90</v>
      </c>
      <c r="B91" t="s">
        <v>106</v>
      </c>
      <c r="C91" t="s">
        <v>22</v>
      </c>
      <c r="D91" t="s">
        <v>23</v>
      </c>
      <c r="E91" t="s">
        <v>24</v>
      </c>
      <c r="F91" t="s">
        <v>32</v>
      </c>
      <c r="G91">
        <v>94.5</v>
      </c>
      <c r="H91">
        <v>165.3</v>
      </c>
      <c r="I91">
        <v>63.8</v>
      </c>
      <c r="J91">
        <v>54.5</v>
      </c>
      <c r="K91">
        <v>1889</v>
      </c>
      <c r="L91" t="s">
        <v>26</v>
      </c>
      <c r="M91">
        <v>97</v>
      </c>
      <c r="N91">
        <v>3.15</v>
      </c>
      <c r="O91">
        <v>3.29</v>
      </c>
      <c r="P91">
        <v>9.4</v>
      </c>
      <c r="Q91">
        <v>69</v>
      </c>
      <c r="R91">
        <v>5200</v>
      </c>
      <c r="S91">
        <v>31</v>
      </c>
      <c r="T91">
        <v>37</v>
      </c>
      <c r="U91">
        <v>5499</v>
      </c>
    </row>
    <row r="92" spans="1:21" x14ac:dyDescent="0.25">
      <c r="A92">
        <v>91</v>
      </c>
      <c r="B92" t="s">
        <v>107</v>
      </c>
      <c r="C92" t="s">
        <v>87</v>
      </c>
      <c r="D92" t="s">
        <v>23</v>
      </c>
      <c r="E92" t="s">
        <v>24</v>
      </c>
      <c r="F92" t="s">
        <v>32</v>
      </c>
      <c r="G92">
        <v>94.5</v>
      </c>
      <c r="H92">
        <v>165.3</v>
      </c>
      <c r="I92">
        <v>63.8</v>
      </c>
      <c r="J92">
        <v>54.5</v>
      </c>
      <c r="K92">
        <v>2017</v>
      </c>
      <c r="L92" t="s">
        <v>26</v>
      </c>
      <c r="M92">
        <v>103</v>
      </c>
      <c r="N92">
        <v>2.99</v>
      </c>
      <c r="O92">
        <v>3.47</v>
      </c>
      <c r="P92">
        <v>21.9</v>
      </c>
      <c r="Q92">
        <v>55</v>
      </c>
      <c r="R92">
        <v>4800</v>
      </c>
      <c r="S92">
        <v>45</v>
      </c>
      <c r="T92">
        <v>50</v>
      </c>
      <c r="U92">
        <v>7099</v>
      </c>
    </row>
    <row r="93" spans="1:21" x14ac:dyDescent="0.25">
      <c r="A93">
        <v>92</v>
      </c>
      <c r="B93" t="s">
        <v>108</v>
      </c>
      <c r="C93" t="s">
        <v>22</v>
      </c>
      <c r="D93" t="s">
        <v>23</v>
      </c>
      <c r="E93" t="s">
        <v>24</v>
      </c>
      <c r="F93" t="s">
        <v>32</v>
      </c>
      <c r="G93">
        <v>94.5</v>
      </c>
      <c r="H93">
        <v>165.3</v>
      </c>
      <c r="I93">
        <v>63.8</v>
      </c>
      <c r="J93">
        <v>54.5</v>
      </c>
      <c r="K93">
        <v>1918</v>
      </c>
      <c r="L93" t="s">
        <v>26</v>
      </c>
      <c r="M93">
        <v>97</v>
      </c>
      <c r="N93">
        <v>3.15</v>
      </c>
      <c r="O93">
        <v>3.29</v>
      </c>
      <c r="P93">
        <v>9.4</v>
      </c>
      <c r="Q93">
        <v>69</v>
      </c>
      <c r="R93">
        <v>5200</v>
      </c>
      <c r="S93">
        <v>31</v>
      </c>
      <c r="T93">
        <v>37</v>
      </c>
      <c r="U93">
        <v>6649</v>
      </c>
    </row>
    <row r="94" spans="1:21" x14ac:dyDescent="0.25">
      <c r="A94">
        <v>93</v>
      </c>
      <c r="B94" t="s">
        <v>109</v>
      </c>
      <c r="C94" t="s">
        <v>22</v>
      </c>
      <c r="D94" t="s">
        <v>23</v>
      </c>
      <c r="E94" t="s">
        <v>26</v>
      </c>
      <c r="F94" t="s">
        <v>32</v>
      </c>
      <c r="G94">
        <v>94.5</v>
      </c>
      <c r="H94">
        <v>165.3</v>
      </c>
      <c r="I94">
        <v>63.8</v>
      </c>
      <c r="J94">
        <v>54.5</v>
      </c>
      <c r="K94">
        <v>1938</v>
      </c>
      <c r="L94" t="s">
        <v>26</v>
      </c>
      <c r="M94">
        <v>97</v>
      </c>
      <c r="N94">
        <v>3.15</v>
      </c>
      <c r="O94">
        <v>3.29</v>
      </c>
      <c r="P94">
        <v>9.4</v>
      </c>
      <c r="Q94">
        <v>69</v>
      </c>
      <c r="R94">
        <v>5200</v>
      </c>
      <c r="S94">
        <v>31</v>
      </c>
      <c r="T94">
        <v>37</v>
      </c>
      <c r="U94">
        <v>6849</v>
      </c>
    </row>
    <row r="95" spans="1:21" x14ac:dyDescent="0.25">
      <c r="A95">
        <v>94</v>
      </c>
      <c r="B95" t="s">
        <v>110</v>
      </c>
      <c r="C95" t="s">
        <v>22</v>
      </c>
      <c r="D95" t="s">
        <v>23</v>
      </c>
      <c r="E95" t="s">
        <v>26</v>
      </c>
      <c r="F95" t="s">
        <v>37</v>
      </c>
      <c r="G95">
        <v>94.5</v>
      </c>
      <c r="H95">
        <v>170.2</v>
      </c>
      <c r="I95">
        <v>63.8</v>
      </c>
      <c r="J95">
        <v>53.5</v>
      </c>
      <c r="K95">
        <v>2024</v>
      </c>
      <c r="L95" t="s">
        <v>26</v>
      </c>
      <c r="M95">
        <v>97</v>
      </c>
      <c r="N95">
        <v>3.15</v>
      </c>
      <c r="O95">
        <v>3.29</v>
      </c>
      <c r="P95">
        <v>9.4</v>
      </c>
      <c r="Q95">
        <v>69</v>
      </c>
      <c r="R95">
        <v>5200</v>
      </c>
      <c r="S95">
        <v>31</v>
      </c>
      <c r="T95">
        <v>37</v>
      </c>
      <c r="U95">
        <v>7349</v>
      </c>
    </row>
    <row r="96" spans="1:21" x14ac:dyDescent="0.25">
      <c r="A96">
        <v>95</v>
      </c>
      <c r="B96" t="s">
        <v>111</v>
      </c>
      <c r="C96" t="s">
        <v>22</v>
      </c>
      <c r="D96" t="s">
        <v>23</v>
      </c>
      <c r="E96" t="s">
        <v>24</v>
      </c>
      <c r="F96" t="s">
        <v>32</v>
      </c>
      <c r="G96">
        <v>94.5</v>
      </c>
      <c r="H96">
        <v>165.3</v>
      </c>
      <c r="I96">
        <v>63.8</v>
      </c>
      <c r="J96">
        <v>54.5</v>
      </c>
      <c r="K96">
        <v>1951</v>
      </c>
      <c r="L96" t="s">
        <v>26</v>
      </c>
      <c r="M96">
        <v>97</v>
      </c>
      <c r="N96">
        <v>3.15</v>
      </c>
      <c r="O96">
        <v>3.29</v>
      </c>
      <c r="P96">
        <v>9.4</v>
      </c>
      <c r="Q96">
        <v>69</v>
      </c>
      <c r="R96">
        <v>5200</v>
      </c>
      <c r="S96">
        <v>31</v>
      </c>
      <c r="T96">
        <v>37</v>
      </c>
      <c r="U96">
        <v>7299</v>
      </c>
    </row>
    <row r="97" spans="1:21" x14ac:dyDescent="0.25">
      <c r="A97">
        <v>96</v>
      </c>
      <c r="B97" t="s">
        <v>112</v>
      </c>
      <c r="C97" t="s">
        <v>22</v>
      </c>
      <c r="D97" t="s">
        <v>23</v>
      </c>
      <c r="E97" t="s">
        <v>24</v>
      </c>
      <c r="F97" t="s">
        <v>29</v>
      </c>
      <c r="G97">
        <v>94.5</v>
      </c>
      <c r="H97">
        <v>165.6</v>
      </c>
      <c r="I97">
        <v>63.8</v>
      </c>
      <c r="J97">
        <v>53.3</v>
      </c>
      <c r="K97">
        <v>2028</v>
      </c>
      <c r="L97" t="s">
        <v>26</v>
      </c>
      <c r="M97">
        <v>97</v>
      </c>
      <c r="N97">
        <v>3.15</v>
      </c>
      <c r="O97">
        <v>3.29</v>
      </c>
      <c r="P97">
        <v>9.4</v>
      </c>
      <c r="Q97">
        <v>69</v>
      </c>
      <c r="R97">
        <v>5200</v>
      </c>
      <c r="S97">
        <v>31</v>
      </c>
      <c r="T97">
        <v>37</v>
      </c>
      <c r="U97">
        <v>7799</v>
      </c>
    </row>
    <row r="98" spans="1:21" x14ac:dyDescent="0.25">
      <c r="A98">
        <v>97</v>
      </c>
      <c r="B98" t="s">
        <v>109</v>
      </c>
      <c r="C98" t="s">
        <v>22</v>
      </c>
      <c r="D98" t="s">
        <v>23</v>
      </c>
      <c r="E98" t="s">
        <v>26</v>
      </c>
      <c r="F98" t="s">
        <v>32</v>
      </c>
      <c r="G98">
        <v>94.5</v>
      </c>
      <c r="H98">
        <v>165.3</v>
      </c>
      <c r="I98">
        <v>63.8</v>
      </c>
      <c r="J98">
        <v>54.5</v>
      </c>
      <c r="K98">
        <v>1971</v>
      </c>
      <c r="L98" t="s">
        <v>26</v>
      </c>
      <c r="M98">
        <v>97</v>
      </c>
      <c r="N98">
        <v>3.15</v>
      </c>
      <c r="O98">
        <v>3.29</v>
      </c>
      <c r="P98">
        <v>9.4</v>
      </c>
      <c r="Q98">
        <v>69</v>
      </c>
      <c r="R98">
        <v>5200</v>
      </c>
      <c r="S98">
        <v>31</v>
      </c>
      <c r="T98">
        <v>37</v>
      </c>
      <c r="U98">
        <v>7499</v>
      </c>
    </row>
    <row r="99" spans="1:21" x14ac:dyDescent="0.25">
      <c r="A99">
        <v>98</v>
      </c>
      <c r="B99" t="s">
        <v>113</v>
      </c>
      <c r="C99" t="s">
        <v>22</v>
      </c>
      <c r="D99" t="s">
        <v>23</v>
      </c>
      <c r="E99" t="s">
        <v>26</v>
      </c>
      <c r="F99" t="s">
        <v>37</v>
      </c>
      <c r="G99">
        <v>94.5</v>
      </c>
      <c r="H99">
        <v>170.2</v>
      </c>
      <c r="I99">
        <v>63.8</v>
      </c>
      <c r="J99">
        <v>53.5</v>
      </c>
      <c r="K99">
        <v>2037</v>
      </c>
      <c r="L99" t="s">
        <v>26</v>
      </c>
      <c r="M99">
        <v>97</v>
      </c>
      <c r="N99">
        <v>3.15</v>
      </c>
      <c r="O99">
        <v>3.29</v>
      </c>
      <c r="P99">
        <v>9.4</v>
      </c>
      <c r="Q99">
        <v>69</v>
      </c>
      <c r="R99">
        <v>5200</v>
      </c>
      <c r="S99">
        <v>31</v>
      </c>
      <c r="T99">
        <v>37</v>
      </c>
      <c r="U99">
        <v>7999</v>
      </c>
    </row>
    <row r="100" spans="1:21" x14ac:dyDescent="0.25">
      <c r="A100">
        <v>99</v>
      </c>
      <c r="B100" t="s">
        <v>114</v>
      </c>
      <c r="C100" t="s">
        <v>22</v>
      </c>
      <c r="D100" t="s">
        <v>23</v>
      </c>
      <c r="E100" t="s">
        <v>24</v>
      </c>
      <c r="F100" t="s">
        <v>91</v>
      </c>
      <c r="G100">
        <v>95.1</v>
      </c>
      <c r="H100">
        <v>162.4</v>
      </c>
      <c r="I100">
        <v>63.8</v>
      </c>
      <c r="J100">
        <v>53.3</v>
      </c>
      <c r="K100">
        <v>2008</v>
      </c>
      <c r="L100" t="s">
        <v>26</v>
      </c>
      <c r="M100">
        <v>97</v>
      </c>
      <c r="N100">
        <v>3.15</v>
      </c>
      <c r="O100">
        <v>3.29</v>
      </c>
      <c r="P100">
        <v>9.4</v>
      </c>
      <c r="Q100">
        <v>69</v>
      </c>
      <c r="R100">
        <v>5200</v>
      </c>
      <c r="S100">
        <v>31</v>
      </c>
      <c r="T100">
        <v>37</v>
      </c>
      <c r="U100">
        <v>8249</v>
      </c>
    </row>
    <row r="101" spans="1:21" x14ac:dyDescent="0.25">
      <c r="A101">
        <v>100</v>
      </c>
      <c r="B101" t="s">
        <v>108</v>
      </c>
      <c r="C101" t="s">
        <v>22</v>
      </c>
      <c r="D101" t="s">
        <v>23</v>
      </c>
      <c r="E101" t="s">
        <v>26</v>
      </c>
      <c r="F101" t="s">
        <v>29</v>
      </c>
      <c r="G101">
        <v>97.2</v>
      </c>
      <c r="H101">
        <v>173.4</v>
      </c>
      <c r="I101">
        <v>65.2</v>
      </c>
      <c r="J101">
        <v>54.7</v>
      </c>
      <c r="K101">
        <v>2324</v>
      </c>
      <c r="L101" t="s">
        <v>26</v>
      </c>
      <c r="M101">
        <v>120</v>
      </c>
      <c r="N101">
        <v>3.33</v>
      </c>
      <c r="O101">
        <v>3.47</v>
      </c>
      <c r="P101">
        <v>8.5</v>
      </c>
      <c r="Q101">
        <v>97</v>
      </c>
      <c r="R101">
        <v>5200</v>
      </c>
      <c r="S101">
        <v>27</v>
      </c>
      <c r="T101">
        <v>34</v>
      </c>
      <c r="U101">
        <v>8949</v>
      </c>
    </row>
    <row r="102" spans="1:21" x14ac:dyDescent="0.25">
      <c r="A102">
        <v>101</v>
      </c>
      <c r="B102" t="s">
        <v>115</v>
      </c>
      <c r="C102" t="s">
        <v>22</v>
      </c>
      <c r="D102" t="s">
        <v>23</v>
      </c>
      <c r="E102" t="s">
        <v>26</v>
      </c>
      <c r="F102" t="s">
        <v>32</v>
      </c>
      <c r="G102">
        <v>97.2</v>
      </c>
      <c r="H102">
        <v>173.4</v>
      </c>
      <c r="I102">
        <v>65.2</v>
      </c>
      <c r="J102">
        <v>54.7</v>
      </c>
      <c r="K102">
        <v>2302</v>
      </c>
      <c r="L102" t="s">
        <v>26</v>
      </c>
      <c r="M102">
        <v>120</v>
      </c>
      <c r="N102">
        <v>3.33</v>
      </c>
      <c r="O102">
        <v>3.47</v>
      </c>
      <c r="P102">
        <v>8.5</v>
      </c>
      <c r="Q102">
        <v>97</v>
      </c>
      <c r="R102">
        <v>5200</v>
      </c>
      <c r="S102">
        <v>27</v>
      </c>
      <c r="T102">
        <v>34</v>
      </c>
      <c r="U102">
        <v>9549</v>
      </c>
    </row>
    <row r="103" spans="1:21" x14ac:dyDescent="0.25">
      <c r="A103">
        <v>102</v>
      </c>
      <c r="B103" t="s">
        <v>116</v>
      </c>
      <c r="C103" t="s">
        <v>22</v>
      </c>
      <c r="D103" t="s">
        <v>23</v>
      </c>
      <c r="E103" t="s">
        <v>26</v>
      </c>
      <c r="F103" t="s">
        <v>32</v>
      </c>
      <c r="G103">
        <v>100.4</v>
      </c>
      <c r="H103">
        <v>181.7</v>
      </c>
      <c r="I103">
        <v>66.5</v>
      </c>
      <c r="J103">
        <v>55.1</v>
      </c>
      <c r="K103">
        <v>3095</v>
      </c>
      <c r="L103" t="s">
        <v>30</v>
      </c>
      <c r="M103">
        <v>181</v>
      </c>
      <c r="N103">
        <v>3.43</v>
      </c>
      <c r="O103">
        <v>3.27</v>
      </c>
      <c r="P103">
        <v>9</v>
      </c>
      <c r="Q103">
        <v>152</v>
      </c>
      <c r="R103">
        <v>5200</v>
      </c>
      <c r="S103">
        <v>17</v>
      </c>
      <c r="T103">
        <v>22</v>
      </c>
      <c r="U103">
        <v>13499</v>
      </c>
    </row>
    <row r="104" spans="1:21" x14ac:dyDescent="0.25">
      <c r="A104">
        <v>103</v>
      </c>
      <c r="B104" t="s">
        <v>117</v>
      </c>
      <c r="C104" t="s">
        <v>22</v>
      </c>
      <c r="D104" t="s">
        <v>23</v>
      </c>
      <c r="E104" t="s">
        <v>26</v>
      </c>
      <c r="F104" t="s">
        <v>37</v>
      </c>
      <c r="G104">
        <v>100.4</v>
      </c>
      <c r="H104">
        <v>184.6</v>
      </c>
      <c r="I104">
        <v>66.5</v>
      </c>
      <c r="J104">
        <v>56.1</v>
      </c>
      <c r="K104">
        <v>3296</v>
      </c>
      <c r="L104" t="s">
        <v>30</v>
      </c>
      <c r="M104">
        <v>181</v>
      </c>
      <c r="N104">
        <v>3.43</v>
      </c>
      <c r="O104">
        <v>3.27</v>
      </c>
      <c r="P104">
        <v>9</v>
      </c>
      <c r="Q104">
        <v>152</v>
      </c>
      <c r="R104">
        <v>5200</v>
      </c>
      <c r="S104">
        <v>17</v>
      </c>
      <c r="T104">
        <v>22</v>
      </c>
      <c r="U104">
        <v>14399</v>
      </c>
    </row>
    <row r="105" spans="1:21" x14ac:dyDescent="0.25">
      <c r="A105">
        <v>104</v>
      </c>
      <c r="B105" t="s">
        <v>118</v>
      </c>
      <c r="C105" t="s">
        <v>22</v>
      </c>
      <c r="D105" t="s">
        <v>23</v>
      </c>
      <c r="E105" t="s">
        <v>26</v>
      </c>
      <c r="F105" t="s">
        <v>32</v>
      </c>
      <c r="G105">
        <v>100.4</v>
      </c>
      <c r="H105">
        <v>184.6</v>
      </c>
      <c r="I105">
        <v>66.5</v>
      </c>
      <c r="J105">
        <v>55.1</v>
      </c>
      <c r="K105">
        <v>3060</v>
      </c>
      <c r="L105" t="s">
        <v>30</v>
      </c>
      <c r="M105">
        <v>181</v>
      </c>
      <c r="N105">
        <v>3.43</v>
      </c>
      <c r="O105">
        <v>3.27</v>
      </c>
      <c r="P105">
        <v>9</v>
      </c>
      <c r="Q105">
        <v>152</v>
      </c>
      <c r="R105">
        <v>5200</v>
      </c>
      <c r="S105">
        <v>19</v>
      </c>
      <c r="T105">
        <v>25</v>
      </c>
      <c r="U105">
        <v>13499</v>
      </c>
    </row>
    <row r="106" spans="1:21" x14ac:dyDescent="0.25">
      <c r="A106">
        <v>105</v>
      </c>
      <c r="B106" t="s">
        <v>119</v>
      </c>
      <c r="C106" t="s">
        <v>22</v>
      </c>
      <c r="D106" t="s">
        <v>23</v>
      </c>
      <c r="E106" t="s">
        <v>24</v>
      </c>
      <c r="F106" t="s">
        <v>29</v>
      </c>
      <c r="G106">
        <v>91.3</v>
      </c>
      <c r="H106">
        <v>170.7</v>
      </c>
      <c r="I106">
        <v>67.900000000000006</v>
      </c>
      <c r="J106">
        <v>49.7</v>
      </c>
      <c r="K106">
        <v>3071</v>
      </c>
      <c r="L106" t="s">
        <v>30</v>
      </c>
      <c r="M106">
        <v>181</v>
      </c>
      <c r="N106">
        <v>3.43</v>
      </c>
      <c r="O106">
        <v>3.27</v>
      </c>
      <c r="P106">
        <v>9</v>
      </c>
      <c r="Q106">
        <v>160</v>
      </c>
      <c r="R106">
        <v>5200</v>
      </c>
      <c r="S106">
        <v>19</v>
      </c>
      <c r="T106">
        <v>25</v>
      </c>
      <c r="U106">
        <v>17199</v>
      </c>
    </row>
    <row r="107" spans="1:21" x14ac:dyDescent="0.25">
      <c r="A107">
        <v>106</v>
      </c>
      <c r="B107" t="s">
        <v>120</v>
      </c>
      <c r="C107" t="s">
        <v>22</v>
      </c>
      <c r="D107" t="s">
        <v>39</v>
      </c>
      <c r="E107" t="s">
        <v>24</v>
      </c>
      <c r="F107" t="s">
        <v>29</v>
      </c>
      <c r="G107">
        <v>91.3</v>
      </c>
      <c r="H107">
        <v>170.7</v>
      </c>
      <c r="I107">
        <v>67.900000000000006</v>
      </c>
      <c r="J107">
        <v>49.7</v>
      </c>
      <c r="K107">
        <v>3139</v>
      </c>
      <c r="L107" t="s">
        <v>30</v>
      </c>
      <c r="M107">
        <v>181</v>
      </c>
      <c r="N107">
        <v>3.43</v>
      </c>
      <c r="O107">
        <v>3.27</v>
      </c>
      <c r="P107">
        <v>7.8</v>
      </c>
      <c r="Q107">
        <v>200</v>
      </c>
      <c r="R107">
        <v>5200</v>
      </c>
      <c r="S107">
        <v>17</v>
      </c>
      <c r="T107">
        <v>23</v>
      </c>
      <c r="U107">
        <v>19699</v>
      </c>
    </row>
    <row r="108" spans="1:21" x14ac:dyDescent="0.25">
      <c r="A108">
        <v>107</v>
      </c>
      <c r="B108" t="s">
        <v>114</v>
      </c>
      <c r="C108" t="s">
        <v>22</v>
      </c>
      <c r="D108" t="s">
        <v>23</v>
      </c>
      <c r="E108" t="s">
        <v>24</v>
      </c>
      <c r="F108" t="s">
        <v>29</v>
      </c>
      <c r="G108">
        <v>99.2</v>
      </c>
      <c r="H108">
        <v>178.5</v>
      </c>
      <c r="I108">
        <v>67.900000000000006</v>
      </c>
      <c r="J108">
        <v>49.7</v>
      </c>
      <c r="K108">
        <v>3139</v>
      </c>
      <c r="L108" t="s">
        <v>30</v>
      </c>
      <c r="M108">
        <v>181</v>
      </c>
      <c r="N108">
        <v>3.43</v>
      </c>
      <c r="O108">
        <v>3.27</v>
      </c>
      <c r="P108">
        <v>9</v>
      </c>
      <c r="Q108">
        <v>160</v>
      </c>
      <c r="R108">
        <v>5200</v>
      </c>
      <c r="S108">
        <v>19</v>
      </c>
      <c r="T108">
        <v>25</v>
      </c>
      <c r="U108">
        <v>18399</v>
      </c>
    </row>
    <row r="109" spans="1:21" x14ac:dyDescent="0.25">
      <c r="A109">
        <v>108</v>
      </c>
      <c r="B109" t="s">
        <v>121</v>
      </c>
      <c r="C109" t="s">
        <v>22</v>
      </c>
      <c r="D109" t="s">
        <v>23</v>
      </c>
      <c r="E109" t="s">
        <v>26</v>
      </c>
      <c r="F109" t="s">
        <v>32</v>
      </c>
      <c r="G109">
        <v>107.9</v>
      </c>
      <c r="H109">
        <v>186.7</v>
      </c>
      <c r="I109">
        <v>68.400000000000006</v>
      </c>
      <c r="J109">
        <v>56.7</v>
      </c>
      <c r="K109">
        <v>3020</v>
      </c>
      <c r="L109" t="s">
        <v>26</v>
      </c>
      <c r="M109">
        <v>120</v>
      </c>
      <c r="N109">
        <v>3.46</v>
      </c>
      <c r="O109">
        <v>3.19</v>
      </c>
      <c r="P109">
        <v>8.4</v>
      </c>
      <c r="Q109">
        <v>97</v>
      </c>
      <c r="R109">
        <v>5000</v>
      </c>
      <c r="S109">
        <v>19</v>
      </c>
      <c r="T109">
        <v>24</v>
      </c>
      <c r="U109">
        <v>11900</v>
      </c>
    </row>
    <row r="110" spans="1:21" x14ac:dyDescent="0.25">
      <c r="A110">
        <v>109</v>
      </c>
      <c r="B110" t="s">
        <v>122</v>
      </c>
      <c r="C110" t="s">
        <v>87</v>
      </c>
      <c r="D110" t="s">
        <v>39</v>
      </c>
      <c r="E110" t="s">
        <v>26</v>
      </c>
      <c r="F110" t="s">
        <v>32</v>
      </c>
      <c r="G110">
        <v>107.9</v>
      </c>
      <c r="H110">
        <v>186.7</v>
      </c>
      <c r="I110">
        <v>68.400000000000006</v>
      </c>
      <c r="J110">
        <v>56.7</v>
      </c>
      <c r="K110">
        <v>3197</v>
      </c>
      <c r="L110" t="s">
        <v>26</v>
      </c>
      <c r="M110">
        <v>152</v>
      </c>
      <c r="N110">
        <v>3.7</v>
      </c>
      <c r="O110">
        <v>3.52</v>
      </c>
      <c r="P110">
        <v>21</v>
      </c>
      <c r="Q110">
        <v>95</v>
      </c>
      <c r="R110">
        <v>4150</v>
      </c>
      <c r="S110">
        <v>28</v>
      </c>
      <c r="T110">
        <v>33</v>
      </c>
      <c r="U110">
        <v>13200</v>
      </c>
    </row>
    <row r="111" spans="1:21" x14ac:dyDescent="0.25">
      <c r="A111">
        <v>110</v>
      </c>
      <c r="B111" t="s">
        <v>123</v>
      </c>
      <c r="C111" t="s">
        <v>22</v>
      </c>
      <c r="D111" t="s">
        <v>23</v>
      </c>
      <c r="E111" t="s">
        <v>26</v>
      </c>
      <c r="F111" t="s">
        <v>37</v>
      </c>
      <c r="G111">
        <v>114.2</v>
      </c>
      <c r="H111">
        <v>198.9</v>
      </c>
      <c r="I111">
        <v>68.400000000000006</v>
      </c>
      <c r="J111">
        <v>58.7</v>
      </c>
      <c r="K111">
        <v>3230</v>
      </c>
      <c r="L111" t="s">
        <v>26</v>
      </c>
      <c r="M111">
        <v>120</v>
      </c>
      <c r="N111">
        <v>3.46</v>
      </c>
      <c r="O111">
        <v>3.19</v>
      </c>
      <c r="P111">
        <v>8.4</v>
      </c>
      <c r="Q111">
        <v>97</v>
      </c>
      <c r="R111">
        <v>5000</v>
      </c>
      <c r="S111">
        <v>19</v>
      </c>
      <c r="T111">
        <v>24</v>
      </c>
      <c r="U111">
        <v>12440</v>
      </c>
    </row>
    <row r="112" spans="1:21" x14ac:dyDescent="0.25">
      <c r="A112">
        <v>111</v>
      </c>
      <c r="B112" t="s">
        <v>121</v>
      </c>
      <c r="C112" t="s">
        <v>87</v>
      </c>
      <c r="D112" t="s">
        <v>39</v>
      </c>
      <c r="E112" t="s">
        <v>26</v>
      </c>
      <c r="F112" t="s">
        <v>37</v>
      </c>
      <c r="G112">
        <v>114.2</v>
      </c>
      <c r="H112">
        <v>198.9</v>
      </c>
      <c r="I112">
        <v>68.400000000000006</v>
      </c>
      <c r="J112">
        <v>58.7</v>
      </c>
      <c r="K112">
        <v>3430</v>
      </c>
      <c r="L112" t="s">
        <v>26</v>
      </c>
      <c r="M112">
        <v>152</v>
      </c>
      <c r="N112">
        <v>3.7</v>
      </c>
      <c r="O112">
        <v>3.52</v>
      </c>
      <c r="P112">
        <v>21</v>
      </c>
      <c r="Q112">
        <v>95</v>
      </c>
      <c r="R112">
        <v>4150</v>
      </c>
      <c r="S112">
        <v>25</v>
      </c>
      <c r="T112">
        <v>25</v>
      </c>
      <c r="U112">
        <v>13860</v>
      </c>
    </row>
    <row r="113" spans="1:21" x14ac:dyDescent="0.25">
      <c r="A113">
        <v>112</v>
      </c>
      <c r="B113" t="s">
        <v>121</v>
      </c>
      <c r="C113" t="s">
        <v>22</v>
      </c>
      <c r="D113" t="s">
        <v>23</v>
      </c>
      <c r="E113" t="s">
        <v>26</v>
      </c>
      <c r="F113" t="s">
        <v>32</v>
      </c>
      <c r="G113">
        <v>107.9</v>
      </c>
      <c r="H113">
        <v>186.7</v>
      </c>
      <c r="I113">
        <v>68.400000000000006</v>
      </c>
      <c r="J113">
        <v>56.7</v>
      </c>
      <c r="K113">
        <v>3075</v>
      </c>
      <c r="L113" t="s">
        <v>26</v>
      </c>
      <c r="M113">
        <v>120</v>
      </c>
      <c r="N113">
        <v>3.46</v>
      </c>
      <c r="O113">
        <v>2.19</v>
      </c>
      <c r="P113">
        <v>8.4</v>
      </c>
      <c r="Q113">
        <v>95</v>
      </c>
      <c r="R113">
        <v>5000</v>
      </c>
      <c r="S113">
        <v>19</v>
      </c>
      <c r="T113">
        <v>24</v>
      </c>
      <c r="U113">
        <v>15580</v>
      </c>
    </row>
    <row r="114" spans="1:21" x14ac:dyDescent="0.25">
      <c r="A114">
        <v>113</v>
      </c>
      <c r="B114" t="s">
        <v>124</v>
      </c>
      <c r="C114" t="s">
        <v>87</v>
      </c>
      <c r="D114" t="s">
        <v>39</v>
      </c>
      <c r="E114" t="s">
        <v>26</v>
      </c>
      <c r="F114" t="s">
        <v>32</v>
      </c>
      <c r="G114">
        <v>107.9</v>
      </c>
      <c r="H114">
        <v>186.7</v>
      </c>
      <c r="I114">
        <v>68.400000000000006</v>
      </c>
      <c r="J114">
        <v>56.7</v>
      </c>
      <c r="K114">
        <v>3252</v>
      </c>
      <c r="L114" t="s">
        <v>26</v>
      </c>
      <c r="M114">
        <v>152</v>
      </c>
      <c r="N114">
        <v>3.7</v>
      </c>
      <c r="O114">
        <v>3.52</v>
      </c>
      <c r="P114">
        <v>21</v>
      </c>
      <c r="Q114">
        <v>95</v>
      </c>
      <c r="R114">
        <v>4150</v>
      </c>
      <c r="S114">
        <v>28</v>
      </c>
      <c r="T114">
        <v>33</v>
      </c>
      <c r="U114">
        <v>16900</v>
      </c>
    </row>
    <row r="115" spans="1:21" x14ac:dyDescent="0.25">
      <c r="A115">
        <v>114</v>
      </c>
      <c r="B115" t="s">
        <v>121</v>
      </c>
      <c r="C115" t="s">
        <v>22</v>
      </c>
      <c r="D115" t="s">
        <v>23</v>
      </c>
      <c r="E115" t="s">
        <v>26</v>
      </c>
      <c r="F115" t="s">
        <v>37</v>
      </c>
      <c r="G115">
        <v>114.2</v>
      </c>
      <c r="H115">
        <v>198.9</v>
      </c>
      <c r="I115">
        <v>68.400000000000006</v>
      </c>
      <c r="J115">
        <v>56.7</v>
      </c>
      <c r="K115">
        <v>3285</v>
      </c>
      <c r="L115" t="s">
        <v>26</v>
      </c>
      <c r="M115">
        <v>120</v>
      </c>
      <c r="N115">
        <v>3.46</v>
      </c>
      <c r="O115">
        <v>2.19</v>
      </c>
      <c r="P115">
        <v>8.4</v>
      </c>
      <c r="Q115">
        <v>95</v>
      </c>
      <c r="R115">
        <v>5000</v>
      </c>
      <c r="S115">
        <v>19</v>
      </c>
      <c r="T115">
        <v>24</v>
      </c>
      <c r="U115">
        <v>16695</v>
      </c>
    </row>
    <row r="116" spans="1:21" x14ac:dyDescent="0.25">
      <c r="A116">
        <v>115</v>
      </c>
      <c r="B116" t="s">
        <v>125</v>
      </c>
      <c r="C116" t="s">
        <v>87</v>
      </c>
      <c r="D116" t="s">
        <v>39</v>
      </c>
      <c r="E116" t="s">
        <v>26</v>
      </c>
      <c r="F116" t="s">
        <v>37</v>
      </c>
      <c r="G116">
        <v>114.2</v>
      </c>
      <c r="H116">
        <v>198.9</v>
      </c>
      <c r="I116">
        <v>68.400000000000006</v>
      </c>
      <c r="J116">
        <v>58.7</v>
      </c>
      <c r="K116">
        <v>3485</v>
      </c>
      <c r="L116" t="s">
        <v>26</v>
      </c>
      <c r="M116">
        <v>152</v>
      </c>
      <c r="N116">
        <v>3.7</v>
      </c>
      <c r="O116">
        <v>3.52</v>
      </c>
      <c r="P116">
        <v>21</v>
      </c>
      <c r="Q116">
        <v>95</v>
      </c>
      <c r="R116">
        <v>4150</v>
      </c>
      <c r="S116">
        <v>25</v>
      </c>
      <c r="T116">
        <v>25</v>
      </c>
      <c r="U116">
        <v>17075</v>
      </c>
    </row>
    <row r="117" spans="1:21" x14ac:dyDescent="0.25">
      <c r="A117">
        <v>116</v>
      </c>
      <c r="B117" t="s">
        <v>121</v>
      </c>
      <c r="C117" t="s">
        <v>22</v>
      </c>
      <c r="D117" t="s">
        <v>23</v>
      </c>
      <c r="E117" t="s">
        <v>26</v>
      </c>
      <c r="F117" t="s">
        <v>32</v>
      </c>
      <c r="G117">
        <v>107.9</v>
      </c>
      <c r="H117">
        <v>186.7</v>
      </c>
      <c r="I117">
        <v>68.400000000000006</v>
      </c>
      <c r="J117">
        <v>56.7</v>
      </c>
      <c r="K117">
        <v>3075</v>
      </c>
      <c r="L117" t="s">
        <v>26</v>
      </c>
      <c r="M117">
        <v>120</v>
      </c>
      <c r="N117">
        <v>3.46</v>
      </c>
      <c r="O117">
        <v>3.19</v>
      </c>
      <c r="P117">
        <v>8.4</v>
      </c>
      <c r="Q117">
        <v>97</v>
      </c>
      <c r="R117">
        <v>5000</v>
      </c>
      <c r="S117">
        <v>19</v>
      </c>
      <c r="T117">
        <v>24</v>
      </c>
      <c r="U117">
        <v>16630</v>
      </c>
    </row>
    <row r="118" spans="1:21" x14ac:dyDescent="0.25">
      <c r="A118">
        <v>117</v>
      </c>
      <c r="B118" t="s">
        <v>121</v>
      </c>
      <c r="C118" t="s">
        <v>87</v>
      </c>
      <c r="D118" t="s">
        <v>39</v>
      </c>
      <c r="E118" t="s">
        <v>26</v>
      </c>
      <c r="F118" t="s">
        <v>32</v>
      </c>
      <c r="G118">
        <v>107.9</v>
      </c>
      <c r="H118">
        <v>186.7</v>
      </c>
      <c r="I118">
        <v>68.400000000000006</v>
      </c>
      <c r="J118">
        <v>56.7</v>
      </c>
      <c r="K118">
        <v>3252</v>
      </c>
      <c r="L118" t="s">
        <v>26</v>
      </c>
      <c r="M118">
        <v>152</v>
      </c>
      <c r="N118">
        <v>3.7</v>
      </c>
      <c r="O118">
        <v>3.52</v>
      </c>
      <c r="P118">
        <v>21</v>
      </c>
      <c r="Q118">
        <v>95</v>
      </c>
      <c r="R118">
        <v>4150</v>
      </c>
      <c r="S118">
        <v>28</v>
      </c>
      <c r="T118">
        <v>33</v>
      </c>
      <c r="U118">
        <v>17950</v>
      </c>
    </row>
    <row r="119" spans="1:21" x14ac:dyDescent="0.25">
      <c r="A119">
        <v>118</v>
      </c>
      <c r="B119" t="s">
        <v>124</v>
      </c>
      <c r="C119" t="s">
        <v>22</v>
      </c>
      <c r="D119" t="s">
        <v>39</v>
      </c>
      <c r="E119" t="s">
        <v>26</v>
      </c>
      <c r="F119" t="s">
        <v>32</v>
      </c>
      <c r="G119">
        <v>108</v>
      </c>
      <c r="H119">
        <v>186.7</v>
      </c>
      <c r="I119">
        <v>68.3</v>
      </c>
      <c r="J119">
        <v>56</v>
      </c>
      <c r="K119">
        <v>3130</v>
      </c>
      <c r="L119" t="s">
        <v>26</v>
      </c>
      <c r="M119">
        <v>134</v>
      </c>
      <c r="N119">
        <v>3.61</v>
      </c>
      <c r="O119">
        <v>3.21</v>
      </c>
      <c r="P119">
        <v>7</v>
      </c>
      <c r="Q119">
        <v>142</v>
      </c>
      <c r="R119">
        <v>5600</v>
      </c>
      <c r="S119">
        <v>18</v>
      </c>
      <c r="T119">
        <v>24</v>
      </c>
      <c r="U119">
        <v>18150</v>
      </c>
    </row>
    <row r="120" spans="1:21" x14ac:dyDescent="0.25">
      <c r="A120">
        <v>119</v>
      </c>
      <c r="B120" t="s">
        <v>126</v>
      </c>
      <c r="C120" t="s">
        <v>22</v>
      </c>
      <c r="D120" t="s">
        <v>23</v>
      </c>
      <c r="E120" t="s">
        <v>24</v>
      </c>
      <c r="F120" t="s">
        <v>29</v>
      </c>
      <c r="G120">
        <v>93.7</v>
      </c>
      <c r="H120">
        <v>157.30000000000001</v>
      </c>
      <c r="I120">
        <v>63.8</v>
      </c>
      <c r="J120">
        <v>50.8</v>
      </c>
      <c r="K120">
        <v>1918</v>
      </c>
      <c r="L120" t="s">
        <v>26</v>
      </c>
      <c r="M120">
        <v>90</v>
      </c>
      <c r="N120">
        <v>2.97</v>
      </c>
      <c r="O120">
        <v>3.23</v>
      </c>
      <c r="P120">
        <v>9.4</v>
      </c>
      <c r="Q120">
        <v>68</v>
      </c>
      <c r="R120">
        <v>5500</v>
      </c>
      <c r="S120">
        <v>37</v>
      </c>
      <c r="T120">
        <v>41</v>
      </c>
      <c r="U120">
        <v>5572</v>
      </c>
    </row>
    <row r="121" spans="1:21" x14ac:dyDescent="0.25">
      <c r="A121">
        <v>120</v>
      </c>
      <c r="B121" t="s">
        <v>127</v>
      </c>
      <c r="C121" t="s">
        <v>22</v>
      </c>
      <c r="D121" t="s">
        <v>39</v>
      </c>
      <c r="E121" t="s">
        <v>24</v>
      </c>
      <c r="F121" t="s">
        <v>29</v>
      </c>
      <c r="G121">
        <v>93.7</v>
      </c>
      <c r="H121">
        <v>157.30000000000001</v>
      </c>
      <c r="I121">
        <v>63.8</v>
      </c>
      <c r="J121">
        <v>50.8</v>
      </c>
      <c r="K121">
        <v>2128</v>
      </c>
      <c r="L121" t="s">
        <v>26</v>
      </c>
      <c r="M121">
        <v>98</v>
      </c>
      <c r="N121">
        <v>3.03</v>
      </c>
      <c r="O121">
        <v>3.39</v>
      </c>
      <c r="P121">
        <v>7.6</v>
      </c>
      <c r="Q121">
        <v>102</v>
      </c>
      <c r="R121">
        <v>5500</v>
      </c>
      <c r="S121">
        <v>24</v>
      </c>
      <c r="T121">
        <v>30</v>
      </c>
      <c r="U121">
        <v>7957</v>
      </c>
    </row>
    <row r="122" spans="1:21" x14ac:dyDescent="0.25">
      <c r="A122">
        <v>121</v>
      </c>
      <c r="B122" t="s">
        <v>126</v>
      </c>
      <c r="C122" t="s">
        <v>22</v>
      </c>
      <c r="D122" t="s">
        <v>23</v>
      </c>
      <c r="E122" t="s">
        <v>26</v>
      </c>
      <c r="F122" t="s">
        <v>29</v>
      </c>
      <c r="G122">
        <v>93.7</v>
      </c>
      <c r="H122">
        <v>157.30000000000001</v>
      </c>
      <c r="I122">
        <v>63.8</v>
      </c>
      <c r="J122">
        <v>50.6</v>
      </c>
      <c r="K122">
        <v>1967</v>
      </c>
      <c r="L122" t="s">
        <v>26</v>
      </c>
      <c r="M122">
        <v>90</v>
      </c>
      <c r="N122">
        <v>2.97</v>
      </c>
      <c r="O122">
        <v>3.23</v>
      </c>
      <c r="P122">
        <v>9.4</v>
      </c>
      <c r="Q122">
        <v>68</v>
      </c>
      <c r="R122">
        <v>5500</v>
      </c>
      <c r="S122">
        <v>31</v>
      </c>
      <c r="T122">
        <v>38</v>
      </c>
      <c r="U122">
        <v>6229</v>
      </c>
    </row>
    <row r="123" spans="1:21" x14ac:dyDescent="0.25">
      <c r="A123">
        <v>122</v>
      </c>
      <c r="B123" t="s">
        <v>128</v>
      </c>
      <c r="C123" t="s">
        <v>22</v>
      </c>
      <c r="D123" t="s">
        <v>23</v>
      </c>
      <c r="E123" t="s">
        <v>26</v>
      </c>
      <c r="F123" t="s">
        <v>32</v>
      </c>
      <c r="G123">
        <v>93.7</v>
      </c>
      <c r="H123">
        <v>167.3</v>
      </c>
      <c r="I123">
        <v>63.8</v>
      </c>
      <c r="J123">
        <v>50.8</v>
      </c>
      <c r="K123">
        <v>1989</v>
      </c>
      <c r="L123" t="s">
        <v>26</v>
      </c>
      <c r="M123">
        <v>90</v>
      </c>
      <c r="N123">
        <v>2.97</v>
      </c>
      <c r="O123">
        <v>3.23</v>
      </c>
      <c r="P123">
        <v>9.4</v>
      </c>
      <c r="Q123">
        <v>68</v>
      </c>
      <c r="R123">
        <v>5500</v>
      </c>
      <c r="S123">
        <v>31</v>
      </c>
      <c r="T123">
        <v>38</v>
      </c>
      <c r="U123">
        <v>6692</v>
      </c>
    </row>
    <row r="124" spans="1:21" x14ac:dyDescent="0.25">
      <c r="A124">
        <v>123</v>
      </c>
      <c r="B124" t="s">
        <v>129</v>
      </c>
      <c r="C124" t="s">
        <v>22</v>
      </c>
      <c r="D124" t="s">
        <v>23</v>
      </c>
      <c r="E124" t="s">
        <v>26</v>
      </c>
      <c r="F124" t="s">
        <v>32</v>
      </c>
      <c r="G124">
        <v>93.7</v>
      </c>
      <c r="H124">
        <v>167.3</v>
      </c>
      <c r="I124">
        <v>63.8</v>
      </c>
      <c r="J124">
        <v>50.8</v>
      </c>
      <c r="K124">
        <v>2191</v>
      </c>
      <c r="L124" t="s">
        <v>26</v>
      </c>
      <c r="M124">
        <v>98</v>
      </c>
      <c r="N124">
        <v>2.97</v>
      </c>
      <c r="O124">
        <v>3.23</v>
      </c>
      <c r="P124">
        <v>9.4</v>
      </c>
      <c r="Q124">
        <v>68</v>
      </c>
      <c r="R124">
        <v>5500</v>
      </c>
      <c r="S124">
        <v>31</v>
      </c>
      <c r="T124">
        <v>38</v>
      </c>
      <c r="U124">
        <v>7609</v>
      </c>
    </row>
    <row r="125" spans="1:21" x14ac:dyDescent="0.25">
      <c r="A125">
        <v>124</v>
      </c>
      <c r="B125" t="s">
        <v>130</v>
      </c>
      <c r="C125" t="s">
        <v>22</v>
      </c>
      <c r="D125" t="s">
        <v>23</v>
      </c>
      <c r="E125" t="s">
        <v>26</v>
      </c>
      <c r="F125" t="s">
        <v>37</v>
      </c>
      <c r="G125">
        <v>103.3</v>
      </c>
      <c r="H125">
        <v>174.6</v>
      </c>
      <c r="I125">
        <v>64.599999999999994</v>
      </c>
      <c r="J125">
        <v>59.8</v>
      </c>
      <c r="K125">
        <v>2535</v>
      </c>
      <c r="L125" t="s">
        <v>26</v>
      </c>
      <c r="M125">
        <v>122</v>
      </c>
      <c r="N125">
        <v>3.35</v>
      </c>
      <c r="O125">
        <v>3.46</v>
      </c>
      <c r="P125">
        <v>8.5</v>
      </c>
      <c r="Q125">
        <v>88</v>
      </c>
      <c r="R125">
        <v>5000</v>
      </c>
      <c r="S125">
        <v>24</v>
      </c>
      <c r="T125">
        <v>30</v>
      </c>
      <c r="U125">
        <v>8921</v>
      </c>
    </row>
    <row r="126" spans="1:21" x14ac:dyDescent="0.25">
      <c r="A126">
        <v>125</v>
      </c>
      <c r="B126" t="s">
        <v>131</v>
      </c>
      <c r="C126" t="s">
        <v>22</v>
      </c>
      <c r="D126" t="s">
        <v>39</v>
      </c>
      <c r="E126" t="s">
        <v>24</v>
      </c>
      <c r="F126" t="s">
        <v>29</v>
      </c>
      <c r="G126">
        <v>95.9</v>
      </c>
      <c r="H126">
        <v>173.2</v>
      </c>
      <c r="I126">
        <v>66.3</v>
      </c>
      <c r="J126">
        <v>50.2</v>
      </c>
      <c r="K126">
        <v>2818</v>
      </c>
      <c r="L126" t="s">
        <v>26</v>
      </c>
      <c r="M126">
        <v>156</v>
      </c>
      <c r="N126">
        <v>3.59</v>
      </c>
      <c r="O126">
        <v>3.86</v>
      </c>
      <c r="P126">
        <v>7</v>
      </c>
      <c r="Q126">
        <v>145</v>
      </c>
      <c r="R126">
        <v>5000</v>
      </c>
      <c r="S126">
        <v>19</v>
      </c>
      <c r="T126">
        <v>24</v>
      </c>
      <c r="U126">
        <v>12764</v>
      </c>
    </row>
    <row r="127" spans="1:21" x14ac:dyDescent="0.25">
      <c r="A127">
        <v>126</v>
      </c>
      <c r="B127" t="s">
        <v>132</v>
      </c>
      <c r="C127" t="s">
        <v>22</v>
      </c>
      <c r="D127" t="s">
        <v>23</v>
      </c>
      <c r="E127" t="s">
        <v>24</v>
      </c>
      <c r="F127" t="s">
        <v>29</v>
      </c>
      <c r="G127">
        <v>94.5</v>
      </c>
      <c r="H127">
        <v>168.9</v>
      </c>
      <c r="I127">
        <v>68.3</v>
      </c>
      <c r="J127">
        <v>50.2</v>
      </c>
      <c r="K127">
        <v>2778</v>
      </c>
      <c r="L127" t="s">
        <v>26</v>
      </c>
      <c r="M127">
        <v>151</v>
      </c>
      <c r="N127">
        <v>3.94</v>
      </c>
      <c r="O127">
        <v>3.11</v>
      </c>
      <c r="P127">
        <v>9.5</v>
      </c>
      <c r="Q127">
        <v>143</v>
      </c>
      <c r="R127">
        <v>5500</v>
      </c>
      <c r="S127">
        <v>19</v>
      </c>
      <c r="T127">
        <v>27</v>
      </c>
      <c r="U127">
        <v>22018</v>
      </c>
    </row>
    <row r="128" spans="1:21" x14ac:dyDescent="0.25">
      <c r="A128">
        <v>127</v>
      </c>
      <c r="B128" t="s">
        <v>133</v>
      </c>
      <c r="C128" t="s">
        <v>22</v>
      </c>
      <c r="D128" t="s">
        <v>23</v>
      </c>
      <c r="E128" t="s">
        <v>24</v>
      </c>
      <c r="F128" t="s">
        <v>91</v>
      </c>
      <c r="G128">
        <v>89.5</v>
      </c>
      <c r="H128">
        <v>168.9</v>
      </c>
      <c r="I128">
        <v>65</v>
      </c>
      <c r="J128">
        <v>51.6</v>
      </c>
      <c r="K128">
        <v>2756</v>
      </c>
      <c r="L128" t="s">
        <v>30</v>
      </c>
      <c r="M128">
        <v>194</v>
      </c>
      <c r="N128">
        <v>3.74</v>
      </c>
      <c r="O128">
        <v>2.9</v>
      </c>
      <c r="P128">
        <v>9.5</v>
      </c>
      <c r="Q128">
        <v>207</v>
      </c>
      <c r="R128">
        <v>5900</v>
      </c>
      <c r="S128">
        <v>17</v>
      </c>
      <c r="T128">
        <v>25</v>
      </c>
      <c r="U128">
        <v>32528</v>
      </c>
    </row>
    <row r="129" spans="1:21" x14ac:dyDescent="0.25">
      <c r="A129">
        <v>128</v>
      </c>
      <c r="B129" t="s">
        <v>134</v>
      </c>
      <c r="C129" t="s">
        <v>22</v>
      </c>
      <c r="D129" t="s">
        <v>23</v>
      </c>
      <c r="E129" t="s">
        <v>24</v>
      </c>
      <c r="F129" t="s">
        <v>91</v>
      </c>
      <c r="G129">
        <v>89.5</v>
      </c>
      <c r="H129">
        <v>168.9</v>
      </c>
      <c r="I129">
        <v>65</v>
      </c>
      <c r="J129">
        <v>51.6</v>
      </c>
      <c r="K129">
        <v>2756</v>
      </c>
      <c r="L129" t="s">
        <v>30</v>
      </c>
      <c r="M129">
        <v>194</v>
      </c>
      <c r="N129">
        <v>3.74</v>
      </c>
      <c r="O129">
        <v>2.9</v>
      </c>
      <c r="P129">
        <v>9.5</v>
      </c>
      <c r="Q129">
        <v>207</v>
      </c>
      <c r="R129">
        <v>5900</v>
      </c>
      <c r="S129">
        <v>17</v>
      </c>
      <c r="T129">
        <v>25</v>
      </c>
      <c r="U129">
        <v>34028</v>
      </c>
    </row>
    <row r="130" spans="1:21" x14ac:dyDescent="0.25">
      <c r="A130">
        <v>129</v>
      </c>
      <c r="B130" t="s">
        <v>135</v>
      </c>
      <c r="C130" t="s">
        <v>22</v>
      </c>
      <c r="D130" t="s">
        <v>23</v>
      </c>
      <c r="E130" t="s">
        <v>24</v>
      </c>
      <c r="F130" t="s">
        <v>25</v>
      </c>
      <c r="G130">
        <v>89.5</v>
      </c>
      <c r="H130">
        <v>168.9</v>
      </c>
      <c r="I130">
        <v>65</v>
      </c>
      <c r="J130">
        <v>51.6</v>
      </c>
      <c r="K130">
        <v>2800</v>
      </c>
      <c r="L130" t="s">
        <v>30</v>
      </c>
      <c r="M130">
        <v>194</v>
      </c>
      <c r="N130">
        <v>3.74</v>
      </c>
      <c r="O130">
        <v>2.9</v>
      </c>
      <c r="P130">
        <v>9.5</v>
      </c>
      <c r="Q130">
        <v>207</v>
      </c>
      <c r="R130">
        <v>5900</v>
      </c>
      <c r="S130">
        <v>17</v>
      </c>
      <c r="T130">
        <v>25</v>
      </c>
      <c r="U130">
        <v>37028</v>
      </c>
    </row>
    <row r="131" spans="1:21" x14ac:dyDescent="0.25">
      <c r="A131">
        <v>130</v>
      </c>
      <c r="B131" t="s">
        <v>134</v>
      </c>
      <c r="C131" t="s">
        <v>22</v>
      </c>
      <c r="D131" t="s">
        <v>23</v>
      </c>
      <c r="E131" t="s">
        <v>24</v>
      </c>
      <c r="F131" t="s">
        <v>29</v>
      </c>
      <c r="G131">
        <v>98.4</v>
      </c>
      <c r="H131">
        <v>175.7</v>
      </c>
      <c r="I131">
        <v>72.3</v>
      </c>
      <c r="J131">
        <v>50.5</v>
      </c>
      <c r="K131">
        <v>3366</v>
      </c>
      <c r="L131" t="s">
        <v>94</v>
      </c>
      <c r="M131">
        <v>203</v>
      </c>
      <c r="N131">
        <v>3.94</v>
      </c>
      <c r="O131">
        <v>3.11</v>
      </c>
      <c r="P131">
        <v>10</v>
      </c>
      <c r="Q131">
        <v>288</v>
      </c>
      <c r="R131">
        <v>5750</v>
      </c>
      <c r="S131">
        <v>17</v>
      </c>
      <c r="T131">
        <v>28</v>
      </c>
      <c r="U131">
        <v>31400.5</v>
      </c>
    </row>
    <row r="132" spans="1:21" x14ac:dyDescent="0.25">
      <c r="A132">
        <v>131</v>
      </c>
      <c r="B132" t="s">
        <v>136</v>
      </c>
      <c r="C132" t="s">
        <v>22</v>
      </c>
      <c r="D132" t="s">
        <v>23</v>
      </c>
      <c r="E132" t="s">
        <v>26</v>
      </c>
      <c r="F132" t="s">
        <v>37</v>
      </c>
      <c r="G132">
        <v>96.1</v>
      </c>
      <c r="H132">
        <v>181.5</v>
      </c>
      <c r="I132">
        <v>66.5</v>
      </c>
      <c r="J132">
        <v>55.2</v>
      </c>
      <c r="K132">
        <v>2579</v>
      </c>
      <c r="L132" t="s">
        <v>26</v>
      </c>
      <c r="M132">
        <v>132</v>
      </c>
      <c r="N132">
        <v>3.46</v>
      </c>
      <c r="O132">
        <v>3.9</v>
      </c>
      <c r="P132">
        <v>8.6999999999999993</v>
      </c>
      <c r="Q132">
        <v>90</v>
      </c>
      <c r="R132">
        <v>5100</v>
      </c>
      <c r="S132">
        <v>23</v>
      </c>
      <c r="T132">
        <v>31</v>
      </c>
      <c r="U132">
        <v>9295</v>
      </c>
    </row>
    <row r="133" spans="1:21" x14ac:dyDescent="0.25">
      <c r="A133">
        <v>132</v>
      </c>
      <c r="B133" t="s">
        <v>137</v>
      </c>
      <c r="C133" t="s">
        <v>22</v>
      </c>
      <c r="D133" t="s">
        <v>23</v>
      </c>
      <c r="E133" t="s">
        <v>24</v>
      </c>
      <c r="F133" t="s">
        <v>29</v>
      </c>
      <c r="G133">
        <v>96.1</v>
      </c>
      <c r="H133">
        <v>176.8</v>
      </c>
      <c r="I133">
        <v>66.599999999999994</v>
      </c>
      <c r="J133">
        <v>50.5</v>
      </c>
      <c r="K133">
        <v>2460</v>
      </c>
      <c r="L133" t="s">
        <v>26</v>
      </c>
      <c r="M133">
        <v>132</v>
      </c>
      <c r="N133">
        <v>3.46</v>
      </c>
      <c r="O133">
        <v>3.9</v>
      </c>
      <c r="P133">
        <v>8.6999999999999993</v>
      </c>
      <c r="Q133">
        <v>90</v>
      </c>
      <c r="R133">
        <v>5100</v>
      </c>
      <c r="S133">
        <v>23</v>
      </c>
      <c r="T133">
        <v>31</v>
      </c>
      <c r="U133">
        <v>9895</v>
      </c>
    </row>
    <row r="134" spans="1:21" x14ac:dyDescent="0.25">
      <c r="A134">
        <v>133</v>
      </c>
      <c r="B134" t="s">
        <v>138</v>
      </c>
      <c r="C134" t="s">
        <v>22</v>
      </c>
      <c r="D134" t="s">
        <v>23</v>
      </c>
      <c r="E134" t="s">
        <v>24</v>
      </c>
      <c r="F134" t="s">
        <v>29</v>
      </c>
      <c r="G134">
        <v>99.1</v>
      </c>
      <c r="H134">
        <v>186.6</v>
      </c>
      <c r="I134">
        <v>66.5</v>
      </c>
      <c r="J134">
        <v>56.1</v>
      </c>
      <c r="K134">
        <v>2658</v>
      </c>
      <c r="L134" t="s">
        <v>26</v>
      </c>
      <c r="M134">
        <v>121</v>
      </c>
      <c r="N134">
        <v>3.54</v>
      </c>
      <c r="O134">
        <v>3.07</v>
      </c>
      <c r="P134">
        <v>9.31</v>
      </c>
      <c r="Q134">
        <v>110</v>
      </c>
      <c r="R134">
        <v>5250</v>
      </c>
      <c r="S134">
        <v>21</v>
      </c>
      <c r="T134">
        <v>28</v>
      </c>
      <c r="U134">
        <v>11850</v>
      </c>
    </row>
    <row r="135" spans="1:21" x14ac:dyDescent="0.25">
      <c r="A135">
        <v>134</v>
      </c>
      <c r="B135" t="s">
        <v>139</v>
      </c>
      <c r="C135" t="s">
        <v>22</v>
      </c>
      <c r="D135" t="s">
        <v>23</v>
      </c>
      <c r="E135" t="s">
        <v>26</v>
      </c>
      <c r="F135" t="s">
        <v>32</v>
      </c>
      <c r="G135">
        <v>99.1</v>
      </c>
      <c r="H135">
        <v>186.6</v>
      </c>
      <c r="I135">
        <v>66.5</v>
      </c>
      <c r="J135">
        <v>56.1</v>
      </c>
      <c r="K135">
        <v>2695</v>
      </c>
      <c r="L135" t="s">
        <v>26</v>
      </c>
      <c r="M135">
        <v>121</v>
      </c>
      <c r="N135">
        <v>3.54</v>
      </c>
      <c r="O135">
        <v>3.07</v>
      </c>
      <c r="P135">
        <v>9.3000000000000007</v>
      </c>
      <c r="Q135">
        <v>110</v>
      </c>
      <c r="R135">
        <v>5250</v>
      </c>
      <c r="S135">
        <v>21</v>
      </c>
      <c r="T135">
        <v>28</v>
      </c>
      <c r="U135">
        <v>12170</v>
      </c>
    </row>
    <row r="136" spans="1:21" x14ac:dyDescent="0.25">
      <c r="A136">
        <v>135</v>
      </c>
      <c r="B136" t="s">
        <v>139</v>
      </c>
      <c r="C136" t="s">
        <v>22</v>
      </c>
      <c r="D136" t="s">
        <v>23</v>
      </c>
      <c r="E136" t="s">
        <v>24</v>
      </c>
      <c r="F136" t="s">
        <v>29</v>
      </c>
      <c r="G136">
        <v>99.1</v>
      </c>
      <c r="H136">
        <v>186.6</v>
      </c>
      <c r="I136">
        <v>66.5</v>
      </c>
      <c r="J136">
        <v>56.1</v>
      </c>
      <c r="K136">
        <v>2707</v>
      </c>
      <c r="L136" t="s">
        <v>26</v>
      </c>
      <c r="M136">
        <v>121</v>
      </c>
      <c r="N136">
        <v>2.54</v>
      </c>
      <c r="O136">
        <v>2.0699999999999998</v>
      </c>
      <c r="P136">
        <v>9.3000000000000007</v>
      </c>
      <c r="Q136">
        <v>110</v>
      </c>
      <c r="R136">
        <v>5250</v>
      </c>
      <c r="S136">
        <v>21</v>
      </c>
      <c r="T136">
        <v>28</v>
      </c>
      <c r="U136">
        <v>15040</v>
      </c>
    </row>
    <row r="137" spans="1:21" x14ac:dyDescent="0.25">
      <c r="A137">
        <v>136</v>
      </c>
      <c r="B137" t="s">
        <v>140</v>
      </c>
      <c r="C137" t="s">
        <v>22</v>
      </c>
      <c r="D137" t="s">
        <v>23</v>
      </c>
      <c r="E137" t="s">
        <v>26</v>
      </c>
      <c r="F137" t="s">
        <v>32</v>
      </c>
      <c r="G137">
        <v>99.1</v>
      </c>
      <c r="H137">
        <v>186.6</v>
      </c>
      <c r="I137">
        <v>66.5</v>
      </c>
      <c r="J137">
        <v>56.1</v>
      </c>
      <c r="K137">
        <v>2758</v>
      </c>
      <c r="L137" t="s">
        <v>26</v>
      </c>
      <c r="M137">
        <v>121</v>
      </c>
      <c r="N137">
        <v>3.54</v>
      </c>
      <c r="O137">
        <v>3.07</v>
      </c>
      <c r="P137">
        <v>9.3000000000000007</v>
      </c>
      <c r="Q137">
        <v>110</v>
      </c>
      <c r="R137">
        <v>5250</v>
      </c>
      <c r="S137">
        <v>21</v>
      </c>
      <c r="T137">
        <v>28</v>
      </c>
      <c r="U137">
        <v>15510</v>
      </c>
    </row>
    <row r="138" spans="1:21" x14ac:dyDescent="0.25">
      <c r="A138">
        <v>137</v>
      </c>
      <c r="B138" t="s">
        <v>140</v>
      </c>
      <c r="C138" t="s">
        <v>22</v>
      </c>
      <c r="D138" t="s">
        <v>39</v>
      </c>
      <c r="E138" t="s">
        <v>24</v>
      </c>
      <c r="F138" t="s">
        <v>29</v>
      </c>
      <c r="G138">
        <v>99.1</v>
      </c>
      <c r="H138">
        <v>186.6</v>
      </c>
      <c r="I138">
        <v>66.5</v>
      </c>
      <c r="J138">
        <v>56.1</v>
      </c>
      <c r="K138">
        <v>2808</v>
      </c>
      <c r="L138" t="s">
        <v>26</v>
      </c>
      <c r="M138">
        <v>121</v>
      </c>
      <c r="N138">
        <v>3.54</v>
      </c>
      <c r="O138">
        <v>3.07</v>
      </c>
      <c r="P138">
        <v>9</v>
      </c>
      <c r="Q138">
        <v>160</v>
      </c>
      <c r="R138">
        <v>5500</v>
      </c>
      <c r="S138">
        <v>19</v>
      </c>
      <c r="T138">
        <v>26</v>
      </c>
      <c r="U138">
        <v>18150</v>
      </c>
    </row>
    <row r="139" spans="1:21" x14ac:dyDescent="0.25">
      <c r="A139">
        <v>138</v>
      </c>
      <c r="B139" t="s">
        <v>138</v>
      </c>
      <c r="C139" t="s">
        <v>22</v>
      </c>
      <c r="D139" t="s">
        <v>39</v>
      </c>
      <c r="E139" t="s">
        <v>26</v>
      </c>
      <c r="F139" t="s">
        <v>32</v>
      </c>
      <c r="G139">
        <v>99.1</v>
      </c>
      <c r="H139">
        <v>186.6</v>
      </c>
      <c r="I139">
        <v>66.5</v>
      </c>
      <c r="J139">
        <v>56.1</v>
      </c>
      <c r="K139">
        <v>2847</v>
      </c>
      <c r="L139" t="s">
        <v>26</v>
      </c>
      <c r="M139">
        <v>121</v>
      </c>
      <c r="N139">
        <v>3.54</v>
      </c>
      <c r="O139">
        <v>3.07</v>
      </c>
      <c r="P139">
        <v>9</v>
      </c>
      <c r="Q139">
        <v>160</v>
      </c>
      <c r="R139">
        <v>5500</v>
      </c>
      <c r="S139">
        <v>19</v>
      </c>
      <c r="T139">
        <v>26</v>
      </c>
      <c r="U139">
        <v>18620</v>
      </c>
    </row>
    <row r="140" spans="1:21" x14ac:dyDescent="0.25">
      <c r="A140">
        <v>139</v>
      </c>
      <c r="B140" t="s">
        <v>141</v>
      </c>
      <c r="C140" t="s">
        <v>22</v>
      </c>
      <c r="D140" t="s">
        <v>23</v>
      </c>
      <c r="E140" t="s">
        <v>24</v>
      </c>
      <c r="F140" t="s">
        <v>29</v>
      </c>
      <c r="G140">
        <v>93.7</v>
      </c>
      <c r="H140">
        <v>156.9</v>
      </c>
      <c r="I140">
        <v>63.4</v>
      </c>
      <c r="J140">
        <v>53.7</v>
      </c>
      <c r="K140">
        <v>2050</v>
      </c>
      <c r="L140" t="s">
        <v>26</v>
      </c>
      <c r="M140">
        <v>97</v>
      </c>
      <c r="N140">
        <v>3.62</v>
      </c>
      <c r="O140">
        <v>2.36</v>
      </c>
      <c r="P140">
        <v>9</v>
      </c>
      <c r="Q140">
        <v>69</v>
      </c>
      <c r="R140">
        <v>4900</v>
      </c>
      <c r="S140">
        <v>31</v>
      </c>
      <c r="T140">
        <v>36</v>
      </c>
      <c r="U140">
        <v>5118</v>
      </c>
    </row>
    <row r="141" spans="1:21" x14ac:dyDescent="0.25">
      <c r="A141">
        <v>140</v>
      </c>
      <c r="B141" t="s">
        <v>142</v>
      </c>
      <c r="C141" t="s">
        <v>22</v>
      </c>
      <c r="D141" t="s">
        <v>23</v>
      </c>
      <c r="E141" t="s">
        <v>24</v>
      </c>
      <c r="F141" t="s">
        <v>29</v>
      </c>
      <c r="G141">
        <v>93.7</v>
      </c>
      <c r="H141">
        <v>157.9</v>
      </c>
      <c r="I141">
        <v>63.6</v>
      </c>
      <c r="J141">
        <v>53.7</v>
      </c>
      <c r="K141">
        <v>2120</v>
      </c>
      <c r="L141" t="s">
        <v>26</v>
      </c>
      <c r="M141">
        <v>108</v>
      </c>
      <c r="N141">
        <v>3.62</v>
      </c>
      <c r="O141">
        <v>2.64</v>
      </c>
      <c r="P141">
        <v>8.6999999999999993</v>
      </c>
      <c r="Q141">
        <v>73</v>
      </c>
      <c r="R141">
        <v>4400</v>
      </c>
      <c r="S141">
        <v>26</v>
      </c>
      <c r="T141">
        <v>31</v>
      </c>
      <c r="U141">
        <v>7053</v>
      </c>
    </row>
    <row r="142" spans="1:21" x14ac:dyDescent="0.25">
      <c r="A142">
        <v>141</v>
      </c>
      <c r="B142" t="s">
        <v>142</v>
      </c>
      <c r="C142" t="s">
        <v>22</v>
      </c>
      <c r="D142" t="s">
        <v>23</v>
      </c>
      <c r="E142" t="s">
        <v>24</v>
      </c>
      <c r="F142" t="s">
        <v>29</v>
      </c>
      <c r="G142">
        <v>93.3</v>
      </c>
      <c r="H142">
        <v>157.30000000000001</v>
      </c>
      <c r="I142">
        <v>63.8</v>
      </c>
      <c r="J142">
        <v>55.7</v>
      </c>
      <c r="K142">
        <v>2240</v>
      </c>
      <c r="L142" t="s">
        <v>26</v>
      </c>
      <c r="M142">
        <v>108</v>
      </c>
      <c r="N142">
        <v>3.62</v>
      </c>
      <c r="O142">
        <v>2.64</v>
      </c>
      <c r="P142">
        <v>8.6999999999999993</v>
      </c>
      <c r="Q142">
        <v>73</v>
      </c>
      <c r="R142">
        <v>4400</v>
      </c>
      <c r="S142">
        <v>26</v>
      </c>
      <c r="T142">
        <v>31</v>
      </c>
      <c r="U142">
        <v>7603</v>
      </c>
    </row>
    <row r="143" spans="1:21" x14ac:dyDescent="0.25">
      <c r="A143">
        <v>142</v>
      </c>
      <c r="B143" t="s">
        <v>141</v>
      </c>
      <c r="C143" t="s">
        <v>22</v>
      </c>
      <c r="D143" t="s">
        <v>23</v>
      </c>
      <c r="E143" t="s">
        <v>26</v>
      </c>
      <c r="F143" t="s">
        <v>32</v>
      </c>
      <c r="G143">
        <v>97.2</v>
      </c>
      <c r="H143">
        <v>172</v>
      </c>
      <c r="I143">
        <v>65.400000000000006</v>
      </c>
      <c r="J143">
        <v>52.5</v>
      </c>
      <c r="K143">
        <v>2145</v>
      </c>
      <c r="L143" t="s">
        <v>26</v>
      </c>
      <c r="M143">
        <v>108</v>
      </c>
      <c r="N143">
        <v>3.62</v>
      </c>
      <c r="O143">
        <v>2.64</v>
      </c>
      <c r="P143">
        <v>9.5</v>
      </c>
      <c r="Q143">
        <v>82</v>
      </c>
      <c r="R143">
        <v>4800</v>
      </c>
      <c r="S143">
        <v>32</v>
      </c>
      <c r="T143">
        <v>37</v>
      </c>
      <c r="U143">
        <v>7126</v>
      </c>
    </row>
    <row r="144" spans="1:21" x14ac:dyDescent="0.25">
      <c r="A144">
        <v>143</v>
      </c>
      <c r="B144" t="s">
        <v>143</v>
      </c>
      <c r="C144" t="s">
        <v>22</v>
      </c>
      <c r="D144" t="s">
        <v>23</v>
      </c>
      <c r="E144" t="s">
        <v>26</v>
      </c>
      <c r="F144" t="s">
        <v>32</v>
      </c>
      <c r="G144">
        <v>97.2</v>
      </c>
      <c r="H144">
        <v>172</v>
      </c>
      <c r="I144">
        <v>65.400000000000006</v>
      </c>
      <c r="J144">
        <v>52.5</v>
      </c>
      <c r="K144">
        <v>2190</v>
      </c>
      <c r="L144" t="s">
        <v>26</v>
      </c>
      <c r="M144">
        <v>108</v>
      </c>
      <c r="N144">
        <v>3.62</v>
      </c>
      <c r="O144">
        <v>2.64</v>
      </c>
      <c r="P144">
        <v>9.5</v>
      </c>
      <c r="Q144">
        <v>82</v>
      </c>
      <c r="R144">
        <v>4400</v>
      </c>
      <c r="S144">
        <v>28</v>
      </c>
      <c r="T144">
        <v>33</v>
      </c>
      <c r="U144">
        <v>7775</v>
      </c>
    </row>
    <row r="145" spans="1:21" x14ac:dyDescent="0.25">
      <c r="A145">
        <v>144</v>
      </c>
      <c r="B145" t="s">
        <v>144</v>
      </c>
      <c r="C145" t="s">
        <v>22</v>
      </c>
      <c r="D145" t="s">
        <v>23</v>
      </c>
      <c r="E145" t="s">
        <v>26</v>
      </c>
      <c r="F145" t="s">
        <v>32</v>
      </c>
      <c r="G145">
        <v>97.2</v>
      </c>
      <c r="H145">
        <v>172</v>
      </c>
      <c r="I145">
        <v>65.400000000000006</v>
      </c>
      <c r="J145">
        <v>52.5</v>
      </c>
      <c r="K145">
        <v>2340</v>
      </c>
      <c r="L145" t="s">
        <v>26</v>
      </c>
      <c r="M145">
        <v>108</v>
      </c>
      <c r="N145">
        <v>3.62</v>
      </c>
      <c r="O145">
        <v>2.64</v>
      </c>
      <c r="P145">
        <v>9</v>
      </c>
      <c r="Q145">
        <v>94</v>
      </c>
      <c r="R145">
        <v>5200</v>
      </c>
      <c r="S145">
        <v>26</v>
      </c>
      <c r="T145">
        <v>32</v>
      </c>
      <c r="U145">
        <v>9960</v>
      </c>
    </row>
    <row r="146" spans="1:21" x14ac:dyDescent="0.25">
      <c r="A146">
        <v>145</v>
      </c>
      <c r="B146" t="s">
        <v>145</v>
      </c>
      <c r="C146" t="s">
        <v>22</v>
      </c>
      <c r="D146" t="s">
        <v>23</v>
      </c>
      <c r="E146" t="s">
        <v>26</v>
      </c>
      <c r="F146" t="s">
        <v>32</v>
      </c>
      <c r="G146">
        <v>97</v>
      </c>
      <c r="H146">
        <v>172</v>
      </c>
      <c r="I146">
        <v>65.400000000000006</v>
      </c>
      <c r="J146">
        <v>54.3</v>
      </c>
      <c r="K146">
        <v>2385</v>
      </c>
      <c r="L146" t="s">
        <v>26</v>
      </c>
      <c r="M146">
        <v>108</v>
      </c>
      <c r="N146">
        <v>3.62</v>
      </c>
      <c r="O146">
        <v>2.64</v>
      </c>
      <c r="P146">
        <v>9</v>
      </c>
      <c r="Q146">
        <v>82</v>
      </c>
      <c r="R146">
        <v>4800</v>
      </c>
      <c r="S146">
        <v>24</v>
      </c>
      <c r="T146">
        <v>25</v>
      </c>
      <c r="U146">
        <v>9233</v>
      </c>
    </row>
    <row r="147" spans="1:21" x14ac:dyDescent="0.25">
      <c r="A147">
        <v>146</v>
      </c>
      <c r="B147" t="s">
        <v>146</v>
      </c>
      <c r="C147" t="s">
        <v>22</v>
      </c>
      <c r="D147" t="s">
        <v>39</v>
      </c>
      <c r="E147" t="s">
        <v>26</v>
      </c>
      <c r="F147" t="s">
        <v>32</v>
      </c>
      <c r="G147">
        <v>97</v>
      </c>
      <c r="H147">
        <v>172</v>
      </c>
      <c r="I147">
        <v>65.400000000000006</v>
      </c>
      <c r="J147">
        <v>54.3</v>
      </c>
      <c r="K147">
        <v>2510</v>
      </c>
      <c r="L147" t="s">
        <v>26</v>
      </c>
      <c r="M147">
        <v>108</v>
      </c>
      <c r="N147">
        <v>3.62</v>
      </c>
      <c r="O147">
        <v>2.64</v>
      </c>
      <c r="P147">
        <v>7.7</v>
      </c>
      <c r="Q147">
        <v>111</v>
      </c>
      <c r="R147">
        <v>4800</v>
      </c>
      <c r="S147">
        <v>24</v>
      </c>
      <c r="T147">
        <v>29</v>
      </c>
      <c r="U147">
        <v>11259</v>
      </c>
    </row>
    <row r="148" spans="1:21" x14ac:dyDescent="0.25">
      <c r="A148">
        <v>147</v>
      </c>
      <c r="B148" t="s">
        <v>147</v>
      </c>
      <c r="C148" t="s">
        <v>22</v>
      </c>
      <c r="D148" t="s">
        <v>23</v>
      </c>
      <c r="E148" t="s">
        <v>26</v>
      </c>
      <c r="F148" t="s">
        <v>37</v>
      </c>
      <c r="G148">
        <v>97</v>
      </c>
      <c r="H148">
        <v>173.5</v>
      </c>
      <c r="I148">
        <v>65.400000000000006</v>
      </c>
      <c r="J148">
        <v>53</v>
      </c>
      <c r="K148">
        <v>2290</v>
      </c>
      <c r="L148" t="s">
        <v>26</v>
      </c>
      <c r="M148">
        <v>108</v>
      </c>
      <c r="N148">
        <v>3.62</v>
      </c>
      <c r="O148">
        <v>2.64</v>
      </c>
      <c r="P148">
        <v>9</v>
      </c>
      <c r="Q148">
        <v>82</v>
      </c>
      <c r="R148">
        <v>4800</v>
      </c>
      <c r="S148">
        <v>28</v>
      </c>
      <c r="T148">
        <v>32</v>
      </c>
      <c r="U148">
        <v>7463</v>
      </c>
    </row>
    <row r="149" spans="1:21" x14ac:dyDescent="0.25">
      <c r="A149">
        <v>148</v>
      </c>
      <c r="B149" t="s">
        <v>148</v>
      </c>
      <c r="C149" t="s">
        <v>22</v>
      </c>
      <c r="D149" t="s">
        <v>23</v>
      </c>
      <c r="E149" t="s">
        <v>26</v>
      </c>
      <c r="F149" t="s">
        <v>37</v>
      </c>
      <c r="G149">
        <v>97</v>
      </c>
      <c r="H149">
        <v>173.5</v>
      </c>
      <c r="I149">
        <v>65.400000000000006</v>
      </c>
      <c r="J149">
        <v>53</v>
      </c>
      <c r="K149">
        <v>2455</v>
      </c>
      <c r="L149" t="s">
        <v>26</v>
      </c>
      <c r="M149">
        <v>108</v>
      </c>
      <c r="N149">
        <v>3.62</v>
      </c>
      <c r="O149">
        <v>2.64</v>
      </c>
      <c r="P149">
        <v>9</v>
      </c>
      <c r="Q149">
        <v>94</v>
      </c>
      <c r="R149">
        <v>5200</v>
      </c>
      <c r="S149">
        <v>25</v>
      </c>
      <c r="T149">
        <v>31</v>
      </c>
      <c r="U149">
        <v>10198</v>
      </c>
    </row>
    <row r="150" spans="1:21" x14ac:dyDescent="0.25">
      <c r="A150">
        <v>149</v>
      </c>
      <c r="B150" t="s">
        <v>142</v>
      </c>
      <c r="C150" t="s">
        <v>22</v>
      </c>
      <c r="D150" t="s">
        <v>23</v>
      </c>
      <c r="E150" t="s">
        <v>26</v>
      </c>
      <c r="F150" t="s">
        <v>37</v>
      </c>
      <c r="G150">
        <v>96.9</v>
      </c>
      <c r="H150">
        <v>173.6</v>
      </c>
      <c r="I150">
        <v>65.400000000000006</v>
      </c>
      <c r="J150">
        <v>54.9</v>
      </c>
      <c r="K150">
        <v>2420</v>
      </c>
      <c r="L150" t="s">
        <v>26</v>
      </c>
      <c r="M150">
        <v>108</v>
      </c>
      <c r="N150">
        <v>3.62</v>
      </c>
      <c r="O150">
        <v>2.64</v>
      </c>
      <c r="P150">
        <v>9</v>
      </c>
      <c r="Q150">
        <v>82</v>
      </c>
      <c r="R150">
        <v>4800</v>
      </c>
      <c r="S150">
        <v>23</v>
      </c>
      <c r="T150">
        <v>29</v>
      </c>
      <c r="U150">
        <v>8013</v>
      </c>
    </row>
    <row r="151" spans="1:21" x14ac:dyDescent="0.25">
      <c r="A151">
        <v>150</v>
      </c>
      <c r="B151" t="s">
        <v>142</v>
      </c>
      <c r="C151" t="s">
        <v>22</v>
      </c>
      <c r="D151" t="s">
        <v>39</v>
      </c>
      <c r="E151" t="s">
        <v>26</v>
      </c>
      <c r="F151" t="s">
        <v>37</v>
      </c>
      <c r="G151">
        <v>96.9</v>
      </c>
      <c r="H151">
        <v>173.6</v>
      </c>
      <c r="I151">
        <v>65.400000000000006</v>
      </c>
      <c r="J151">
        <v>54.9</v>
      </c>
      <c r="K151">
        <v>2650</v>
      </c>
      <c r="L151" t="s">
        <v>26</v>
      </c>
      <c r="M151">
        <v>108</v>
      </c>
      <c r="N151">
        <v>3.62</v>
      </c>
      <c r="O151">
        <v>2.64</v>
      </c>
      <c r="P151">
        <v>7.7</v>
      </c>
      <c r="Q151">
        <v>111</v>
      </c>
      <c r="R151">
        <v>4800</v>
      </c>
      <c r="S151">
        <v>23</v>
      </c>
      <c r="T151">
        <v>23</v>
      </c>
      <c r="U151">
        <v>11694</v>
      </c>
    </row>
    <row r="152" spans="1:21" x14ac:dyDescent="0.25">
      <c r="A152">
        <v>151</v>
      </c>
      <c r="B152" t="s">
        <v>149</v>
      </c>
      <c r="C152" t="s">
        <v>22</v>
      </c>
      <c r="D152" t="s">
        <v>23</v>
      </c>
      <c r="E152" t="s">
        <v>24</v>
      </c>
      <c r="F152" t="s">
        <v>29</v>
      </c>
      <c r="G152">
        <v>95.7</v>
      </c>
      <c r="H152">
        <v>158.69999999999999</v>
      </c>
      <c r="I152">
        <v>63.6</v>
      </c>
      <c r="J152">
        <v>54.5</v>
      </c>
      <c r="K152">
        <v>1985</v>
      </c>
      <c r="L152" t="s">
        <v>26</v>
      </c>
      <c r="M152">
        <v>92</v>
      </c>
      <c r="N152">
        <v>3.05</v>
      </c>
      <c r="O152">
        <v>3.03</v>
      </c>
      <c r="P152">
        <v>9</v>
      </c>
      <c r="Q152">
        <v>62</v>
      </c>
      <c r="R152">
        <v>4800</v>
      </c>
      <c r="S152">
        <v>35</v>
      </c>
      <c r="T152">
        <v>39</v>
      </c>
      <c r="U152">
        <v>5348</v>
      </c>
    </row>
    <row r="153" spans="1:21" x14ac:dyDescent="0.25">
      <c r="A153">
        <v>152</v>
      </c>
      <c r="B153" t="s">
        <v>150</v>
      </c>
      <c r="C153" t="s">
        <v>22</v>
      </c>
      <c r="D153" t="s">
        <v>23</v>
      </c>
      <c r="E153" t="s">
        <v>24</v>
      </c>
      <c r="F153" t="s">
        <v>29</v>
      </c>
      <c r="G153">
        <v>95.7</v>
      </c>
      <c r="H153">
        <v>158.69999999999999</v>
      </c>
      <c r="I153">
        <v>63.6</v>
      </c>
      <c r="J153">
        <v>54.5</v>
      </c>
      <c r="K153">
        <v>2040</v>
      </c>
      <c r="L153" t="s">
        <v>26</v>
      </c>
      <c r="M153">
        <v>92</v>
      </c>
      <c r="N153">
        <v>3.05</v>
      </c>
      <c r="O153">
        <v>3.03</v>
      </c>
      <c r="P153">
        <v>9</v>
      </c>
      <c r="Q153">
        <v>62</v>
      </c>
      <c r="R153">
        <v>4800</v>
      </c>
      <c r="S153">
        <v>31</v>
      </c>
      <c r="T153">
        <v>38</v>
      </c>
      <c r="U153">
        <v>6338</v>
      </c>
    </row>
    <row r="154" spans="1:21" x14ac:dyDescent="0.25">
      <c r="A154">
        <v>153</v>
      </c>
      <c r="B154" t="s">
        <v>151</v>
      </c>
      <c r="C154" t="s">
        <v>22</v>
      </c>
      <c r="D154" t="s">
        <v>23</v>
      </c>
      <c r="E154" t="s">
        <v>26</v>
      </c>
      <c r="F154" t="s">
        <v>29</v>
      </c>
      <c r="G154">
        <v>95.7</v>
      </c>
      <c r="H154">
        <v>158.69999999999999</v>
      </c>
      <c r="I154">
        <v>63.6</v>
      </c>
      <c r="J154">
        <v>54.5</v>
      </c>
      <c r="K154">
        <v>2015</v>
      </c>
      <c r="L154" t="s">
        <v>26</v>
      </c>
      <c r="M154">
        <v>92</v>
      </c>
      <c r="N154">
        <v>3.05</v>
      </c>
      <c r="O154">
        <v>3.03</v>
      </c>
      <c r="P154">
        <v>9</v>
      </c>
      <c r="Q154">
        <v>62</v>
      </c>
      <c r="R154">
        <v>4800</v>
      </c>
      <c r="S154">
        <v>31</v>
      </c>
      <c r="T154">
        <v>38</v>
      </c>
      <c r="U154">
        <v>6488</v>
      </c>
    </row>
    <row r="155" spans="1:21" x14ac:dyDescent="0.25">
      <c r="A155">
        <v>154</v>
      </c>
      <c r="B155" t="s">
        <v>152</v>
      </c>
      <c r="C155" t="s">
        <v>22</v>
      </c>
      <c r="D155" t="s">
        <v>23</v>
      </c>
      <c r="E155" t="s">
        <v>26</v>
      </c>
      <c r="F155" t="s">
        <v>37</v>
      </c>
      <c r="G155">
        <v>95.7</v>
      </c>
      <c r="H155">
        <v>169.7</v>
      </c>
      <c r="I155">
        <v>63.6</v>
      </c>
      <c r="J155">
        <v>59.1</v>
      </c>
      <c r="K155">
        <v>2280</v>
      </c>
      <c r="L155" t="s">
        <v>26</v>
      </c>
      <c r="M155">
        <v>92</v>
      </c>
      <c r="N155">
        <v>3.05</v>
      </c>
      <c r="O155">
        <v>3.03</v>
      </c>
      <c r="P155">
        <v>9</v>
      </c>
      <c r="Q155">
        <v>62</v>
      </c>
      <c r="R155">
        <v>4800</v>
      </c>
      <c r="S155">
        <v>31</v>
      </c>
      <c r="T155">
        <v>37</v>
      </c>
      <c r="U155">
        <v>6918</v>
      </c>
    </row>
    <row r="156" spans="1:21" x14ac:dyDescent="0.25">
      <c r="A156">
        <v>155</v>
      </c>
      <c r="B156" t="s">
        <v>153</v>
      </c>
      <c r="C156" t="s">
        <v>22</v>
      </c>
      <c r="D156" t="s">
        <v>23</v>
      </c>
      <c r="E156" t="s">
        <v>26</v>
      </c>
      <c r="F156" t="s">
        <v>37</v>
      </c>
      <c r="G156">
        <v>95.7</v>
      </c>
      <c r="H156">
        <v>169.7</v>
      </c>
      <c r="I156">
        <v>63.6</v>
      </c>
      <c r="J156">
        <v>59.1</v>
      </c>
      <c r="K156">
        <v>2290</v>
      </c>
      <c r="L156" t="s">
        <v>26</v>
      </c>
      <c r="M156">
        <v>92</v>
      </c>
      <c r="N156">
        <v>3.05</v>
      </c>
      <c r="O156">
        <v>3.03</v>
      </c>
      <c r="P156">
        <v>9</v>
      </c>
      <c r="Q156">
        <v>62</v>
      </c>
      <c r="R156">
        <v>4800</v>
      </c>
      <c r="S156">
        <v>27</v>
      </c>
      <c r="T156">
        <v>32</v>
      </c>
      <c r="U156">
        <v>7898</v>
      </c>
    </row>
    <row r="157" spans="1:21" x14ac:dyDescent="0.25">
      <c r="A157">
        <v>156</v>
      </c>
      <c r="B157" t="s">
        <v>154</v>
      </c>
      <c r="C157" t="s">
        <v>22</v>
      </c>
      <c r="D157" t="s">
        <v>23</v>
      </c>
      <c r="E157" t="s">
        <v>26</v>
      </c>
      <c r="F157" t="s">
        <v>37</v>
      </c>
      <c r="G157">
        <v>95.7</v>
      </c>
      <c r="H157">
        <v>169.7</v>
      </c>
      <c r="I157">
        <v>63.6</v>
      </c>
      <c r="J157">
        <v>59.1</v>
      </c>
      <c r="K157">
        <v>3110</v>
      </c>
      <c r="L157" t="s">
        <v>26</v>
      </c>
      <c r="M157">
        <v>92</v>
      </c>
      <c r="N157">
        <v>3.05</v>
      </c>
      <c r="O157">
        <v>3.03</v>
      </c>
      <c r="P157">
        <v>9</v>
      </c>
      <c r="Q157">
        <v>62</v>
      </c>
      <c r="R157">
        <v>4800</v>
      </c>
      <c r="S157">
        <v>27</v>
      </c>
      <c r="T157">
        <v>32</v>
      </c>
      <c r="U157">
        <v>8778</v>
      </c>
    </row>
    <row r="158" spans="1:21" x14ac:dyDescent="0.25">
      <c r="A158">
        <v>157</v>
      </c>
      <c r="B158" t="s">
        <v>155</v>
      </c>
      <c r="C158" t="s">
        <v>22</v>
      </c>
      <c r="D158" t="s">
        <v>23</v>
      </c>
      <c r="E158" t="s">
        <v>26</v>
      </c>
      <c r="F158" t="s">
        <v>32</v>
      </c>
      <c r="G158">
        <v>95.7</v>
      </c>
      <c r="H158">
        <v>166.3</v>
      </c>
      <c r="I158">
        <v>64.400000000000006</v>
      </c>
      <c r="J158">
        <v>53</v>
      </c>
      <c r="K158">
        <v>2081</v>
      </c>
      <c r="L158" t="s">
        <v>26</v>
      </c>
      <c r="M158">
        <v>98</v>
      </c>
      <c r="N158">
        <v>3.19</v>
      </c>
      <c r="O158">
        <v>3.03</v>
      </c>
      <c r="P158">
        <v>9</v>
      </c>
      <c r="Q158">
        <v>70</v>
      </c>
      <c r="R158">
        <v>4800</v>
      </c>
      <c r="S158">
        <v>30</v>
      </c>
      <c r="T158">
        <v>37</v>
      </c>
      <c r="U158">
        <v>6938</v>
      </c>
    </row>
    <row r="159" spans="1:21" x14ac:dyDescent="0.25">
      <c r="A159">
        <v>158</v>
      </c>
      <c r="B159" t="s">
        <v>151</v>
      </c>
      <c r="C159" t="s">
        <v>22</v>
      </c>
      <c r="D159" t="s">
        <v>23</v>
      </c>
      <c r="E159" t="s">
        <v>26</v>
      </c>
      <c r="F159" t="s">
        <v>29</v>
      </c>
      <c r="G159">
        <v>95.7</v>
      </c>
      <c r="H159">
        <v>166.3</v>
      </c>
      <c r="I159">
        <v>64.400000000000006</v>
      </c>
      <c r="J159">
        <v>52.8</v>
      </c>
      <c r="K159">
        <v>2109</v>
      </c>
      <c r="L159" t="s">
        <v>26</v>
      </c>
      <c r="M159">
        <v>98</v>
      </c>
      <c r="N159">
        <v>3.19</v>
      </c>
      <c r="O159">
        <v>3.03</v>
      </c>
      <c r="P159">
        <v>9</v>
      </c>
      <c r="Q159">
        <v>70</v>
      </c>
      <c r="R159">
        <v>4800</v>
      </c>
      <c r="S159">
        <v>30</v>
      </c>
      <c r="T159">
        <v>37</v>
      </c>
      <c r="U159">
        <v>7198</v>
      </c>
    </row>
    <row r="160" spans="1:21" x14ac:dyDescent="0.25">
      <c r="A160">
        <v>159</v>
      </c>
      <c r="B160" t="s">
        <v>150</v>
      </c>
      <c r="C160" t="s">
        <v>87</v>
      </c>
      <c r="D160" t="s">
        <v>23</v>
      </c>
      <c r="E160" t="s">
        <v>26</v>
      </c>
      <c r="F160" t="s">
        <v>32</v>
      </c>
      <c r="G160">
        <v>95.7</v>
      </c>
      <c r="H160">
        <v>166.3</v>
      </c>
      <c r="I160">
        <v>64.400000000000006</v>
      </c>
      <c r="J160">
        <v>53</v>
      </c>
      <c r="K160">
        <v>2275</v>
      </c>
      <c r="L160" t="s">
        <v>26</v>
      </c>
      <c r="M160">
        <v>110</v>
      </c>
      <c r="N160">
        <v>3.27</v>
      </c>
      <c r="O160">
        <v>3.35</v>
      </c>
      <c r="P160">
        <v>22.5</v>
      </c>
      <c r="Q160">
        <v>56</v>
      </c>
      <c r="R160">
        <v>4500</v>
      </c>
      <c r="S160">
        <v>34</v>
      </c>
      <c r="T160">
        <v>36</v>
      </c>
      <c r="U160">
        <v>7898</v>
      </c>
    </row>
    <row r="161" spans="1:21" x14ac:dyDescent="0.25">
      <c r="A161">
        <v>160</v>
      </c>
      <c r="B161" t="s">
        <v>156</v>
      </c>
      <c r="C161" t="s">
        <v>87</v>
      </c>
      <c r="D161" t="s">
        <v>23</v>
      </c>
      <c r="E161" t="s">
        <v>26</v>
      </c>
      <c r="F161" t="s">
        <v>29</v>
      </c>
      <c r="G161">
        <v>95.7</v>
      </c>
      <c r="H161">
        <v>166.3</v>
      </c>
      <c r="I161">
        <v>64.400000000000006</v>
      </c>
      <c r="J161">
        <v>52.8</v>
      </c>
      <c r="K161">
        <v>2275</v>
      </c>
      <c r="L161" t="s">
        <v>26</v>
      </c>
      <c r="M161">
        <v>110</v>
      </c>
      <c r="N161">
        <v>3.27</v>
      </c>
      <c r="O161">
        <v>3.35</v>
      </c>
      <c r="P161">
        <v>22.5</v>
      </c>
      <c r="Q161">
        <v>56</v>
      </c>
      <c r="R161">
        <v>4500</v>
      </c>
      <c r="S161">
        <v>38</v>
      </c>
      <c r="T161">
        <v>47</v>
      </c>
      <c r="U161">
        <v>7788</v>
      </c>
    </row>
    <row r="162" spans="1:21" x14ac:dyDescent="0.25">
      <c r="A162">
        <v>161</v>
      </c>
      <c r="B162" t="s">
        <v>150</v>
      </c>
      <c r="C162" t="s">
        <v>22</v>
      </c>
      <c r="D162" t="s">
        <v>23</v>
      </c>
      <c r="E162" t="s">
        <v>26</v>
      </c>
      <c r="F162" t="s">
        <v>32</v>
      </c>
      <c r="G162">
        <v>95.7</v>
      </c>
      <c r="H162">
        <v>166.3</v>
      </c>
      <c r="I162">
        <v>64.400000000000006</v>
      </c>
      <c r="J162">
        <v>53</v>
      </c>
      <c r="K162">
        <v>2094</v>
      </c>
      <c r="L162" t="s">
        <v>26</v>
      </c>
      <c r="M162">
        <v>98</v>
      </c>
      <c r="N162">
        <v>3.19</v>
      </c>
      <c r="O162">
        <v>3.03</v>
      </c>
      <c r="P162">
        <v>9</v>
      </c>
      <c r="Q162">
        <v>70</v>
      </c>
      <c r="R162">
        <v>4800</v>
      </c>
      <c r="S162">
        <v>38</v>
      </c>
      <c r="T162">
        <v>47</v>
      </c>
      <c r="U162">
        <v>7738</v>
      </c>
    </row>
    <row r="163" spans="1:21" x14ac:dyDescent="0.25">
      <c r="A163">
        <v>162</v>
      </c>
      <c r="B163" t="s">
        <v>156</v>
      </c>
      <c r="C163" t="s">
        <v>22</v>
      </c>
      <c r="D163" t="s">
        <v>23</v>
      </c>
      <c r="E163" t="s">
        <v>26</v>
      </c>
      <c r="F163" t="s">
        <v>29</v>
      </c>
      <c r="G163">
        <v>95.7</v>
      </c>
      <c r="H163">
        <v>166.3</v>
      </c>
      <c r="I163">
        <v>64.400000000000006</v>
      </c>
      <c r="J163">
        <v>52.8</v>
      </c>
      <c r="K163">
        <v>2122</v>
      </c>
      <c r="L163" t="s">
        <v>26</v>
      </c>
      <c r="M163">
        <v>98</v>
      </c>
      <c r="N163">
        <v>3.19</v>
      </c>
      <c r="O163">
        <v>3.03</v>
      </c>
      <c r="P163">
        <v>9</v>
      </c>
      <c r="Q163">
        <v>70</v>
      </c>
      <c r="R163">
        <v>4800</v>
      </c>
      <c r="S163">
        <v>28</v>
      </c>
      <c r="T163">
        <v>34</v>
      </c>
      <c r="U163">
        <v>8358</v>
      </c>
    </row>
    <row r="164" spans="1:21" x14ac:dyDescent="0.25">
      <c r="A164">
        <v>163</v>
      </c>
      <c r="B164" t="s">
        <v>155</v>
      </c>
      <c r="C164" t="s">
        <v>22</v>
      </c>
      <c r="D164" t="s">
        <v>23</v>
      </c>
      <c r="E164" t="s">
        <v>26</v>
      </c>
      <c r="F164" t="s">
        <v>32</v>
      </c>
      <c r="G164">
        <v>95.7</v>
      </c>
      <c r="H164">
        <v>166.3</v>
      </c>
      <c r="I164">
        <v>64.400000000000006</v>
      </c>
      <c r="J164">
        <v>52.8</v>
      </c>
      <c r="K164">
        <v>2140</v>
      </c>
      <c r="L164" t="s">
        <v>26</v>
      </c>
      <c r="M164">
        <v>98</v>
      </c>
      <c r="N164">
        <v>3.19</v>
      </c>
      <c r="O164">
        <v>3.03</v>
      </c>
      <c r="P164">
        <v>9</v>
      </c>
      <c r="Q164">
        <v>70</v>
      </c>
      <c r="R164">
        <v>4800</v>
      </c>
      <c r="S164">
        <v>28</v>
      </c>
      <c r="T164">
        <v>34</v>
      </c>
      <c r="U164">
        <v>9258</v>
      </c>
    </row>
    <row r="165" spans="1:21" x14ac:dyDescent="0.25">
      <c r="A165">
        <v>164</v>
      </c>
      <c r="B165" t="s">
        <v>157</v>
      </c>
      <c r="C165" t="s">
        <v>22</v>
      </c>
      <c r="D165" t="s">
        <v>23</v>
      </c>
      <c r="E165" t="s">
        <v>24</v>
      </c>
      <c r="F165" t="s">
        <v>32</v>
      </c>
      <c r="G165">
        <v>94.5</v>
      </c>
      <c r="H165">
        <v>168.7</v>
      </c>
      <c r="I165">
        <v>64</v>
      </c>
      <c r="J165">
        <v>52.6</v>
      </c>
      <c r="K165">
        <v>2169</v>
      </c>
      <c r="L165" t="s">
        <v>26</v>
      </c>
      <c r="M165">
        <v>98</v>
      </c>
      <c r="N165">
        <v>3.19</v>
      </c>
      <c r="O165">
        <v>3.03</v>
      </c>
      <c r="P165">
        <v>9</v>
      </c>
      <c r="Q165">
        <v>70</v>
      </c>
      <c r="R165">
        <v>4800</v>
      </c>
      <c r="S165">
        <v>29</v>
      </c>
      <c r="T165">
        <v>34</v>
      </c>
      <c r="U165">
        <v>8058</v>
      </c>
    </row>
    <row r="166" spans="1:21" x14ac:dyDescent="0.25">
      <c r="A166">
        <v>165</v>
      </c>
      <c r="B166" t="s">
        <v>150</v>
      </c>
      <c r="C166" t="s">
        <v>22</v>
      </c>
      <c r="D166" t="s">
        <v>23</v>
      </c>
      <c r="E166" t="s">
        <v>24</v>
      </c>
      <c r="F166" t="s">
        <v>29</v>
      </c>
      <c r="G166">
        <v>94.5</v>
      </c>
      <c r="H166">
        <v>168.7</v>
      </c>
      <c r="I166">
        <v>64</v>
      </c>
      <c r="J166">
        <v>52.6</v>
      </c>
      <c r="K166">
        <v>2204</v>
      </c>
      <c r="L166" t="s">
        <v>26</v>
      </c>
      <c r="M166">
        <v>98</v>
      </c>
      <c r="N166">
        <v>3.19</v>
      </c>
      <c r="O166">
        <v>3.03</v>
      </c>
      <c r="P166">
        <v>9</v>
      </c>
      <c r="Q166">
        <v>70</v>
      </c>
      <c r="R166">
        <v>4800</v>
      </c>
      <c r="S166">
        <v>29</v>
      </c>
      <c r="T166">
        <v>34</v>
      </c>
      <c r="U166">
        <v>8238</v>
      </c>
    </row>
    <row r="167" spans="1:21" x14ac:dyDescent="0.25">
      <c r="A167">
        <v>166</v>
      </c>
      <c r="B167" t="s">
        <v>158</v>
      </c>
      <c r="C167" t="s">
        <v>22</v>
      </c>
      <c r="D167" t="s">
        <v>23</v>
      </c>
      <c r="E167" t="s">
        <v>24</v>
      </c>
      <c r="F167" t="s">
        <v>32</v>
      </c>
      <c r="G167">
        <v>94.5</v>
      </c>
      <c r="H167">
        <v>168.7</v>
      </c>
      <c r="I167">
        <v>64</v>
      </c>
      <c r="J167">
        <v>52.6</v>
      </c>
      <c r="K167">
        <v>2265</v>
      </c>
      <c r="L167" t="s">
        <v>26</v>
      </c>
      <c r="M167">
        <v>98</v>
      </c>
      <c r="N167">
        <v>3.24</v>
      </c>
      <c r="O167">
        <v>3.08</v>
      </c>
      <c r="P167">
        <v>9.4</v>
      </c>
      <c r="Q167">
        <v>112</v>
      </c>
      <c r="R167">
        <v>6600</v>
      </c>
      <c r="S167">
        <v>26</v>
      </c>
      <c r="T167">
        <v>29</v>
      </c>
      <c r="U167">
        <v>9298</v>
      </c>
    </row>
    <row r="168" spans="1:21" x14ac:dyDescent="0.25">
      <c r="A168">
        <v>167</v>
      </c>
      <c r="B168" t="s">
        <v>159</v>
      </c>
      <c r="C168" t="s">
        <v>22</v>
      </c>
      <c r="D168" t="s">
        <v>23</v>
      </c>
      <c r="E168" t="s">
        <v>24</v>
      </c>
      <c r="F168" t="s">
        <v>29</v>
      </c>
      <c r="G168">
        <v>94.5</v>
      </c>
      <c r="H168">
        <v>168.7</v>
      </c>
      <c r="I168">
        <v>64</v>
      </c>
      <c r="J168">
        <v>52.6</v>
      </c>
      <c r="K168">
        <v>2300</v>
      </c>
      <c r="L168" t="s">
        <v>26</v>
      </c>
      <c r="M168">
        <v>98</v>
      </c>
      <c r="N168">
        <v>3.24</v>
      </c>
      <c r="O168">
        <v>3.08</v>
      </c>
      <c r="P168">
        <v>9.4</v>
      </c>
      <c r="Q168">
        <v>112</v>
      </c>
      <c r="R168">
        <v>6600</v>
      </c>
      <c r="S168">
        <v>26</v>
      </c>
      <c r="T168">
        <v>29</v>
      </c>
      <c r="U168">
        <v>9538</v>
      </c>
    </row>
    <row r="169" spans="1:21" x14ac:dyDescent="0.25">
      <c r="A169">
        <v>168</v>
      </c>
      <c r="B169" t="s">
        <v>160</v>
      </c>
      <c r="C169" t="s">
        <v>22</v>
      </c>
      <c r="D169" t="s">
        <v>23</v>
      </c>
      <c r="E169" t="s">
        <v>24</v>
      </c>
      <c r="F169" t="s">
        <v>91</v>
      </c>
      <c r="G169">
        <v>98.4</v>
      </c>
      <c r="H169">
        <v>176.2</v>
      </c>
      <c r="I169">
        <v>65.599999999999994</v>
      </c>
      <c r="J169">
        <v>52</v>
      </c>
      <c r="K169">
        <v>2540</v>
      </c>
      <c r="L169" t="s">
        <v>26</v>
      </c>
      <c r="M169">
        <v>146</v>
      </c>
      <c r="N169">
        <v>3.62</v>
      </c>
      <c r="O169">
        <v>3.5</v>
      </c>
      <c r="P169">
        <v>9.3000000000000007</v>
      </c>
      <c r="Q169">
        <v>116</v>
      </c>
      <c r="R169">
        <v>4800</v>
      </c>
      <c r="S169">
        <v>24</v>
      </c>
      <c r="T169">
        <v>30</v>
      </c>
      <c r="U169">
        <v>8449</v>
      </c>
    </row>
    <row r="170" spans="1:21" x14ac:dyDescent="0.25">
      <c r="A170">
        <v>169</v>
      </c>
      <c r="B170" t="s">
        <v>156</v>
      </c>
      <c r="C170" t="s">
        <v>22</v>
      </c>
      <c r="D170" t="s">
        <v>23</v>
      </c>
      <c r="E170" t="s">
        <v>24</v>
      </c>
      <c r="F170" t="s">
        <v>91</v>
      </c>
      <c r="G170">
        <v>98.4</v>
      </c>
      <c r="H170">
        <v>176.2</v>
      </c>
      <c r="I170">
        <v>65.599999999999994</v>
      </c>
      <c r="J170">
        <v>52</v>
      </c>
      <c r="K170">
        <v>2536</v>
      </c>
      <c r="L170" t="s">
        <v>26</v>
      </c>
      <c r="M170">
        <v>146</v>
      </c>
      <c r="N170">
        <v>3.62</v>
      </c>
      <c r="O170">
        <v>3.5</v>
      </c>
      <c r="P170">
        <v>9.3000000000000007</v>
      </c>
      <c r="Q170">
        <v>116</v>
      </c>
      <c r="R170">
        <v>4800</v>
      </c>
      <c r="S170">
        <v>24</v>
      </c>
      <c r="T170">
        <v>30</v>
      </c>
      <c r="U170">
        <v>9639</v>
      </c>
    </row>
    <row r="171" spans="1:21" x14ac:dyDescent="0.25">
      <c r="A171">
        <v>170</v>
      </c>
      <c r="B171" t="s">
        <v>161</v>
      </c>
      <c r="C171" t="s">
        <v>22</v>
      </c>
      <c r="D171" t="s">
        <v>23</v>
      </c>
      <c r="E171" t="s">
        <v>24</v>
      </c>
      <c r="F171" t="s">
        <v>29</v>
      </c>
      <c r="G171">
        <v>98.4</v>
      </c>
      <c r="H171">
        <v>176.2</v>
      </c>
      <c r="I171">
        <v>65.599999999999994</v>
      </c>
      <c r="J171">
        <v>52</v>
      </c>
      <c r="K171">
        <v>2551</v>
      </c>
      <c r="L171" t="s">
        <v>26</v>
      </c>
      <c r="M171">
        <v>146</v>
      </c>
      <c r="N171">
        <v>3.62</v>
      </c>
      <c r="O171">
        <v>3.5</v>
      </c>
      <c r="P171">
        <v>9.3000000000000007</v>
      </c>
      <c r="Q171">
        <v>116</v>
      </c>
      <c r="R171">
        <v>4800</v>
      </c>
      <c r="S171">
        <v>24</v>
      </c>
      <c r="T171">
        <v>30</v>
      </c>
      <c r="U171">
        <v>9989</v>
      </c>
    </row>
    <row r="172" spans="1:21" x14ac:dyDescent="0.25">
      <c r="A172">
        <v>171</v>
      </c>
      <c r="B172" t="s">
        <v>162</v>
      </c>
      <c r="C172" t="s">
        <v>22</v>
      </c>
      <c r="D172" t="s">
        <v>23</v>
      </c>
      <c r="E172" t="s">
        <v>24</v>
      </c>
      <c r="F172" t="s">
        <v>91</v>
      </c>
      <c r="G172">
        <v>98.4</v>
      </c>
      <c r="H172">
        <v>176.2</v>
      </c>
      <c r="I172">
        <v>65.599999999999994</v>
      </c>
      <c r="J172">
        <v>52</v>
      </c>
      <c r="K172">
        <v>2679</v>
      </c>
      <c r="L172" t="s">
        <v>26</v>
      </c>
      <c r="M172">
        <v>146</v>
      </c>
      <c r="N172">
        <v>3.62</v>
      </c>
      <c r="O172">
        <v>3.5</v>
      </c>
      <c r="P172">
        <v>9.3000000000000007</v>
      </c>
      <c r="Q172">
        <v>116</v>
      </c>
      <c r="R172">
        <v>4800</v>
      </c>
      <c r="S172">
        <v>24</v>
      </c>
      <c r="T172">
        <v>30</v>
      </c>
      <c r="U172">
        <v>11199</v>
      </c>
    </row>
    <row r="173" spans="1:21" x14ac:dyDescent="0.25">
      <c r="A173">
        <v>172</v>
      </c>
      <c r="B173" t="s">
        <v>156</v>
      </c>
      <c r="C173" t="s">
        <v>22</v>
      </c>
      <c r="D173" t="s">
        <v>23</v>
      </c>
      <c r="E173" t="s">
        <v>24</v>
      </c>
      <c r="F173" t="s">
        <v>29</v>
      </c>
      <c r="G173">
        <v>98.4</v>
      </c>
      <c r="H173">
        <v>176.2</v>
      </c>
      <c r="I173">
        <v>65.599999999999994</v>
      </c>
      <c r="J173">
        <v>52</v>
      </c>
      <c r="K173">
        <v>2714</v>
      </c>
      <c r="L173" t="s">
        <v>26</v>
      </c>
      <c r="M173">
        <v>146</v>
      </c>
      <c r="N173">
        <v>3.62</v>
      </c>
      <c r="O173">
        <v>3.5</v>
      </c>
      <c r="P173">
        <v>9.3000000000000007</v>
      </c>
      <c r="Q173">
        <v>116</v>
      </c>
      <c r="R173">
        <v>4800</v>
      </c>
      <c r="S173">
        <v>24</v>
      </c>
      <c r="T173">
        <v>30</v>
      </c>
      <c r="U173">
        <v>11549</v>
      </c>
    </row>
    <row r="174" spans="1:21" x14ac:dyDescent="0.25">
      <c r="A174">
        <v>173</v>
      </c>
      <c r="B174" t="s">
        <v>163</v>
      </c>
      <c r="C174" t="s">
        <v>22</v>
      </c>
      <c r="D174" t="s">
        <v>23</v>
      </c>
      <c r="E174" t="s">
        <v>24</v>
      </c>
      <c r="F174" t="s">
        <v>25</v>
      </c>
      <c r="G174">
        <v>98.4</v>
      </c>
      <c r="H174">
        <v>176.2</v>
      </c>
      <c r="I174">
        <v>65.599999999999994</v>
      </c>
      <c r="J174">
        <v>53</v>
      </c>
      <c r="K174">
        <v>2975</v>
      </c>
      <c r="L174" t="s">
        <v>26</v>
      </c>
      <c r="M174">
        <v>146</v>
      </c>
      <c r="N174">
        <v>3.62</v>
      </c>
      <c r="O174">
        <v>3.5</v>
      </c>
      <c r="P174">
        <v>9.3000000000000007</v>
      </c>
      <c r="Q174">
        <v>116</v>
      </c>
      <c r="R174">
        <v>4800</v>
      </c>
      <c r="S174">
        <v>24</v>
      </c>
      <c r="T174">
        <v>30</v>
      </c>
      <c r="U174">
        <v>17669</v>
      </c>
    </row>
    <row r="175" spans="1:21" x14ac:dyDescent="0.25">
      <c r="A175">
        <v>174</v>
      </c>
      <c r="B175" t="s">
        <v>156</v>
      </c>
      <c r="C175" t="s">
        <v>22</v>
      </c>
      <c r="D175" t="s">
        <v>23</v>
      </c>
      <c r="E175" t="s">
        <v>26</v>
      </c>
      <c r="F175" t="s">
        <v>32</v>
      </c>
      <c r="G175">
        <v>102.4</v>
      </c>
      <c r="H175">
        <v>175.6</v>
      </c>
      <c r="I175">
        <v>66.5</v>
      </c>
      <c r="J175">
        <v>54.9</v>
      </c>
      <c r="K175">
        <v>2326</v>
      </c>
      <c r="L175" t="s">
        <v>26</v>
      </c>
      <c r="M175">
        <v>122</v>
      </c>
      <c r="N175">
        <v>3.31</v>
      </c>
      <c r="O175">
        <v>3.54</v>
      </c>
      <c r="P175">
        <v>8.6999999999999993</v>
      </c>
      <c r="Q175">
        <v>92</v>
      </c>
      <c r="R175">
        <v>4200</v>
      </c>
      <c r="S175">
        <v>29</v>
      </c>
      <c r="T175">
        <v>34</v>
      </c>
      <c r="U175">
        <v>8948</v>
      </c>
    </row>
    <row r="176" spans="1:21" x14ac:dyDescent="0.25">
      <c r="A176">
        <v>175</v>
      </c>
      <c r="B176" t="s">
        <v>164</v>
      </c>
      <c r="C176" t="s">
        <v>87</v>
      </c>
      <c r="D176" t="s">
        <v>39</v>
      </c>
      <c r="E176" t="s">
        <v>26</v>
      </c>
      <c r="F176" t="s">
        <v>32</v>
      </c>
      <c r="G176">
        <v>102.4</v>
      </c>
      <c r="H176">
        <v>175.6</v>
      </c>
      <c r="I176">
        <v>66.5</v>
      </c>
      <c r="J176">
        <v>54.9</v>
      </c>
      <c r="K176">
        <v>2480</v>
      </c>
      <c r="L176" t="s">
        <v>26</v>
      </c>
      <c r="M176">
        <v>110</v>
      </c>
      <c r="N176">
        <v>3.27</v>
      </c>
      <c r="O176">
        <v>3.35</v>
      </c>
      <c r="P176">
        <v>22.5</v>
      </c>
      <c r="Q176">
        <v>73</v>
      </c>
      <c r="R176">
        <v>4500</v>
      </c>
      <c r="S176">
        <v>30</v>
      </c>
      <c r="T176">
        <v>33</v>
      </c>
      <c r="U176">
        <v>10698</v>
      </c>
    </row>
    <row r="177" spans="1:21" x14ac:dyDescent="0.25">
      <c r="A177">
        <v>176</v>
      </c>
      <c r="B177" t="s">
        <v>150</v>
      </c>
      <c r="C177" t="s">
        <v>22</v>
      </c>
      <c r="D177" t="s">
        <v>23</v>
      </c>
      <c r="E177" t="s">
        <v>26</v>
      </c>
      <c r="F177" t="s">
        <v>29</v>
      </c>
      <c r="G177">
        <v>102.4</v>
      </c>
      <c r="H177">
        <v>175.6</v>
      </c>
      <c r="I177">
        <v>66.5</v>
      </c>
      <c r="J177">
        <v>53.9</v>
      </c>
      <c r="K177">
        <v>2414</v>
      </c>
      <c r="L177" t="s">
        <v>26</v>
      </c>
      <c r="M177">
        <v>122</v>
      </c>
      <c r="N177">
        <v>3.31</v>
      </c>
      <c r="O177">
        <v>3.54</v>
      </c>
      <c r="P177">
        <v>8.6999999999999993</v>
      </c>
      <c r="Q177">
        <v>92</v>
      </c>
      <c r="R177">
        <v>4200</v>
      </c>
      <c r="S177">
        <v>27</v>
      </c>
      <c r="T177">
        <v>32</v>
      </c>
      <c r="U177">
        <v>9988</v>
      </c>
    </row>
    <row r="178" spans="1:21" x14ac:dyDescent="0.25">
      <c r="A178">
        <v>177</v>
      </c>
      <c r="B178" t="s">
        <v>156</v>
      </c>
      <c r="C178" t="s">
        <v>22</v>
      </c>
      <c r="D178" t="s">
        <v>23</v>
      </c>
      <c r="E178" t="s">
        <v>26</v>
      </c>
      <c r="F178" t="s">
        <v>32</v>
      </c>
      <c r="G178">
        <v>102.4</v>
      </c>
      <c r="H178">
        <v>175.6</v>
      </c>
      <c r="I178">
        <v>66.5</v>
      </c>
      <c r="J178">
        <v>54.9</v>
      </c>
      <c r="K178">
        <v>2414</v>
      </c>
      <c r="L178" t="s">
        <v>26</v>
      </c>
      <c r="M178">
        <v>122</v>
      </c>
      <c r="N178">
        <v>3.31</v>
      </c>
      <c r="O178">
        <v>3.54</v>
      </c>
      <c r="P178">
        <v>8.6999999999999993</v>
      </c>
      <c r="Q178">
        <v>92</v>
      </c>
      <c r="R178">
        <v>4200</v>
      </c>
      <c r="S178">
        <v>27</v>
      </c>
      <c r="T178">
        <v>32</v>
      </c>
      <c r="U178">
        <v>10898</v>
      </c>
    </row>
    <row r="179" spans="1:21" x14ac:dyDescent="0.25">
      <c r="A179">
        <v>178</v>
      </c>
      <c r="B179" t="s">
        <v>155</v>
      </c>
      <c r="C179" t="s">
        <v>22</v>
      </c>
      <c r="D179" t="s">
        <v>23</v>
      </c>
      <c r="E179" t="s">
        <v>26</v>
      </c>
      <c r="F179" t="s">
        <v>29</v>
      </c>
      <c r="G179">
        <v>102.4</v>
      </c>
      <c r="H179">
        <v>175.6</v>
      </c>
      <c r="I179">
        <v>66.5</v>
      </c>
      <c r="J179">
        <v>53.9</v>
      </c>
      <c r="K179">
        <v>2458</v>
      </c>
      <c r="L179" t="s">
        <v>26</v>
      </c>
      <c r="M179">
        <v>122</v>
      </c>
      <c r="N179">
        <v>3.31</v>
      </c>
      <c r="O179">
        <v>3.54</v>
      </c>
      <c r="P179">
        <v>8.6999999999999993</v>
      </c>
      <c r="Q179">
        <v>92</v>
      </c>
      <c r="R179">
        <v>4200</v>
      </c>
      <c r="S179">
        <v>27</v>
      </c>
      <c r="T179">
        <v>32</v>
      </c>
      <c r="U179">
        <v>11248</v>
      </c>
    </row>
    <row r="180" spans="1:21" x14ac:dyDescent="0.25">
      <c r="A180">
        <v>179</v>
      </c>
      <c r="B180" t="s">
        <v>157</v>
      </c>
      <c r="C180" t="s">
        <v>22</v>
      </c>
      <c r="D180" t="s">
        <v>23</v>
      </c>
      <c r="E180" t="s">
        <v>24</v>
      </c>
      <c r="F180" t="s">
        <v>29</v>
      </c>
      <c r="G180">
        <v>102.9</v>
      </c>
      <c r="H180">
        <v>183.5</v>
      </c>
      <c r="I180">
        <v>67.7</v>
      </c>
      <c r="J180">
        <v>52</v>
      </c>
      <c r="K180">
        <v>2976</v>
      </c>
      <c r="L180" t="s">
        <v>30</v>
      </c>
      <c r="M180">
        <v>171</v>
      </c>
      <c r="N180">
        <v>3.27</v>
      </c>
      <c r="O180">
        <v>3.35</v>
      </c>
      <c r="P180">
        <v>9.3000000000000007</v>
      </c>
      <c r="Q180">
        <v>161</v>
      </c>
      <c r="R180">
        <v>5200</v>
      </c>
      <c r="S180">
        <v>20</v>
      </c>
      <c r="T180">
        <v>24</v>
      </c>
      <c r="U180">
        <v>16558</v>
      </c>
    </row>
    <row r="181" spans="1:21" x14ac:dyDescent="0.25">
      <c r="A181">
        <v>180</v>
      </c>
      <c r="B181" t="s">
        <v>150</v>
      </c>
      <c r="C181" t="s">
        <v>22</v>
      </c>
      <c r="D181" t="s">
        <v>23</v>
      </c>
      <c r="E181" t="s">
        <v>24</v>
      </c>
      <c r="F181" t="s">
        <v>29</v>
      </c>
      <c r="G181">
        <v>102.9</v>
      </c>
      <c r="H181">
        <v>183.5</v>
      </c>
      <c r="I181">
        <v>67.7</v>
      </c>
      <c r="J181">
        <v>52</v>
      </c>
      <c r="K181">
        <v>3016</v>
      </c>
      <c r="L181" t="s">
        <v>30</v>
      </c>
      <c r="M181">
        <v>171</v>
      </c>
      <c r="N181">
        <v>3.27</v>
      </c>
      <c r="O181">
        <v>3.35</v>
      </c>
      <c r="P181">
        <v>9.3000000000000007</v>
      </c>
      <c r="Q181">
        <v>161</v>
      </c>
      <c r="R181">
        <v>5200</v>
      </c>
      <c r="S181">
        <v>19</v>
      </c>
      <c r="T181">
        <v>24</v>
      </c>
      <c r="U181">
        <v>15998</v>
      </c>
    </row>
    <row r="182" spans="1:21" x14ac:dyDescent="0.25">
      <c r="A182">
        <v>181</v>
      </c>
      <c r="B182" t="s">
        <v>161</v>
      </c>
      <c r="C182" t="s">
        <v>22</v>
      </c>
      <c r="D182" t="s">
        <v>23</v>
      </c>
      <c r="E182" t="s">
        <v>26</v>
      </c>
      <c r="F182" t="s">
        <v>32</v>
      </c>
      <c r="G182">
        <v>104.5</v>
      </c>
      <c r="H182">
        <v>187.8</v>
      </c>
      <c r="I182">
        <v>66.5</v>
      </c>
      <c r="J182">
        <v>54.1</v>
      </c>
      <c r="K182">
        <v>3131</v>
      </c>
      <c r="L182" t="s">
        <v>30</v>
      </c>
      <c r="M182">
        <v>171</v>
      </c>
      <c r="N182">
        <v>3.27</v>
      </c>
      <c r="O182">
        <v>3.35</v>
      </c>
      <c r="P182">
        <v>9.1999999999999993</v>
      </c>
      <c r="Q182">
        <v>156</v>
      </c>
      <c r="R182">
        <v>5200</v>
      </c>
      <c r="S182">
        <v>20</v>
      </c>
      <c r="T182">
        <v>24</v>
      </c>
      <c r="U182">
        <v>15690</v>
      </c>
    </row>
    <row r="183" spans="1:21" x14ac:dyDescent="0.25">
      <c r="A183">
        <v>182</v>
      </c>
      <c r="B183" t="s">
        <v>165</v>
      </c>
      <c r="C183" t="s">
        <v>22</v>
      </c>
      <c r="D183" t="s">
        <v>23</v>
      </c>
      <c r="E183" t="s">
        <v>26</v>
      </c>
      <c r="F183" t="s">
        <v>37</v>
      </c>
      <c r="G183">
        <v>104.5</v>
      </c>
      <c r="H183">
        <v>187.8</v>
      </c>
      <c r="I183">
        <v>66.5</v>
      </c>
      <c r="J183">
        <v>54.1</v>
      </c>
      <c r="K183">
        <v>3151</v>
      </c>
      <c r="L183" t="s">
        <v>30</v>
      </c>
      <c r="M183">
        <v>161</v>
      </c>
      <c r="N183">
        <v>3.27</v>
      </c>
      <c r="O183">
        <v>3.35</v>
      </c>
      <c r="P183">
        <v>9.1999999999999993</v>
      </c>
      <c r="Q183">
        <v>156</v>
      </c>
      <c r="R183">
        <v>5200</v>
      </c>
      <c r="S183">
        <v>19</v>
      </c>
      <c r="T183">
        <v>24</v>
      </c>
      <c r="U183">
        <v>15750</v>
      </c>
    </row>
    <row r="184" spans="1:21" x14ac:dyDescent="0.25">
      <c r="A184">
        <v>183</v>
      </c>
      <c r="B184" t="s">
        <v>166</v>
      </c>
      <c r="C184" t="s">
        <v>87</v>
      </c>
      <c r="D184" t="s">
        <v>23</v>
      </c>
      <c r="E184" t="s">
        <v>24</v>
      </c>
      <c r="F184" t="s">
        <v>32</v>
      </c>
      <c r="G184">
        <v>97.3</v>
      </c>
      <c r="H184">
        <v>171.7</v>
      </c>
      <c r="I184">
        <v>65.5</v>
      </c>
      <c r="J184">
        <v>55.7</v>
      </c>
      <c r="K184">
        <v>2261</v>
      </c>
      <c r="L184" t="s">
        <v>26</v>
      </c>
      <c r="M184">
        <v>97</v>
      </c>
      <c r="N184">
        <v>3.01</v>
      </c>
      <c r="O184">
        <v>3.4</v>
      </c>
      <c r="P184">
        <v>23</v>
      </c>
      <c r="Q184">
        <v>52</v>
      </c>
      <c r="R184">
        <v>4800</v>
      </c>
      <c r="S184">
        <v>37</v>
      </c>
      <c r="T184">
        <v>46</v>
      </c>
      <c r="U184">
        <v>7775</v>
      </c>
    </row>
    <row r="185" spans="1:21" x14ac:dyDescent="0.25">
      <c r="A185">
        <v>184</v>
      </c>
      <c r="B185" t="s">
        <v>167</v>
      </c>
      <c r="C185" t="s">
        <v>22</v>
      </c>
      <c r="D185" t="s">
        <v>23</v>
      </c>
      <c r="E185" t="s">
        <v>24</v>
      </c>
      <c r="F185" t="s">
        <v>32</v>
      </c>
      <c r="G185">
        <v>97.3</v>
      </c>
      <c r="H185">
        <v>171.7</v>
      </c>
      <c r="I185">
        <v>65.5</v>
      </c>
      <c r="J185">
        <v>55.7</v>
      </c>
      <c r="K185">
        <v>2209</v>
      </c>
      <c r="L185" t="s">
        <v>26</v>
      </c>
      <c r="M185">
        <v>109</v>
      </c>
      <c r="N185">
        <v>3.19</v>
      </c>
      <c r="O185">
        <v>3.4</v>
      </c>
      <c r="P185">
        <v>9</v>
      </c>
      <c r="Q185">
        <v>85</v>
      </c>
      <c r="R185">
        <v>5250</v>
      </c>
      <c r="S185">
        <v>27</v>
      </c>
      <c r="T185">
        <v>34</v>
      </c>
      <c r="U185">
        <v>7975</v>
      </c>
    </row>
    <row r="186" spans="1:21" x14ac:dyDescent="0.25">
      <c r="A186">
        <v>185</v>
      </c>
      <c r="B186" t="s">
        <v>168</v>
      </c>
      <c r="C186" t="s">
        <v>87</v>
      </c>
      <c r="D186" t="s">
        <v>23</v>
      </c>
      <c r="E186" t="s">
        <v>26</v>
      </c>
      <c r="F186" t="s">
        <v>32</v>
      </c>
      <c r="G186">
        <v>97.3</v>
      </c>
      <c r="H186">
        <v>171.7</v>
      </c>
      <c r="I186">
        <v>65.5</v>
      </c>
      <c r="J186">
        <v>55.7</v>
      </c>
      <c r="K186">
        <v>2264</v>
      </c>
      <c r="L186" t="s">
        <v>26</v>
      </c>
      <c r="M186">
        <v>97</v>
      </c>
      <c r="N186">
        <v>3.01</v>
      </c>
      <c r="O186">
        <v>3.4</v>
      </c>
      <c r="P186">
        <v>23</v>
      </c>
      <c r="Q186">
        <v>52</v>
      </c>
      <c r="R186">
        <v>4800</v>
      </c>
      <c r="S186">
        <v>37</v>
      </c>
      <c r="T186">
        <v>46</v>
      </c>
      <c r="U186">
        <v>7995</v>
      </c>
    </row>
    <row r="187" spans="1:21" x14ac:dyDescent="0.25">
      <c r="A187">
        <v>186</v>
      </c>
      <c r="B187" t="s">
        <v>169</v>
      </c>
      <c r="C187" t="s">
        <v>22</v>
      </c>
      <c r="D187" t="s">
        <v>23</v>
      </c>
      <c r="E187" t="s">
        <v>26</v>
      </c>
      <c r="F187" t="s">
        <v>32</v>
      </c>
      <c r="G187">
        <v>97.3</v>
      </c>
      <c r="H187">
        <v>171.7</v>
      </c>
      <c r="I187">
        <v>65.5</v>
      </c>
      <c r="J187">
        <v>55.7</v>
      </c>
      <c r="K187">
        <v>2212</v>
      </c>
      <c r="L187" t="s">
        <v>26</v>
      </c>
      <c r="M187">
        <v>109</v>
      </c>
      <c r="N187">
        <v>3.19</v>
      </c>
      <c r="O187">
        <v>3.4</v>
      </c>
      <c r="P187">
        <v>9</v>
      </c>
      <c r="Q187">
        <v>85</v>
      </c>
      <c r="R187">
        <v>5250</v>
      </c>
      <c r="S187">
        <v>27</v>
      </c>
      <c r="T187">
        <v>34</v>
      </c>
      <c r="U187">
        <v>8195</v>
      </c>
    </row>
    <row r="188" spans="1:21" x14ac:dyDescent="0.25">
      <c r="A188">
        <v>187</v>
      </c>
      <c r="B188" t="s">
        <v>170</v>
      </c>
      <c r="C188" t="s">
        <v>22</v>
      </c>
      <c r="D188" t="s">
        <v>23</v>
      </c>
      <c r="E188" t="s">
        <v>26</v>
      </c>
      <c r="F188" t="s">
        <v>32</v>
      </c>
      <c r="G188">
        <v>97.3</v>
      </c>
      <c r="H188">
        <v>171.7</v>
      </c>
      <c r="I188">
        <v>65.5</v>
      </c>
      <c r="J188">
        <v>55.7</v>
      </c>
      <c r="K188">
        <v>2275</v>
      </c>
      <c r="L188" t="s">
        <v>26</v>
      </c>
      <c r="M188">
        <v>109</v>
      </c>
      <c r="N188">
        <v>3.19</v>
      </c>
      <c r="O188">
        <v>3.4</v>
      </c>
      <c r="P188">
        <v>9</v>
      </c>
      <c r="Q188">
        <v>85</v>
      </c>
      <c r="R188">
        <v>5250</v>
      </c>
      <c r="S188">
        <v>27</v>
      </c>
      <c r="T188">
        <v>34</v>
      </c>
      <c r="U188">
        <v>8495</v>
      </c>
    </row>
    <row r="189" spans="1:21" x14ac:dyDescent="0.25">
      <c r="A189">
        <v>188</v>
      </c>
      <c r="B189" t="s">
        <v>171</v>
      </c>
      <c r="C189" t="s">
        <v>87</v>
      </c>
      <c r="D189" t="s">
        <v>39</v>
      </c>
      <c r="E189" t="s">
        <v>26</v>
      </c>
      <c r="F189" t="s">
        <v>32</v>
      </c>
      <c r="G189">
        <v>97.3</v>
      </c>
      <c r="H189">
        <v>171.7</v>
      </c>
      <c r="I189">
        <v>65.5</v>
      </c>
      <c r="J189">
        <v>55.7</v>
      </c>
      <c r="K189">
        <v>2319</v>
      </c>
      <c r="L189" t="s">
        <v>26</v>
      </c>
      <c r="M189">
        <v>97</v>
      </c>
      <c r="N189">
        <v>3.01</v>
      </c>
      <c r="O189">
        <v>3.4</v>
      </c>
      <c r="P189">
        <v>23</v>
      </c>
      <c r="Q189">
        <v>68</v>
      </c>
      <c r="R189">
        <v>4500</v>
      </c>
      <c r="S189">
        <v>37</v>
      </c>
      <c r="T189">
        <v>42</v>
      </c>
      <c r="U189">
        <v>9495</v>
      </c>
    </row>
    <row r="190" spans="1:21" x14ac:dyDescent="0.25">
      <c r="A190">
        <v>189</v>
      </c>
      <c r="B190" t="s">
        <v>172</v>
      </c>
      <c r="C190" t="s">
        <v>22</v>
      </c>
      <c r="D190" t="s">
        <v>23</v>
      </c>
      <c r="E190" t="s">
        <v>26</v>
      </c>
      <c r="F190" t="s">
        <v>32</v>
      </c>
      <c r="G190">
        <v>97.3</v>
      </c>
      <c r="H190">
        <v>171.7</v>
      </c>
      <c r="I190">
        <v>65.5</v>
      </c>
      <c r="J190">
        <v>55.7</v>
      </c>
      <c r="K190">
        <v>2300</v>
      </c>
      <c r="L190" t="s">
        <v>26</v>
      </c>
      <c r="M190">
        <v>109</v>
      </c>
      <c r="N190">
        <v>3.19</v>
      </c>
      <c r="O190">
        <v>3.4</v>
      </c>
      <c r="P190">
        <v>10</v>
      </c>
      <c r="Q190">
        <v>100</v>
      </c>
      <c r="R190">
        <v>5500</v>
      </c>
      <c r="S190">
        <v>26</v>
      </c>
      <c r="T190">
        <v>32</v>
      </c>
      <c r="U190">
        <v>9995</v>
      </c>
    </row>
    <row r="191" spans="1:21" x14ac:dyDescent="0.25">
      <c r="A191">
        <v>190</v>
      </c>
      <c r="B191" t="s">
        <v>173</v>
      </c>
      <c r="C191" t="s">
        <v>22</v>
      </c>
      <c r="D191" t="s">
        <v>23</v>
      </c>
      <c r="E191" t="s">
        <v>24</v>
      </c>
      <c r="F191" t="s">
        <v>25</v>
      </c>
      <c r="G191">
        <v>94.5</v>
      </c>
      <c r="H191">
        <v>159.30000000000001</v>
      </c>
      <c r="I191">
        <v>64.2</v>
      </c>
      <c r="J191">
        <v>55.6</v>
      </c>
      <c r="K191">
        <v>2254</v>
      </c>
      <c r="L191" t="s">
        <v>26</v>
      </c>
      <c r="M191">
        <v>109</v>
      </c>
      <c r="N191">
        <v>3.19</v>
      </c>
      <c r="O191">
        <v>3.4</v>
      </c>
      <c r="P191">
        <v>8.5</v>
      </c>
      <c r="Q191">
        <v>90</v>
      </c>
      <c r="R191">
        <v>5500</v>
      </c>
      <c r="S191">
        <v>24</v>
      </c>
      <c r="T191">
        <v>29</v>
      </c>
      <c r="U191">
        <v>11595</v>
      </c>
    </row>
    <row r="192" spans="1:21" x14ac:dyDescent="0.25">
      <c r="A192">
        <v>191</v>
      </c>
      <c r="B192" t="s">
        <v>174</v>
      </c>
      <c r="C192" t="s">
        <v>22</v>
      </c>
      <c r="D192" t="s">
        <v>23</v>
      </c>
      <c r="E192" t="s">
        <v>24</v>
      </c>
      <c r="F192" t="s">
        <v>29</v>
      </c>
      <c r="G192">
        <v>94.5</v>
      </c>
      <c r="H192">
        <v>165.7</v>
      </c>
      <c r="I192">
        <v>64</v>
      </c>
      <c r="J192">
        <v>51.4</v>
      </c>
      <c r="K192">
        <v>2221</v>
      </c>
      <c r="L192" t="s">
        <v>26</v>
      </c>
      <c r="M192">
        <v>109</v>
      </c>
      <c r="N192">
        <v>3.19</v>
      </c>
      <c r="O192">
        <v>3.4</v>
      </c>
      <c r="P192">
        <v>8.5</v>
      </c>
      <c r="Q192">
        <v>90</v>
      </c>
      <c r="R192">
        <v>5500</v>
      </c>
      <c r="S192">
        <v>24</v>
      </c>
      <c r="T192">
        <v>29</v>
      </c>
      <c r="U192">
        <v>9980</v>
      </c>
    </row>
    <row r="193" spans="1:21" x14ac:dyDescent="0.25">
      <c r="A193">
        <v>192</v>
      </c>
      <c r="B193" t="s">
        <v>175</v>
      </c>
      <c r="C193" t="s">
        <v>22</v>
      </c>
      <c r="D193" t="s">
        <v>23</v>
      </c>
      <c r="E193" t="s">
        <v>26</v>
      </c>
      <c r="F193" t="s">
        <v>32</v>
      </c>
      <c r="G193">
        <v>100.4</v>
      </c>
      <c r="H193">
        <v>180.2</v>
      </c>
      <c r="I193">
        <v>66.900000000000006</v>
      </c>
      <c r="J193">
        <v>55.1</v>
      </c>
      <c r="K193">
        <v>2661</v>
      </c>
      <c r="L193" t="s">
        <v>34</v>
      </c>
      <c r="M193">
        <v>136</v>
      </c>
      <c r="N193">
        <v>3.19</v>
      </c>
      <c r="O193">
        <v>3.4</v>
      </c>
      <c r="P193">
        <v>8.5</v>
      </c>
      <c r="Q193">
        <v>110</v>
      </c>
      <c r="R193">
        <v>5500</v>
      </c>
      <c r="S193">
        <v>19</v>
      </c>
      <c r="T193">
        <v>24</v>
      </c>
      <c r="U193">
        <v>13295</v>
      </c>
    </row>
    <row r="194" spans="1:21" x14ac:dyDescent="0.25">
      <c r="A194">
        <v>193</v>
      </c>
      <c r="B194" t="s">
        <v>176</v>
      </c>
      <c r="C194" t="s">
        <v>87</v>
      </c>
      <c r="D194" t="s">
        <v>39</v>
      </c>
      <c r="E194" t="s">
        <v>26</v>
      </c>
      <c r="F194" t="s">
        <v>32</v>
      </c>
      <c r="G194">
        <v>100.4</v>
      </c>
      <c r="H194">
        <v>180.2</v>
      </c>
      <c r="I194">
        <v>66.900000000000006</v>
      </c>
      <c r="J194">
        <v>55.1</v>
      </c>
      <c r="K194">
        <v>2579</v>
      </c>
      <c r="L194" t="s">
        <v>26</v>
      </c>
      <c r="M194">
        <v>97</v>
      </c>
      <c r="N194">
        <v>3.01</v>
      </c>
      <c r="O194">
        <v>3.4</v>
      </c>
      <c r="P194">
        <v>23</v>
      </c>
      <c r="Q194">
        <v>68</v>
      </c>
      <c r="R194">
        <v>4500</v>
      </c>
      <c r="S194">
        <v>33</v>
      </c>
      <c r="T194">
        <v>38</v>
      </c>
      <c r="U194">
        <v>13845</v>
      </c>
    </row>
    <row r="195" spans="1:21" x14ac:dyDescent="0.25">
      <c r="A195">
        <v>194</v>
      </c>
      <c r="B195" t="s">
        <v>172</v>
      </c>
      <c r="C195" t="s">
        <v>22</v>
      </c>
      <c r="D195" t="s">
        <v>23</v>
      </c>
      <c r="E195" t="s">
        <v>26</v>
      </c>
      <c r="F195" t="s">
        <v>37</v>
      </c>
      <c r="G195">
        <v>100.4</v>
      </c>
      <c r="H195">
        <v>183.1</v>
      </c>
      <c r="I195">
        <v>66.900000000000006</v>
      </c>
      <c r="J195">
        <v>55.1</v>
      </c>
      <c r="K195">
        <v>2563</v>
      </c>
      <c r="L195" t="s">
        <v>26</v>
      </c>
      <c r="M195">
        <v>109</v>
      </c>
      <c r="N195">
        <v>3.19</v>
      </c>
      <c r="O195">
        <v>3.4</v>
      </c>
      <c r="P195">
        <v>9</v>
      </c>
      <c r="Q195">
        <v>88</v>
      </c>
      <c r="R195">
        <v>5500</v>
      </c>
      <c r="S195">
        <v>25</v>
      </c>
      <c r="T195">
        <v>31</v>
      </c>
      <c r="U195">
        <v>12290</v>
      </c>
    </row>
    <row r="196" spans="1:21" x14ac:dyDescent="0.25">
      <c r="A196">
        <v>195</v>
      </c>
      <c r="B196" t="s">
        <v>177</v>
      </c>
      <c r="C196" t="s">
        <v>22</v>
      </c>
      <c r="D196" t="s">
        <v>23</v>
      </c>
      <c r="E196" t="s">
        <v>26</v>
      </c>
      <c r="F196" t="s">
        <v>32</v>
      </c>
      <c r="G196">
        <v>104.3</v>
      </c>
      <c r="H196">
        <v>188.8</v>
      </c>
      <c r="I196">
        <v>67.2</v>
      </c>
      <c r="J196">
        <v>56.2</v>
      </c>
      <c r="K196">
        <v>2912</v>
      </c>
      <c r="L196" t="s">
        <v>26</v>
      </c>
      <c r="M196">
        <v>141</v>
      </c>
      <c r="N196">
        <v>3.78</v>
      </c>
      <c r="O196">
        <v>3.15</v>
      </c>
      <c r="P196">
        <v>9.5</v>
      </c>
      <c r="Q196">
        <v>114</v>
      </c>
      <c r="R196">
        <v>5400</v>
      </c>
      <c r="S196">
        <v>23</v>
      </c>
      <c r="T196">
        <v>28</v>
      </c>
      <c r="U196">
        <v>12940</v>
      </c>
    </row>
    <row r="197" spans="1:21" x14ac:dyDescent="0.25">
      <c r="A197">
        <v>196</v>
      </c>
      <c r="B197" t="s">
        <v>178</v>
      </c>
      <c r="C197" t="s">
        <v>22</v>
      </c>
      <c r="D197" t="s">
        <v>23</v>
      </c>
      <c r="E197" t="s">
        <v>26</v>
      </c>
      <c r="F197" t="s">
        <v>37</v>
      </c>
      <c r="G197">
        <v>104.3</v>
      </c>
      <c r="H197">
        <v>188.8</v>
      </c>
      <c r="I197">
        <v>67.2</v>
      </c>
      <c r="J197">
        <v>57.5</v>
      </c>
      <c r="K197">
        <v>3034</v>
      </c>
      <c r="L197" t="s">
        <v>26</v>
      </c>
      <c r="M197">
        <v>141</v>
      </c>
      <c r="N197">
        <v>3.78</v>
      </c>
      <c r="O197">
        <v>3.15</v>
      </c>
      <c r="P197">
        <v>9.5</v>
      </c>
      <c r="Q197">
        <v>114</v>
      </c>
      <c r="R197">
        <v>5400</v>
      </c>
      <c r="S197">
        <v>23</v>
      </c>
      <c r="T197">
        <v>28</v>
      </c>
      <c r="U197">
        <v>13415</v>
      </c>
    </row>
    <row r="198" spans="1:21" x14ac:dyDescent="0.25">
      <c r="A198">
        <v>197</v>
      </c>
      <c r="B198" t="s">
        <v>179</v>
      </c>
      <c r="C198" t="s">
        <v>22</v>
      </c>
      <c r="D198" t="s">
        <v>23</v>
      </c>
      <c r="E198" t="s">
        <v>26</v>
      </c>
      <c r="F198" t="s">
        <v>32</v>
      </c>
      <c r="G198">
        <v>104.3</v>
      </c>
      <c r="H198">
        <v>188.8</v>
      </c>
      <c r="I198">
        <v>67.2</v>
      </c>
      <c r="J198">
        <v>56.2</v>
      </c>
      <c r="K198">
        <v>2935</v>
      </c>
      <c r="L198" t="s">
        <v>26</v>
      </c>
      <c r="M198">
        <v>141</v>
      </c>
      <c r="N198">
        <v>3.78</v>
      </c>
      <c r="O198">
        <v>3.15</v>
      </c>
      <c r="P198">
        <v>9.5</v>
      </c>
      <c r="Q198">
        <v>114</v>
      </c>
      <c r="R198">
        <v>5400</v>
      </c>
      <c r="S198">
        <v>24</v>
      </c>
      <c r="T198">
        <v>28</v>
      </c>
      <c r="U198">
        <v>15985</v>
      </c>
    </row>
    <row r="199" spans="1:21" x14ac:dyDescent="0.25">
      <c r="A199">
        <v>198</v>
      </c>
      <c r="B199" t="s">
        <v>180</v>
      </c>
      <c r="C199" t="s">
        <v>22</v>
      </c>
      <c r="D199" t="s">
        <v>23</v>
      </c>
      <c r="E199" t="s">
        <v>26</v>
      </c>
      <c r="F199" t="s">
        <v>37</v>
      </c>
      <c r="G199">
        <v>104.3</v>
      </c>
      <c r="H199">
        <v>188.8</v>
      </c>
      <c r="I199">
        <v>67.2</v>
      </c>
      <c r="J199">
        <v>57.5</v>
      </c>
      <c r="K199">
        <v>3042</v>
      </c>
      <c r="L199" t="s">
        <v>26</v>
      </c>
      <c r="M199">
        <v>141</v>
      </c>
      <c r="N199">
        <v>3.78</v>
      </c>
      <c r="O199">
        <v>3.15</v>
      </c>
      <c r="P199">
        <v>9.5</v>
      </c>
      <c r="Q199">
        <v>114</v>
      </c>
      <c r="R199">
        <v>5400</v>
      </c>
      <c r="S199">
        <v>24</v>
      </c>
      <c r="T199">
        <v>28</v>
      </c>
      <c r="U199">
        <v>16515</v>
      </c>
    </row>
    <row r="200" spans="1:21" x14ac:dyDescent="0.25">
      <c r="A200">
        <v>199</v>
      </c>
      <c r="B200" t="s">
        <v>181</v>
      </c>
      <c r="C200" t="s">
        <v>22</v>
      </c>
      <c r="D200" t="s">
        <v>39</v>
      </c>
      <c r="E200" t="s">
        <v>26</v>
      </c>
      <c r="F200" t="s">
        <v>32</v>
      </c>
      <c r="G200">
        <v>104.3</v>
      </c>
      <c r="H200">
        <v>188.8</v>
      </c>
      <c r="I200">
        <v>67.2</v>
      </c>
      <c r="J200">
        <v>56.2</v>
      </c>
      <c r="K200">
        <v>3045</v>
      </c>
      <c r="L200" t="s">
        <v>26</v>
      </c>
      <c r="M200">
        <v>130</v>
      </c>
      <c r="N200">
        <v>3.62</v>
      </c>
      <c r="O200">
        <v>3.15</v>
      </c>
      <c r="P200">
        <v>7.5</v>
      </c>
      <c r="Q200">
        <v>162</v>
      </c>
      <c r="R200">
        <v>5100</v>
      </c>
      <c r="S200">
        <v>17</v>
      </c>
      <c r="T200">
        <v>22</v>
      </c>
      <c r="U200">
        <v>18420</v>
      </c>
    </row>
    <row r="201" spans="1:21" x14ac:dyDescent="0.25">
      <c r="A201">
        <v>200</v>
      </c>
      <c r="B201" t="s">
        <v>182</v>
      </c>
      <c r="C201" t="s">
        <v>22</v>
      </c>
      <c r="D201" t="s">
        <v>39</v>
      </c>
      <c r="E201" t="s">
        <v>26</v>
      </c>
      <c r="F201" t="s">
        <v>37</v>
      </c>
      <c r="G201">
        <v>104.3</v>
      </c>
      <c r="H201">
        <v>188.8</v>
      </c>
      <c r="I201">
        <v>67.2</v>
      </c>
      <c r="J201">
        <v>57.5</v>
      </c>
      <c r="K201">
        <v>3157</v>
      </c>
      <c r="L201" t="s">
        <v>26</v>
      </c>
      <c r="M201">
        <v>130</v>
      </c>
      <c r="N201">
        <v>3.62</v>
      </c>
      <c r="O201">
        <v>3.15</v>
      </c>
      <c r="P201">
        <v>7.5</v>
      </c>
      <c r="Q201">
        <v>162</v>
      </c>
      <c r="R201">
        <v>5100</v>
      </c>
      <c r="S201">
        <v>17</v>
      </c>
      <c r="T201">
        <v>22</v>
      </c>
      <c r="U201">
        <v>18950</v>
      </c>
    </row>
    <row r="202" spans="1:21" x14ac:dyDescent="0.25">
      <c r="A202">
        <v>201</v>
      </c>
      <c r="B202" t="s">
        <v>177</v>
      </c>
      <c r="C202" t="s">
        <v>22</v>
      </c>
      <c r="D202" t="s">
        <v>23</v>
      </c>
      <c r="E202" t="s">
        <v>26</v>
      </c>
      <c r="F202" t="s">
        <v>32</v>
      </c>
      <c r="G202">
        <v>109.1</v>
      </c>
      <c r="H202">
        <v>188.8</v>
      </c>
      <c r="I202">
        <v>68.900000000000006</v>
      </c>
      <c r="J202">
        <v>55.5</v>
      </c>
      <c r="K202">
        <v>2952</v>
      </c>
      <c r="L202" t="s">
        <v>26</v>
      </c>
      <c r="M202">
        <v>141</v>
      </c>
      <c r="N202">
        <v>3.78</v>
      </c>
      <c r="O202">
        <v>3.15</v>
      </c>
      <c r="P202">
        <v>9.5</v>
      </c>
      <c r="Q202">
        <v>114</v>
      </c>
      <c r="R202">
        <v>5400</v>
      </c>
      <c r="S202">
        <v>23</v>
      </c>
      <c r="T202">
        <v>28</v>
      </c>
      <c r="U202">
        <v>16845</v>
      </c>
    </row>
    <row r="203" spans="1:21" x14ac:dyDescent="0.25">
      <c r="A203">
        <v>202</v>
      </c>
      <c r="B203" t="s">
        <v>178</v>
      </c>
      <c r="C203" t="s">
        <v>22</v>
      </c>
      <c r="D203" t="s">
        <v>39</v>
      </c>
      <c r="E203" t="s">
        <v>26</v>
      </c>
      <c r="F203" t="s">
        <v>32</v>
      </c>
      <c r="G203">
        <v>109.1</v>
      </c>
      <c r="H203">
        <v>188.8</v>
      </c>
      <c r="I203">
        <v>68.8</v>
      </c>
      <c r="J203">
        <v>55.5</v>
      </c>
      <c r="K203">
        <v>3049</v>
      </c>
      <c r="L203" t="s">
        <v>26</v>
      </c>
      <c r="M203">
        <v>141</v>
      </c>
      <c r="N203">
        <v>3.78</v>
      </c>
      <c r="O203">
        <v>3.15</v>
      </c>
      <c r="P203">
        <v>8.6999999999999993</v>
      </c>
      <c r="Q203">
        <v>160</v>
      </c>
      <c r="R203">
        <v>5300</v>
      </c>
      <c r="S203">
        <v>19</v>
      </c>
      <c r="T203">
        <v>25</v>
      </c>
      <c r="U203">
        <v>19045</v>
      </c>
    </row>
    <row r="204" spans="1:21" x14ac:dyDescent="0.25">
      <c r="A204">
        <v>203</v>
      </c>
      <c r="B204" t="s">
        <v>179</v>
      </c>
      <c r="C204" t="s">
        <v>22</v>
      </c>
      <c r="D204" t="s">
        <v>23</v>
      </c>
      <c r="E204" t="s">
        <v>26</v>
      </c>
      <c r="F204" t="s">
        <v>32</v>
      </c>
      <c r="G204">
        <v>109.1</v>
      </c>
      <c r="H204">
        <v>188.8</v>
      </c>
      <c r="I204">
        <v>68.900000000000006</v>
      </c>
      <c r="J204">
        <v>55.5</v>
      </c>
      <c r="K204">
        <v>3012</v>
      </c>
      <c r="L204" t="s">
        <v>30</v>
      </c>
      <c r="M204">
        <v>173</v>
      </c>
      <c r="N204">
        <v>3.58</v>
      </c>
      <c r="O204">
        <v>2.87</v>
      </c>
      <c r="P204">
        <v>8.8000000000000007</v>
      </c>
      <c r="Q204">
        <v>134</v>
      </c>
      <c r="R204">
        <v>5500</v>
      </c>
      <c r="S204">
        <v>18</v>
      </c>
      <c r="T204">
        <v>23</v>
      </c>
      <c r="U204">
        <v>21485</v>
      </c>
    </row>
    <row r="205" spans="1:21" x14ac:dyDescent="0.25">
      <c r="A205">
        <v>204</v>
      </c>
      <c r="B205" t="s">
        <v>183</v>
      </c>
      <c r="C205" t="s">
        <v>87</v>
      </c>
      <c r="D205" t="s">
        <v>39</v>
      </c>
      <c r="E205" t="s">
        <v>26</v>
      </c>
      <c r="F205" t="s">
        <v>32</v>
      </c>
      <c r="G205">
        <v>109.1</v>
      </c>
      <c r="H205">
        <v>188.8</v>
      </c>
      <c r="I205">
        <v>68.900000000000006</v>
      </c>
      <c r="J205">
        <v>55.5</v>
      </c>
      <c r="K205">
        <v>3217</v>
      </c>
      <c r="L205" t="s">
        <v>30</v>
      </c>
      <c r="M205">
        <v>145</v>
      </c>
      <c r="N205">
        <v>3.01</v>
      </c>
      <c r="O205">
        <v>3.4</v>
      </c>
      <c r="P205">
        <v>23</v>
      </c>
      <c r="Q205">
        <v>106</v>
      </c>
      <c r="R205">
        <v>4800</v>
      </c>
      <c r="S205">
        <v>26</v>
      </c>
      <c r="T205">
        <v>27</v>
      </c>
      <c r="U205">
        <v>22470</v>
      </c>
    </row>
    <row r="206" spans="1:21" x14ac:dyDescent="0.25">
      <c r="A206">
        <v>205</v>
      </c>
      <c r="B206" t="s">
        <v>181</v>
      </c>
      <c r="C206" t="s">
        <v>22</v>
      </c>
      <c r="D206" t="s">
        <v>39</v>
      </c>
      <c r="E206" t="s">
        <v>26</v>
      </c>
      <c r="F206" t="s">
        <v>32</v>
      </c>
      <c r="G206">
        <v>109.1</v>
      </c>
      <c r="H206">
        <v>188.8</v>
      </c>
      <c r="I206">
        <v>68.900000000000006</v>
      </c>
      <c r="J206">
        <v>55.5</v>
      </c>
      <c r="K206">
        <v>3062</v>
      </c>
      <c r="L206" t="s">
        <v>26</v>
      </c>
      <c r="M206">
        <v>141</v>
      </c>
      <c r="N206">
        <v>3.78</v>
      </c>
      <c r="O206">
        <v>3.15</v>
      </c>
      <c r="P206">
        <v>9.5</v>
      </c>
      <c r="Q206">
        <v>114</v>
      </c>
      <c r="R206">
        <v>5400</v>
      </c>
      <c r="S206">
        <v>19</v>
      </c>
      <c r="T206">
        <v>25</v>
      </c>
      <c r="U206">
        <v>22625</v>
      </c>
    </row>
  </sheetData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BE57-EC2B-439F-86DD-E360E4596BD6}">
  <dimension ref="A1:CO206"/>
  <sheetViews>
    <sheetView workbookViewId="0">
      <selection activeCell="K11" sqref="K11"/>
    </sheetView>
  </sheetViews>
  <sheetFormatPr defaultRowHeight="15.75" x14ac:dyDescent="0.25"/>
  <cols>
    <col min="53" max="53" width="9.625" bestFit="1" customWidth="1"/>
    <col min="54" max="54" width="8.5" bestFit="1" customWidth="1"/>
    <col min="55" max="55" width="7.875" bestFit="1" customWidth="1"/>
    <col min="56" max="56" width="9.875" bestFit="1" customWidth="1"/>
    <col min="57" max="57" width="13.5" bestFit="1" customWidth="1"/>
    <col min="58" max="58" width="9.5" bestFit="1" customWidth="1"/>
    <col min="59" max="59" width="8.25" bestFit="1" customWidth="1"/>
    <col min="60" max="60" width="10.375" bestFit="1" customWidth="1"/>
    <col min="61" max="61" width="7.25" bestFit="1" customWidth="1"/>
    <col min="62" max="62" width="11.125" bestFit="1" customWidth="1"/>
    <col min="63" max="63" width="7.875" bestFit="1" customWidth="1"/>
    <col min="66" max="66" width="23.75" bestFit="1" customWidth="1"/>
    <col min="78" max="78" width="7.875" bestFit="1" customWidth="1"/>
    <col min="79" max="79" width="9.875" bestFit="1" customWidth="1"/>
    <col min="80" max="80" width="9.5" bestFit="1" customWidth="1"/>
    <col min="81" max="81" width="10.375" bestFit="1" customWidth="1"/>
    <col min="82" max="82" width="7.875" bestFit="1" customWidth="1"/>
    <col min="85" max="85" width="13.625" customWidth="1"/>
  </cols>
  <sheetData>
    <row r="1" spans="1:86" x14ac:dyDescent="0.25">
      <c r="A1" t="s">
        <v>0</v>
      </c>
      <c r="B1" t="s">
        <v>1</v>
      </c>
      <c r="C1" s="3" t="s">
        <v>208</v>
      </c>
      <c r="D1" s="3" t="s">
        <v>209</v>
      </c>
      <c r="E1" s="3" t="s">
        <v>4</v>
      </c>
      <c r="F1" s="3" t="s">
        <v>184</v>
      </c>
      <c r="G1" s="3" t="s">
        <v>185</v>
      </c>
      <c r="H1" s="3" t="s">
        <v>186</v>
      </c>
      <c r="I1" s="3" t="s">
        <v>187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s="3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BA1" t="s">
        <v>6</v>
      </c>
      <c r="BB1" t="s">
        <v>7</v>
      </c>
      <c r="BC1" t="s">
        <v>8</v>
      </c>
      <c r="BD1" t="s">
        <v>10</v>
      </c>
      <c r="BE1" s="3" t="s">
        <v>11</v>
      </c>
      <c r="BF1" t="s">
        <v>12</v>
      </c>
      <c r="BG1" t="s">
        <v>13</v>
      </c>
      <c r="BH1" t="s">
        <v>16</v>
      </c>
      <c r="BI1" t="s">
        <v>18</v>
      </c>
      <c r="BJ1" t="s">
        <v>19</v>
      </c>
      <c r="BK1" t="s">
        <v>20</v>
      </c>
      <c r="BZ1" t="s">
        <v>8</v>
      </c>
      <c r="CA1" t="s">
        <v>10</v>
      </c>
      <c r="CB1" t="s">
        <v>12</v>
      </c>
      <c r="CC1" t="s">
        <v>16</v>
      </c>
      <c r="CD1" t="s">
        <v>20</v>
      </c>
    </row>
    <row r="2" spans="1:86" ht="16.5" thickBot="1" x14ac:dyDescent="0.3">
      <c r="A2">
        <v>1</v>
      </c>
      <c r="B2" t="s">
        <v>21</v>
      </c>
      <c r="C2">
        <v>1</v>
      </c>
      <c r="D2">
        <v>1</v>
      </c>
      <c r="E2">
        <v>2</v>
      </c>
      <c r="F2">
        <v>1</v>
      </c>
      <c r="G2">
        <v>0</v>
      </c>
      <c r="H2">
        <v>0</v>
      </c>
      <c r="I2">
        <v>0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>
        <v>4</v>
      </c>
      <c r="P2">
        <v>130</v>
      </c>
      <c r="Q2">
        <v>3.47</v>
      </c>
      <c r="R2">
        <v>2.68</v>
      </c>
      <c r="S2">
        <v>9</v>
      </c>
      <c r="T2">
        <v>111</v>
      </c>
      <c r="U2">
        <v>5000</v>
      </c>
      <c r="V2">
        <v>21</v>
      </c>
      <c r="W2">
        <v>27</v>
      </c>
      <c r="X2">
        <v>13495</v>
      </c>
      <c r="BA2">
        <v>88.6</v>
      </c>
      <c r="BB2">
        <v>168.8</v>
      </c>
      <c r="BC2">
        <v>64.099999999999994</v>
      </c>
      <c r="BD2">
        <v>2548</v>
      </c>
      <c r="BE2">
        <v>4</v>
      </c>
      <c r="BF2">
        <v>130</v>
      </c>
      <c r="BG2">
        <v>3.47</v>
      </c>
      <c r="BH2">
        <v>111</v>
      </c>
      <c r="BI2">
        <v>21</v>
      </c>
      <c r="BJ2">
        <v>27</v>
      </c>
      <c r="BK2">
        <v>13495</v>
      </c>
      <c r="BZ2">
        <v>64.099999999999994</v>
      </c>
      <c r="CA2">
        <v>2548</v>
      </c>
      <c r="CB2">
        <v>130</v>
      </c>
      <c r="CC2">
        <v>111</v>
      </c>
      <c r="CD2">
        <v>13495</v>
      </c>
    </row>
    <row r="3" spans="1:86" x14ac:dyDescent="0.25">
      <c r="A3">
        <v>2</v>
      </c>
      <c r="B3" t="s">
        <v>27</v>
      </c>
      <c r="C3">
        <v>1</v>
      </c>
      <c r="D3">
        <v>1</v>
      </c>
      <c r="E3">
        <v>2</v>
      </c>
      <c r="F3">
        <v>1</v>
      </c>
      <c r="G3">
        <v>0</v>
      </c>
      <c r="H3">
        <v>0</v>
      </c>
      <c r="I3">
        <v>0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>
        <v>4</v>
      </c>
      <c r="P3">
        <v>130</v>
      </c>
      <c r="Q3">
        <v>3.47</v>
      </c>
      <c r="R3">
        <v>2.68</v>
      </c>
      <c r="S3">
        <v>9</v>
      </c>
      <c r="T3">
        <v>111</v>
      </c>
      <c r="U3">
        <v>5000</v>
      </c>
      <c r="V3">
        <v>21</v>
      </c>
      <c r="W3">
        <v>27</v>
      </c>
      <c r="X3">
        <v>16500</v>
      </c>
      <c r="AA3" s="6"/>
      <c r="AB3" s="6" t="s">
        <v>208</v>
      </c>
      <c r="AC3" s="6" t="s">
        <v>209</v>
      </c>
      <c r="AD3" s="6" t="s">
        <v>4</v>
      </c>
      <c r="AE3" s="6" t="s">
        <v>184</v>
      </c>
      <c r="AF3" s="6" t="s">
        <v>185</v>
      </c>
      <c r="AG3" s="6" t="s">
        <v>186</v>
      </c>
      <c r="AH3" s="6" t="s">
        <v>187</v>
      </c>
      <c r="AI3" s="6" t="s">
        <v>6</v>
      </c>
      <c r="AJ3" s="6" t="s">
        <v>7</v>
      </c>
      <c r="AK3" s="6" t="s">
        <v>8</v>
      </c>
      <c r="AL3" s="6" t="s">
        <v>9</v>
      </c>
      <c r="AM3" s="6" t="s">
        <v>10</v>
      </c>
      <c r="AN3" s="6" t="s">
        <v>11</v>
      </c>
      <c r="AO3" s="6" t="s">
        <v>12</v>
      </c>
      <c r="AP3" s="6" t="s">
        <v>13</v>
      </c>
      <c r="AQ3" s="6" t="s">
        <v>14</v>
      </c>
      <c r="AR3" s="6" t="s">
        <v>15</v>
      </c>
      <c r="AS3" s="6" t="s">
        <v>16</v>
      </c>
      <c r="AT3" s="6" t="s">
        <v>17</v>
      </c>
      <c r="AU3" s="6" t="s">
        <v>18</v>
      </c>
      <c r="AV3" s="6" t="s">
        <v>19</v>
      </c>
      <c r="AW3" s="6" t="s">
        <v>20</v>
      </c>
      <c r="BA3">
        <v>88.6</v>
      </c>
      <c r="BB3">
        <v>168.8</v>
      </c>
      <c r="BC3">
        <v>64.099999999999994</v>
      </c>
      <c r="BD3">
        <v>2548</v>
      </c>
      <c r="BE3">
        <v>4</v>
      </c>
      <c r="BF3">
        <v>130</v>
      </c>
      <c r="BG3">
        <v>3.47</v>
      </c>
      <c r="BH3">
        <v>111</v>
      </c>
      <c r="BI3">
        <v>21</v>
      </c>
      <c r="BJ3">
        <v>27</v>
      </c>
      <c r="BK3">
        <v>16500</v>
      </c>
      <c r="BZ3">
        <v>64.099999999999994</v>
      </c>
      <c r="CA3">
        <v>2548</v>
      </c>
      <c r="CB3">
        <v>130</v>
      </c>
      <c r="CC3">
        <v>111</v>
      </c>
      <c r="CD3">
        <v>16500</v>
      </c>
    </row>
    <row r="4" spans="1:86" x14ac:dyDescent="0.25">
      <c r="A4">
        <v>3</v>
      </c>
      <c r="B4" t="s">
        <v>28</v>
      </c>
      <c r="C4">
        <v>1</v>
      </c>
      <c r="D4">
        <v>1</v>
      </c>
      <c r="E4">
        <v>2</v>
      </c>
      <c r="F4">
        <v>0</v>
      </c>
      <c r="G4">
        <v>1</v>
      </c>
      <c r="H4">
        <v>0</v>
      </c>
      <c r="I4">
        <v>0</v>
      </c>
      <c r="J4">
        <v>94.5</v>
      </c>
      <c r="K4">
        <v>171.2</v>
      </c>
      <c r="L4">
        <v>65.5</v>
      </c>
      <c r="M4">
        <v>52.4</v>
      </c>
      <c r="N4">
        <v>2823</v>
      </c>
      <c r="O4">
        <v>6</v>
      </c>
      <c r="P4">
        <v>152</v>
      </c>
      <c r="Q4">
        <v>2.68</v>
      </c>
      <c r="R4">
        <v>3.47</v>
      </c>
      <c r="S4">
        <v>9</v>
      </c>
      <c r="T4">
        <v>154</v>
      </c>
      <c r="U4">
        <v>5000</v>
      </c>
      <c r="V4">
        <v>19</v>
      </c>
      <c r="W4">
        <v>26</v>
      </c>
      <c r="X4">
        <v>16500</v>
      </c>
      <c r="AA4" s="4" t="s">
        <v>208</v>
      </c>
      <c r="AB4" s="7">
        <v>1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BA4">
        <v>94.5</v>
      </c>
      <c r="BB4">
        <v>171.2</v>
      </c>
      <c r="BC4">
        <v>65.5</v>
      </c>
      <c r="BD4">
        <v>2823</v>
      </c>
      <c r="BE4">
        <v>6</v>
      </c>
      <c r="BF4">
        <v>152</v>
      </c>
      <c r="BG4">
        <v>2.68</v>
      </c>
      <c r="BH4">
        <v>154</v>
      </c>
      <c r="BI4">
        <v>19</v>
      </c>
      <c r="BJ4">
        <v>26</v>
      </c>
      <c r="BK4">
        <v>16500</v>
      </c>
      <c r="BZ4">
        <v>65.5</v>
      </c>
      <c r="CA4">
        <v>2823</v>
      </c>
      <c r="CB4">
        <v>152</v>
      </c>
      <c r="CC4">
        <v>154</v>
      </c>
      <c r="CD4">
        <v>16500</v>
      </c>
    </row>
    <row r="5" spans="1:86" x14ac:dyDescent="0.25">
      <c r="A5">
        <v>4</v>
      </c>
      <c r="B5" t="s">
        <v>31</v>
      </c>
      <c r="C5">
        <v>1</v>
      </c>
      <c r="D5">
        <v>1</v>
      </c>
      <c r="E5">
        <v>4</v>
      </c>
      <c r="F5">
        <v>0</v>
      </c>
      <c r="G5">
        <v>0</v>
      </c>
      <c r="H5">
        <v>1</v>
      </c>
      <c r="I5">
        <v>0</v>
      </c>
      <c r="J5">
        <v>99.8</v>
      </c>
      <c r="K5">
        <v>176.6</v>
      </c>
      <c r="L5">
        <v>66.2</v>
      </c>
      <c r="M5">
        <v>54.3</v>
      </c>
      <c r="N5">
        <v>2337</v>
      </c>
      <c r="O5">
        <v>4</v>
      </c>
      <c r="P5">
        <v>109</v>
      </c>
      <c r="Q5">
        <v>3.19</v>
      </c>
      <c r="R5">
        <v>3.4</v>
      </c>
      <c r="S5">
        <v>10</v>
      </c>
      <c r="T5">
        <v>102</v>
      </c>
      <c r="U5">
        <v>5500</v>
      </c>
      <c r="V5">
        <v>24</v>
      </c>
      <c r="W5">
        <v>30</v>
      </c>
      <c r="X5">
        <v>13950</v>
      </c>
      <c r="AA5" s="4" t="s">
        <v>209</v>
      </c>
      <c r="AB5" s="7">
        <v>0.40139722794192784</v>
      </c>
      <c r="AC5" s="7">
        <v>1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BA5">
        <v>99.8</v>
      </c>
      <c r="BB5">
        <v>176.6</v>
      </c>
      <c r="BC5">
        <v>66.2</v>
      </c>
      <c r="BD5">
        <v>2337</v>
      </c>
      <c r="BE5">
        <v>4</v>
      </c>
      <c r="BF5">
        <v>109</v>
      </c>
      <c r="BG5">
        <v>3.19</v>
      </c>
      <c r="BH5">
        <v>102</v>
      </c>
      <c r="BI5">
        <v>24</v>
      </c>
      <c r="BJ5">
        <v>30</v>
      </c>
      <c r="BK5">
        <v>13950</v>
      </c>
      <c r="BZ5">
        <v>66.2</v>
      </c>
      <c r="CA5">
        <v>2337</v>
      </c>
      <c r="CB5">
        <v>109</v>
      </c>
      <c r="CC5">
        <v>102</v>
      </c>
      <c r="CD5">
        <v>13950</v>
      </c>
    </row>
    <row r="6" spans="1:86" x14ac:dyDescent="0.25">
      <c r="A6">
        <v>5</v>
      </c>
      <c r="B6" t="s">
        <v>33</v>
      </c>
      <c r="C6">
        <v>1</v>
      </c>
      <c r="D6">
        <v>1</v>
      </c>
      <c r="E6">
        <v>4</v>
      </c>
      <c r="F6">
        <v>0</v>
      </c>
      <c r="G6">
        <v>0</v>
      </c>
      <c r="H6">
        <v>1</v>
      </c>
      <c r="I6">
        <v>0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>
        <v>5</v>
      </c>
      <c r="P6">
        <v>136</v>
      </c>
      <c r="Q6">
        <v>3.19</v>
      </c>
      <c r="R6">
        <v>3.4</v>
      </c>
      <c r="S6">
        <v>8</v>
      </c>
      <c r="T6">
        <v>115</v>
      </c>
      <c r="U6">
        <v>5500</v>
      </c>
      <c r="V6">
        <v>18</v>
      </c>
      <c r="W6">
        <v>22</v>
      </c>
      <c r="X6">
        <v>17450</v>
      </c>
      <c r="AA6" s="4" t="s">
        <v>4</v>
      </c>
      <c r="AB6" s="7">
        <v>-0.19149053539767003</v>
      </c>
      <c r="AC6" s="7">
        <v>-3.1791754978747727E-2</v>
      </c>
      <c r="AD6" s="7">
        <v>1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BA6">
        <v>99.4</v>
      </c>
      <c r="BB6">
        <v>176.6</v>
      </c>
      <c r="BC6">
        <v>66.400000000000006</v>
      </c>
      <c r="BD6">
        <v>2824</v>
      </c>
      <c r="BE6">
        <v>5</v>
      </c>
      <c r="BF6">
        <v>136</v>
      </c>
      <c r="BG6">
        <v>3.19</v>
      </c>
      <c r="BH6">
        <v>115</v>
      </c>
      <c r="BI6">
        <v>18</v>
      </c>
      <c r="BJ6">
        <v>22</v>
      </c>
      <c r="BK6">
        <v>17450</v>
      </c>
      <c r="BN6" t="s">
        <v>210</v>
      </c>
      <c r="BZ6">
        <v>66.400000000000006</v>
      </c>
      <c r="CA6">
        <v>2824</v>
      </c>
      <c r="CB6">
        <v>136</v>
      </c>
      <c r="CC6">
        <v>115</v>
      </c>
      <c r="CD6">
        <v>17450</v>
      </c>
    </row>
    <row r="7" spans="1:86" ht="16.5" thickBot="1" x14ac:dyDescent="0.3">
      <c r="A7">
        <v>6</v>
      </c>
      <c r="B7" t="s">
        <v>35</v>
      </c>
      <c r="C7">
        <v>1</v>
      </c>
      <c r="D7">
        <v>1</v>
      </c>
      <c r="E7">
        <v>2</v>
      </c>
      <c r="F7">
        <v>0</v>
      </c>
      <c r="G7">
        <v>0</v>
      </c>
      <c r="H7">
        <v>1</v>
      </c>
      <c r="I7">
        <v>0</v>
      </c>
      <c r="J7">
        <v>99.8</v>
      </c>
      <c r="K7">
        <v>177.3</v>
      </c>
      <c r="L7">
        <v>66.3</v>
      </c>
      <c r="M7">
        <v>53.1</v>
      </c>
      <c r="N7">
        <v>2507</v>
      </c>
      <c r="O7">
        <v>5</v>
      </c>
      <c r="P7">
        <v>136</v>
      </c>
      <c r="Q7">
        <v>3.19</v>
      </c>
      <c r="R7">
        <v>3.4</v>
      </c>
      <c r="S7">
        <v>8.5</v>
      </c>
      <c r="T7">
        <v>110</v>
      </c>
      <c r="U7">
        <v>5500</v>
      </c>
      <c r="V7">
        <v>19</v>
      </c>
      <c r="W7">
        <v>25</v>
      </c>
      <c r="X7">
        <v>15250</v>
      </c>
      <c r="AA7" s="4" t="s">
        <v>184</v>
      </c>
      <c r="AB7" s="7">
        <v>5.7092389580251229E-2</v>
      </c>
      <c r="AC7" s="7">
        <v>8.1488309468555148E-2</v>
      </c>
      <c r="AD7" s="7">
        <v>-0.19628031778321231</v>
      </c>
      <c r="AE7" s="7">
        <v>1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BA7">
        <v>99.8</v>
      </c>
      <c r="BB7">
        <v>177.3</v>
      </c>
      <c r="BC7">
        <v>66.3</v>
      </c>
      <c r="BD7">
        <v>2507</v>
      </c>
      <c r="BE7">
        <v>5</v>
      </c>
      <c r="BF7">
        <v>136</v>
      </c>
      <c r="BG7">
        <v>3.19</v>
      </c>
      <c r="BH7">
        <v>110</v>
      </c>
      <c r="BI7">
        <v>19</v>
      </c>
      <c r="BJ7">
        <v>25</v>
      </c>
      <c r="BK7">
        <v>15250</v>
      </c>
      <c r="BZ7">
        <v>66.3</v>
      </c>
      <c r="CA7">
        <v>2507</v>
      </c>
      <c r="CB7">
        <v>136</v>
      </c>
      <c r="CC7">
        <v>110</v>
      </c>
      <c r="CD7">
        <v>15250</v>
      </c>
      <c r="CG7" t="s">
        <v>210</v>
      </c>
    </row>
    <row r="8" spans="1:86" ht="16.5" thickBot="1" x14ac:dyDescent="0.3">
      <c r="A8">
        <v>7</v>
      </c>
      <c r="B8" t="s">
        <v>33</v>
      </c>
      <c r="C8">
        <v>1</v>
      </c>
      <c r="D8">
        <v>1</v>
      </c>
      <c r="E8">
        <v>4</v>
      </c>
      <c r="F8">
        <v>0</v>
      </c>
      <c r="G8">
        <v>0</v>
      </c>
      <c r="H8">
        <v>1</v>
      </c>
      <c r="I8">
        <v>0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>
        <v>5</v>
      </c>
      <c r="P8">
        <v>136</v>
      </c>
      <c r="Q8">
        <v>3.19</v>
      </c>
      <c r="R8">
        <v>3.4</v>
      </c>
      <c r="S8">
        <v>8.5</v>
      </c>
      <c r="T8">
        <v>110</v>
      </c>
      <c r="U8">
        <v>5500</v>
      </c>
      <c r="V8">
        <v>19</v>
      </c>
      <c r="W8">
        <v>25</v>
      </c>
      <c r="X8">
        <v>17710</v>
      </c>
      <c r="AA8" s="4" t="s">
        <v>185</v>
      </c>
      <c r="AB8" s="7">
        <v>0.20209293862368305</v>
      </c>
      <c r="AC8" s="7">
        <v>-9.7856540062714239E-3</v>
      </c>
      <c r="AD8" s="7">
        <v>-0.6066876735910538</v>
      </c>
      <c r="AE8" s="7">
        <v>-0.12503489183598993</v>
      </c>
      <c r="AF8" s="7">
        <v>1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BA8">
        <v>105.8</v>
      </c>
      <c r="BB8">
        <v>192.7</v>
      </c>
      <c r="BC8">
        <v>71.400000000000006</v>
      </c>
      <c r="BD8">
        <v>2844</v>
      </c>
      <c r="BE8">
        <v>5</v>
      </c>
      <c r="BF8">
        <v>136</v>
      </c>
      <c r="BG8">
        <v>3.19</v>
      </c>
      <c r="BH8">
        <v>110</v>
      </c>
      <c r="BI8">
        <v>19</v>
      </c>
      <c r="BJ8">
        <v>25</v>
      </c>
      <c r="BK8">
        <v>17710</v>
      </c>
      <c r="BN8" s="11" t="s">
        <v>211</v>
      </c>
      <c r="BO8" s="11"/>
      <c r="BZ8">
        <v>71.400000000000006</v>
      </c>
      <c r="CA8">
        <v>2844</v>
      </c>
      <c r="CB8">
        <v>136</v>
      </c>
      <c r="CC8">
        <v>110</v>
      </c>
      <c r="CD8">
        <v>17710</v>
      </c>
    </row>
    <row r="9" spans="1:86" x14ac:dyDescent="0.25">
      <c r="A9">
        <v>8</v>
      </c>
      <c r="B9" t="s">
        <v>36</v>
      </c>
      <c r="C9">
        <v>1</v>
      </c>
      <c r="D9">
        <v>1</v>
      </c>
      <c r="E9">
        <v>4</v>
      </c>
      <c r="F9">
        <v>0</v>
      </c>
      <c r="G9">
        <v>0</v>
      </c>
      <c r="H9">
        <v>0</v>
      </c>
      <c r="I9">
        <v>1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>
        <v>5</v>
      </c>
      <c r="P9">
        <v>136</v>
      </c>
      <c r="Q9">
        <v>3.19</v>
      </c>
      <c r="R9">
        <v>3.4</v>
      </c>
      <c r="S9">
        <v>8.5</v>
      </c>
      <c r="T9">
        <v>110</v>
      </c>
      <c r="U9">
        <v>5500</v>
      </c>
      <c r="V9">
        <v>19</v>
      </c>
      <c r="W9">
        <v>25</v>
      </c>
      <c r="X9">
        <v>18920</v>
      </c>
      <c r="AA9" s="4" t="s">
        <v>186</v>
      </c>
      <c r="AB9" s="7">
        <v>-0.18562320060014437</v>
      </c>
      <c r="AC9" s="7">
        <v>-1.7110973473132646E-2</v>
      </c>
      <c r="AD9" s="7">
        <v>0.51504568056263889</v>
      </c>
      <c r="AE9" s="7">
        <v>-0.16295641230149449</v>
      </c>
      <c r="AF9" s="7">
        <v>-0.67577870663893103</v>
      </c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BA9">
        <v>105.8</v>
      </c>
      <c r="BB9">
        <v>192.7</v>
      </c>
      <c r="BC9">
        <v>71.400000000000006</v>
      </c>
      <c r="BD9">
        <v>2954</v>
      </c>
      <c r="BE9">
        <v>5</v>
      </c>
      <c r="BF9">
        <v>136</v>
      </c>
      <c r="BG9">
        <v>3.19</v>
      </c>
      <c r="BH9">
        <v>110</v>
      </c>
      <c r="BI9">
        <v>19</v>
      </c>
      <c r="BJ9">
        <v>25</v>
      </c>
      <c r="BK9">
        <v>18920</v>
      </c>
      <c r="BN9" s="4" t="s">
        <v>212</v>
      </c>
      <c r="BO9" s="4">
        <v>0.90685524070012258</v>
      </c>
      <c r="BZ9">
        <v>71.400000000000006</v>
      </c>
      <c r="CA9">
        <v>2954</v>
      </c>
      <c r="CB9">
        <v>136</v>
      </c>
      <c r="CC9">
        <v>110</v>
      </c>
      <c r="CD9">
        <v>18920</v>
      </c>
      <c r="CG9" s="11" t="s">
        <v>211</v>
      </c>
      <c r="CH9" s="11"/>
    </row>
    <row r="10" spans="1:86" x14ac:dyDescent="0.25">
      <c r="A10">
        <v>9</v>
      </c>
      <c r="B10" t="s">
        <v>38</v>
      </c>
      <c r="C10">
        <v>1</v>
      </c>
      <c r="D10">
        <v>0</v>
      </c>
      <c r="E10">
        <v>4</v>
      </c>
      <c r="F10">
        <v>0</v>
      </c>
      <c r="G10">
        <v>0</v>
      </c>
      <c r="H10">
        <v>1</v>
      </c>
      <c r="I10">
        <v>0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>
        <v>5</v>
      </c>
      <c r="P10">
        <v>131</v>
      </c>
      <c r="Q10">
        <v>3.13</v>
      </c>
      <c r="R10">
        <v>3.4</v>
      </c>
      <c r="S10">
        <v>8.3000000000000007</v>
      </c>
      <c r="T10">
        <v>140</v>
      </c>
      <c r="U10">
        <v>5500</v>
      </c>
      <c r="V10">
        <v>17</v>
      </c>
      <c r="W10">
        <v>20</v>
      </c>
      <c r="X10">
        <v>23875</v>
      </c>
      <c r="AA10" s="4" t="s">
        <v>187</v>
      </c>
      <c r="AB10" s="7">
        <v>-2.8183227180262813E-2</v>
      </c>
      <c r="AC10" s="7">
        <v>-1.890767985503124E-2</v>
      </c>
      <c r="AD10" s="7">
        <v>0.3296902366978946</v>
      </c>
      <c r="AE10" s="7">
        <v>-6.4711704429085012E-2</v>
      </c>
      <c r="AF10" s="7">
        <v>-0.26835882863313759</v>
      </c>
      <c r="AG10" s="7">
        <v>-0.34974870839133454</v>
      </c>
      <c r="AH10" s="7">
        <v>1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BA10">
        <v>105.8</v>
      </c>
      <c r="BB10">
        <v>192.7</v>
      </c>
      <c r="BC10">
        <v>71.400000000000006</v>
      </c>
      <c r="BD10">
        <v>3086</v>
      </c>
      <c r="BE10">
        <v>5</v>
      </c>
      <c r="BF10">
        <v>131</v>
      </c>
      <c r="BG10">
        <v>3.13</v>
      </c>
      <c r="BH10">
        <v>140</v>
      </c>
      <c r="BI10">
        <v>17</v>
      </c>
      <c r="BJ10">
        <v>20</v>
      </c>
      <c r="BK10">
        <v>23875</v>
      </c>
      <c r="BN10" s="4" t="s">
        <v>213</v>
      </c>
      <c r="BO10" s="4">
        <v>0.82238642758527725</v>
      </c>
      <c r="BZ10">
        <v>71.400000000000006</v>
      </c>
      <c r="CA10">
        <v>3086</v>
      </c>
      <c r="CB10">
        <v>131</v>
      </c>
      <c r="CC10">
        <v>140</v>
      </c>
      <c r="CD10">
        <v>23875</v>
      </c>
      <c r="CG10" s="4" t="s">
        <v>212</v>
      </c>
      <c r="CH10" s="4">
        <v>0.90541903192086604</v>
      </c>
    </row>
    <row r="11" spans="1:86" x14ac:dyDescent="0.25">
      <c r="A11">
        <v>10</v>
      </c>
      <c r="B11" t="s">
        <v>40</v>
      </c>
      <c r="C11">
        <v>1</v>
      </c>
      <c r="D11">
        <v>0</v>
      </c>
      <c r="E11">
        <v>2</v>
      </c>
      <c r="F11">
        <v>0</v>
      </c>
      <c r="G11">
        <v>1</v>
      </c>
      <c r="H11">
        <v>0</v>
      </c>
      <c r="I11">
        <v>0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>
        <v>5</v>
      </c>
      <c r="P11">
        <v>131</v>
      </c>
      <c r="Q11">
        <v>3.13</v>
      </c>
      <c r="R11">
        <v>3.4</v>
      </c>
      <c r="S11">
        <v>7</v>
      </c>
      <c r="T11">
        <v>160</v>
      </c>
      <c r="U11">
        <v>5500</v>
      </c>
      <c r="V11">
        <v>16</v>
      </c>
      <c r="W11">
        <v>22</v>
      </c>
      <c r="X11" s="1">
        <v>17859</v>
      </c>
      <c r="AA11" s="4" t="s">
        <v>6</v>
      </c>
      <c r="AB11" s="7">
        <v>-0.30834586183695867</v>
      </c>
      <c r="AC11" s="7">
        <v>-0.25761086421252055</v>
      </c>
      <c r="AD11" s="7">
        <v>0.44735674020658561</v>
      </c>
      <c r="AE11" s="7">
        <v>-0.17507099617029362</v>
      </c>
      <c r="AF11" s="7">
        <v>-0.38609373164075905</v>
      </c>
      <c r="AG11" s="7">
        <v>0.29108550843564973</v>
      </c>
      <c r="AH11" s="7">
        <v>0.21089931275994417</v>
      </c>
      <c r="AI11" s="7">
        <v>1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BA11">
        <v>99.5</v>
      </c>
      <c r="BB11">
        <v>178.2</v>
      </c>
      <c r="BC11">
        <v>67.900000000000006</v>
      </c>
      <c r="BD11">
        <v>3053</v>
      </c>
      <c r="BE11">
        <v>5</v>
      </c>
      <c r="BF11">
        <v>131</v>
      </c>
      <c r="BG11">
        <v>3.13</v>
      </c>
      <c r="BH11">
        <v>160</v>
      </c>
      <c r="BI11">
        <v>16</v>
      </c>
      <c r="BJ11">
        <v>22</v>
      </c>
      <c r="BK11" s="1">
        <v>17859</v>
      </c>
      <c r="BN11" s="4" t="s">
        <v>214</v>
      </c>
      <c r="BO11" s="4">
        <v>0.81323108880101314</v>
      </c>
      <c r="BZ11">
        <v>67.900000000000006</v>
      </c>
      <c r="CA11">
        <v>3053</v>
      </c>
      <c r="CB11">
        <v>131</v>
      </c>
      <c r="CC11">
        <v>160</v>
      </c>
      <c r="CD11" s="1">
        <v>17859</v>
      </c>
      <c r="CG11" s="4" t="s">
        <v>213</v>
      </c>
      <c r="CH11" s="4">
        <v>0.81978362336451815</v>
      </c>
    </row>
    <row r="12" spans="1:86" x14ac:dyDescent="0.25">
      <c r="A12">
        <v>11</v>
      </c>
      <c r="B12" t="s">
        <v>41</v>
      </c>
      <c r="C12">
        <v>1</v>
      </c>
      <c r="D12">
        <v>1</v>
      </c>
      <c r="E12">
        <v>2</v>
      </c>
      <c r="F12">
        <v>0</v>
      </c>
      <c r="G12">
        <v>0</v>
      </c>
      <c r="H12">
        <v>1</v>
      </c>
      <c r="I12">
        <v>0</v>
      </c>
      <c r="J12">
        <v>101.2</v>
      </c>
      <c r="K12">
        <v>176.8</v>
      </c>
      <c r="L12">
        <v>64.8</v>
      </c>
      <c r="M12">
        <v>54.3</v>
      </c>
      <c r="N12">
        <v>2395</v>
      </c>
      <c r="O12">
        <v>4</v>
      </c>
      <c r="P12">
        <v>108</v>
      </c>
      <c r="Q12">
        <v>3.5</v>
      </c>
      <c r="R12">
        <v>2.8</v>
      </c>
      <c r="S12">
        <v>8.8000000000000007</v>
      </c>
      <c r="T12">
        <v>101</v>
      </c>
      <c r="U12">
        <v>5800</v>
      </c>
      <c r="V12">
        <v>23</v>
      </c>
      <c r="W12">
        <v>29</v>
      </c>
      <c r="X12">
        <v>16430</v>
      </c>
      <c r="AA12" s="4" t="s">
        <v>7</v>
      </c>
      <c r="AB12" s="7">
        <v>-0.21267882217810216</v>
      </c>
      <c r="AC12" s="7">
        <v>-0.23453903295830364</v>
      </c>
      <c r="AD12" s="7">
        <v>0.39856780380666507</v>
      </c>
      <c r="AE12" s="7">
        <v>-5.1722078345027782E-2</v>
      </c>
      <c r="AF12" s="7">
        <v>-0.43626875276559146</v>
      </c>
      <c r="AG12" s="7">
        <v>0.2696466146789443</v>
      </c>
      <c r="AH12" s="7">
        <v>0.21968339583076477</v>
      </c>
      <c r="AI12" s="7">
        <v>0.87458747596426412</v>
      </c>
      <c r="AJ12" s="7">
        <v>1</v>
      </c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BA12">
        <v>101.2</v>
      </c>
      <c r="BB12">
        <v>176.8</v>
      </c>
      <c r="BC12">
        <v>64.8</v>
      </c>
      <c r="BD12">
        <v>2395</v>
      </c>
      <c r="BE12">
        <v>4</v>
      </c>
      <c r="BF12">
        <v>108</v>
      </c>
      <c r="BG12">
        <v>3.5</v>
      </c>
      <c r="BH12">
        <v>101</v>
      </c>
      <c r="BI12">
        <v>23</v>
      </c>
      <c r="BJ12">
        <v>29</v>
      </c>
      <c r="BK12">
        <v>16430</v>
      </c>
      <c r="BN12" s="4" t="s">
        <v>215</v>
      </c>
      <c r="BO12" s="4">
        <v>3452.5236450403208</v>
      </c>
      <c r="BZ12">
        <v>64.8</v>
      </c>
      <c r="CA12">
        <v>2395</v>
      </c>
      <c r="CB12">
        <v>108</v>
      </c>
      <c r="CC12">
        <v>101</v>
      </c>
      <c r="CD12">
        <v>16430</v>
      </c>
      <c r="CG12" s="4" t="s">
        <v>214</v>
      </c>
      <c r="CH12" s="4">
        <v>0.81617929583180848</v>
      </c>
    </row>
    <row r="13" spans="1:86" ht="16.5" thickBot="1" x14ac:dyDescent="0.3">
      <c r="A13">
        <v>12</v>
      </c>
      <c r="B13" t="s">
        <v>41</v>
      </c>
      <c r="C13">
        <v>1</v>
      </c>
      <c r="D13">
        <v>1</v>
      </c>
      <c r="E13">
        <v>4</v>
      </c>
      <c r="F13">
        <v>0</v>
      </c>
      <c r="G13">
        <v>0</v>
      </c>
      <c r="H13">
        <v>1</v>
      </c>
      <c r="I13">
        <v>0</v>
      </c>
      <c r="J13">
        <v>101.2</v>
      </c>
      <c r="K13">
        <v>176.8</v>
      </c>
      <c r="L13">
        <v>64.8</v>
      </c>
      <c r="M13">
        <v>54.3</v>
      </c>
      <c r="N13">
        <v>2395</v>
      </c>
      <c r="O13">
        <v>4</v>
      </c>
      <c r="P13">
        <v>108</v>
      </c>
      <c r="Q13">
        <v>3.5</v>
      </c>
      <c r="R13">
        <v>2.8</v>
      </c>
      <c r="S13">
        <v>8.8000000000000007</v>
      </c>
      <c r="T13">
        <v>101</v>
      </c>
      <c r="U13">
        <v>5800</v>
      </c>
      <c r="V13">
        <v>23</v>
      </c>
      <c r="W13">
        <v>29</v>
      </c>
      <c r="X13">
        <v>16925</v>
      </c>
      <c r="AA13" s="4" t="s">
        <v>8</v>
      </c>
      <c r="AB13" s="7">
        <v>-0.23387981306426189</v>
      </c>
      <c r="AC13" s="7">
        <v>-0.30056736937883072</v>
      </c>
      <c r="AD13" s="7">
        <v>0.2071682186258185</v>
      </c>
      <c r="AE13" s="7">
        <v>-2.6328067448370213E-2</v>
      </c>
      <c r="AF13" s="7">
        <v>-0.22230782813642705</v>
      </c>
      <c r="AG13" s="7">
        <v>0.15463666462005224</v>
      </c>
      <c r="AH13" s="7">
        <v>6.0638676372142229E-2</v>
      </c>
      <c r="AI13" s="7">
        <v>0.79514364361696976</v>
      </c>
      <c r="AJ13" s="7">
        <v>0.84111826848184568</v>
      </c>
      <c r="AK13" s="7">
        <v>1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BA13">
        <v>101.2</v>
      </c>
      <c r="BB13">
        <v>176.8</v>
      </c>
      <c r="BC13">
        <v>64.8</v>
      </c>
      <c r="BD13">
        <v>2395</v>
      </c>
      <c r="BE13">
        <v>4</v>
      </c>
      <c r="BF13">
        <v>108</v>
      </c>
      <c r="BG13">
        <v>3.5</v>
      </c>
      <c r="BH13">
        <v>101</v>
      </c>
      <c r="BI13">
        <v>23</v>
      </c>
      <c r="BJ13">
        <v>29</v>
      </c>
      <c r="BK13">
        <v>16925</v>
      </c>
      <c r="BN13" s="5" t="s">
        <v>216</v>
      </c>
      <c r="BO13" s="5">
        <v>205</v>
      </c>
      <c r="BZ13">
        <v>64.8</v>
      </c>
      <c r="CA13">
        <v>2395</v>
      </c>
      <c r="CB13">
        <v>108</v>
      </c>
      <c r="CC13">
        <v>101</v>
      </c>
      <c r="CD13">
        <v>16925</v>
      </c>
      <c r="CG13" s="4" t="s">
        <v>215</v>
      </c>
      <c r="CH13" s="4">
        <v>3425.1656566476149</v>
      </c>
    </row>
    <row r="14" spans="1:86" ht="16.5" thickBot="1" x14ac:dyDescent="0.3">
      <c r="A14">
        <v>13</v>
      </c>
      <c r="B14" t="s">
        <v>42</v>
      </c>
      <c r="C14">
        <v>1</v>
      </c>
      <c r="D14">
        <v>1</v>
      </c>
      <c r="E14">
        <v>2</v>
      </c>
      <c r="F14">
        <v>0</v>
      </c>
      <c r="G14">
        <v>0</v>
      </c>
      <c r="H14">
        <v>1</v>
      </c>
      <c r="I14">
        <v>0</v>
      </c>
      <c r="J14">
        <v>101.2</v>
      </c>
      <c r="K14">
        <v>176.8</v>
      </c>
      <c r="L14">
        <v>64.8</v>
      </c>
      <c r="M14">
        <v>54.3</v>
      </c>
      <c r="N14">
        <v>2710</v>
      </c>
      <c r="O14">
        <v>6</v>
      </c>
      <c r="P14">
        <v>164</v>
      </c>
      <c r="Q14">
        <v>3.31</v>
      </c>
      <c r="R14">
        <v>3.19</v>
      </c>
      <c r="S14">
        <v>9</v>
      </c>
      <c r="T14">
        <v>121</v>
      </c>
      <c r="U14">
        <v>4250</v>
      </c>
      <c r="V14">
        <v>21</v>
      </c>
      <c r="W14">
        <v>28</v>
      </c>
      <c r="X14">
        <v>20970</v>
      </c>
      <c r="AA14" s="4" t="s">
        <v>9</v>
      </c>
      <c r="AB14" s="7">
        <v>-0.28463105837522534</v>
      </c>
      <c r="AC14" s="7">
        <v>-8.7311093384465091E-2</v>
      </c>
      <c r="AD14" s="7">
        <v>0.55220794800699213</v>
      </c>
      <c r="AE14" s="7">
        <v>-0.16323866027595982</v>
      </c>
      <c r="AF14" s="7">
        <v>-0.47747593317064102</v>
      </c>
      <c r="AG14" s="7">
        <v>0.23586338140445307</v>
      </c>
      <c r="AH14" s="7">
        <v>0.45914760034243562</v>
      </c>
      <c r="AI14" s="7">
        <v>0.58943476169334963</v>
      </c>
      <c r="AJ14" s="7">
        <v>0.49102945750421373</v>
      </c>
      <c r="AK14" s="7">
        <v>0.27921032110974953</v>
      </c>
      <c r="AL14" s="7">
        <v>1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BA14">
        <v>101.2</v>
      </c>
      <c r="BB14">
        <v>176.8</v>
      </c>
      <c r="BC14">
        <v>64.8</v>
      </c>
      <c r="BD14">
        <v>2710</v>
      </c>
      <c r="BE14">
        <v>6</v>
      </c>
      <c r="BF14">
        <v>164</v>
      </c>
      <c r="BG14">
        <v>3.31</v>
      </c>
      <c r="BH14">
        <v>121</v>
      </c>
      <c r="BI14">
        <v>21</v>
      </c>
      <c r="BJ14">
        <v>28</v>
      </c>
      <c r="BK14">
        <v>20970</v>
      </c>
      <c r="BZ14">
        <v>64.8</v>
      </c>
      <c r="CA14">
        <v>2710</v>
      </c>
      <c r="CB14">
        <v>164</v>
      </c>
      <c r="CC14">
        <v>121</v>
      </c>
      <c r="CD14">
        <v>20970</v>
      </c>
      <c r="CG14" s="5" t="s">
        <v>216</v>
      </c>
      <c r="CH14" s="5">
        <v>205</v>
      </c>
    </row>
    <row r="15" spans="1:86" ht="16.5" thickBot="1" x14ac:dyDescent="0.3">
      <c r="A15">
        <v>14</v>
      </c>
      <c r="B15" t="s">
        <v>43</v>
      </c>
      <c r="C15">
        <v>1</v>
      </c>
      <c r="D15">
        <v>1</v>
      </c>
      <c r="E15">
        <v>4</v>
      </c>
      <c r="F15">
        <v>0</v>
      </c>
      <c r="G15">
        <v>0</v>
      </c>
      <c r="H15">
        <v>1</v>
      </c>
      <c r="I15">
        <v>0</v>
      </c>
      <c r="J15">
        <v>101.2</v>
      </c>
      <c r="K15">
        <v>176.8</v>
      </c>
      <c r="L15">
        <v>64.8</v>
      </c>
      <c r="M15">
        <v>54.3</v>
      </c>
      <c r="N15">
        <v>2765</v>
      </c>
      <c r="O15">
        <v>6</v>
      </c>
      <c r="P15">
        <v>164</v>
      </c>
      <c r="Q15">
        <v>3.31</v>
      </c>
      <c r="R15">
        <v>3.19</v>
      </c>
      <c r="S15">
        <v>9</v>
      </c>
      <c r="T15">
        <v>121</v>
      </c>
      <c r="U15">
        <v>4250</v>
      </c>
      <c r="V15">
        <v>21</v>
      </c>
      <c r="W15">
        <v>28</v>
      </c>
      <c r="X15">
        <v>21105</v>
      </c>
      <c r="AA15" s="4" t="s">
        <v>10</v>
      </c>
      <c r="AB15" s="7">
        <v>-0.21727532151806678</v>
      </c>
      <c r="AC15" s="7">
        <v>-0.3249018818653242</v>
      </c>
      <c r="AD15" s="7">
        <v>0.19737941963692199</v>
      </c>
      <c r="AE15" s="7">
        <v>8.227216317193721E-2</v>
      </c>
      <c r="AF15" s="7">
        <v>-0.28750147601605891</v>
      </c>
      <c r="AG15" s="7">
        <v>9.9425105149324552E-2</v>
      </c>
      <c r="AH15" s="7">
        <v>0.16407469257180493</v>
      </c>
      <c r="AI15" s="7">
        <v>0.77638632778221051</v>
      </c>
      <c r="AJ15" s="7">
        <v>0.8777284608306426</v>
      </c>
      <c r="AK15" s="7">
        <v>0.86703246467912343</v>
      </c>
      <c r="AL15" s="7">
        <v>0.2955717261948495</v>
      </c>
      <c r="AM15" s="7">
        <v>1</v>
      </c>
      <c r="AN15" s="7"/>
      <c r="AO15" s="7"/>
      <c r="AP15" s="7"/>
      <c r="AQ15" s="7"/>
      <c r="AR15" s="7"/>
      <c r="AS15" s="7"/>
      <c r="AT15" s="7"/>
      <c r="AU15" s="7"/>
      <c r="AV15" s="7"/>
      <c r="AW15" s="7"/>
      <c r="BA15">
        <v>101.2</v>
      </c>
      <c r="BB15">
        <v>176.8</v>
      </c>
      <c r="BC15">
        <v>64.8</v>
      </c>
      <c r="BD15">
        <v>2765</v>
      </c>
      <c r="BE15">
        <v>6</v>
      </c>
      <c r="BF15">
        <v>164</v>
      </c>
      <c r="BG15">
        <v>3.31</v>
      </c>
      <c r="BH15">
        <v>121</v>
      </c>
      <c r="BI15">
        <v>21</v>
      </c>
      <c r="BJ15">
        <v>28</v>
      </c>
      <c r="BK15">
        <v>21105</v>
      </c>
      <c r="BN15" t="s">
        <v>217</v>
      </c>
      <c r="BZ15">
        <v>64.8</v>
      </c>
      <c r="CA15">
        <v>2765</v>
      </c>
      <c r="CB15">
        <v>164</v>
      </c>
      <c r="CC15">
        <v>121</v>
      </c>
      <c r="CD15">
        <v>21105</v>
      </c>
    </row>
    <row r="16" spans="1:86" ht="16.5" thickBot="1" x14ac:dyDescent="0.3">
      <c r="A16">
        <v>15</v>
      </c>
      <c r="B16" t="s">
        <v>44</v>
      </c>
      <c r="C16">
        <v>1</v>
      </c>
      <c r="D16">
        <v>1</v>
      </c>
      <c r="E16">
        <v>4</v>
      </c>
      <c r="F16">
        <v>0</v>
      </c>
      <c r="G16">
        <v>0</v>
      </c>
      <c r="H16">
        <v>1</v>
      </c>
      <c r="I16">
        <v>0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>
        <v>6</v>
      </c>
      <c r="P16">
        <v>164</v>
      </c>
      <c r="Q16">
        <v>3.31</v>
      </c>
      <c r="R16">
        <v>3.19</v>
      </c>
      <c r="S16">
        <v>9</v>
      </c>
      <c r="T16">
        <v>121</v>
      </c>
      <c r="U16">
        <v>4250</v>
      </c>
      <c r="V16">
        <v>20</v>
      </c>
      <c r="W16">
        <v>25</v>
      </c>
      <c r="X16">
        <v>24565</v>
      </c>
      <c r="AA16" s="4" t="s">
        <v>11</v>
      </c>
      <c r="AB16" s="7">
        <v>2.4544496321273E-2</v>
      </c>
      <c r="AC16" s="7">
        <v>4.7972441403058924E-2</v>
      </c>
      <c r="AD16" s="7">
        <v>-1.6009337946162178E-2</v>
      </c>
      <c r="AE16" s="7">
        <v>9.9768594581396641E-2</v>
      </c>
      <c r="AF16" s="7">
        <v>-0.17778229374548657</v>
      </c>
      <c r="AG16" s="7">
        <v>0.11308966277631398</v>
      </c>
      <c r="AH16" s="7">
        <v>-4.8558726234990378E-2</v>
      </c>
      <c r="AI16" s="7">
        <v>0.33950726209426235</v>
      </c>
      <c r="AJ16" s="7">
        <v>0.43067198516811672</v>
      </c>
      <c r="AK16" s="7">
        <v>0.54500745895178282</v>
      </c>
      <c r="AL16" s="7">
        <v>-1.3995424865186928E-2</v>
      </c>
      <c r="AM16" s="7">
        <v>0.60972671536984413</v>
      </c>
      <c r="AN16" s="7">
        <v>1</v>
      </c>
      <c r="AO16" s="7"/>
      <c r="AP16" s="7"/>
      <c r="AQ16" s="7"/>
      <c r="AR16" s="7"/>
      <c r="AS16" s="7"/>
      <c r="AT16" s="7"/>
      <c r="AU16" s="7"/>
      <c r="AV16" s="7"/>
      <c r="AW16" s="7"/>
      <c r="BA16">
        <v>103.5</v>
      </c>
      <c r="BB16">
        <v>189</v>
      </c>
      <c r="BC16">
        <v>66.900000000000006</v>
      </c>
      <c r="BD16">
        <v>3055</v>
      </c>
      <c r="BE16">
        <v>6</v>
      </c>
      <c r="BF16">
        <v>164</v>
      </c>
      <c r="BG16">
        <v>3.31</v>
      </c>
      <c r="BH16">
        <v>121</v>
      </c>
      <c r="BI16">
        <v>20</v>
      </c>
      <c r="BJ16">
        <v>25</v>
      </c>
      <c r="BK16">
        <v>24565</v>
      </c>
      <c r="BN16" s="6"/>
      <c r="BO16" s="6" t="s">
        <v>222</v>
      </c>
      <c r="BP16" s="6" t="s">
        <v>223</v>
      </c>
      <c r="BQ16" s="6" t="s">
        <v>224</v>
      </c>
      <c r="BR16" s="6" t="s">
        <v>225</v>
      </c>
      <c r="BS16" s="6" t="s">
        <v>226</v>
      </c>
      <c r="BZ16">
        <v>66.900000000000006</v>
      </c>
      <c r="CA16">
        <v>3055</v>
      </c>
      <c r="CB16">
        <v>164</v>
      </c>
      <c r="CC16">
        <v>121</v>
      </c>
      <c r="CD16">
        <v>24565</v>
      </c>
      <c r="CG16" t="s">
        <v>217</v>
      </c>
    </row>
    <row r="17" spans="1:93" x14ac:dyDescent="0.25">
      <c r="A17">
        <v>16</v>
      </c>
      <c r="B17" t="s">
        <v>45</v>
      </c>
      <c r="C17">
        <v>1</v>
      </c>
      <c r="D17">
        <v>1</v>
      </c>
      <c r="E17">
        <v>4</v>
      </c>
      <c r="F17">
        <v>0</v>
      </c>
      <c r="G17">
        <v>0</v>
      </c>
      <c r="H17">
        <v>1</v>
      </c>
      <c r="I17">
        <v>0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>
        <v>6</v>
      </c>
      <c r="P17">
        <v>209</v>
      </c>
      <c r="Q17">
        <v>3.62</v>
      </c>
      <c r="R17">
        <v>3.39</v>
      </c>
      <c r="S17">
        <v>8</v>
      </c>
      <c r="T17">
        <v>182</v>
      </c>
      <c r="U17">
        <v>5400</v>
      </c>
      <c r="V17">
        <v>16</v>
      </c>
      <c r="W17">
        <v>22</v>
      </c>
      <c r="X17">
        <v>30760</v>
      </c>
      <c r="AA17" s="4" t="s">
        <v>12</v>
      </c>
      <c r="AB17" s="7">
        <v>-6.9594285585904594E-2</v>
      </c>
      <c r="AC17" s="7">
        <v>-0.10821740368388509</v>
      </c>
      <c r="AD17" s="7">
        <v>2.0741830272750981E-2</v>
      </c>
      <c r="AE17" s="7">
        <v>0.12648286981368548</v>
      </c>
      <c r="AF17" s="7">
        <v>-0.21680501837157895</v>
      </c>
      <c r="AG17" s="7">
        <v>8.8459336448823339E-2</v>
      </c>
      <c r="AH17" s="7">
        <v>-2.7517910814865612E-2</v>
      </c>
      <c r="AI17" s="7">
        <v>0.56932868153969829</v>
      </c>
      <c r="AJ17" s="7">
        <v>0.68335987265190368</v>
      </c>
      <c r="AK17" s="7">
        <v>0.73543340477963737</v>
      </c>
      <c r="AL17" s="7">
        <v>6.7148741802705456E-2</v>
      </c>
      <c r="AM17" s="7">
        <v>0.85059407342627724</v>
      </c>
      <c r="AN17" s="7">
        <v>0.84603068750954291</v>
      </c>
      <c r="AO17" s="7">
        <v>1</v>
      </c>
      <c r="AP17" s="7"/>
      <c r="AQ17" s="7"/>
      <c r="AR17" s="7"/>
      <c r="AS17" s="7"/>
      <c r="AT17" s="7"/>
      <c r="AU17" s="7"/>
      <c r="AV17" s="7"/>
      <c r="AW17" s="7"/>
      <c r="BA17">
        <v>103.5</v>
      </c>
      <c r="BB17">
        <v>189</v>
      </c>
      <c r="BC17">
        <v>66.900000000000006</v>
      </c>
      <c r="BD17">
        <v>3230</v>
      </c>
      <c r="BE17">
        <v>6</v>
      </c>
      <c r="BF17">
        <v>209</v>
      </c>
      <c r="BG17">
        <v>3.62</v>
      </c>
      <c r="BH17">
        <v>182</v>
      </c>
      <c r="BI17">
        <v>16</v>
      </c>
      <c r="BJ17">
        <v>22</v>
      </c>
      <c r="BK17">
        <v>30760</v>
      </c>
      <c r="BN17" s="4" t="s">
        <v>218</v>
      </c>
      <c r="BO17" s="4">
        <v>10</v>
      </c>
      <c r="BP17" s="4">
        <v>10707173444.685373</v>
      </c>
      <c r="BQ17" s="4">
        <v>1070717344.4685373</v>
      </c>
      <c r="BR17" s="4">
        <v>89.825887054968632</v>
      </c>
      <c r="BS17" s="4">
        <v>2.9805624032344997E-67</v>
      </c>
      <c r="BZ17">
        <v>66.900000000000006</v>
      </c>
      <c r="CA17">
        <v>3230</v>
      </c>
      <c r="CB17">
        <v>209</v>
      </c>
      <c r="CC17">
        <v>182</v>
      </c>
      <c r="CD17">
        <v>30760</v>
      </c>
      <c r="CG17" s="6"/>
      <c r="CH17" s="6" t="s">
        <v>222</v>
      </c>
      <c r="CI17" s="6" t="s">
        <v>223</v>
      </c>
      <c r="CJ17" s="6" t="s">
        <v>224</v>
      </c>
      <c r="CK17" s="6" t="s">
        <v>225</v>
      </c>
      <c r="CL17" s="6" t="s">
        <v>226</v>
      </c>
    </row>
    <row r="18" spans="1:93" x14ac:dyDescent="0.25">
      <c r="A18">
        <v>17</v>
      </c>
      <c r="B18" t="s">
        <v>46</v>
      </c>
      <c r="C18">
        <v>1</v>
      </c>
      <c r="D18">
        <v>1</v>
      </c>
      <c r="E18">
        <v>2</v>
      </c>
      <c r="F18">
        <v>0</v>
      </c>
      <c r="G18">
        <v>0</v>
      </c>
      <c r="H18">
        <v>1</v>
      </c>
      <c r="I18">
        <v>0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>
        <v>6</v>
      </c>
      <c r="P18">
        <v>209</v>
      </c>
      <c r="Q18">
        <v>3.62</v>
      </c>
      <c r="R18">
        <v>3.39</v>
      </c>
      <c r="S18">
        <v>8</v>
      </c>
      <c r="T18">
        <v>182</v>
      </c>
      <c r="U18">
        <v>5400</v>
      </c>
      <c r="V18">
        <v>16</v>
      </c>
      <c r="W18">
        <v>22</v>
      </c>
      <c r="X18">
        <v>41315</v>
      </c>
      <c r="AA18" s="4" t="s">
        <v>13</v>
      </c>
      <c r="AB18" s="7">
        <v>-5.4451029213731371E-2</v>
      </c>
      <c r="AC18" s="7">
        <v>-0.21261419510132168</v>
      </c>
      <c r="AD18" s="7">
        <v>0.11925822389712695</v>
      </c>
      <c r="AE18" s="7">
        <v>0.10405606208004049</v>
      </c>
      <c r="AF18" s="7">
        <v>-0.22703179139657539</v>
      </c>
      <c r="AG18" s="7">
        <v>3.0516545305189859E-2</v>
      </c>
      <c r="AH18" s="7">
        <v>0.10571934438760591</v>
      </c>
      <c r="AI18" s="7">
        <v>0.48874987527566621</v>
      </c>
      <c r="AJ18" s="7">
        <v>0.60645435798496938</v>
      </c>
      <c r="AK18" s="7">
        <v>0.55914990860239167</v>
      </c>
      <c r="AL18" s="7">
        <v>0.17107092150966</v>
      </c>
      <c r="AM18" s="7">
        <v>0.6484797487010705</v>
      </c>
      <c r="AN18" s="7">
        <v>0.23139902776063584</v>
      </c>
      <c r="AO18" s="7">
        <v>0.58377432741710045</v>
      </c>
      <c r="AP18" s="7">
        <v>1</v>
      </c>
      <c r="AQ18" s="7"/>
      <c r="AR18" s="7"/>
      <c r="AS18" s="7"/>
      <c r="AT18" s="7"/>
      <c r="AU18" s="7"/>
      <c r="AV18" s="7"/>
      <c r="AW18" s="7"/>
      <c r="BA18">
        <v>103.5</v>
      </c>
      <c r="BB18">
        <v>193.8</v>
      </c>
      <c r="BC18">
        <v>67.900000000000006</v>
      </c>
      <c r="BD18">
        <v>3380</v>
      </c>
      <c r="BE18">
        <v>6</v>
      </c>
      <c r="BF18">
        <v>209</v>
      </c>
      <c r="BG18">
        <v>3.62</v>
      </c>
      <c r="BH18">
        <v>182</v>
      </c>
      <c r="BI18">
        <v>16</v>
      </c>
      <c r="BJ18">
        <v>22</v>
      </c>
      <c r="BK18">
        <v>41315</v>
      </c>
      <c r="BN18" s="4" t="s">
        <v>219</v>
      </c>
      <c r="BO18" s="4">
        <v>194</v>
      </c>
      <c r="BP18" s="4">
        <v>2312464386.7951255</v>
      </c>
      <c r="BQ18" s="4">
        <v>11919919.519562503</v>
      </c>
      <c r="BR18" s="4"/>
      <c r="BS18" s="4"/>
      <c r="BZ18">
        <v>67.900000000000006</v>
      </c>
      <c r="CA18">
        <v>3380</v>
      </c>
      <c r="CB18">
        <v>209</v>
      </c>
      <c r="CC18">
        <v>182</v>
      </c>
      <c r="CD18">
        <v>41315</v>
      </c>
      <c r="CG18" s="4" t="s">
        <v>218</v>
      </c>
      <c r="CH18" s="4">
        <v>4</v>
      </c>
      <c r="CI18" s="4">
        <v>10673285876.384842</v>
      </c>
      <c r="CJ18" s="4">
        <v>2668321469.0962105</v>
      </c>
      <c r="CK18" s="4">
        <v>227.4442641310755</v>
      </c>
      <c r="CL18" s="4">
        <v>3.1505779333568026E-73</v>
      </c>
    </row>
    <row r="19" spans="1:93" ht="16.5" thickBot="1" x14ac:dyDescent="0.3">
      <c r="A19">
        <v>18</v>
      </c>
      <c r="B19" t="s">
        <v>43</v>
      </c>
      <c r="C19">
        <v>1</v>
      </c>
      <c r="D19">
        <v>1</v>
      </c>
      <c r="E19">
        <v>4</v>
      </c>
      <c r="F19">
        <v>0</v>
      </c>
      <c r="G19">
        <v>0</v>
      </c>
      <c r="H19">
        <v>1</v>
      </c>
      <c r="I19">
        <v>0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>
        <v>6</v>
      </c>
      <c r="P19">
        <v>209</v>
      </c>
      <c r="Q19">
        <v>3.62</v>
      </c>
      <c r="R19">
        <v>3.39</v>
      </c>
      <c r="S19">
        <v>8</v>
      </c>
      <c r="T19">
        <v>182</v>
      </c>
      <c r="U19">
        <v>5400</v>
      </c>
      <c r="V19">
        <v>15</v>
      </c>
      <c r="W19">
        <v>20</v>
      </c>
      <c r="X19">
        <v>36880</v>
      </c>
      <c r="AA19" s="4" t="s">
        <v>14</v>
      </c>
      <c r="AB19" s="7">
        <v>4.6215036231536569E-2</v>
      </c>
      <c r="AC19" s="7">
        <v>6.6047979528446057E-2</v>
      </c>
      <c r="AD19" s="7">
        <v>-0.15947058047450574</v>
      </c>
      <c r="AE19" s="7">
        <v>-2.4577077663700396E-2</v>
      </c>
      <c r="AF19" s="7">
        <v>0.19594331051933045</v>
      </c>
      <c r="AG19" s="7">
        <v>-0.13236494460670115</v>
      </c>
      <c r="AH19" s="7">
        <v>-5.2639486397835604E-2</v>
      </c>
      <c r="AI19" s="7">
        <v>-8.1061959633486794E-2</v>
      </c>
      <c r="AJ19" s="7">
        <v>-5.7786436283562968E-2</v>
      </c>
      <c r="AK19" s="7">
        <v>-1.3571507379344651E-2</v>
      </c>
      <c r="AL19" s="7">
        <v>-0.23875837128930319</v>
      </c>
      <c r="AM19" s="7">
        <v>-3.9078148622456718E-2</v>
      </c>
      <c r="AN19" s="7">
        <v>-0.31144748247791348</v>
      </c>
      <c r="AO19" s="7">
        <v>-0.184620550588629</v>
      </c>
      <c r="AP19" s="7">
        <v>8.8461027389379439E-5</v>
      </c>
      <c r="AQ19" s="7">
        <v>1</v>
      </c>
      <c r="AR19" s="7"/>
      <c r="AS19" s="7"/>
      <c r="AT19" s="7"/>
      <c r="AU19" s="7"/>
      <c r="AV19" s="7"/>
      <c r="AW19" s="7"/>
      <c r="BA19">
        <v>110</v>
      </c>
      <c r="BB19">
        <v>197</v>
      </c>
      <c r="BC19">
        <v>70.900000000000006</v>
      </c>
      <c r="BD19">
        <v>3505</v>
      </c>
      <c r="BE19">
        <v>6</v>
      </c>
      <c r="BF19">
        <v>209</v>
      </c>
      <c r="BG19">
        <v>3.62</v>
      </c>
      <c r="BH19">
        <v>182</v>
      </c>
      <c r="BI19">
        <v>15</v>
      </c>
      <c r="BJ19">
        <v>20</v>
      </c>
      <c r="BK19">
        <v>36880</v>
      </c>
      <c r="BN19" s="5" t="s">
        <v>220</v>
      </c>
      <c r="BO19" s="5">
        <v>204</v>
      </c>
      <c r="BP19" s="5">
        <v>13019637831.480499</v>
      </c>
      <c r="BQ19" s="5"/>
      <c r="BR19" s="5"/>
      <c r="BS19" s="5"/>
      <c r="BZ19">
        <v>70.900000000000006</v>
      </c>
      <c r="CA19">
        <v>3505</v>
      </c>
      <c r="CB19">
        <v>209</v>
      </c>
      <c r="CC19">
        <v>182</v>
      </c>
      <c r="CD19">
        <v>36880</v>
      </c>
      <c r="CG19" s="4" t="s">
        <v>219</v>
      </c>
      <c r="CH19" s="4">
        <v>200</v>
      </c>
      <c r="CI19" s="4">
        <v>2346351955.0956573</v>
      </c>
      <c r="CJ19" s="4">
        <v>11731759.775478287</v>
      </c>
      <c r="CK19" s="4"/>
      <c r="CL19" s="4"/>
    </row>
    <row r="20" spans="1:93" ht="16.5" thickBot="1" x14ac:dyDescent="0.3">
      <c r="A20">
        <v>19</v>
      </c>
      <c r="B20" t="s">
        <v>47</v>
      </c>
      <c r="C20">
        <v>1</v>
      </c>
      <c r="D20">
        <v>1</v>
      </c>
      <c r="E20">
        <v>2</v>
      </c>
      <c r="F20">
        <v>0</v>
      </c>
      <c r="G20">
        <v>1</v>
      </c>
      <c r="H20">
        <v>0</v>
      </c>
      <c r="I20">
        <v>0</v>
      </c>
      <c r="J20">
        <v>88.4</v>
      </c>
      <c r="K20">
        <v>141.1</v>
      </c>
      <c r="L20">
        <v>60.3</v>
      </c>
      <c r="M20">
        <v>53.2</v>
      </c>
      <c r="N20">
        <v>1488</v>
      </c>
      <c r="O20">
        <v>3</v>
      </c>
      <c r="P20">
        <v>61</v>
      </c>
      <c r="Q20">
        <v>2.91</v>
      </c>
      <c r="R20">
        <v>3.03</v>
      </c>
      <c r="S20">
        <v>9.5</v>
      </c>
      <c r="T20">
        <v>48</v>
      </c>
      <c r="U20">
        <v>5100</v>
      </c>
      <c r="V20">
        <v>47</v>
      </c>
      <c r="W20">
        <v>53</v>
      </c>
      <c r="X20">
        <v>5151</v>
      </c>
      <c r="AA20" s="4" t="s">
        <v>15</v>
      </c>
      <c r="AB20" s="7">
        <v>-0.98435605687675598</v>
      </c>
      <c r="AC20" s="7">
        <v>-0.29554077239620413</v>
      </c>
      <c r="AD20" s="7">
        <v>0.17788830860598256</v>
      </c>
      <c r="AE20" s="7">
        <v>-5.2990326050925789E-2</v>
      </c>
      <c r="AF20" s="7">
        <v>-0.202650309327014</v>
      </c>
      <c r="AG20" s="7">
        <v>0.18828586074733258</v>
      </c>
      <c r="AH20" s="7">
        <v>1.6315103803250519E-2</v>
      </c>
      <c r="AI20" s="7">
        <v>0.24978584518743435</v>
      </c>
      <c r="AJ20" s="7">
        <v>0.1584137064402065</v>
      </c>
      <c r="AK20" s="7">
        <v>0.18112862677079766</v>
      </c>
      <c r="AL20" s="7">
        <v>0.2612142263199399</v>
      </c>
      <c r="AM20" s="7">
        <v>0.15136174003093072</v>
      </c>
      <c r="AN20" s="7">
        <v>-2.0001848743340402E-2</v>
      </c>
      <c r="AO20" s="7">
        <v>2.8971359704083224E-2</v>
      </c>
      <c r="AP20" s="7">
        <v>5.1973387005892187E-3</v>
      </c>
      <c r="AQ20" s="7">
        <v>-2.6306689531129406E-2</v>
      </c>
      <c r="AR20" s="7">
        <v>1</v>
      </c>
      <c r="AS20" s="7"/>
      <c r="AT20" s="7"/>
      <c r="AU20" s="7"/>
      <c r="AV20" s="7"/>
      <c r="AW20" s="7"/>
      <c r="BA20">
        <v>88.4</v>
      </c>
      <c r="BB20">
        <v>141.1</v>
      </c>
      <c r="BC20">
        <v>60.3</v>
      </c>
      <c r="BD20">
        <v>1488</v>
      </c>
      <c r="BE20">
        <v>3</v>
      </c>
      <c r="BF20">
        <v>61</v>
      </c>
      <c r="BG20">
        <v>2.91</v>
      </c>
      <c r="BH20">
        <v>48</v>
      </c>
      <c r="BI20">
        <v>47</v>
      </c>
      <c r="BJ20">
        <v>53</v>
      </c>
      <c r="BK20">
        <v>5151</v>
      </c>
      <c r="BZ20">
        <v>60.3</v>
      </c>
      <c r="CA20">
        <v>1488</v>
      </c>
      <c r="CB20">
        <v>61</v>
      </c>
      <c r="CC20">
        <v>48</v>
      </c>
      <c r="CD20">
        <v>5151</v>
      </c>
      <c r="CG20" s="5" t="s">
        <v>220</v>
      </c>
      <c r="CH20" s="5">
        <v>204</v>
      </c>
      <c r="CI20" s="5">
        <v>13019637831.480499</v>
      </c>
      <c r="CJ20" s="5"/>
      <c r="CK20" s="5"/>
      <c r="CL20" s="5"/>
    </row>
    <row r="21" spans="1:93" ht="16.5" thickBot="1" x14ac:dyDescent="0.3">
      <c r="A21">
        <v>20</v>
      </c>
      <c r="B21" t="s">
        <v>49</v>
      </c>
      <c r="C21">
        <v>1</v>
      </c>
      <c r="D21">
        <v>1</v>
      </c>
      <c r="E21">
        <v>2</v>
      </c>
      <c r="F21">
        <v>0</v>
      </c>
      <c r="G21">
        <v>1</v>
      </c>
      <c r="H21">
        <v>0</v>
      </c>
      <c r="I21">
        <v>0</v>
      </c>
      <c r="J21">
        <v>94.5</v>
      </c>
      <c r="K21">
        <v>155.9</v>
      </c>
      <c r="L21">
        <v>63.6</v>
      </c>
      <c r="M21">
        <v>52</v>
      </c>
      <c r="N21">
        <v>1874</v>
      </c>
      <c r="O21">
        <v>4</v>
      </c>
      <c r="P21">
        <v>90</v>
      </c>
      <c r="Q21">
        <v>3.03</v>
      </c>
      <c r="R21">
        <v>3.11</v>
      </c>
      <c r="S21">
        <v>9.6</v>
      </c>
      <c r="T21">
        <v>70</v>
      </c>
      <c r="U21">
        <v>5400</v>
      </c>
      <c r="V21">
        <v>38</v>
      </c>
      <c r="W21">
        <v>43</v>
      </c>
      <c r="X21">
        <v>6295</v>
      </c>
      <c r="AA21" s="4" t="s">
        <v>16</v>
      </c>
      <c r="AB21" s="7">
        <v>0.16392616716997874</v>
      </c>
      <c r="AC21" s="7">
        <v>-0.24168524951319384</v>
      </c>
      <c r="AD21" s="7">
        <v>-0.12694694225409855</v>
      </c>
      <c r="AE21" s="7">
        <v>0.12126729755790075</v>
      </c>
      <c r="AF21" s="7">
        <v>-5.3770230709686832E-2</v>
      </c>
      <c r="AG21" s="7">
        <v>-2.4097453158724576E-2</v>
      </c>
      <c r="AH21" s="7">
        <v>-6.3081106788951846E-2</v>
      </c>
      <c r="AI21" s="7">
        <v>0.35329447820540011</v>
      </c>
      <c r="AJ21" s="7">
        <v>0.55262296739418326</v>
      </c>
      <c r="AK21" s="7">
        <v>0.64073207557229339</v>
      </c>
      <c r="AL21" s="7">
        <v>-0.10880205898413593</v>
      </c>
      <c r="AM21" s="7">
        <v>0.7507392514434813</v>
      </c>
      <c r="AN21" s="7">
        <v>0.69201624571556553</v>
      </c>
      <c r="AO21" s="7">
        <v>0.8097686545377305</v>
      </c>
      <c r="AP21" s="7">
        <v>0.5736768234657198</v>
      </c>
      <c r="AQ21" s="7">
        <v>1.9306255478758593E-2</v>
      </c>
      <c r="AR21" s="7">
        <v>-0.20432622618867824</v>
      </c>
      <c r="AS21" s="7">
        <v>1</v>
      </c>
      <c r="AT21" s="7"/>
      <c r="AU21" s="7"/>
      <c r="AV21" s="7"/>
      <c r="AW21" s="7"/>
      <c r="BA21">
        <v>94.5</v>
      </c>
      <c r="BB21">
        <v>155.9</v>
      </c>
      <c r="BC21">
        <v>63.6</v>
      </c>
      <c r="BD21">
        <v>1874</v>
      </c>
      <c r="BE21">
        <v>4</v>
      </c>
      <c r="BF21">
        <v>90</v>
      </c>
      <c r="BG21">
        <v>3.03</v>
      </c>
      <c r="BH21">
        <v>70</v>
      </c>
      <c r="BI21">
        <v>38</v>
      </c>
      <c r="BJ21">
        <v>43</v>
      </c>
      <c r="BK21">
        <v>6295</v>
      </c>
      <c r="BN21" s="6"/>
      <c r="BO21" s="6" t="s">
        <v>227</v>
      </c>
      <c r="BP21" s="6" t="s">
        <v>215</v>
      </c>
      <c r="BQ21" s="6" t="s">
        <v>228</v>
      </c>
      <c r="BR21" s="6" t="s">
        <v>229</v>
      </c>
      <c r="BS21" s="6" t="s">
        <v>230</v>
      </c>
      <c r="BT21" s="6" t="s">
        <v>231</v>
      </c>
      <c r="BU21" s="6" t="s">
        <v>232</v>
      </c>
      <c r="BV21" s="6" t="s">
        <v>233</v>
      </c>
      <c r="BZ21">
        <v>63.6</v>
      </c>
      <c r="CA21">
        <v>1874</v>
      </c>
      <c r="CB21">
        <v>90</v>
      </c>
      <c r="CC21">
        <v>70</v>
      </c>
      <c r="CD21">
        <v>6295</v>
      </c>
    </row>
    <row r="22" spans="1:93" x14ac:dyDescent="0.25">
      <c r="A22">
        <v>21</v>
      </c>
      <c r="B22" t="s">
        <v>50</v>
      </c>
      <c r="C22">
        <v>1</v>
      </c>
      <c r="D22">
        <v>1</v>
      </c>
      <c r="E22">
        <v>4</v>
      </c>
      <c r="F22">
        <v>0</v>
      </c>
      <c r="G22">
        <v>0</v>
      </c>
      <c r="H22">
        <v>1</v>
      </c>
      <c r="I22">
        <v>0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>
        <v>4</v>
      </c>
      <c r="P22">
        <v>90</v>
      </c>
      <c r="Q22">
        <v>3.03</v>
      </c>
      <c r="R22">
        <v>3.11</v>
      </c>
      <c r="S22">
        <v>9.6</v>
      </c>
      <c r="T22">
        <v>70</v>
      </c>
      <c r="U22">
        <v>5400</v>
      </c>
      <c r="V22">
        <v>38</v>
      </c>
      <c r="W22">
        <v>43</v>
      </c>
      <c r="X22">
        <v>6575</v>
      </c>
      <c r="AA22" s="4" t="s">
        <v>17</v>
      </c>
      <c r="AB22" s="7">
        <v>0.47688264182974011</v>
      </c>
      <c r="AC22" s="7">
        <v>0.18338283461888094</v>
      </c>
      <c r="AD22" s="7">
        <v>-0.24766817751257009</v>
      </c>
      <c r="AE22" s="7">
        <v>1.2119719705688974E-2</v>
      </c>
      <c r="AF22" s="7">
        <v>0.15979789971542491</v>
      </c>
      <c r="AG22" s="7">
        <v>-8.5502577746959282E-2</v>
      </c>
      <c r="AH22" s="7">
        <v>-8.3901314690399909E-2</v>
      </c>
      <c r="AI22" s="7">
        <v>-0.36046874776149129</v>
      </c>
      <c r="AJ22" s="7">
        <v>-0.28724220281843899</v>
      </c>
      <c r="AK22" s="7">
        <v>-0.22001230306613698</v>
      </c>
      <c r="AL22" s="7">
        <v>-0.32041072381018604</v>
      </c>
      <c r="AM22" s="7">
        <v>-0.26624318433673111</v>
      </c>
      <c r="AN22" s="7">
        <v>-0.12417224734795404</v>
      </c>
      <c r="AO22" s="7">
        <v>-0.24465982533217534</v>
      </c>
      <c r="AP22" s="7">
        <v>-0.254975528368732</v>
      </c>
      <c r="AQ22" s="7">
        <v>0.25933242537005174</v>
      </c>
      <c r="AR22" s="7">
        <v>-0.4357405144561976</v>
      </c>
      <c r="AS22" s="7">
        <v>0.13107250535631115</v>
      </c>
      <c r="AT22" s="7">
        <v>1</v>
      </c>
      <c r="AU22" s="7"/>
      <c r="AV22" s="7"/>
      <c r="AW22" s="7"/>
      <c r="BA22">
        <v>94.5</v>
      </c>
      <c r="BB22">
        <v>158.80000000000001</v>
      </c>
      <c r="BC22">
        <v>63.6</v>
      </c>
      <c r="BD22">
        <v>1909</v>
      </c>
      <c r="BE22">
        <v>4</v>
      </c>
      <c r="BF22">
        <v>90</v>
      </c>
      <c r="BG22">
        <v>3.03</v>
      </c>
      <c r="BH22">
        <v>70</v>
      </c>
      <c r="BI22">
        <v>38</v>
      </c>
      <c r="BJ22">
        <v>43</v>
      </c>
      <c r="BK22">
        <v>6575</v>
      </c>
      <c r="BN22" s="4" t="s">
        <v>221</v>
      </c>
      <c r="BO22" s="4">
        <v>-42666.025911794175</v>
      </c>
      <c r="BP22" s="4">
        <v>13923.91981939895</v>
      </c>
      <c r="BQ22" s="4">
        <v>-3.0642251941404761</v>
      </c>
      <c r="BR22" s="4">
        <v>2.49286838673945E-3</v>
      </c>
      <c r="BS22" s="4">
        <v>-70127.720897871652</v>
      </c>
      <c r="BT22" s="4">
        <v>-15204.330925716695</v>
      </c>
      <c r="BU22" s="4">
        <v>-70127.720897871652</v>
      </c>
      <c r="BV22" s="4">
        <v>-15204.330925716695</v>
      </c>
      <c r="BZ22">
        <v>63.6</v>
      </c>
      <c r="CA22">
        <v>1909</v>
      </c>
      <c r="CB22">
        <v>90</v>
      </c>
      <c r="CC22">
        <v>70</v>
      </c>
      <c r="CD22">
        <v>6575</v>
      </c>
      <c r="CG22" s="6"/>
      <c r="CH22" s="6" t="s">
        <v>227</v>
      </c>
      <c r="CI22" s="6" t="s">
        <v>215</v>
      </c>
      <c r="CJ22" s="6" t="s">
        <v>228</v>
      </c>
      <c r="CK22" s="6" t="s">
        <v>229</v>
      </c>
      <c r="CL22" s="6" t="s">
        <v>230</v>
      </c>
      <c r="CM22" s="6" t="s">
        <v>231</v>
      </c>
      <c r="CN22" s="6" t="s">
        <v>232</v>
      </c>
      <c r="CO22" s="6" t="s">
        <v>233</v>
      </c>
    </row>
    <row r="23" spans="1:93" x14ac:dyDescent="0.25">
      <c r="A23">
        <v>22</v>
      </c>
      <c r="B23" t="s">
        <v>51</v>
      </c>
      <c r="C23">
        <v>1</v>
      </c>
      <c r="D23">
        <v>1</v>
      </c>
      <c r="E23">
        <v>2</v>
      </c>
      <c r="F23">
        <v>0</v>
      </c>
      <c r="G23">
        <v>1</v>
      </c>
      <c r="H23">
        <v>0</v>
      </c>
      <c r="I23">
        <v>0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>
        <v>4</v>
      </c>
      <c r="P23">
        <v>90</v>
      </c>
      <c r="Q23">
        <v>2.97</v>
      </c>
      <c r="R23">
        <v>3.23</v>
      </c>
      <c r="S23">
        <v>9.41</v>
      </c>
      <c r="T23">
        <v>68</v>
      </c>
      <c r="U23">
        <v>5500</v>
      </c>
      <c r="V23">
        <v>37</v>
      </c>
      <c r="W23">
        <v>41</v>
      </c>
      <c r="X23">
        <v>5572</v>
      </c>
      <c r="AA23" s="4" t="s">
        <v>18</v>
      </c>
      <c r="AB23" s="7">
        <v>-0.25596256304729181</v>
      </c>
      <c r="AC23" s="7">
        <v>0.20236187679549827</v>
      </c>
      <c r="AD23" s="7">
        <v>-1.2416653792617176E-2</v>
      </c>
      <c r="AE23" s="7">
        <v>-0.12557063863873974</v>
      </c>
      <c r="AF23" s="7">
        <v>0.12079482337857288</v>
      </c>
      <c r="AG23" s="7">
        <v>1.486974738027335E-2</v>
      </c>
      <c r="AH23" s="7">
        <v>-6.7356279539563732E-2</v>
      </c>
      <c r="AI23" s="7">
        <v>-0.47041361340548404</v>
      </c>
      <c r="AJ23" s="7">
        <v>-0.67090866155857132</v>
      </c>
      <c r="AK23" s="7">
        <v>-0.64270434071089821</v>
      </c>
      <c r="AL23" s="7">
        <v>-4.863962869509296E-2</v>
      </c>
      <c r="AM23" s="7">
        <v>-0.75741378450560082</v>
      </c>
      <c r="AN23" s="7">
        <v>-0.44583718015156215</v>
      </c>
      <c r="AO23" s="7">
        <v>-0.65365791631142023</v>
      </c>
      <c r="AP23" s="7">
        <v>-0.58453171566948414</v>
      </c>
      <c r="AQ23" s="7">
        <v>-0.183105652296875</v>
      </c>
      <c r="AR23" s="7">
        <v>0.32470142452073286</v>
      </c>
      <c r="AS23" s="7">
        <v>-0.80145617566627003</v>
      </c>
      <c r="AT23" s="7">
        <v>-0.11354438353910276</v>
      </c>
      <c r="AU23" s="7">
        <v>1</v>
      </c>
      <c r="AV23" s="7"/>
      <c r="AW23" s="7"/>
      <c r="BA23">
        <v>93.7</v>
      </c>
      <c r="BB23">
        <v>157.30000000000001</v>
      </c>
      <c r="BC23">
        <v>63.8</v>
      </c>
      <c r="BD23">
        <v>1876</v>
      </c>
      <c r="BE23">
        <v>4</v>
      </c>
      <c r="BF23">
        <v>90</v>
      </c>
      <c r="BG23">
        <v>2.97</v>
      </c>
      <c r="BH23">
        <v>68</v>
      </c>
      <c r="BI23">
        <v>37</v>
      </c>
      <c r="BJ23">
        <v>41</v>
      </c>
      <c r="BK23">
        <v>5572</v>
      </c>
      <c r="BN23" s="12" t="s">
        <v>6</v>
      </c>
      <c r="BO23" s="12">
        <v>108.26001399591846</v>
      </c>
      <c r="BP23" s="12">
        <v>102.1351956898165</v>
      </c>
      <c r="BQ23" s="12">
        <v>1.0599677541589381</v>
      </c>
      <c r="BR23" s="12">
        <v>0.29047715411482666</v>
      </c>
      <c r="BS23" s="12">
        <v>-93.177916397029634</v>
      </c>
      <c r="BT23" s="12">
        <v>309.69794438886652</v>
      </c>
      <c r="BU23" s="12">
        <v>-93.177916397029634</v>
      </c>
      <c r="BV23" s="12">
        <v>309.69794438886652</v>
      </c>
      <c r="BZ23">
        <v>63.8</v>
      </c>
      <c r="CA23">
        <v>1876</v>
      </c>
      <c r="CB23">
        <v>90</v>
      </c>
      <c r="CC23">
        <v>68</v>
      </c>
      <c r="CD23">
        <v>5572</v>
      </c>
      <c r="CG23" s="4" t="s">
        <v>221</v>
      </c>
      <c r="CH23" s="4">
        <v>-46230.628726602758</v>
      </c>
      <c r="CI23" s="4">
        <v>12804.624445288717</v>
      </c>
      <c r="CJ23" s="4">
        <v>-3.6104634637381086</v>
      </c>
      <c r="CK23" s="4">
        <v>3.8639220766195756E-4</v>
      </c>
      <c r="CL23" s="4">
        <v>-71480.01931531803</v>
      </c>
      <c r="CM23" s="4">
        <v>-20981.238137887492</v>
      </c>
      <c r="CN23" s="4">
        <v>-71480.01931531803</v>
      </c>
      <c r="CO23" s="4">
        <v>-20981.238137887492</v>
      </c>
    </row>
    <row r="24" spans="1:93" x14ac:dyDescent="0.25">
      <c r="A24">
        <v>23</v>
      </c>
      <c r="B24" t="s">
        <v>52</v>
      </c>
      <c r="C24">
        <v>1</v>
      </c>
      <c r="D24">
        <v>1</v>
      </c>
      <c r="E24">
        <v>2</v>
      </c>
      <c r="F24">
        <v>0</v>
      </c>
      <c r="G24">
        <v>1</v>
      </c>
      <c r="H24">
        <v>0</v>
      </c>
      <c r="I24">
        <v>0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>
        <v>4</v>
      </c>
      <c r="P24">
        <v>90</v>
      </c>
      <c r="Q24">
        <v>2.97</v>
      </c>
      <c r="R24">
        <v>3.23</v>
      </c>
      <c r="S24">
        <v>9.4</v>
      </c>
      <c r="T24">
        <v>68</v>
      </c>
      <c r="U24">
        <v>5500</v>
      </c>
      <c r="V24">
        <v>31</v>
      </c>
      <c r="W24">
        <v>38</v>
      </c>
      <c r="X24">
        <v>6377</v>
      </c>
      <c r="AA24" s="4" t="s">
        <v>19</v>
      </c>
      <c r="AB24" s="7">
        <v>-0.19139191125148558</v>
      </c>
      <c r="AC24" s="7">
        <v>0.25441646970672738</v>
      </c>
      <c r="AD24" s="7">
        <v>-3.6329847874562241E-2</v>
      </c>
      <c r="AE24" s="7">
        <v>-0.12009393198160973</v>
      </c>
      <c r="AF24" s="7">
        <v>0.14886798012218089</v>
      </c>
      <c r="AG24" s="7">
        <v>1.1217743653070114E-2</v>
      </c>
      <c r="AH24" s="7">
        <v>-0.11019388453365823</v>
      </c>
      <c r="AI24" s="7">
        <v>-0.54408192340882888</v>
      </c>
      <c r="AJ24" s="7">
        <v>-0.7046616035425507</v>
      </c>
      <c r="AK24" s="7">
        <v>-0.67721791731171432</v>
      </c>
      <c r="AL24" s="7">
        <v>-0.10735762697679829</v>
      </c>
      <c r="AM24" s="7">
        <v>-0.79746479228118028</v>
      </c>
      <c r="AN24" s="7">
        <v>-0.46666592013738706</v>
      </c>
      <c r="AO24" s="7">
        <v>-0.67746990783865479</v>
      </c>
      <c r="AP24" s="7">
        <v>-0.58701178424177736</v>
      </c>
      <c r="AQ24" s="7">
        <v>-0.15920334818742909</v>
      </c>
      <c r="AR24" s="7">
        <v>0.26520138916339681</v>
      </c>
      <c r="AS24" s="7">
        <v>-0.77054389137295998</v>
      </c>
      <c r="AT24" s="7">
        <v>-5.4274808342345472E-2</v>
      </c>
      <c r="AU24" s="7">
        <v>0.97133704234250617</v>
      </c>
      <c r="AV24" s="7">
        <v>1</v>
      </c>
      <c r="AW24" s="7"/>
      <c r="BA24">
        <v>93.7</v>
      </c>
      <c r="BB24">
        <v>157.30000000000001</v>
      </c>
      <c r="BC24">
        <v>63.8</v>
      </c>
      <c r="BD24">
        <v>1876</v>
      </c>
      <c r="BE24">
        <v>4</v>
      </c>
      <c r="BF24">
        <v>90</v>
      </c>
      <c r="BG24">
        <v>2.97</v>
      </c>
      <c r="BH24">
        <v>68</v>
      </c>
      <c r="BI24">
        <v>31</v>
      </c>
      <c r="BJ24">
        <v>38</v>
      </c>
      <c r="BK24">
        <v>6377</v>
      </c>
      <c r="BN24" s="12" t="s">
        <v>7</v>
      </c>
      <c r="BO24" s="12">
        <v>-57.36454802556468</v>
      </c>
      <c r="BP24" s="12">
        <v>58.093835918802419</v>
      </c>
      <c r="BQ24" s="12">
        <v>-0.98744638081298219</v>
      </c>
      <c r="BR24" s="12">
        <v>0.32465379895222102</v>
      </c>
      <c r="BS24" s="12">
        <v>-171.94113445137265</v>
      </c>
      <c r="BT24" s="12">
        <v>57.21203840024328</v>
      </c>
      <c r="BU24" s="12">
        <v>-171.94113445137265</v>
      </c>
      <c r="BV24" s="12">
        <v>57.21203840024328</v>
      </c>
      <c r="BZ24">
        <v>63.8</v>
      </c>
      <c r="CA24">
        <v>1876</v>
      </c>
      <c r="CB24">
        <v>90</v>
      </c>
      <c r="CC24">
        <v>68</v>
      </c>
      <c r="CD24">
        <v>6377</v>
      </c>
      <c r="CG24" s="4" t="s">
        <v>8</v>
      </c>
      <c r="CH24" s="4">
        <v>577.48703561119487</v>
      </c>
      <c r="CI24" s="4">
        <v>224.47749400334661</v>
      </c>
      <c r="CJ24" s="4">
        <v>2.5725832256599652</v>
      </c>
      <c r="CK24" s="4">
        <v>1.0818877817268091E-2</v>
      </c>
      <c r="CL24" s="4">
        <v>134.84071289519215</v>
      </c>
      <c r="CM24" s="4">
        <v>1020.1333583271976</v>
      </c>
      <c r="CN24" s="4">
        <v>134.84071289519215</v>
      </c>
      <c r="CO24" s="4">
        <v>1020.1333583271976</v>
      </c>
    </row>
    <row r="25" spans="1:93" ht="16.5" thickBot="1" x14ac:dyDescent="0.3">
      <c r="A25">
        <v>24</v>
      </c>
      <c r="B25" t="s">
        <v>53</v>
      </c>
      <c r="C25">
        <v>1</v>
      </c>
      <c r="D25">
        <v>0</v>
      </c>
      <c r="E25">
        <v>2</v>
      </c>
      <c r="F25">
        <v>0</v>
      </c>
      <c r="G25">
        <v>1</v>
      </c>
      <c r="H25">
        <v>0</v>
      </c>
      <c r="I25">
        <v>0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>
        <v>4</v>
      </c>
      <c r="P25">
        <v>98</v>
      </c>
      <c r="Q25">
        <v>3.03</v>
      </c>
      <c r="R25">
        <v>3.39</v>
      </c>
      <c r="S25">
        <v>7.6</v>
      </c>
      <c r="T25">
        <v>102</v>
      </c>
      <c r="U25">
        <v>5500</v>
      </c>
      <c r="V25">
        <v>24</v>
      </c>
      <c r="W25">
        <v>30</v>
      </c>
      <c r="X25">
        <v>7957</v>
      </c>
      <c r="AA25" s="8" t="s">
        <v>20</v>
      </c>
      <c r="AB25" s="9">
        <v>-0.1056795221813257</v>
      </c>
      <c r="AC25" s="9">
        <v>-0.17792601727091156</v>
      </c>
      <c r="AD25" s="9">
        <v>3.1835383266209605E-2</v>
      </c>
      <c r="AE25" s="9">
        <v>0.18768123721005159</v>
      </c>
      <c r="AF25" s="9">
        <v>-0.26203937878187472</v>
      </c>
      <c r="AG25" s="9">
        <v>0.12571658566815572</v>
      </c>
      <c r="AH25" s="9">
        <v>-4.2309676548205923E-2</v>
      </c>
      <c r="AI25" s="10">
        <v>0.57781561960394157</v>
      </c>
      <c r="AJ25" s="10">
        <v>0.68292002134280105</v>
      </c>
      <c r="AK25" s="10">
        <v>0.7593252492100695</v>
      </c>
      <c r="AL25" s="9">
        <v>0.11933630591899615</v>
      </c>
      <c r="AM25" s="10">
        <v>0.83530483053773752</v>
      </c>
      <c r="AN25" s="10">
        <v>0.71830488548678639</v>
      </c>
      <c r="AO25" s="10">
        <v>0.87414484383322522</v>
      </c>
      <c r="AP25" s="10">
        <v>0.55317334488823611</v>
      </c>
      <c r="AQ25" s="9">
        <v>-4.4888852477712148E-3</v>
      </c>
      <c r="AR25" s="9">
        <v>6.7983590866893331E-2</v>
      </c>
      <c r="AS25" s="10">
        <v>0.80813872522623131</v>
      </c>
      <c r="AT25" s="9">
        <v>-8.5267235824977375E-2</v>
      </c>
      <c r="AU25" s="10">
        <v>-0.68575123192594101</v>
      </c>
      <c r="AV25" s="10">
        <v>-0.69759900243003847</v>
      </c>
      <c r="AW25" s="9">
        <v>1</v>
      </c>
      <c r="BA25">
        <v>93.7</v>
      </c>
      <c r="BB25">
        <v>157.30000000000001</v>
      </c>
      <c r="BC25">
        <v>63.8</v>
      </c>
      <c r="BD25">
        <v>2128</v>
      </c>
      <c r="BE25">
        <v>4</v>
      </c>
      <c r="BF25">
        <v>98</v>
      </c>
      <c r="BG25">
        <v>3.03</v>
      </c>
      <c r="BH25">
        <v>102</v>
      </c>
      <c r="BI25">
        <v>24</v>
      </c>
      <c r="BJ25">
        <v>30</v>
      </c>
      <c r="BK25">
        <v>7957</v>
      </c>
      <c r="BN25" s="4" t="s">
        <v>8</v>
      </c>
      <c r="BO25" s="4">
        <v>540.10505113381021</v>
      </c>
      <c r="BP25" s="4">
        <v>257.49137543256501</v>
      </c>
      <c r="BQ25" s="4">
        <v>2.0975655989505539</v>
      </c>
      <c r="BR25" s="4">
        <v>3.7238870061386049E-2</v>
      </c>
      <c r="BS25" s="4">
        <v>32.263171448244577</v>
      </c>
      <c r="BT25" s="4">
        <v>1047.9469308193759</v>
      </c>
      <c r="BU25" s="4">
        <v>32.263171448244577</v>
      </c>
      <c r="BV25" s="4">
        <v>1047.9469308193759</v>
      </c>
      <c r="BZ25">
        <v>63.8</v>
      </c>
      <c r="CA25">
        <v>2128</v>
      </c>
      <c r="CB25">
        <v>98</v>
      </c>
      <c r="CC25">
        <v>102</v>
      </c>
      <c r="CD25">
        <v>7957</v>
      </c>
      <c r="CG25" s="4" t="s">
        <v>10</v>
      </c>
      <c r="CH25" s="4">
        <v>2.170214887954129</v>
      </c>
      <c r="CI25" s="4">
        <v>1.2086901226915803</v>
      </c>
      <c r="CJ25" s="4">
        <v>1.7955097400162172</v>
      </c>
      <c r="CK25" s="4">
        <v>7.4082157284923608E-2</v>
      </c>
      <c r="CL25" s="4">
        <v>-0.21319660052500478</v>
      </c>
      <c r="CM25" s="4">
        <v>4.5536263764332627</v>
      </c>
      <c r="CN25" s="4">
        <v>-0.21319660052500478</v>
      </c>
      <c r="CO25" s="4">
        <v>4.5536263764332627</v>
      </c>
    </row>
    <row r="26" spans="1:93" x14ac:dyDescent="0.25">
      <c r="A26">
        <v>25</v>
      </c>
      <c r="B26" t="s">
        <v>54</v>
      </c>
      <c r="C26">
        <v>1</v>
      </c>
      <c r="D26">
        <v>1</v>
      </c>
      <c r="E26">
        <v>4</v>
      </c>
      <c r="F26">
        <v>0</v>
      </c>
      <c r="G26">
        <v>1</v>
      </c>
      <c r="H26">
        <v>0</v>
      </c>
      <c r="I26">
        <v>0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>
        <v>4</v>
      </c>
      <c r="P26">
        <v>90</v>
      </c>
      <c r="Q26">
        <v>2.97</v>
      </c>
      <c r="R26">
        <v>3.23</v>
      </c>
      <c r="S26">
        <v>9.4</v>
      </c>
      <c r="T26">
        <v>68</v>
      </c>
      <c r="U26">
        <v>5500</v>
      </c>
      <c r="V26">
        <v>31</v>
      </c>
      <c r="W26">
        <v>38</v>
      </c>
      <c r="X26">
        <v>6229</v>
      </c>
      <c r="BA26">
        <v>93.7</v>
      </c>
      <c r="BB26">
        <v>157.30000000000001</v>
      </c>
      <c r="BC26">
        <v>63.8</v>
      </c>
      <c r="BD26">
        <v>1967</v>
      </c>
      <c r="BE26">
        <v>4</v>
      </c>
      <c r="BF26">
        <v>90</v>
      </c>
      <c r="BG26">
        <v>2.97</v>
      </c>
      <c r="BH26">
        <v>68</v>
      </c>
      <c r="BI26">
        <v>31</v>
      </c>
      <c r="BJ26">
        <v>38</v>
      </c>
      <c r="BK26">
        <v>6229</v>
      </c>
      <c r="BN26" s="4" t="s">
        <v>10</v>
      </c>
      <c r="BO26" s="4">
        <v>2.8311769576140309</v>
      </c>
      <c r="BP26" s="4">
        <v>1.6811703791413206</v>
      </c>
      <c r="BQ26" s="4">
        <v>1.6840511781203824</v>
      </c>
      <c r="BR26" s="4">
        <v>9.3780019590088221E-2</v>
      </c>
      <c r="BS26" s="4">
        <v>-0.484540797905197</v>
      </c>
      <c r="BT26" s="4">
        <v>6.1468947131332587</v>
      </c>
      <c r="BU26" s="4">
        <v>-0.484540797905197</v>
      </c>
      <c r="BV26" s="4">
        <v>6.1468947131332587</v>
      </c>
      <c r="BZ26">
        <v>63.8</v>
      </c>
      <c r="CA26">
        <v>1967</v>
      </c>
      <c r="CB26">
        <v>90</v>
      </c>
      <c r="CC26">
        <v>68</v>
      </c>
      <c r="CD26">
        <v>6229</v>
      </c>
      <c r="CG26" s="4" t="s">
        <v>12</v>
      </c>
      <c r="CH26" s="4">
        <v>84.604650216061614</v>
      </c>
      <c r="CI26" s="4">
        <v>12.58712974799821</v>
      </c>
      <c r="CJ26" s="4">
        <v>6.7215204665318309</v>
      </c>
      <c r="CK26" s="4">
        <v>1.8357255667518653E-10</v>
      </c>
      <c r="CL26" s="4">
        <v>59.7841365995939</v>
      </c>
      <c r="CM26" s="4">
        <v>109.42516383252934</v>
      </c>
      <c r="CN26" s="4">
        <v>59.7841365995939</v>
      </c>
      <c r="CO26" s="4">
        <v>109.42516383252934</v>
      </c>
    </row>
    <row r="27" spans="1:93" ht="16.5" thickBot="1" x14ac:dyDescent="0.3">
      <c r="A27">
        <v>26</v>
      </c>
      <c r="B27" t="s">
        <v>55</v>
      </c>
      <c r="C27">
        <v>1</v>
      </c>
      <c r="D27">
        <v>1</v>
      </c>
      <c r="E27">
        <v>4</v>
      </c>
      <c r="F27">
        <v>0</v>
      </c>
      <c r="G27">
        <v>0</v>
      </c>
      <c r="H27">
        <v>1</v>
      </c>
      <c r="I27">
        <v>0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>
        <v>4</v>
      </c>
      <c r="P27">
        <v>90</v>
      </c>
      <c r="Q27">
        <v>2.97</v>
      </c>
      <c r="R27">
        <v>3.23</v>
      </c>
      <c r="S27">
        <v>9.4</v>
      </c>
      <c r="T27">
        <v>68</v>
      </c>
      <c r="U27">
        <v>5500</v>
      </c>
      <c r="V27">
        <v>31</v>
      </c>
      <c r="W27">
        <v>38</v>
      </c>
      <c r="X27">
        <v>6692</v>
      </c>
      <c r="BA27">
        <v>93.7</v>
      </c>
      <c r="BB27">
        <v>157.30000000000001</v>
      </c>
      <c r="BC27">
        <v>63.8</v>
      </c>
      <c r="BD27">
        <v>1989</v>
      </c>
      <c r="BE27">
        <v>4</v>
      </c>
      <c r="BF27">
        <v>90</v>
      </c>
      <c r="BG27">
        <v>2.97</v>
      </c>
      <c r="BH27">
        <v>68</v>
      </c>
      <c r="BI27">
        <v>31</v>
      </c>
      <c r="BJ27">
        <v>38</v>
      </c>
      <c r="BK27">
        <v>6692</v>
      </c>
      <c r="BN27" s="12" t="s">
        <v>11</v>
      </c>
      <c r="BO27" s="12">
        <v>-166.96835760190939</v>
      </c>
      <c r="BP27" s="12">
        <v>570.98637849936381</v>
      </c>
      <c r="BQ27" s="12">
        <v>-0.29242091210779281</v>
      </c>
      <c r="BR27" s="12">
        <v>0.77027732235344604</v>
      </c>
      <c r="BS27" s="12">
        <v>-1293.1062534628597</v>
      </c>
      <c r="BT27" s="12">
        <v>959.16953825904091</v>
      </c>
      <c r="BU27" s="12">
        <v>-1293.1062534628597</v>
      </c>
      <c r="BV27" s="12">
        <v>959.16953825904091</v>
      </c>
      <c r="BZ27">
        <v>63.8</v>
      </c>
      <c r="CA27">
        <v>1989</v>
      </c>
      <c r="CB27">
        <v>90</v>
      </c>
      <c r="CC27">
        <v>68</v>
      </c>
      <c r="CD27">
        <v>6692</v>
      </c>
      <c r="CG27" s="5" t="s">
        <v>16</v>
      </c>
      <c r="CH27" s="5">
        <v>49.591860673768558</v>
      </c>
      <c r="CI27" s="5">
        <v>10.555515319803021</v>
      </c>
      <c r="CJ27" s="5">
        <v>4.698194182971827</v>
      </c>
      <c r="CK27" s="5">
        <v>4.8745401126862325E-6</v>
      </c>
      <c r="CL27" s="5">
        <v>28.7774798761391</v>
      </c>
      <c r="CM27" s="5">
        <v>70.406241471398019</v>
      </c>
      <c r="CN27" s="5">
        <v>28.7774798761391</v>
      </c>
      <c r="CO27" s="5">
        <v>70.406241471398019</v>
      </c>
    </row>
    <row r="28" spans="1:93" x14ac:dyDescent="0.25">
      <c r="A28">
        <v>27</v>
      </c>
      <c r="B28" t="s">
        <v>56</v>
      </c>
      <c r="C28">
        <v>1</v>
      </c>
      <c r="D28">
        <v>1</v>
      </c>
      <c r="E28">
        <v>4</v>
      </c>
      <c r="F28">
        <v>0</v>
      </c>
      <c r="G28">
        <v>0</v>
      </c>
      <c r="H28">
        <v>1</v>
      </c>
      <c r="I28">
        <v>0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>
        <v>4</v>
      </c>
      <c r="P28">
        <v>90</v>
      </c>
      <c r="Q28">
        <v>2.97</v>
      </c>
      <c r="R28">
        <v>3.23</v>
      </c>
      <c r="S28">
        <v>9.4</v>
      </c>
      <c r="T28">
        <v>68</v>
      </c>
      <c r="U28">
        <v>5500</v>
      </c>
      <c r="V28">
        <v>31</v>
      </c>
      <c r="W28">
        <v>38</v>
      </c>
      <c r="X28">
        <v>7609</v>
      </c>
      <c r="BA28">
        <v>93.7</v>
      </c>
      <c r="BB28">
        <v>157.30000000000001</v>
      </c>
      <c r="BC28">
        <v>63.8</v>
      </c>
      <c r="BD28">
        <v>1989</v>
      </c>
      <c r="BE28">
        <v>4</v>
      </c>
      <c r="BF28">
        <v>90</v>
      </c>
      <c r="BG28">
        <v>2.97</v>
      </c>
      <c r="BH28">
        <v>68</v>
      </c>
      <c r="BI28">
        <v>31</v>
      </c>
      <c r="BJ28">
        <v>38</v>
      </c>
      <c r="BK28">
        <v>7609</v>
      </c>
      <c r="BN28" s="4" t="s">
        <v>12</v>
      </c>
      <c r="BO28" s="4">
        <v>88.250769668722313</v>
      </c>
      <c r="BP28" s="4">
        <v>20.800031223812521</v>
      </c>
      <c r="BQ28" s="4">
        <v>4.2428190957564569</v>
      </c>
      <c r="BR28" s="4">
        <v>3.4167339292774039E-5</v>
      </c>
      <c r="BS28" s="4">
        <v>47.227543409302186</v>
      </c>
      <c r="BT28" s="4">
        <v>129.27399592814243</v>
      </c>
      <c r="BU28" s="4">
        <v>47.227543409302186</v>
      </c>
      <c r="BV28" s="4">
        <v>129.27399592814243</v>
      </c>
      <c r="BZ28">
        <v>63.8</v>
      </c>
      <c r="CA28">
        <v>1989</v>
      </c>
      <c r="CB28">
        <v>90</v>
      </c>
      <c r="CC28">
        <v>68</v>
      </c>
      <c r="CD28">
        <v>7609</v>
      </c>
    </row>
    <row r="29" spans="1:93" x14ac:dyDescent="0.25">
      <c r="A29">
        <v>28</v>
      </c>
      <c r="B29" t="s">
        <v>57</v>
      </c>
      <c r="C29">
        <v>1</v>
      </c>
      <c r="D29">
        <v>0</v>
      </c>
      <c r="E29">
        <v>2</v>
      </c>
      <c r="F29">
        <v>0</v>
      </c>
      <c r="G29">
        <v>0</v>
      </c>
      <c r="H29">
        <v>1</v>
      </c>
      <c r="I29">
        <v>0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>
        <v>4</v>
      </c>
      <c r="P29">
        <v>98</v>
      </c>
      <c r="Q29">
        <v>3.03</v>
      </c>
      <c r="R29">
        <v>3.39</v>
      </c>
      <c r="S29">
        <v>7.6</v>
      </c>
      <c r="T29">
        <v>102</v>
      </c>
      <c r="U29">
        <v>5500</v>
      </c>
      <c r="V29">
        <v>24</v>
      </c>
      <c r="W29">
        <v>30</v>
      </c>
      <c r="X29">
        <v>8558</v>
      </c>
      <c r="BA29">
        <v>93.7</v>
      </c>
      <c r="BB29">
        <v>157.30000000000001</v>
      </c>
      <c r="BC29">
        <v>63.8</v>
      </c>
      <c r="BD29">
        <v>2191</v>
      </c>
      <c r="BE29">
        <v>4</v>
      </c>
      <c r="BF29">
        <v>98</v>
      </c>
      <c r="BG29">
        <v>3.03</v>
      </c>
      <c r="BH29">
        <v>102</v>
      </c>
      <c r="BI29">
        <v>24</v>
      </c>
      <c r="BJ29">
        <v>30</v>
      </c>
      <c r="BK29">
        <v>8558</v>
      </c>
      <c r="BN29" s="12" t="s">
        <v>13</v>
      </c>
      <c r="BO29" s="12">
        <v>-1379.3482901939055</v>
      </c>
      <c r="BP29" s="12">
        <v>1464.412843823812</v>
      </c>
      <c r="BQ29" s="12">
        <v>-0.94191217730118404</v>
      </c>
      <c r="BR29" s="12">
        <v>0.34740903518930188</v>
      </c>
      <c r="BS29" s="12">
        <v>-4267.5621963638851</v>
      </c>
      <c r="BT29" s="12">
        <v>1508.865615976074</v>
      </c>
      <c r="BU29" s="12">
        <v>-4267.5621963638851</v>
      </c>
      <c r="BV29" s="12">
        <v>1508.865615976074</v>
      </c>
      <c r="BZ29">
        <v>63.8</v>
      </c>
      <c r="CA29">
        <v>2191</v>
      </c>
      <c r="CB29">
        <v>98</v>
      </c>
      <c r="CC29">
        <v>102</v>
      </c>
      <c r="CD29">
        <v>8558</v>
      </c>
    </row>
    <row r="30" spans="1:93" x14ac:dyDescent="0.25">
      <c r="A30">
        <v>29</v>
      </c>
      <c r="B30" t="s">
        <v>58</v>
      </c>
      <c r="C30">
        <v>1</v>
      </c>
      <c r="D30">
        <v>1</v>
      </c>
      <c r="E30">
        <v>4</v>
      </c>
      <c r="F30">
        <v>0</v>
      </c>
      <c r="G30">
        <v>0</v>
      </c>
      <c r="H30">
        <v>0</v>
      </c>
      <c r="I30">
        <v>1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>
        <v>4</v>
      </c>
      <c r="P30">
        <v>122</v>
      </c>
      <c r="Q30">
        <v>3.34</v>
      </c>
      <c r="R30">
        <v>3.46</v>
      </c>
      <c r="S30">
        <v>8.5</v>
      </c>
      <c r="T30">
        <v>88</v>
      </c>
      <c r="U30">
        <v>5000</v>
      </c>
      <c r="V30">
        <v>24</v>
      </c>
      <c r="W30">
        <v>30</v>
      </c>
      <c r="X30">
        <v>8921</v>
      </c>
      <c r="BA30">
        <v>103.3</v>
      </c>
      <c r="BB30">
        <v>174.6</v>
      </c>
      <c r="BC30">
        <v>64.599999999999994</v>
      </c>
      <c r="BD30">
        <v>2535</v>
      </c>
      <c r="BE30">
        <v>4</v>
      </c>
      <c r="BF30">
        <v>122</v>
      </c>
      <c r="BG30">
        <v>3.34</v>
      </c>
      <c r="BH30">
        <v>88</v>
      </c>
      <c r="BI30">
        <v>24</v>
      </c>
      <c r="BJ30">
        <v>30</v>
      </c>
      <c r="BK30">
        <v>8921</v>
      </c>
      <c r="BN30" s="4" t="s">
        <v>16</v>
      </c>
      <c r="BO30" s="4">
        <v>54.912007315863107</v>
      </c>
      <c r="BP30" s="4">
        <v>15.981769663913045</v>
      </c>
      <c r="BQ30" s="4">
        <v>3.4359153254382604</v>
      </c>
      <c r="BR30" s="4">
        <v>7.2232782207867969E-4</v>
      </c>
      <c r="BS30" s="4">
        <v>23.39168189452128</v>
      </c>
      <c r="BT30" s="4">
        <v>86.432332737204931</v>
      </c>
      <c r="BU30" s="4">
        <v>23.39168189452128</v>
      </c>
      <c r="BV30" s="4">
        <v>86.432332737204931</v>
      </c>
      <c r="BZ30">
        <v>64.599999999999994</v>
      </c>
      <c r="CA30">
        <v>2535</v>
      </c>
      <c r="CB30">
        <v>122</v>
      </c>
      <c r="CC30">
        <v>88</v>
      </c>
      <c r="CD30">
        <v>8921</v>
      </c>
    </row>
    <row r="31" spans="1:93" x14ac:dyDescent="0.25">
      <c r="A31">
        <v>30</v>
      </c>
      <c r="B31" t="s">
        <v>59</v>
      </c>
      <c r="C31">
        <v>1</v>
      </c>
      <c r="D31">
        <v>0</v>
      </c>
      <c r="E31">
        <v>2</v>
      </c>
      <c r="F31">
        <v>0</v>
      </c>
      <c r="G31">
        <v>1</v>
      </c>
      <c r="H31">
        <v>0</v>
      </c>
      <c r="I31">
        <v>0</v>
      </c>
      <c r="J31">
        <v>95.9</v>
      </c>
      <c r="K31">
        <v>173.2</v>
      </c>
      <c r="L31">
        <v>66.3</v>
      </c>
      <c r="M31">
        <v>50.2</v>
      </c>
      <c r="N31">
        <v>2811</v>
      </c>
      <c r="O31">
        <v>4</v>
      </c>
      <c r="P31">
        <v>156</v>
      </c>
      <c r="Q31">
        <v>3.6</v>
      </c>
      <c r="R31">
        <v>3.9</v>
      </c>
      <c r="S31">
        <v>7</v>
      </c>
      <c r="T31">
        <v>145</v>
      </c>
      <c r="U31">
        <v>5000</v>
      </c>
      <c r="V31">
        <v>19</v>
      </c>
      <c r="W31">
        <v>24</v>
      </c>
      <c r="X31">
        <v>12964</v>
      </c>
      <c r="BA31">
        <v>95.9</v>
      </c>
      <c r="BB31">
        <v>173.2</v>
      </c>
      <c r="BC31">
        <v>66.3</v>
      </c>
      <c r="BD31">
        <v>2811</v>
      </c>
      <c r="BE31">
        <v>4</v>
      </c>
      <c r="BF31">
        <v>156</v>
      </c>
      <c r="BG31">
        <v>3.6</v>
      </c>
      <c r="BH31">
        <v>145</v>
      </c>
      <c r="BI31">
        <v>19</v>
      </c>
      <c r="BJ31">
        <v>24</v>
      </c>
      <c r="BK31">
        <v>12964</v>
      </c>
      <c r="BN31" s="12" t="s">
        <v>18</v>
      </c>
      <c r="BO31" s="12">
        <v>-111.65995473000842</v>
      </c>
      <c r="BP31" s="12">
        <v>188.05137918035442</v>
      </c>
      <c r="BQ31" s="12">
        <v>-0.59377365492713952</v>
      </c>
      <c r="BR31" s="12">
        <v>0.55335521268142096</v>
      </c>
      <c r="BS31" s="12">
        <v>-482.54758434471387</v>
      </c>
      <c r="BT31" s="12">
        <v>259.22767488469697</v>
      </c>
      <c r="BU31" s="12">
        <v>-482.54758434471387</v>
      </c>
      <c r="BV31" s="12">
        <v>259.22767488469697</v>
      </c>
      <c r="BZ31">
        <v>66.3</v>
      </c>
      <c r="CA31">
        <v>2811</v>
      </c>
      <c r="CB31">
        <v>156</v>
      </c>
      <c r="CC31">
        <v>145</v>
      </c>
      <c r="CD31">
        <v>12964</v>
      </c>
    </row>
    <row r="32" spans="1:93" ht="16.5" thickBot="1" x14ac:dyDescent="0.3">
      <c r="A32">
        <v>31</v>
      </c>
      <c r="B32" t="s">
        <v>60</v>
      </c>
      <c r="C32">
        <v>1</v>
      </c>
      <c r="D32">
        <v>1</v>
      </c>
      <c r="E32">
        <v>2</v>
      </c>
      <c r="F32">
        <v>0</v>
      </c>
      <c r="G32">
        <v>1</v>
      </c>
      <c r="H32">
        <v>0</v>
      </c>
      <c r="I32">
        <v>0</v>
      </c>
      <c r="J32">
        <v>86.6</v>
      </c>
      <c r="K32">
        <v>144.6</v>
      </c>
      <c r="L32">
        <v>63.9</v>
      </c>
      <c r="M32">
        <v>50.8</v>
      </c>
      <c r="N32">
        <v>1713</v>
      </c>
      <c r="O32">
        <v>4</v>
      </c>
      <c r="P32">
        <v>92</v>
      </c>
      <c r="Q32">
        <v>2.91</v>
      </c>
      <c r="R32">
        <v>3.41</v>
      </c>
      <c r="S32">
        <v>9.6</v>
      </c>
      <c r="T32">
        <v>58</v>
      </c>
      <c r="U32">
        <v>4800</v>
      </c>
      <c r="V32">
        <v>49</v>
      </c>
      <c r="W32">
        <v>54</v>
      </c>
      <c r="X32">
        <v>6479</v>
      </c>
      <c r="BA32">
        <v>86.6</v>
      </c>
      <c r="BB32">
        <v>144.6</v>
      </c>
      <c r="BC32">
        <v>63.9</v>
      </c>
      <c r="BD32">
        <v>1713</v>
      </c>
      <c r="BE32">
        <v>4</v>
      </c>
      <c r="BF32">
        <v>92</v>
      </c>
      <c r="BG32">
        <v>2.91</v>
      </c>
      <c r="BH32">
        <v>58</v>
      </c>
      <c r="BI32">
        <v>49</v>
      </c>
      <c r="BJ32">
        <v>54</v>
      </c>
      <c r="BK32">
        <v>6479</v>
      </c>
      <c r="BN32" s="13" t="s">
        <v>19</v>
      </c>
      <c r="BO32" s="13">
        <v>117.93244207112173</v>
      </c>
      <c r="BP32" s="13">
        <v>172.04708677290677</v>
      </c>
      <c r="BQ32" s="13">
        <v>0.68546607956684813</v>
      </c>
      <c r="BR32" s="13">
        <v>0.49386812078423903</v>
      </c>
      <c r="BS32" s="13">
        <v>-221.3904412464239</v>
      </c>
      <c r="BT32" s="13">
        <v>457.25532538866736</v>
      </c>
      <c r="BU32" s="13">
        <v>-221.3904412464239</v>
      </c>
      <c r="BV32" s="13">
        <v>457.25532538866736</v>
      </c>
      <c r="BZ32">
        <v>63.9</v>
      </c>
      <c r="CA32">
        <v>1713</v>
      </c>
      <c r="CB32">
        <v>92</v>
      </c>
      <c r="CC32">
        <v>58</v>
      </c>
      <c r="CD32">
        <v>6479</v>
      </c>
    </row>
    <row r="33" spans="1:82" x14ac:dyDescent="0.25">
      <c r="A33">
        <v>32</v>
      </c>
      <c r="B33" t="s">
        <v>61</v>
      </c>
      <c r="C33">
        <v>1</v>
      </c>
      <c r="D33">
        <v>1</v>
      </c>
      <c r="E33">
        <v>2</v>
      </c>
      <c r="F33">
        <v>0</v>
      </c>
      <c r="G33">
        <v>1</v>
      </c>
      <c r="H33">
        <v>0</v>
      </c>
      <c r="I33">
        <v>0</v>
      </c>
      <c r="J33">
        <v>86.6</v>
      </c>
      <c r="K33">
        <v>144.6</v>
      </c>
      <c r="L33">
        <v>63.9</v>
      </c>
      <c r="M33">
        <v>50.8</v>
      </c>
      <c r="N33">
        <v>1819</v>
      </c>
      <c r="O33">
        <v>4</v>
      </c>
      <c r="P33">
        <v>92</v>
      </c>
      <c r="Q33">
        <v>2.91</v>
      </c>
      <c r="R33">
        <v>3.41</v>
      </c>
      <c r="S33">
        <v>9.1999999999999993</v>
      </c>
      <c r="T33">
        <v>76</v>
      </c>
      <c r="U33">
        <v>6000</v>
      </c>
      <c r="V33">
        <v>31</v>
      </c>
      <c r="W33">
        <v>38</v>
      </c>
      <c r="X33">
        <v>6855</v>
      </c>
      <c r="BA33">
        <v>86.6</v>
      </c>
      <c r="BB33">
        <v>144.6</v>
      </c>
      <c r="BC33">
        <v>63.9</v>
      </c>
      <c r="BD33">
        <v>1819</v>
      </c>
      <c r="BE33">
        <v>4</v>
      </c>
      <c r="BF33">
        <v>92</v>
      </c>
      <c r="BG33">
        <v>2.91</v>
      </c>
      <c r="BH33">
        <v>76</v>
      </c>
      <c r="BI33">
        <v>31</v>
      </c>
      <c r="BJ33">
        <v>38</v>
      </c>
      <c r="BK33">
        <v>6855</v>
      </c>
      <c r="BZ33">
        <v>63.9</v>
      </c>
      <c r="CA33">
        <v>1819</v>
      </c>
      <c r="CB33">
        <v>92</v>
      </c>
      <c r="CC33">
        <v>76</v>
      </c>
      <c r="CD33">
        <v>6855</v>
      </c>
    </row>
    <row r="34" spans="1:82" x14ac:dyDescent="0.25">
      <c r="A34">
        <v>33</v>
      </c>
      <c r="B34" t="s">
        <v>60</v>
      </c>
      <c r="C34">
        <v>1</v>
      </c>
      <c r="D34">
        <v>1</v>
      </c>
      <c r="E34">
        <v>2</v>
      </c>
      <c r="F34">
        <v>0</v>
      </c>
      <c r="G34">
        <v>1</v>
      </c>
      <c r="H34">
        <v>0</v>
      </c>
      <c r="I34">
        <v>0</v>
      </c>
      <c r="J34">
        <v>93.7</v>
      </c>
      <c r="K34">
        <v>150</v>
      </c>
      <c r="L34">
        <v>64</v>
      </c>
      <c r="M34">
        <v>52.6</v>
      </c>
      <c r="N34">
        <v>1837</v>
      </c>
      <c r="O34">
        <v>4</v>
      </c>
      <c r="P34">
        <v>79</v>
      </c>
      <c r="Q34">
        <v>2.91</v>
      </c>
      <c r="R34">
        <v>3.07</v>
      </c>
      <c r="S34">
        <v>10.1</v>
      </c>
      <c r="T34">
        <v>60</v>
      </c>
      <c r="U34">
        <v>5500</v>
      </c>
      <c r="V34">
        <v>38</v>
      </c>
      <c r="W34">
        <v>42</v>
      </c>
      <c r="X34">
        <v>5399</v>
      </c>
      <c r="BA34">
        <v>93.7</v>
      </c>
      <c r="BB34">
        <v>150</v>
      </c>
      <c r="BC34">
        <v>64</v>
      </c>
      <c r="BD34">
        <v>1837</v>
      </c>
      <c r="BE34">
        <v>4</v>
      </c>
      <c r="BF34">
        <v>79</v>
      </c>
      <c r="BG34">
        <v>2.91</v>
      </c>
      <c r="BH34">
        <v>60</v>
      </c>
      <c r="BI34">
        <v>38</v>
      </c>
      <c r="BJ34">
        <v>42</v>
      </c>
      <c r="BK34">
        <v>5399</v>
      </c>
      <c r="BZ34">
        <v>64</v>
      </c>
      <c r="CA34">
        <v>1837</v>
      </c>
      <c r="CB34">
        <v>79</v>
      </c>
      <c r="CC34">
        <v>60</v>
      </c>
      <c r="CD34">
        <v>5399</v>
      </c>
    </row>
    <row r="35" spans="1:82" x14ac:dyDescent="0.25">
      <c r="A35">
        <v>34</v>
      </c>
      <c r="B35" t="s">
        <v>62</v>
      </c>
      <c r="C35">
        <v>1</v>
      </c>
      <c r="D35">
        <v>1</v>
      </c>
      <c r="E35">
        <v>2</v>
      </c>
      <c r="F35">
        <v>0</v>
      </c>
      <c r="G35">
        <v>1</v>
      </c>
      <c r="H35">
        <v>0</v>
      </c>
      <c r="I35">
        <v>0</v>
      </c>
      <c r="J35">
        <v>93.7</v>
      </c>
      <c r="K35">
        <v>150</v>
      </c>
      <c r="L35">
        <v>64</v>
      </c>
      <c r="M35">
        <v>52.6</v>
      </c>
      <c r="N35">
        <v>1940</v>
      </c>
      <c r="O35">
        <v>4</v>
      </c>
      <c r="P35">
        <v>92</v>
      </c>
      <c r="Q35">
        <v>2.91</v>
      </c>
      <c r="R35">
        <v>3.41</v>
      </c>
      <c r="S35">
        <v>9.1999999999999993</v>
      </c>
      <c r="T35">
        <v>76</v>
      </c>
      <c r="U35">
        <v>6000</v>
      </c>
      <c r="V35">
        <v>30</v>
      </c>
      <c r="W35">
        <v>34</v>
      </c>
      <c r="X35">
        <v>6529</v>
      </c>
      <c r="BA35">
        <v>93.7</v>
      </c>
      <c r="BB35">
        <v>150</v>
      </c>
      <c r="BC35">
        <v>64</v>
      </c>
      <c r="BD35">
        <v>1940</v>
      </c>
      <c r="BE35">
        <v>4</v>
      </c>
      <c r="BF35">
        <v>92</v>
      </c>
      <c r="BG35">
        <v>2.91</v>
      </c>
      <c r="BH35">
        <v>76</v>
      </c>
      <c r="BI35">
        <v>30</v>
      </c>
      <c r="BJ35">
        <v>34</v>
      </c>
      <c r="BK35">
        <v>6529</v>
      </c>
      <c r="BZ35">
        <v>64</v>
      </c>
      <c r="CA35">
        <v>1940</v>
      </c>
      <c r="CB35">
        <v>92</v>
      </c>
      <c r="CC35">
        <v>76</v>
      </c>
      <c r="CD35">
        <v>6529</v>
      </c>
    </row>
    <row r="36" spans="1:82" x14ac:dyDescent="0.25">
      <c r="A36">
        <v>35</v>
      </c>
      <c r="B36" t="s">
        <v>61</v>
      </c>
      <c r="C36">
        <v>1</v>
      </c>
      <c r="D36">
        <v>1</v>
      </c>
      <c r="E36">
        <v>2</v>
      </c>
      <c r="F36">
        <v>0</v>
      </c>
      <c r="G36">
        <v>1</v>
      </c>
      <c r="H36">
        <v>0</v>
      </c>
      <c r="I36">
        <v>0</v>
      </c>
      <c r="J36">
        <v>93.7</v>
      </c>
      <c r="K36">
        <v>150</v>
      </c>
      <c r="L36">
        <v>64</v>
      </c>
      <c r="M36">
        <v>52.6</v>
      </c>
      <c r="N36">
        <v>1956</v>
      </c>
      <c r="O36">
        <v>4</v>
      </c>
      <c r="P36">
        <v>92</v>
      </c>
      <c r="Q36">
        <v>2.91</v>
      </c>
      <c r="R36">
        <v>3.41</v>
      </c>
      <c r="S36">
        <v>9.1999999999999993</v>
      </c>
      <c r="T36">
        <v>76</v>
      </c>
      <c r="U36">
        <v>6000</v>
      </c>
      <c r="V36">
        <v>30</v>
      </c>
      <c r="W36">
        <v>34</v>
      </c>
      <c r="X36">
        <v>7129</v>
      </c>
      <c r="BA36">
        <v>93.7</v>
      </c>
      <c r="BB36">
        <v>150</v>
      </c>
      <c r="BC36">
        <v>64</v>
      </c>
      <c r="BD36">
        <v>1956</v>
      </c>
      <c r="BE36">
        <v>4</v>
      </c>
      <c r="BF36">
        <v>92</v>
      </c>
      <c r="BG36">
        <v>2.91</v>
      </c>
      <c r="BH36">
        <v>76</v>
      </c>
      <c r="BI36">
        <v>30</v>
      </c>
      <c r="BJ36">
        <v>34</v>
      </c>
      <c r="BK36">
        <v>7129</v>
      </c>
      <c r="BZ36">
        <v>64</v>
      </c>
      <c r="CA36">
        <v>1956</v>
      </c>
      <c r="CB36">
        <v>92</v>
      </c>
      <c r="CC36">
        <v>76</v>
      </c>
      <c r="CD36">
        <v>7129</v>
      </c>
    </row>
    <row r="37" spans="1:82" x14ac:dyDescent="0.25">
      <c r="A37">
        <v>36</v>
      </c>
      <c r="B37" t="s">
        <v>63</v>
      </c>
      <c r="C37">
        <v>1</v>
      </c>
      <c r="D37">
        <v>1</v>
      </c>
      <c r="E37">
        <v>4</v>
      </c>
      <c r="F37">
        <v>0</v>
      </c>
      <c r="G37">
        <v>0</v>
      </c>
      <c r="H37">
        <v>1</v>
      </c>
      <c r="I37">
        <v>0</v>
      </c>
      <c r="J37">
        <v>96.5</v>
      </c>
      <c r="K37">
        <v>163.4</v>
      </c>
      <c r="L37">
        <v>64</v>
      </c>
      <c r="M37">
        <v>54.5</v>
      </c>
      <c r="N37">
        <v>2010</v>
      </c>
      <c r="O37">
        <v>4</v>
      </c>
      <c r="P37">
        <v>92</v>
      </c>
      <c r="Q37">
        <v>2.91</v>
      </c>
      <c r="R37">
        <v>3.41</v>
      </c>
      <c r="S37">
        <v>9.1999999999999993</v>
      </c>
      <c r="T37">
        <v>76</v>
      </c>
      <c r="U37">
        <v>6000</v>
      </c>
      <c r="V37">
        <v>30</v>
      </c>
      <c r="W37">
        <v>34</v>
      </c>
      <c r="X37">
        <v>7295</v>
      </c>
      <c r="BA37">
        <v>96.5</v>
      </c>
      <c r="BB37">
        <v>163.4</v>
      </c>
      <c r="BC37">
        <v>64</v>
      </c>
      <c r="BD37">
        <v>2010</v>
      </c>
      <c r="BE37">
        <v>4</v>
      </c>
      <c r="BF37">
        <v>92</v>
      </c>
      <c r="BG37">
        <v>2.91</v>
      </c>
      <c r="BH37">
        <v>76</v>
      </c>
      <c r="BI37">
        <v>30</v>
      </c>
      <c r="BJ37">
        <v>34</v>
      </c>
      <c r="BK37">
        <v>7295</v>
      </c>
      <c r="BZ37">
        <v>64</v>
      </c>
      <c r="CA37">
        <v>2010</v>
      </c>
      <c r="CB37">
        <v>92</v>
      </c>
      <c r="CC37">
        <v>76</v>
      </c>
      <c r="CD37">
        <v>7295</v>
      </c>
    </row>
    <row r="38" spans="1:82" x14ac:dyDescent="0.25">
      <c r="A38">
        <v>37</v>
      </c>
      <c r="B38" t="s">
        <v>64</v>
      </c>
      <c r="C38">
        <v>1</v>
      </c>
      <c r="D38">
        <v>1</v>
      </c>
      <c r="E38">
        <v>4</v>
      </c>
      <c r="F38">
        <v>0</v>
      </c>
      <c r="G38">
        <v>0</v>
      </c>
      <c r="H38">
        <v>0</v>
      </c>
      <c r="I38">
        <v>1</v>
      </c>
      <c r="J38">
        <v>96.5</v>
      </c>
      <c r="K38">
        <v>157.1</v>
      </c>
      <c r="L38">
        <v>63.9</v>
      </c>
      <c r="M38">
        <v>58.3</v>
      </c>
      <c r="N38">
        <v>2024</v>
      </c>
      <c r="O38">
        <v>4</v>
      </c>
      <c r="P38">
        <v>92</v>
      </c>
      <c r="Q38">
        <v>2.92</v>
      </c>
      <c r="R38">
        <v>3.41</v>
      </c>
      <c r="S38">
        <v>9.1999999999999993</v>
      </c>
      <c r="T38">
        <v>76</v>
      </c>
      <c r="U38">
        <v>6000</v>
      </c>
      <c r="V38">
        <v>30</v>
      </c>
      <c r="W38">
        <v>34</v>
      </c>
      <c r="X38">
        <v>7295</v>
      </c>
      <c r="BA38">
        <v>96.5</v>
      </c>
      <c r="BB38">
        <v>157.1</v>
      </c>
      <c r="BC38">
        <v>63.9</v>
      </c>
      <c r="BD38">
        <v>2024</v>
      </c>
      <c r="BE38">
        <v>4</v>
      </c>
      <c r="BF38">
        <v>92</v>
      </c>
      <c r="BG38">
        <v>2.92</v>
      </c>
      <c r="BH38">
        <v>76</v>
      </c>
      <c r="BI38">
        <v>30</v>
      </c>
      <c r="BJ38">
        <v>34</v>
      </c>
      <c r="BK38">
        <v>7295</v>
      </c>
      <c r="BZ38">
        <v>63.9</v>
      </c>
      <c r="CA38">
        <v>2024</v>
      </c>
      <c r="CB38">
        <v>92</v>
      </c>
      <c r="CC38">
        <v>76</v>
      </c>
      <c r="CD38">
        <v>7295</v>
      </c>
    </row>
    <row r="39" spans="1:82" x14ac:dyDescent="0.25">
      <c r="A39">
        <v>38</v>
      </c>
      <c r="B39" t="s">
        <v>65</v>
      </c>
      <c r="C39">
        <v>1</v>
      </c>
      <c r="D39">
        <v>1</v>
      </c>
      <c r="E39">
        <v>2</v>
      </c>
      <c r="F39">
        <v>0</v>
      </c>
      <c r="G39">
        <v>1</v>
      </c>
      <c r="H39">
        <v>0</v>
      </c>
      <c r="I39">
        <v>0</v>
      </c>
      <c r="J39">
        <v>96.5</v>
      </c>
      <c r="K39">
        <v>167.5</v>
      </c>
      <c r="L39">
        <v>65.2</v>
      </c>
      <c r="M39">
        <v>53.3</v>
      </c>
      <c r="N39">
        <v>2236</v>
      </c>
      <c r="O39">
        <v>4</v>
      </c>
      <c r="P39">
        <v>110</v>
      </c>
      <c r="Q39">
        <v>3.15</v>
      </c>
      <c r="R39">
        <v>3.58</v>
      </c>
      <c r="S39">
        <v>9</v>
      </c>
      <c r="T39">
        <v>86</v>
      </c>
      <c r="U39">
        <v>5800</v>
      </c>
      <c r="V39">
        <v>27</v>
      </c>
      <c r="W39">
        <v>33</v>
      </c>
      <c r="X39">
        <v>7895</v>
      </c>
      <c r="BA39">
        <v>96.5</v>
      </c>
      <c r="BB39">
        <v>167.5</v>
      </c>
      <c r="BC39">
        <v>65.2</v>
      </c>
      <c r="BD39">
        <v>2236</v>
      </c>
      <c r="BE39">
        <v>4</v>
      </c>
      <c r="BF39">
        <v>110</v>
      </c>
      <c r="BG39">
        <v>3.15</v>
      </c>
      <c r="BH39">
        <v>86</v>
      </c>
      <c r="BI39">
        <v>27</v>
      </c>
      <c r="BJ39">
        <v>33</v>
      </c>
      <c r="BK39">
        <v>7895</v>
      </c>
      <c r="BZ39">
        <v>65.2</v>
      </c>
      <c r="CA39">
        <v>2236</v>
      </c>
      <c r="CB39">
        <v>110</v>
      </c>
      <c r="CC39">
        <v>86</v>
      </c>
      <c r="CD39">
        <v>7895</v>
      </c>
    </row>
    <row r="40" spans="1:82" x14ac:dyDescent="0.25">
      <c r="A40">
        <v>39</v>
      </c>
      <c r="B40" t="s">
        <v>66</v>
      </c>
      <c r="C40">
        <v>1</v>
      </c>
      <c r="D40">
        <v>1</v>
      </c>
      <c r="E40">
        <v>2</v>
      </c>
      <c r="F40">
        <v>0</v>
      </c>
      <c r="G40">
        <v>1</v>
      </c>
      <c r="H40">
        <v>0</v>
      </c>
      <c r="I40">
        <v>0</v>
      </c>
      <c r="J40">
        <v>96.5</v>
      </c>
      <c r="K40">
        <v>167.5</v>
      </c>
      <c r="L40">
        <v>65.2</v>
      </c>
      <c r="M40">
        <v>53.3</v>
      </c>
      <c r="N40">
        <v>2289</v>
      </c>
      <c r="O40">
        <v>4</v>
      </c>
      <c r="P40">
        <v>110</v>
      </c>
      <c r="Q40">
        <v>3.15</v>
      </c>
      <c r="R40">
        <v>3.58</v>
      </c>
      <c r="S40">
        <v>9</v>
      </c>
      <c r="T40">
        <v>86</v>
      </c>
      <c r="U40">
        <v>5800</v>
      </c>
      <c r="V40">
        <v>27</v>
      </c>
      <c r="W40">
        <v>33</v>
      </c>
      <c r="X40">
        <v>9095</v>
      </c>
      <c r="BA40">
        <v>96.5</v>
      </c>
      <c r="BB40">
        <v>167.5</v>
      </c>
      <c r="BC40">
        <v>65.2</v>
      </c>
      <c r="BD40">
        <v>2289</v>
      </c>
      <c r="BE40">
        <v>4</v>
      </c>
      <c r="BF40">
        <v>110</v>
      </c>
      <c r="BG40">
        <v>3.15</v>
      </c>
      <c r="BH40">
        <v>86</v>
      </c>
      <c r="BI40">
        <v>27</v>
      </c>
      <c r="BJ40">
        <v>33</v>
      </c>
      <c r="BK40">
        <v>9095</v>
      </c>
      <c r="BZ40">
        <v>65.2</v>
      </c>
      <c r="CA40">
        <v>2289</v>
      </c>
      <c r="CB40">
        <v>110</v>
      </c>
      <c r="CC40">
        <v>86</v>
      </c>
      <c r="CD40">
        <v>9095</v>
      </c>
    </row>
    <row r="41" spans="1:82" x14ac:dyDescent="0.25">
      <c r="A41">
        <v>40</v>
      </c>
      <c r="B41" t="s">
        <v>67</v>
      </c>
      <c r="C41">
        <v>1</v>
      </c>
      <c r="D41">
        <v>1</v>
      </c>
      <c r="E41">
        <v>4</v>
      </c>
      <c r="F41">
        <v>0</v>
      </c>
      <c r="G41">
        <v>0</v>
      </c>
      <c r="H41">
        <v>1</v>
      </c>
      <c r="I41">
        <v>0</v>
      </c>
      <c r="J41">
        <v>96.5</v>
      </c>
      <c r="K41">
        <v>175.4</v>
      </c>
      <c r="L41">
        <v>65.2</v>
      </c>
      <c r="M41">
        <v>54.1</v>
      </c>
      <c r="N41">
        <v>2304</v>
      </c>
      <c r="O41">
        <v>4</v>
      </c>
      <c r="P41">
        <v>110</v>
      </c>
      <c r="Q41">
        <v>3.15</v>
      </c>
      <c r="R41">
        <v>3.58</v>
      </c>
      <c r="S41">
        <v>9</v>
      </c>
      <c r="T41">
        <v>86</v>
      </c>
      <c r="U41">
        <v>5800</v>
      </c>
      <c r="V41">
        <v>27</v>
      </c>
      <c r="W41">
        <v>33</v>
      </c>
      <c r="X41">
        <v>8845</v>
      </c>
      <c r="BA41">
        <v>96.5</v>
      </c>
      <c r="BB41">
        <v>175.4</v>
      </c>
      <c r="BC41">
        <v>65.2</v>
      </c>
      <c r="BD41">
        <v>2304</v>
      </c>
      <c r="BE41">
        <v>4</v>
      </c>
      <c r="BF41">
        <v>110</v>
      </c>
      <c r="BG41">
        <v>3.15</v>
      </c>
      <c r="BH41">
        <v>86</v>
      </c>
      <c r="BI41">
        <v>27</v>
      </c>
      <c r="BJ41">
        <v>33</v>
      </c>
      <c r="BK41">
        <v>8845</v>
      </c>
      <c r="BZ41">
        <v>65.2</v>
      </c>
      <c r="CA41">
        <v>2304</v>
      </c>
      <c r="CB41">
        <v>110</v>
      </c>
      <c r="CC41">
        <v>86</v>
      </c>
      <c r="CD41">
        <v>8845</v>
      </c>
    </row>
    <row r="42" spans="1:82" x14ac:dyDescent="0.25">
      <c r="A42">
        <v>41</v>
      </c>
      <c r="B42" t="s">
        <v>65</v>
      </c>
      <c r="C42">
        <v>1</v>
      </c>
      <c r="D42">
        <v>1</v>
      </c>
      <c r="E42">
        <v>4</v>
      </c>
      <c r="F42">
        <v>0</v>
      </c>
      <c r="G42">
        <v>0</v>
      </c>
      <c r="H42">
        <v>1</v>
      </c>
      <c r="I42">
        <v>0</v>
      </c>
      <c r="J42">
        <v>96.5</v>
      </c>
      <c r="K42">
        <v>175.4</v>
      </c>
      <c r="L42">
        <v>62.5</v>
      </c>
      <c r="M42">
        <v>54.1</v>
      </c>
      <c r="N42">
        <v>2372</v>
      </c>
      <c r="O42">
        <v>4</v>
      </c>
      <c r="P42">
        <v>110</v>
      </c>
      <c r="Q42">
        <v>3.15</v>
      </c>
      <c r="R42">
        <v>3.58</v>
      </c>
      <c r="S42">
        <v>9</v>
      </c>
      <c r="T42">
        <v>86</v>
      </c>
      <c r="U42">
        <v>5800</v>
      </c>
      <c r="V42">
        <v>27</v>
      </c>
      <c r="W42">
        <v>33</v>
      </c>
      <c r="X42">
        <v>10295</v>
      </c>
      <c r="BA42">
        <v>96.5</v>
      </c>
      <c r="BB42">
        <v>175.4</v>
      </c>
      <c r="BC42">
        <v>62.5</v>
      </c>
      <c r="BD42">
        <v>2372</v>
      </c>
      <c r="BE42">
        <v>4</v>
      </c>
      <c r="BF42">
        <v>110</v>
      </c>
      <c r="BG42">
        <v>3.15</v>
      </c>
      <c r="BH42">
        <v>86</v>
      </c>
      <c r="BI42">
        <v>27</v>
      </c>
      <c r="BJ42">
        <v>33</v>
      </c>
      <c r="BK42">
        <v>10295</v>
      </c>
      <c r="BZ42">
        <v>62.5</v>
      </c>
      <c r="CA42">
        <v>2372</v>
      </c>
      <c r="CB42">
        <v>110</v>
      </c>
      <c r="CC42">
        <v>86</v>
      </c>
      <c r="CD42">
        <v>10295</v>
      </c>
    </row>
    <row r="43" spans="1:82" x14ac:dyDescent="0.25">
      <c r="A43">
        <v>42</v>
      </c>
      <c r="B43" t="s">
        <v>60</v>
      </c>
      <c r="C43">
        <v>1</v>
      </c>
      <c r="D43">
        <v>1</v>
      </c>
      <c r="E43">
        <v>4</v>
      </c>
      <c r="F43">
        <v>0</v>
      </c>
      <c r="G43">
        <v>0</v>
      </c>
      <c r="H43">
        <v>1</v>
      </c>
      <c r="I43">
        <v>0</v>
      </c>
      <c r="J43">
        <v>96.5</v>
      </c>
      <c r="K43">
        <v>175.4</v>
      </c>
      <c r="L43">
        <v>65.2</v>
      </c>
      <c r="M43">
        <v>54.1</v>
      </c>
      <c r="N43">
        <v>2465</v>
      </c>
      <c r="O43">
        <v>4</v>
      </c>
      <c r="P43">
        <v>110</v>
      </c>
      <c r="Q43">
        <v>3.15</v>
      </c>
      <c r="R43">
        <v>3.58</v>
      </c>
      <c r="S43">
        <v>9</v>
      </c>
      <c r="T43">
        <v>101</v>
      </c>
      <c r="U43">
        <v>5800</v>
      </c>
      <c r="V43">
        <v>24</v>
      </c>
      <c r="W43">
        <v>28</v>
      </c>
      <c r="X43">
        <v>12945</v>
      </c>
      <c r="BA43">
        <v>96.5</v>
      </c>
      <c r="BB43">
        <v>175.4</v>
      </c>
      <c r="BC43">
        <v>65.2</v>
      </c>
      <c r="BD43">
        <v>2465</v>
      </c>
      <c r="BE43">
        <v>4</v>
      </c>
      <c r="BF43">
        <v>110</v>
      </c>
      <c r="BG43">
        <v>3.15</v>
      </c>
      <c r="BH43">
        <v>101</v>
      </c>
      <c r="BI43">
        <v>24</v>
      </c>
      <c r="BJ43">
        <v>28</v>
      </c>
      <c r="BK43">
        <v>12945</v>
      </c>
      <c r="BZ43">
        <v>65.2</v>
      </c>
      <c r="CA43">
        <v>2465</v>
      </c>
      <c r="CB43">
        <v>110</v>
      </c>
      <c r="CC43">
        <v>101</v>
      </c>
      <c r="CD43">
        <v>12945</v>
      </c>
    </row>
    <row r="44" spans="1:82" x14ac:dyDescent="0.25">
      <c r="A44">
        <v>43</v>
      </c>
      <c r="B44" t="s">
        <v>68</v>
      </c>
      <c r="C44">
        <v>1</v>
      </c>
      <c r="D44">
        <v>1</v>
      </c>
      <c r="E44">
        <v>2</v>
      </c>
      <c r="F44">
        <v>0</v>
      </c>
      <c r="G44">
        <v>0</v>
      </c>
      <c r="H44">
        <v>1</v>
      </c>
      <c r="I44">
        <v>0</v>
      </c>
      <c r="J44">
        <v>96.5</v>
      </c>
      <c r="K44">
        <v>169.1</v>
      </c>
      <c r="L44">
        <v>66</v>
      </c>
      <c r="M44">
        <v>51</v>
      </c>
      <c r="N44">
        <v>2293</v>
      </c>
      <c r="O44">
        <v>4</v>
      </c>
      <c r="P44">
        <v>110</v>
      </c>
      <c r="Q44">
        <v>3.15</v>
      </c>
      <c r="R44">
        <v>3.58</v>
      </c>
      <c r="S44">
        <v>9.1</v>
      </c>
      <c r="T44">
        <v>100</v>
      </c>
      <c r="U44">
        <v>5500</v>
      </c>
      <c r="V44">
        <v>25</v>
      </c>
      <c r="W44">
        <v>31</v>
      </c>
      <c r="X44">
        <v>10345</v>
      </c>
      <c r="BA44">
        <v>96.5</v>
      </c>
      <c r="BB44">
        <v>169.1</v>
      </c>
      <c r="BC44">
        <v>66</v>
      </c>
      <c r="BD44">
        <v>2293</v>
      </c>
      <c r="BE44">
        <v>4</v>
      </c>
      <c r="BF44">
        <v>110</v>
      </c>
      <c r="BG44">
        <v>3.15</v>
      </c>
      <c r="BH44">
        <v>100</v>
      </c>
      <c r="BI44">
        <v>25</v>
      </c>
      <c r="BJ44">
        <v>31</v>
      </c>
      <c r="BK44">
        <v>10345</v>
      </c>
      <c r="BZ44">
        <v>66</v>
      </c>
      <c r="CA44">
        <v>2293</v>
      </c>
      <c r="CB44">
        <v>110</v>
      </c>
      <c r="CC44">
        <v>100</v>
      </c>
      <c r="CD44">
        <v>10345</v>
      </c>
    </row>
    <row r="45" spans="1:82" x14ac:dyDescent="0.25">
      <c r="A45">
        <v>44</v>
      </c>
      <c r="B45" t="s">
        <v>69</v>
      </c>
      <c r="C45">
        <v>1</v>
      </c>
      <c r="D45">
        <v>1</v>
      </c>
      <c r="E45">
        <v>4</v>
      </c>
      <c r="F45">
        <v>0</v>
      </c>
      <c r="G45">
        <v>0</v>
      </c>
      <c r="H45">
        <v>1</v>
      </c>
      <c r="I45">
        <v>0</v>
      </c>
      <c r="J45">
        <v>94.3</v>
      </c>
      <c r="K45">
        <v>170.7</v>
      </c>
      <c r="L45">
        <v>61.8</v>
      </c>
      <c r="M45">
        <v>53.5</v>
      </c>
      <c r="N45">
        <v>2337</v>
      </c>
      <c r="O45">
        <v>4</v>
      </c>
      <c r="P45">
        <v>111</v>
      </c>
      <c r="Q45">
        <v>3.31</v>
      </c>
      <c r="R45">
        <v>3.23</v>
      </c>
      <c r="S45">
        <v>8.5</v>
      </c>
      <c r="T45">
        <v>78</v>
      </c>
      <c r="U45">
        <v>4800</v>
      </c>
      <c r="V45">
        <v>24</v>
      </c>
      <c r="W45">
        <v>29</v>
      </c>
      <c r="X45">
        <v>6785</v>
      </c>
      <c r="BA45">
        <v>94.3</v>
      </c>
      <c r="BB45">
        <v>170.7</v>
      </c>
      <c r="BC45">
        <v>61.8</v>
      </c>
      <c r="BD45">
        <v>2337</v>
      </c>
      <c r="BE45">
        <v>4</v>
      </c>
      <c r="BF45">
        <v>111</v>
      </c>
      <c r="BG45">
        <v>3.31</v>
      </c>
      <c r="BH45">
        <v>78</v>
      </c>
      <c r="BI45">
        <v>24</v>
      </c>
      <c r="BJ45">
        <v>29</v>
      </c>
      <c r="BK45">
        <v>6785</v>
      </c>
      <c r="BZ45">
        <v>61.8</v>
      </c>
      <c r="CA45">
        <v>2337</v>
      </c>
      <c r="CB45">
        <v>111</v>
      </c>
      <c r="CC45">
        <v>78</v>
      </c>
      <c r="CD45">
        <v>6785</v>
      </c>
    </row>
    <row r="46" spans="1:82" x14ac:dyDescent="0.25">
      <c r="A46">
        <v>45</v>
      </c>
      <c r="B46" t="s">
        <v>70</v>
      </c>
      <c r="C46">
        <v>1</v>
      </c>
      <c r="D46">
        <v>1</v>
      </c>
      <c r="E46">
        <v>2</v>
      </c>
      <c r="F46">
        <v>0</v>
      </c>
      <c r="G46">
        <v>0</v>
      </c>
      <c r="H46">
        <v>1</v>
      </c>
      <c r="I46">
        <v>0</v>
      </c>
      <c r="J46">
        <v>94.5</v>
      </c>
      <c r="K46">
        <v>155.9</v>
      </c>
      <c r="L46">
        <v>63.6</v>
      </c>
      <c r="M46">
        <v>52</v>
      </c>
      <c r="N46">
        <v>1874</v>
      </c>
      <c r="O46">
        <v>4</v>
      </c>
      <c r="P46">
        <v>90</v>
      </c>
      <c r="Q46">
        <v>3.03</v>
      </c>
      <c r="R46">
        <v>3.11</v>
      </c>
      <c r="S46">
        <v>9.6</v>
      </c>
      <c r="T46">
        <v>70</v>
      </c>
      <c r="U46">
        <v>5400</v>
      </c>
      <c r="V46">
        <v>38</v>
      </c>
      <c r="W46">
        <v>43</v>
      </c>
      <c r="X46">
        <v>8916.5</v>
      </c>
      <c r="BA46">
        <v>94.5</v>
      </c>
      <c r="BB46">
        <v>155.9</v>
      </c>
      <c r="BC46">
        <v>63.6</v>
      </c>
      <c r="BD46">
        <v>1874</v>
      </c>
      <c r="BE46">
        <v>4</v>
      </c>
      <c r="BF46">
        <v>90</v>
      </c>
      <c r="BG46">
        <v>3.03</v>
      </c>
      <c r="BH46">
        <v>70</v>
      </c>
      <c r="BI46">
        <v>38</v>
      </c>
      <c r="BJ46">
        <v>43</v>
      </c>
      <c r="BK46">
        <v>8916.5</v>
      </c>
      <c r="BZ46">
        <v>63.6</v>
      </c>
      <c r="CA46">
        <v>1874</v>
      </c>
      <c r="CB46">
        <v>90</v>
      </c>
      <c r="CC46">
        <v>70</v>
      </c>
      <c r="CD46">
        <v>8916.5</v>
      </c>
    </row>
    <row r="47" spans="1:82" x14ac:dyDescent="0.25">
      <c r="A47">
        <v>46</v>
      </c>
      <c r="B47" t="s">
        <v>71</v>
      </c>
      <c r="C47">
        <v>1</v>
      </c>
      <c r="D47">
        <v>1</v>
      </c>
      <c r="E47">
        <v>4</v>
      </c>
      <c r="F47">
        <v>0</v>
      </c>
      <c r="G47">
        <v>0</v>
      </c>
      <c r="H47">
        <v>1</v>
      </c>
      <c r="I47">
        <v>0</v>
      </c>
      <c r="J47">
        <v>94.5</v>
      </c>
      <c r="K47">
        <v>155.9</v>
      </c>
      <c r="L47">
        <v>63.6</v>
      </c>
      <c r="M47">
        <v>52</v>
      </c>
      <c r="N47">
        <v>1909</v>
      </c>
      <c r="O47">
        <v>4</v>
      </c>
      <c r="P47">
        <v>90</v>
      </c>
      <c r="Q47">
        <v>3.03</v>
      </c>
      <c r="R47">
        <v>3.11</v>
      </c>
      <c r="S47">
        <v>9.6</v>
      </c>
      <c r="T47">
        <v>70</v>
      </c>
      <c r="U47">
        <v>5400</v>
      </c>
      <c r="V47">
        <v>38</v>
      </c>
      <c r="W47">
        <v>43</v>
      </c>
      <c r="X47">
        <v>8916.5</v>
      </c>
      <c r="BA47">
        <v>94.5</v>
      </c>
      <c r="BB47">
        <v>155.9</v>
      </c>
      <c r="BC47">
        <v>63.6</v>
      </c>
      <c r="BD47">
        <v>1909</v>
      </c>
      <c r="BE47">
        <v>4</v>
      </c>
      <c r="BF47">
        <v>90</v>
      </c>
      <c r="BG47">
        <v>3.03</v>
      </c>
      <c r="BH47">
        <v>70</v>
      </c>
      <c r="BI47">
        <v>38</v>
      </c>
      <c r="BJ47">
        <v>43</v>
      </c>
      <c r="BK47">
        <v>8916.5</v>
      </c>
      <c r="BZ47">
        <v>63.6</v>
      </c>
      <c r="CA47">
        <v>1909</v>
      </c>
      <c r="CB47">
        <v>90</v>
      </c>
      <c r="CC47">
        <v>70</v>
      </c>
      <c r="CD47">
        <v>8916.5</v>
      </c>
    </row>
    <row r="48" spans="1:82" x14ac:dyDescent="0.25">
      <c r="A48">
        <v>47</v>
      </c>
      <c r="B48" t="s">
        <v>70</v>
      </c>
      <c r="C48">
        <v>1</v>
      </c>
      <c r="D48">
        <v>1</v>
      </c>
      <c r="E48">
        <v>2</v>
      </c>
      <c r="F48">
        <v>0</v>
      </c>
      <c r="G48">
        <v>1</v>
      </c>
      <c r="H48">
        <v>0</v>
      </c>
      <c r="I48">
        <v>0</v>
      </c>
      <c r="J48">
        <v>96</v>
      </c>
      <c r="K48">
        <v>172.6</v>
      </c>
      <c r="L48">
        <v>65.2</v>
      </c>
      <c r="M48">
        <v>51.4</v>
      </c>
      <c r="N48">
        <v>2734</v>
      </c>
      <c r="O48">
        <v>4</v>
      </c>
      <c r="P48">
        <v>119</v>
      </c>
      <c r="Q48">
        <v>3.43</v>
      </c>
      <c r="R48">
        <v>3.23</v>
      </c>
      <c r="S48">
        <v>9.1999999999999993</v>
      </c>
      <c r="T48">
        <v>90</v>
      </c>
      <c r="U48">
        <v>5000</v>
      </c>
      <c r="V48">
        <v>24</v>
      </c>
      <c r="W48">
        <v>29</v>
      </c>
      <c r="X48">
        <v>11048</v>
      </c>
      <c r="BA48">
        <v>96</v>
      </c>
      <c r="BB48">
        <v>172.6</v>
      </c>
      <c r="BC48">
        <v>65.2</v>
      </c>
      <c r="BD48">
        <v>2734</v>
      </c>
      <c r="BE48">
        <v>4</v>
      </c>
      <c r="BF48">
        <v>119</v>
      </c>
      <c r="BG48">
        <v>3.43</v>
      </c>
      <c r="BH48">
        <v>90</v>
      </c>
      <c r="BI48">
        <v>24</v>
      </c>
      <c r="BJ48">
        <v>29</v>
      </c>
      <c r="BK48">
        <v>11048</v>
      </c>
      <c r="BZ48">
        <v>65.2</v>
      </c>
      <c r="CA48">
        <v>2734</v>
      </c>
      <c r="CB48">
        <v>119</v>
      </c>
      <c r="CC48">
        <v>90</v>
      </c>
      <c r="CD48">
        <v>11048</v>
      </c>
    </row>
    <row r="49" spans="1:82" x14ac:dyDescent="0.25">
      <c r="A49">
        <v>48</v>
      </c>
      <c r="B49" t="s">
        <v>72</v>
      </c>
      <c r="C49">
        <v>1</v>
      </c>
      <c r="D49">
        <v>1</v>
      </c>
      <c r="E49">
        <v>4</v>
      </c>
      <c r="F49">
        <v>0</v>
      </c>
      <c r="G49">
        <v>0</v>
      </c>
      <c r="H49">
        <v>1</v>
      </c>
      <c r="I49">
        <v>0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>
        <v>6</v>
      </c>
      <c r="P49">
        <v>258</v>
      </c>
      <c r="Q49">
        <v>3.63</v>
      </c>
      <c r="R49">
        <v>4.17</v>
      </c>
      <c r="S49">
        <v>8.1</v>
      </c>
      <c r="T49">
        <v>176</v>
      </c>
      <c r="U49">
        <v>4750</v>
      </c>
      <c r="V49">
        <v>15</v>
      </c>
      <c r="W49">
        <v>19</v>
      </c>
      <c r="X49">
        <v>32250</v>
      </c>
      <c r="BA49">
        <v>113</v>
      </c>
      <c r="BB49">
        <v>199.6</v>
      </c>
      <c r="BC49">
        <v>69.599999999999994</v>
      </c>
      <c r="BD49">
        <v>4066</v>
      </c>
      <c r="BE49">
        <v>6</v>
      </c>
      <c r="BF49">
        <v>258</v>
      </c>
      <c r="BG49">
        <v>3.63</v>
      </c>
      <c r="BH49">
        <v>176</v>
      </c>
      <c r="BI49">
        <v>15</v>
      </c>
      <c r="BJ49">
        <v>19</v>
      </c>
      <c r="BK49">
        <v>32250</v>
      </c>
      <c r="BZ49">
        <v>69.599999999999994</v>
      </c>
      <c r="CA49">
        <v>4066</v>
      </c>
      <c r="CB49">
        <v>258</v>
      </c>
      <c r="CC49">
        <v>176</v>
      </c>
      <c r="CD49">
        <v>32250</v>
      </c>
    </row>
    <row r="50" spans="1:82" x14ac:dyDescent="0.25">
      <c r="A50">
        <v>49</v>
      </c>
      <c r="B50" t="s">
        <v>73</v>
      </c>
      <c r="C50">
        <v>1</v>
      </c>
      <c r="D50">
        <v>1</v>
      </c>
      <c r="E50">
        <v>4</v>
      </c>
      <c r="F50">
        <v>0</v>
      </c>
      <c r="G50">
        <v>0</v>
      </c>
      <c r="H50">
        <v>1</v>
      </c>
      <c r="I50">
        <v>0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>
        <v>6</v>
      </c>
      <c r="P50">
        <v>258</v>
      </c>
      <c r="Q50">
        <v>3.63</v>
      </c>
      <c r="R50">
        <v>4.17</v>
      </c>
      <c r="S50">
        <v>8.1</v>
      </c>
      <c r="T50">
        <v>176</v>
      </c>
      <c r="U50">
        <v>4750</v>
      </c>
      <c r="V50">
        <v>15</v>
      </c>
      <c r="W50">
        <v>19</v>
      </c>
      <c r="X50">
        <v>35550</v>
      </c>
      <c r="BA50">
        <v>113</v>
      </c>
      <c r="BB50">
        <v>199.6</v>
      </c>
      <c r="BC50">
        <v>69.599999999999994</v>
      </c>
      <c r="BD50">
        <v>4066</v>
      </c>
      <c r="BE50">
        <v>6</v>
      </c>
      <c r="BF50">
        <v>258</v>
      </c>
      <c r="BG50">
        <v>3.63</v>
      </c>
      <c r="BH50">
        <v>176</v>
      </c>
      <c r="BI50">
        <v>15</v>
      </c>
      <c r="BJ50">
        <v>19</v>
      </c>
      <c r="BK50">
        <v>35550</v>
      </c>
      <c r="BZ50">
        <v>69.599999999999994</v>
      </c>
      <c r="CA50">
        <v>4066</v>
      </c>
      <c r="CB50">
        <v>258</v>
      </c>
      <c r="CC50">
        <v>176</v>
      </c>
      <c r="CD50">
        <v>35550</v>
      </c>
    </row>
    <row r="51" spans="1:82" x14ac:dyDescent="0.25">
      <c r="A51">
        <v>50</v>
      </c>
      <c r="B51" t="s">
        <v>74</v>
      </c>
      <c r="C51">
        <v>1</v>
      </c>
      <c r="D51">
        <v>1</v>
      </c>
      <c r="E51">
        <v>2</v>
      </c>
      <c r="F51">
        <v>0</v>
      </c>
      <c r="G51">
        <v>0</v>
      </c>
      <c r="H51">
        <v>1</v>
      </c>
      <c r="I51">
        <v>0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>
        <v>12</v>
      </c>
      <c r="P51">
        <v>326</v>
      </c>
      <c r="Q51">
        <v>3.54</v>
      </c>
      <c r="R51">
        <v>2.76</v>
      </c>
      <c r="S51">
        <v>11.5</v>
      </c>
      <c r="T51">
        <v>262</v>
      </c>
      <c r="U51">
        <v>5000</v>
      </c>
      <c r="V51">
        <v>13</v>
      </c>
      <c r="W51">
        <v>17</v>
      </c>
      <c r="X51">
        <v>36000</v>
      </c>
      <c r="BA51">
        <v>102</v>
      </c>
      <c r="BB51">
        <v>191.7</v>
      </c>
      <c r="BC51">
        <v>70.599999999999994</v>
      </c>
      <c r="BD51">
        <v>3950</v>
      </c>
      <c r="BE51">
        <v>12</v>
      </c>
      <c r="BF51">
        <v>326</v>
      </c>
      <c r="BG51">
        <v>3.54</v>
      </c>
      <c r="BH51">
        <v>262</v>
      </c>
      <c r="BI51">
        <v>13</v>
      </c>
      <c r="BJ51">
        <v>17</v>
      </c>
      <c r="BK51">
        <v>36000</v>
      </c>
      <c r="BZ51">
        <v>70.599999999999994</v>
      </c>
      <c r="CA51">
        <v>3950</v>
      </c>
      <c r="CB51">
        <v>326</v>
      </c>
      <c r="CC51">
        <v>262</v>
      </c>
      <c r="CD51">
        <v>36000</v>
      </c>
    </row>
    <row r="52" spans="1:82" x14ac:dyDescent="0.25">
      <c r="A52">
        <v>51</v>
      </c>
      <c r="B52" t="s">
        <v>76</v>
      </c>
      <c r="C52">
        <v>1</v>
      </c>
      <c r="D52">
        <v>1</v>
      </c>
      <c r="E52">
        <v>2</v>
      </c>
      <c r="F52">
        <v>0</v>
      </c>
      <c r="G52">
        <v>1</v>
      </c>
      <c r="H52">
        <v>0</v>
      </c>
      <c r="I52">
        <v>0</v>
      </c>
      <c r="J52">
        <v>93.1</v>
      </c>
      <c r="K52">
        <v>159.1</v>
      </c>
      <c r="L52">
        <v>64.2</v>
      </c>
      <c r="M52">
        <v>54.1</v>
      </c>
      <c r="N52">
        <v>1890</v>
      </c>
      <c r="O52">
        <v>4</v>
      </c>
      <c r="P52">
        <v>91</v>
      </c>
      <c r="Q52">
        <v>3.03</v>
      </c>
      <c r="R52">
        <v>3.15</v>
      </c>
      <c r="S52">
        <v>9</v>
      </c>
      <c r="T52">
        <v>68</v>
      </c>
      <c r="U52">
        <v>5000</v>
      </c>
      <c r="V52">
        <v>30</v>
      </c>
      <c r="W52">
        <v>31</v>
      </c>
      <c r="X52">
        <v>5195</v>
      </c>
      <c r="BA52">
        <v>93.1</v>
      </c>
      <c r="BB52">
        <v>159.1</v>
      </c>
      <c r="BC52">
        <v>64.2</v>
      </c>
      <c r="BD52">
        <v>1890</v>
      </c>
      <c r="BE52">
        <v>4</v>
      </c>
      <c r="BF52">
        <v>91</v>
      </c>
      <c r="BG52">
        <v>3.03</v>
      </c>
      <c r="BH52">
        <v>68</v>
      </c>
      <c r="BI52">
        <v>30</v>
      </c>
      <c r="BJ52">
        <v>31</v>
      </c>
      <c r="BK52">
        <v>5195</v>
      </c>
      <c r="BZ52">
        <v>64.2</v>
      </c>
      <c r="CA52">
        <v>1890</v>
      </c>
      <c r="CB52">
        <v>91</v>
      </c>
      <c r="CC52">
        <v>68</v>
      </c>
      <c r="CD52">
        <v>5195</v>
      </c>
    </row>
    <row r="53" spans="1:82" x14ac:dyDescent="0.25">
      <c r="A53">
        <v>52</v>
      </c>
      <c r="B53" t="s">
        <v>77</v>
      </c>
      <c r="C53">
        <v>1</v>
      </c>
      <c r="D53">
        <v>1</v>
      </c>
      <c r="E53">
        <v>2</v>
      </c>
      <c r="F53">
        <v>0</v>
      </c>
      <c r="G53">
        <v>1</v>
      </c>
      <c r="H53">
        <v>0</v>
      </c>
      <c r="I53">
        <v>0</v>
      </c>
      <c r="J53">
        <v>93.1</v>
      </c>
      <c r="K53">
        <v>159.1</v>
      </c>
      <c r="L53">
        <v>64.2</v>
      </c>
      <c r="M53">
        <v>54.1</v>
      </c>
      <c r="N53">
        <v>1900</v>
      </c>
      <c r="O53">
        <v>4</v>
      </c>
      <c r="P53">
        <v>91</v>
      </c>
      <c r="Q53">
        <v>3.03</v>
      </c>
      <c r="R53">
        <v>3.15</v>
      </c>
      <c r="S53">
        <v>9</v>
      </c>
      <c r="T53">
        <v>68</v>
      </c>
      <c r="U53">
        <v>5000</v>
      </c>
      <c r="V53">
        <v>31</v>
      </c>
      <c r="W53">
        <v>38</v>
      </c>
      <c r="X53">
        <v>6095</v>
      </c>
      <c r="BA53">
        <v>93.1</v>
      </c>
      <c r="BB53">
        <v>159.1</v>
      </c>
      <c r="BC53">
        <v>64.2</v>
      </c>
      <c r="BD53">
        <v>1900</v>
      </c>
      <c r="BE53">
        <v>4</v>
      </c>
      <c r="BF53">
        <v>91</v>
      </c>
      <c r="BG53">
        <v>3.03</v>
      </c>
      <c r="BH53">
        <v>68</v>
      </c>
      <c r="BI53">
        <v>31</v>
      </c>
      <c r="BJ53">
        <v>38</v>
      </c>
      <c r="BK53">
        <v>6095</v>
      </c>
      <c r="BZ53">
        <v>64.2</v>
      </c>
      <c r="CA53">
        <v>1900</v>
      </c>
      <c r="CB53">
        <v>91</v>
      </c>
      <c r="CC53">
        <v>68</v>
      </c>
      <c r="CD53">
        <v>6095</v>
      </c>
    </row>
    <row r="54" spans="1:82" x14ac:dyDescent="0.25">
      <c r="A54">
        <v>53</v>
      </c>
      <c r="B54" t="s">
        <v>78</v>
      </c>
      <c r="C54">
        <v>1</v>
      </c>
      <c r="D54">
        <v>1</v>
      </c>
      <c r="E54">
        <v>2</v>
      </c>
      <c r="F54">
        <v>0</v>
      </c>
      <c r="G54">
        <v>1</v>
      </c>
      <c r="H54">
        <v>0</v>
      </c>
      <c r="I54">
        <v>0</v>
      </c>
      <c r="J54">
        <v>93.1</v>
      </c>
      <c r="K54">
        <v>159.1</v>
      </c>
      <c r="L54">
        <v>64.2</v>
      </c>
      <c r="M54">
        <v>54.1</v>
      </c>
      <c r="N54">
        <v>1905</v>
      </c>
      <c r="O54">
        <v>4</v>
      </c>
      <c r="P54">
        <v>91</v>
      </c>
      <c r="Q54">
        <v>3.03</v>
      </c>
      <c r="R54">
        <v>3.15</v>
      </c>
      <c r="S54">
        <v>9</v>
      </c>
      <c r="T54">
        <v>68</v>
      </c>
      <c r="U54">
        <v>5000</v>
      </c>
      <c r="V54">
        <v>31</v>
      </c>
      <c r="W54">
        <v>38</v>
      </c>
      <c r="X54">
        <v>6795</v>
      </c>
      <c r="BA54">
        <v>93.1</v>
      </c>
      <c r="BB54">
        <v>159.1</v>
      </c>
      <c r="BC54">
        <v>64.2</v>
      </c>
      <c r="BD54">
        <v>1905</v>
      </c>
      <c r="BE54">
        <v>4</v>
      </c>
      <c r="BF54">
        <v>91</v>
      </c>
      <c r="BG54">
        <v>3.03</v>
      </c>
      <c r="BH54">
        <v>68</v>
      </c>
      <c r="BI54">
        <v>31</v>
      </c>
      <c r="BJ54">
        <v>38</v>
      </c>
      <c r="BK54">
        <v>6795</v>
      </c>
      <c r="BZ54">
        <v>64.2</v>
      </c>
      <c r="CA54">
        <v>1905</v>
      </c>
      <c r="CB54">
        <v>91</v>
      </c>
      <c r="CC54">
        <v>68</v>
      </c>
      <c r="CD54">
        <v>6795</v>
      </c>
    </row>
    <row r="55" spans="1:82" x14ac:dyDescent="0.25">
      <c r="A55">
        <v>54</v>
      </c>
      <c r="B55" t="s">
        <v>79</v>
      </c>
      <c r="C55">
        <v>1</v>
      </c>
      <c r="D55">
        <v>1</v>
      </c>
      <c r="E55">
        <v>4</v>
      </c>
      <c r="F55">
        <v>0</v>
      </c>
      <c r="G55">
        <v>0</v>
      </c>
      <c r="H55">
        <v>1</v>
      </c>
      <c r="I55">
        <v>0</v>
      </c>
      <c r="J55">
        <v>93.1</v>
      </c>
      <c r="K55">
        <v>166.8</v>
      </c>
      <c r="L55">
        <v>64.2</v>
      </c>
      <c r="M55">
        <v>54.1</v>
      </c>
      <c r="N55">
        <v>1945</v>
      </c>
      <c r="O55">
        <v>4</v>
      </c>
      <c r="P55">
        <v>91</v>
      </c>
      <c r="Q55">
        <v>3.03</v>
      </c>
      <c r="R55">
        <v>3.15</v>
      </c>
      <c r="S55">
        <v>9</v>
      </c>
      <c r="T55">
        <v>68</v>
      </c>
      <c r="U55">
        <v>5000</v>
      </c>
      <c r="V55">
        <v>31</v>
      </c>
      <c r="W55">
        <v>38</v>
      </c>
      <c r="X55">
        <v>6695</v>
      </c>
      <c r="BA55">
        <v>93.1</v>
      </c>
      <c r="BB55">
        <v>166.8</v>
      </c>
      <c r="BC55">
        <v>64.2</v>
      </c>
      <c r="BD55">
        <v>1945</v>
      </c>
      <c r="BE55">
        <v>4</v>
      </c>
      <c r="BF55">
        <v>91</v>
      </c>
      <c r="BG55">
        <v>3.03</v>
      </c>
      <c r="BH55">
        <v>68</v>
      </c>
      <c r="BI55">
        <v>31</v>
      </c>
      <c r="BJ55">
        <v>38</v>
      </c>
      <c r="BK55">
        <v>6695</v>
      </c>
      <c r="BZ55">
        <v>64.2</v>
      </c>
      <c r="CA55">
        <v>1945</v>
      </c>
      <c r="CB55">
        <v>91</v>
      </c>
      <c r="CC55">
        <v>68</v>
      </c>
      <c r="CD55">
        <v>6695</v>
      </c>
    </row>
    <row r="56" spans="1:82" x14ac:dyDescent="0.25">
      <c r="A56">
        <v>55</v>
      </c>
      <c r="B56" t="s">
        <v>80</v>
      </c>
      <c r="C56">
        <v>1</v>
      </c>
      <c r="D56">
        <v>1</v>
      </c>
      <c r="E56">
        <v>4</v>
      </c>
      <c r="F56">
        <v>0</v>
      </c>
      <c r="G56">
        <v>0</v>
      </c>
      <c r="H56">
        <v>1</v>
      </c>
      <c r="I56">
        <v>0</v>
      </c>
      <c r="J56">
        <v>93.1</v>
      </c>
      <c r="K56">
        <v>166.8</v>
      </c>
      <c r="L56">
        <v>64.2</v>
      </c>
      <c r="M56">
        <v>54.1</v>
      </c>
      <c r="N56">
        <v>1950</v>
      </c>
      <c r="O56">
        <v>4</v>
      </c>
      <c r="P56">
        <v>91</v>
      </c>
      <c r="Q56">
        <v>3.08</v>
      </c>
      <c r="R56">
        <v>3.15</v>
      </c>
      <c r="S56">
        <v>9</v>
      </c>
      <c r="T56">
        <v>68</v>
      </c>
      <c r="U56">
        <v>5000</v>
      </c>
      <c r="V56">
        <v>31</v>
      </c>
      <c r="W56">
        <v>38</v>
      </c>
      <c r="X56">
        <v>7395</v>
      </c>
      <c r="BA56">
        <v>93.1</v>
      </c>
      <c r="BB56">
        <v>166.8</v>
      </c>
      <c r="BC56">
        <v>64.2</v>
      </c>
      <c r="BD56">
        <v>1950</v>
      </c>
      <c r="BE56">
        <v>4</v>
      </c>
      <c r="BF56">
        <v>91</v>
      </c>
      <c r="BG56">
        <v>3.08</v>
      </c>
      <c r="BH56">
        <v>68</v>
      </c>
      <c r="BI56">
        <v>31</v>
      </c>
      <c r="BJ56">
        <v>38</v>
      </c>
      <c r="BK56">
        <v>7395</v>
      </c>
      <c r="BZ56">
        <v>64.2</v>
      </c>
      <c r="CA56">
        <v>1950</v>
      </c>
      <c r="CB56">
        <v>91</v>
      </c>
      <c r="CC56">
        <v>68</v>
      </c>
      <c r="CD56">
        <v>7395</v>
      </c>
    </row>
    <row r="57" spans="1:82" x14ac:dyDescent="0.25">
      <c r="A57">
        <v>56</v>
      </c>
      <c r="B57" t="s">
        <v>81</v>
      </c>
      <c r="C57">
        <v>1</v>
      </c>
      <c r="D57">
        <v>1</v>
      </c>
      <c r="E57">
        <v>2</v>
      </c>
      <c r="F57">
        <v>0</v>
      </c>
      <c r="G57">
        <v>1</v>
      </c>
      <c r="H57">
        <v>0</v>
      </c>
      <c r="I57">
        <v>0</v>
      </c>
      <c r="J57">
        <v>95.3</v>
      </c>
      <c r="K57">
        <v>169</v>
      </c>
      <c r="L57">
        <v>65.7</v>
      </c>
      <c r="M57">
        <v>49.6</v>
      </c>
      <c r="N57">
        <v>2380</v>
      </c>
      <c r="O57">
        <v>2</v>
      </c>
      <c r="P57">
        <v>70</v>
      </c>
      <c r="Q57">
        <v>3.33</v>
      </c>
      <c r="R57" s="1">
        <v>3255</v>
      </c>
      <c r="S57">
        <v>9.4</v>
      </c>
      <c r="T57">
        <v>101</v>
      </c>
      <c r="U57">
        <v>6000</v>
      </c>
      <c r="V57">
        <v>17</v>
      </c>
      <c r="W57">
        <v>23</v>
      </c>
      <c r="X57">
        <v>10945</v>
      </c>
      <c r="BA57">
        <v>95.3</v>
      </c>
      <c r="BB57">
        <v>169</v>
      </c>
      <c r="BC57">
        <v>65.7</v>
      </c>
      <c r="BD57">
        <v>2380</v>
      </c>
      <c r="BE57">
        <v>2</v>
      </c>
      <c r="BF57">
        <v>70</v>
      </c>
      <c r="BG57">
        <v>3.33</v>
      </c>
      <c r="BH57">
        <v>101</v>
      </c>
      <c r="BI57">
        <v>17</v>
      </c>
      <c r="BJ57">
        <v>23</v>
      </c>
      <c r="BK57">
        <v>10945</v>
      </c>
      <c r="BZ57">
        <v>65.7</v>
      </c>
      <c r="CA57">
        <v>2380</v>
      </c>
      <c r="CB57">
        <v>70</v>
      </c>
      <c r="CC57">
        <v>101</v>
      </c>
      <c r="CD57">
        <v>10945</v>
      </c>
    </row>
    <row r="58" spans="1:82" x14ac:dyDescent="0.25">
      <c r="A58">
        <v>57</v>
      </c>
      <c r="B58" t="s">
        <v>82</v>
      </c>
      <c r="C58">
        <v>1</v>
      </c>
      <c r="D58">
        <v>1</v>
      </c>
      <c r="E58">
        <v>2</v>
      </c>
      <c r="F58">
        <v>0</v>
      </c>
      <c r="G58">
        <v>1</v>
      </c>
      <c r="H58">
        <v>0</v>
      </c>
      <c r="I58">
        <v>0</v>
      </c>
      <c r="J58">
        <v>95.3</v>
      </c>
      <c r="K58">
        <v>169</v>
      </c>
      <c r="L58">
        <v>65.7</v>
      </c>
      <c r="M58">
        <v>49.6</v>
      </c>
      <c r="N58">
        <v>2380</v>
      </c>
      <c r="O58">
        <v>2</v>
      </c>
      <c r="P58">
        <v>70</v>
      </c>
      <c r="Q58">
        <v>3.33</v>
      </c>
      <c r="R58" s="1">
        <v>3255</v>
      </c>
      <c r="S58">
        <v>9.4</v>
      </c>
      <c r="T58">
        <v>101</v>
      </c>
      <c r="U58">
        <v>6000</v>
      </c>
      <c r="V58">
        <v>17</v>
      </c>
      <c r="W58">
        <v>23</v>
      </c>
      <c r="X58">
        <v>11845</v>
      </c>
      <c r="BA58">
        <v>95.3</v>
      </c>
      <c r="BB58">
        <v>169</v>
      </c>
      <c r="BC58">
        <v>65.7</v>
      </c>
      <c r="BD58">
        <v>2380</v>
      </c>
      <c r="BE58">
        <v>2</v>
      </c>
      <c r="BF58">
        <v>70</v>
      </c>
      <c r="BG58">
        <v>3.33</v>
      </c>
      <c r="BH58">
        <v>101</v>
      </c>
      <c r="BI58">
        <v>17</v>
      </c>
      <c r="BJ58">
        <v>23</v>
      </c>
      <c r="BK58">
        <v>11845</v>
      </c>
      <c r="BZ58">
        <v>65.7</v>
      </c>
      <c r="CA58">
        <v>2380</v>
      </c>
      <c r="CB58">
        <v>70</v>
      </c>
      <c r="CC58">
        <v>101</v>
      </c>
      <c r="CD58">
        <v>11845</v>
      </c>
    </row>
    <row r="59" spans="1:82" x14ac:dyDescent="0.25">
      <c r="A59">
        <v>58</v>
      </c>
      <c r="B59" t="s">
        <v>83</v>
      </c>
      <c r="C59">
        <v>1</v>
      </c>
      <c r="D59">
        <v>1</v>
      </c>
      <c r="E59">
        <v>2</v>
      </c>
      <c r="F59">
        <v>0</v>
      </c>
      <c r="G59">
        <v>1</v>
      </c>
      <c r="H59">
        <v>0</v>
      </c>
      <c r="I59">
        <v>0</v>
      </c>
      <c r="J59">
        <v>95.3</v>
      </c>
      <c r="K59">
        <v>169</v>
      </c>
      <c r="L59">
        <v>65.7</v>
      </c>
      <c r="M59">
        <v>49.6</v>
      </c>
      <c r="N59">
        <v>2385</v>
      </c>
      <c r="O59">
        <v>2</v>
      </c>
      <c r="P59">
        <v>70</v>
      </c>
      <c r="Q59">
        <v>3.33</v>
      </c>
      <c r="R59" s="1">
        <v>3255</v>
      </c>
      <c r="S59">
        <v>9.4</v>
      </c>
      <c r="T59">
        <v>101</v>
      </c>
      <c r="U59">
        <v>6000</v>
      </c>
      <c r="V59">
        <v>17</v>
      </c>
      <c r="W59">
        <v>23</v>
      </c>
      <c r="X59">
        <v>13645</v>
      </c>
      <c r="BA59">
        <v>95.3</v>
      </c>
      <c r="BB59">
        <v>169</v>
      </c>
      <c r="BC59">
        <v>65.7</v>
      </c>
      <c r="BD59">
        <v>2385</v>
      </c>
      <c r="BE59">
        <v>2</v>
      </c>
      <c r="BF59">
        <v>70</v>
      </c>
      <c r="BG59">
        <v>3.33</v>
      </c>
      <c r="BH59">
        <v>101</v>
      </c>
      <c r="BI59">
        <v>17</v>
      </c>
      <c r="BJ59">
        <v>23</v>
      </c>
      <c r="BK59">
        <v>13645</v>
      </c>
      <c r="BZ59">
        <v>65.7</v>
      </c>
      <c r="CA59">
        <v>2385</v>
      </c>
      <c r="CB59">
        <v>70</v>
      </c>
      <c r="CC59">
        <v>101</v>
      </c>
      <c r="CD59">
        <v>13645</v>
      </c>
    </row>
    <row r="60" spans="1:82" x14ac:dyDescent="0.25">
      <c r="A60">
        <v>59</v>
      </c>
      <c r="B60" t="s">
        <v>84</v>
      </c>
      <c r="C60">
        <v>1</v>
      </c>
      <c r="D60">
        <v>1</v>
      </c>
      <c r="E60">
        <v>2</v>
      </c>
      <c r="F60">
        <v>0</v>
      </c>
      <c r="G60">
        <v>1</v>
      </c>
      <c r="H60">
        <v>0</v>
      </c>
      <c r="I60">
        <v>0</v>
      </c>
      <c r="J60">
        <v>95.3</v>
      </c>
      <c r="K60">
        <v>169</v>
      </c>
      <c r="L60">
        <v>65.7</v>
      </c>
      <c r="M60">
        <v>49.6</v>
      </c>
      <c r="N60">
        <v>2500</v>
      </c>
      <c r="O60">
        <v>2</v>
      </c>
      <c r="P60">
        <v>80</v>
      </c>
      <c r="Q60">
        <v>3.33</v>
      </c>
      <c r="R60" s="1">
        <v>3255</v>
      </c>
      <c r="S60">
        <v>9.4</v>
      </c>
      <c r="T60">
        <v>135</v>
      </c>
      <c r="U60">
        <v>6000</v>
      </c>
      <c r="V60">
        <v>16</v>
      </c>
      <c r="W60">
        <v>23</v>
      </c>
      <c r="X60">
        <v>15645</v>
      </c>
      <c r="BA60">
        <v>95.3</v>
      </c>
      <c r="BB60">
        <v>169</v>
      </c>
      <c r="BC60">
        <v>65.7</v>
      </c>
      <c r="BD60">
        <v>2500</v>
      </c>
      <c r="BE60">
        <v>2</v>
      </c>
      <c r="BF60">
        <v>80</v>
      </c>
      <c r="BG60">
        <v>3.33</v>
      </c>
      <c r="BH60">
        <v>135</v>
      </c>
      <c r="BI60">
        <v>16</v>
      </c>
      <c r="BJ60">
        <v>23</v>
      </c>
      <c r="BK60">
        <v>15645</v>
      </c>
      <c r="BZ60">
        <v>65.7</v>
      </c>
      <c r="CA60">
        <v>2500</v>
      </c>
      <c r="CB60">
        <v>80</v>
      </c>
      <c r="CC60">
        <v>135</v>
      </c>
      <c r="CD60">
        <v>15645</v>
      </c>
    </row>
    <row r="61" spans="1:82" x14ac:dyDescent="0.25">
      <c r="A61">
        <v>60</v>
      </c>
      <c r="B61" t="s">
        <v>81</v>
      </c>
      <c r="C61">
        <v>1</v>
      </c>
      <c r="D61">
        <v>1</v>
      </c>
      <c r="E61">
        <v>2</v>
      </c>
      <c r="F61">
        <v>0</v>
      </c>
      <c r="G61">
        <v>1</v>
      </c>
      <c r="H61">
        <v>0</v>
      </c>
      <c r="I61">
        <v>0</v>
      </c>
      <c r="J61">
        <v>98.8</v>
      </c>
      <c r="K61">
        <v>177.8</v>
      </c>
      <c r="L61">
        <v>66.5</v>
      </c>
      <c r="M61">
        <v>53.7</v>
      </c>
      <c r="N61">
        <v>2385</v>
      </c>
      <c r="O61">
        <v>4</v>
      </c>
      <c r="P61">
        <v>122</v>
      </c>
      <c r="Q61">
        <v>3.39</v>
      </c>
      <c r="R61">
        <v>3.39</v>
      </c>
      <c r="S61">
        <v>8.6</v>
      </c>
      <c r="T61">
        <v>84</v>
      </c>
      <c r="U61">
        <v>4800</v>
      </c>
      <c r="V61">
        <v>26</v>
      </c>
      <c r="W61">
        <v>32</v>
      </c>
      <c r="X61">
        <v>8845</v>
      </c>
      <c r="BA61">
        <v>98.8</v>
      </c>
      <c r="BB61">
        <v>177.8</v>
      </c>
      <c r="BC61">
        <v>66.5</v>
      </c>
      <c r="BD61">
        <v>2385</v>
      </c>
      <c r="BE61">
        <v>4</v>
      </c>
      <c r="BF61">
        <v>122</v>
      </c>
      <c r="BG61">
        <v>3.39</v>
      </c>
      <c r="BH61">
        <v>84</v>
      </c>
      <c r="BI61">
        <v>26</v>
      </c>
      <c r="BJ61">
        <v>32</v>
      </c>
      <c r="BK61">
        <v>8845</v>
      </c>
      <c r="BZ61">
        <v>66.5</v>
      </c>
      <c r="CA61">
        <v>2385</v>
      </c>
      <c r="CB61">
        <v>122</v>
      </c>
      <c r="CC61">
        <v>84</v>
      </c>
      <c r="CD61">
        <v>8845</v>
      </c>
    </row>
    <row r="62" spans="1:82" x14ac:dyDescent="0.25">
      <c r="A62">
        <v>61</v>
      </c>
      <c r="B62" t="s">
        <v>85</v>
      </c>
      <c r="C62">
        <v>1</v>
      </c>
      <c r="D62">
        <v>1</v>
      </c>
      <c r="E62">
        <v>4</v>
      </c>
      <c r="F62">
        <v>0</v>
      </c>
      <c r="G62">
        <v>0</v>
      </c>
      <c r="H62">
        <v>1</v>
      </c>
      <c r="I62">
        <v>0</v>
      </c>
      <c r="J62">
        <v>98.8</v>
      </c>
      <c r="K62">
        <v>177.8</v>
      </c>
      <c r="L62">
        <v>66.5</v>
      </c>
      <c r="M62">
        <v>55.5</v>
      </c>
      <c r="N62">
        <v>2410</v>
      </c>
      <c r="O62">
        <v>4</v>
      </c>
      <c r="P62">
        <v>122</v>
      </c>
      <c r="Q62">
        <v>3.39</v>
      </c>
      <c r="R62">
        <v>3.39</v>
      </c>
      <c r="S62">
        <v>8.6</v>
      </c>
      <c r="T62">
        <v>84</v>
      </c>
      <c r="U62">
        <v>4800</v>
      </c>
      <c r="V62">
        <v>26</v>
      </c>
      <c r="W62">
        <v>32</v>
      </c>
      <c r="X62">
        <v>8495</v>
      </c>
      <c r="BA62">
        <v>98.8</v>
      </c>
      <c r="BB62">
        <v>177.8</v>
      </c>
      <c r="BC62">
        <v>66.5</v>
      </c>
      <c r="BD62">
        <v>2410</v>
      </c>
      <c r="BE62">
        <v>4</v>
      </c>
      <c r="BF62">
        <v>122</v>
      </c>
      <c r="BG62">
        <v>3.39</v>
      </c>
      <c r="BH62">
        <v>84</v>
      </c>
      <c r="BI62">
        <v>26</v>
      </c>
      <c r="BJ62">
        <v>32</v>
      </c>
      <c r="BK62">
        <v>8495</v>
      </c>
      <c r="BZ62">
        <v>66.5</v>
      </c>
      <c r="CA62">
        <v>2410</v>
      </c>
      <c r="CB62">
        <v>122</v>
      </c>
      <c r="CC62">
        <v>84</v>
      </c>
      <c r="CD62">
        <v>8495</v>
      </c>
    </row>
    <row r="63" spans="1:82" x14ac:dyDescent="0.25">
      <c r="A63">
        <v>62</v>
      </c>
      <c r="B63" t="s">
        <v>86</v>
      </c>
      <c r="C63">
        <v>1</v>
      </c>
      <c r="D63">
        <v>1</v>
      </c>
      <c r="E63">
        <v>2</v>
      </c>
      <c r="F63">
        <v>0</v>
      </c>
      <c r="G63">
        <v>1</v>
      </c>
      <c r="H63">
        <v>0</v>
      </c>
      <c r="I63">
        <v>0</v>
      </c>
      <c r="J63">
        <v>98.8</v>
      </c>
      <c r="K63">
        <v>177.8</v>
      </c>
      <c r="L63">
        <v>66.5</v>
      </c>
      <c r="M63">
        <v>53.7</v>
      </c>
      <c r="N63">
        <v>2385</v>
      </c>
      <c r="O63">
        <v>4</v>
      </c>
      <c r="P63">
        <v>122</v>
      </c>
      <c r="Q63">
        <v>3.39</v>
      </c>
      <c r="R63">
        <v>3.39</v>
      </c>
      <c r="S63">
        <v>8.6</v>
      </c>
      <c r="T63">
        <v>84</v>
      </c>
      <c r="U63">
        <v>4800</v>
      </c>
      <c r="V63">
        <v>26</v>
      </c>
      <c r="W63">
        <v>32</v>
      </c>
      <c r="X63">
        <v>10595</v>
      </c>
      <c r="BA63">
        <v>98.8</v>
      </c>
      <c r="BB63">
        <v>177.8</v>
      </c>
      <c r="BC63">
        <v>66.5</v>
      </c>
      <c r="BD63">
        <v>2385</v>
      </c>
      <c r="BE63">
        <v>4</v>
      </c>
      <c r="BF63">
        <v>122</v>
      </c>
      <c r="BG63">
        <v>3.39</v>
      </c>
      <c r="BH63">
        <v>84</v>
      </c>
      <c r="BI63">
        <v>26</v>
      </c>
      <c r="BJ63">
        <v>32</v>
      </c>
      <c r="BK63">
        <v>10595</v>
      </c>
      <c r="BZ63">
        <v>66.5</v>
      </c>
      <c r="CA63">
        <v>2385</v>
      </c>
      <c r="CB63">
        <v>122</v>
      </c>
      <c r="CC63">
        <v>84</v>
      </c>
      <c r="CD63">
        <v>10595</v>
      </c>
    </row>
    <row r="64" spans="1:82" x14ac:dyDescent="0.25">
      <c r="A64">
        <v>63</v>
      </c>
      <c r="B64" t="s">
        <v>79</v>
      </c>
      <c r="C64">
        <v>1</v>
      </c>
      <c r="D64">
        <v>1</v>
      </c>
      <c r="E64">
        <v>4</v>
      </c>
      <c r="F64">
        <v>0</v>
      </c>
      <c r="G64">
        <v>0</v>
      </c>
      <c r="H64">
        <v>1</v>
      </c>
      <c r="I64">
        <v>0</v>
      </c>
      <c r="J64">
        <v>98.8</v>
      </c>
      <c r="K64">
        <v>177.8</v>
      </c>
      <c r="L64">
        <v>66.5</v>
      </c>
      <c r="M64">
        <v>55.5</v>
      </c>
      <c r="N64">
        <v>2410</v>
      </c>
      <c r="O64">
        <v>4</v>
      </c>
      <c r="P64">
        <v>122</v>
      </c>
      <c r="Q64">
        <v>3.39</v>
      </c>
      <c r="R64">
        <v>3.39</v>
      </c>
      <c r="S64">
        <v>8.6</v>
      </c>
      <c r="T64">
        <v>84</v>
      </c>
      <c r="U64">
        <v>4800</v>
      </c>
      <c r="V64">
        <v>26</v>
      </c>
      <c r="W64">
        <v>32</v>
      </c>
      <c r="X64">
        <v>10245</v>
      </c>
      <c r="BA64">
        <v>98.8</v>
      </c>
      <c r="BB64">
        <v>177.8</v>
      </c>
      <c r="BC64">
        <v>66.5</v>
      </c>
      <c r="BD64">
        <v>2410</v>
      </c>
      <c r="BE64">
        <v>4</v>
      </c>
      <c r="BF64">
        <v>122</v>
      </c>
      <c r="BG64">
        <v>3.39</v>
      </c>
      <c r="BH64">
        <v>84</v>
      </c>
      <c r="BI64">
        <v>26</v>
      </c>
      <c r="BJ64">
        <v>32</v>
      </c>
      <c r="BK64">
        <v>10245</v>
      </c>
      <c r="BZ64">
        <v>66.5</v>
      </c>
      <c r="CA64">
        <v>2410</v>
      </c>
      <c r="CB64">
        <v>122</v>
      </c>
      <c r="CC64">
        <v>84</v>
      </c>
      <c r="CD64">
        <v>10245</v>
      </c>
    </row>
    <row r="65" spans="1:82" x14ac:dyDescent="0.25">
      <c r="A65">
        <v>64</v>
      </c>
      <c r="B65" t="s">
        <v>80</v>
      </c>
      <c r="C65">
        <v>0</v>
      </c>
      <c r="D65">
        <v>1</v>
      </c>
      <c r="E65">
        <v>4</v>
      </c>
      <c r="F65">
        <v>0</v>
      </c>
      <c r="G65">
        <v>0</v>
      </c>
      <c r="H65">
        <v>1</v>
      </c>
      <c r="I65">
        <v>0</v>
      </c>
      <c r="J65">
        <v>98.8</v>
      </c>
      <c r="K65">
        <v>177.8</v>
      </c>
      <c r="L65">
        <v>66.5</v>
      </c>
      <c r="M65">
        <v>55.5</v>
      </c>
      <c r="N65">
        <v>2443</v>
      </c>
      <c r="O65">
        <v>4</v>
      </c>
      <c r="P65">
        <v>122</v>
      </c>
      <c r="Q65">
        <v>3.39</v>
      </c>
      <c r="R65">
        <v>3.39</v>
      </c>
      <c r="S65">
        <v>22.7</v>
      </c>
      <c r="T65">
        <v>64</v>
      </c>
      <c r="U65">
        <v>4650</v>
      </c>
      <c r="V65">
        <v>36</v>
      </c>
      <c r="W65">
        <v>42</v>
      </c>
      <c r="X65">
        <v>10795</v>
      </c>
      <c r="BA65">
        <v>98.8</v>
      </c>
      <c r="BB65">
        <v>177.8</v>
      </c>
      <c r="BC65">
        <v>66.5</v>
      </c>
      <c r="BD65">
        <v>2443</v>
      </c>
      <c r="BE65">
        <v>4</v>
      </c>
      <c r="BF65">
        <v>122</v>
      </c>
      <c r="BG65">
        <v>3.39</v>
      </c>
      <c r="BH65">
        <v>64</v>
      </c>
      <c r="BI65">
        <v>36</v>
      </c>
      <c r="BJ65">
        <v>42</v>
      </c>
      <c r="BK65">
        <v>10795</v>
      </c>
      <c r="BZ65">
        <v>66.5</v>
      </c>
      <c r="CA65">
        <v>2443</v>
      </c>
      <c r="CB65">
        <v>122</v>
      </c>
      <c r="CC65">
        <v>64</v>
      </c>
      <c r="CD65">
        <v>10795</v>
      </c>
    </row>
    <row r="66" spans="1:82" x14ac:dyDescent="0.25">
      <c r="A66">
        <v>65</v>
      </c>
      <c r="B66" t="s">
        <v>81</v>
      </c>
      <c r="C66">
        <v>1</v>
      </c>
      <c r="D66">
        <v>1</v>
      </c>
      <c r="E66">
        <v>4</v>
      </c>
      <c r="F66">
        <v>0</v>
      </c>
      <c r="G66">
        <v>1</v>
      </c>
      <c r="H66">
        <v>0</v>
      </c>
      <c r="I66">
        <v>0</v>
      </c>
      <c r="J66">
        <v>98.8</v>
      </c>
      <c r="K66">
        <v>177.8</v>
      </c>
      <c r="L66">
        <v>66.5</v>
      </c>
      <c r="M66">
        <v>55.5</v>
      </c>
      <c r="N66">
        <v>2425</v>
      </c>
      <c r="O66">
        <v>4</v>
      </c>
      <c r="P66">
        <v>122</v>
      </c>
      <c r="Q66">
        <v>3.39</v>
      </c>
      <c r="R66">
        <v>3.39</v>
      </c>
      <c r="S66">
        <v>8.6</v>
      </c>
      <c r="T66">
        <v>84</v>
      </c>
      <c r="U66">
        <v>4800</v>
      </c>
      <c r="V66">
        <v>26</v>
      </c>
      <c r="W66">
        <v>32</v>
      </c>
      <c r="X66">
        <v>11245</v>
      </c>
      <c r="BA66">
        <v>98.8</v>
      </c>
      <c r="BB66">
        <v>177.8</v>
      </c>
      <c r="BC66">
        <v>66.5</v>
      </c>
      <c r="BD66">
        <v>2425</v>
      </c>
      <c r="BE66">
        <v>4</v>
      </c>
      <c r="BF66">
        <v>122</v>
      </c>
      <c r="BG66">
        <v>3.39</v>
      </c>
      <c r="BH66">
        <v>84</v>
      </c>
      <c r="BI66">
        <v>26</v>
      </c>
      <c r="BJ66">
        <v>32</v>
      </c>
      <c r="BK66">
        <v>11245</v>
      </c>
      <c r="BZ66">
        <v>66.5</v>
      </c>
      <c r="CA66">
        <v>2425</v>
      </c>
      <c r="CB66">
        <v>122</v>
      </c>
      <c r="CC66">
        <v>84</v>
      </c>
      <c r="CD66">
        <v>11245</v>
      </c>
    </row>
    <row r="67" spans="1:82" x14ac:dyDescent="0.25">
      <c r="A67">
        <v>66</v>
      </c>
      <c r="B67" t="s">
        <v>82</v>
      </c>
      <c r="C67">
        <v>1</v>
      </c>
      <c r="D67">
        <v>1</v>
      </c>
      <c r="E67">
        <v>4</v>
      </c>
      <c r="F67">
        <v>0</v>
      </c>
      <c r="G67">
        <v>0</v>
      </c>
      <c r="H67">
        <v>1</v>
      </c>
      <c r="I67">
        <v>0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>
        <v>4</v>
      </c>
      <c r="P67">
        <v>140</v>
      </c>
      <c r="Q67">
        <v>3.76</v>
      </c>
      <c r="R67">
        <v>3.16</v>
      </c>
      <c r="S67">
        <v>8</v>
      </c>
      <c r="T67">
        <v>120</v>
      </c>
      <c r="U67">
        <v>5000</v>
      </c>
      <c r="V67">
        <v>19</v>
      </c>
      <c r="W67">
        <v>27</v>
      </c>
      <c r="X67">
        <v>18280</v>
      </c>
      <c r="BA67">
        <v>104.9</v>
      </c>
      <c r="BB67">
        <v>175</v>
      </c>
      <c r="BC67">
        <v>66.099999999999994</v>
      </c>
      <c r="BD67">
        <v>2670</v>
      </c>
      <c r="BE67">
        <v>4</v>
      </c>
      <c r="BF67">
        <v>140</v>
      </c>
      <c r="BG67">
        <v>3.76</v>
      </c>
      <c r="BH67">
        <v>120</v>
      </c>
      <c r="BI67">
        <v>19</v>
      </c>
      <c r="BJ67">
        <v>27</v>
      </c>
      <c r="BK67">
        <v>18280</v>
      </c>
      <c r="BZ67">
        <v>66.099999999999994</v>
      </c>
      <c r="CA67">
        <v>2670</v>
      </c>
      <c r="CB67">
        <v>140</v>
      </c>
      <c r="CC67">
        <v>120</v>
      </c>
      <c r="CD67">
        <v>18280</v>
      </c>
    </row>
    <row r="68" spans="1:82" x14ac:dyDescent="0.25">
      <c r="A68">
        <v>67</v>
      </c>
      <c r="B68" t="s">
        <v>83</v>
      </c>
      <c r="C68">
        <v>0</v>
      </c>
      <c r="D68">
        <v>1</v>
      </c>
      <c r="E68">
        <v>4</v>
      </c>
      <c r="F68">
        <v>0</v>
      </c>
      <c r="G68">
        <v>0</v>
      </c>
      <c r="H68">
        <v>1</v>
      </c>
      <c r="I68">
        <v>0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>
        <v>4</v>
      </c>
      <c r="P68">
        <v>134</v>
      </c>
      <c r="Q68">
        <v>3.43</v>
      </c>
      <c r="R68">
        <v>3.64</v>
      </c>
      <c r="S68">
        <v>22</v>
      </c>
      <c r="T68">
        <v>72</v>
      </c>
      <c r="U68">
        <v>4200</v>
      </c>
      <c r="V68">
        <v>31</v>
      </c>
      <c r="W68">
        <v>39</v>
      </c>
      <c r="X68">
        <v>18344</v>
      </c>
      <c r="BA68">
        <v>104.9</v>
      </c>
      <c r="BB68">
        <v>175</v>
      </c>
      <c r="BC68">
        <v>66.099999999999994</v>
      </c>
      <c r="BD68">
        <v>2700</v>
      </c>
      <c r="BE68">
        <v>4</v>
      </c>
      <c r="BF68">
        <v>134</v>
      </c>
      <c r="BG68">
        <v>3.43</v>
      </c>
      <c r="BH68">
        <v>72</v>
      </c>
      <c r="BI68">
        <v>31</v>
      </c>
      <c r="BJ68">
        <v>39</v>
      </c>
      <c r="BK68">
        <v>18344</v>
      </c>
      <c r="BZ68">
        <v>66.099999999999994</v>
      </c>
      <c r="CA68">
        <v>2700</v>
      </c>
      <c r="CB68">
        <v>134</v>
      </c>
      <c r="CC68">
        <v>72</v>
      </c>
      <c r="CD68">
        <v>18344</v>
      </c>
    </row>
    <row r="69" spans="1:82" x14ac:dyDescent="0.25">
      <c r="A69">
        <v>68</v>
      </c>
      <c r="B69" t="s">
        <v>88</v>
      </c>
      <c r="C69">
        <v>0</v>
      </c>
      <c r="D69">
        <v>0</v>
      </c>
      <c r="E69">
        <v>4</v>
      </c>
      <c r="F69">
        <v>0</v>
      </c>
      <c r="G69">
        <v>0</v>
      </c>
      <c r="H69">
        <v>1</v>
      </c>
      <c r="I69">
        <v>0</v>
      </c>
      <c r="J69">
        <v>110</v>
      </c>
      <c r="K69">
        <v>190.9</v>
      </c>
      <c r="L69">
        <v>70.3</v>
      </c>
      <c r="M69">
        <v>56.5</v>
      </c>
      <c r="N69">
        <v>3515</v>
      </c>
      <c r="O69">
        <v>5</v>
      </c>
      <c r="P69">
        <v>183</v>
      </c>
      <c r="Q69">
        <v>3.58</v>
      </c>
      <c r="R69">
        <v>3.64</v>
      </c>
      <c r="S69">
        <v>21.5</v>
      </c>
      <c r="T69">
        <v>123</v>
      </c>
      <c r="U69">
        <v>4350</v>
      </c>
      <c r="V69">
        <v>22</v>
      </c>
      <c r="W69">
        <v>25</v>
      </c>
      <c r="X69">
        <v>25552</v>
      </c>
      <c r="BA69">
        <v>110</v>
      </c>
      <c r="BB69">
        <v>190.9</v>
      </c>
      <c r="BC69">
        <v>70.3</v>
      </c>
      <c r="BD69">
        <v>3515</v>
      </c>
      <c r="BE69">
        <v>5</v>
      </c>
      <c r="BF69">
        <v>183</v>
      </c>
      <c r="BG69">
        <v>3.58</v>
      </c>
      <c r="BH69">
        <v>123</v>
      </c>
      <c r="BI69">
        <v>22</v>
      </c>
      <c r="BJ69">
        <v>25</v>
      </c>
      <c r="BK69">
        <v>25552</v>
      </c>
      <c r="BZ69">
        <v>70.3</v>
      </c>
      <c r="CA69">
        <v>3515</v>
      </c>
      <c r="CB69">
        <v>183</v>
      </c>
      <c r="CC69">
        <v>123</v>
      </c>
      <c r="CD69">
        <v>25552</v>
      </c>
    </row>
    <row r="70" spans="1:82" x14ac:dyDescent="0.25">
      <c r="A70">
        <v>69</v>
      </c>
      <c r="B70" t="s">
        <v>89</v>
      </c>
      <c r="C70">
        <v>0</v>
      </c>
      <c r="D70">
        <v>0</v>
      </c>
      <c r="E70">
        <v>4</v>
      </c>
      <c r="F70">
        <v>0</v>
      </c>
      <c r="G70">
        <v>0</v>
      </c>
      <c r="H70">
        <v>0</v>
      </c>
      <c r="I70">
        <v>1</v>
      </c>
      <c r="J70">
        <v>110</v>
      </c>
      <c r="K70">
        <v>190.9</v>
      </c>
      <c r="L70">
        <v>70.3</v>
      </c>
      <c r="M70">
        <v>58.7</v>
      </c>
      <c r="N70">
        <v>3750</v>
      </c>
      <c r="O70">
        <v>5</v>
      </c>
      <c r="P70">
        <v>183</v>
      </c>
      <c r="Q70">
        <v>3.58</v>
      </c>
      <c r="R70">
        <v>3.64</v>
      </c>
      <c r="S70">
        <v>21.5</v>
      </c>
      <c r="T70">
        <v>123</v>
      </c>
      <c r="U70">
        <v>4350</v>
      </c>
      <c r="V70">
        <v>22</v>
      </c>
      <c r="W70">
        <v>25</v>
      </c>
      <c r="X70">
        <v>28248</v>
      </c>
      <c r="BA70">
        <v>110</v>
      </c>
      <c r="BB70">
        <v>190.9</v>
      </c>
      <c r="BC70">
        <v>70.3</v>
      </c>
      <c r="BD70">
        <v>3750</v>
      </c>
      <c r="BE70">
        <v>5</v>
      </c>
      <c r="BF70">
        <v>183</v>
      </c>
      <c r="BG70">
        <v>3.58</v>
      </c>
      <c r="BH70">
        <v>123</v>
      </c>
      <c r="BI70">
        <v>22</v>
      </c>
      <c r="BJ70">
        <v>25</v>
      </c>
      <c r="BK70">
        <v>28248</v>
      </c>
      <c r="BZ70">
        <v>70.3</v>
      </c>
      <c r="CA70">
        <v>3750</v>
      </c>
      <c r="CB70">
        <v>183</v>
      </c>
      <c r="CC70">
        <v>123</v>
      </c>
      <c r="CD70">
        <v>28248</v>
      </c>
    </row>
    <row r="71" spans="1:82" x14ac:dyDescent="0.25">
      <c r="A71">
        <v>70</v>
      </c>
      <c r="B71" t="s">
        <v>90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0</v>
      </c>
      <c r="J71">
        <v>106.7</v>
      </c>
      <c r="K71">
        <v>187.5</v>
      </c>
      <c r="L71">
        <v>70.3</v>
      </c>
      <c r="M71">
        <v>54.9</v>
      </c>
      <c r="N71">
        <v>3495</v>
      </c>
      <c r="O71">
        <v>5</v>
      </c>
      <c r="P71">
        <v>183</v>
      </c>
      <c r="Q71">
        <v>3.58</v>
      </c>
      <c r="R71">
        <v>3.64</v>
      </c>
      <c r="S71">
        <v>21.5</v>
      </c>
      <c r="T71">
        <v>123</v>
      </c>
      <c r="U71">
        <v>4350</v>
      </c>
      <c r="V71">
        <v>22</v>
      </c>
      <c r="W71">
        <v>25</v>
      </c>
      <c r="X71">
        <v>28176</v>
      </c>
      <c r="BA71">
        <v>106.7</v>
      </c>
      <c r="BB71">
        <v>187.5</v>
      </c>
      <c r="BC71">
        <v>70.3</v>
      </c>
      <c r="BD71">
        <v>3495</v>
      </c>
      <c r="BE71">
        <v>5</v>
      </c>
      <c r="BF71">
        <v>183</v>
      </c>
      <c r="BG71">
        <v>3.58</v>
      </c>
      <c r="BH71">
        <v>123</v>
      </c>
      <c r="BI71">
        <v>22</v>
      </c>
      <c r="BJ71">
        <v>25</v>
      </c>
      <c r="BK71">
        <v>28176</v>
      </c>
      <c r="BZ71">
        <v>70.3</v>
      </c>
      <c r="CA71">
        <v>3495</v>
      </c>
      <c r="CB71">
        <v>183</v>
      </c>
      <c r="CC71">
        <v>123</v>
      </c>
      <c r="CD71">
        <v>28176</v>
      </c>
    </row>
    <row r="72" spans="1:82" x14ac:dyDescent="0.25">
      <c r="A72">
        <v>71</v>
      </c>
      <c r="B72" t="s">
        <v>92</v>
      </c>
      <c r="C72">
        <v>0</v>
      </c>
      <c r="D72">
        <v>0</v>
      </c>
      <c r="E72">
        <v>4</v>
      </c>
      <c r="F72">
        <v>0</v>
      </c>
      <c r="G72">
        <v>0</v>
      </c>
      <c r="H72">
        <v>1</v>
      </c>
      <c r="I72">
        <v>0</v>
      </c>
      <c r="J72">
        <v>115.6</v>
      </c>
      <c r="K72">
        <v>202.6</v>
      </c>
      <c r="L72">
        <v>71.7</v>
      </c>
      <c r="M72">
        <v>56.3</v>
      </c>
      <c r="N72">
        <v>3770</v>
      </c>
      <c r="O72">
        <v>5</v>
      </c>
      <c r="P72">
        <v>183</v>
      </c>
      <c r="Q72">
        <v>3.58</v>
      </c>
      <c r="R72">
        <v>3.64</v>
      </c>
      <c r="S72">
        <v>21.5</v>
      </c>
      <c r="T72">
        <v>123</v>
      </c>
      <c r="U72">
        <v>4350</v>
      </c>
      <c r="V72">
        <v>22</v>
      </c>
      <c r="W72">
        <v>25</v>
      </c>
      <c r="X72">
        <v>31600</v>
      </c>
      <c r="BA72">
        <v>115.6</v>
      </c>
      <c r="BB72">
        <v>202.6</v>
      </c>
      <c r="BC72">
        <v>71.7</v>
      </c>
      <c r="BD72">
        <v>3770</v>
      </c>
      <c r="BE72">
        <v>5</v>
      </c>
      <c r="BF72">
        <v>183</v>
      </c>
      <c r="BG72">
        <v>3.58</v>
      </c>
      <c r="BH72">
        <v>123</v>
      </c>
      <c r="BI72">
        <v>22</v>
      </c>
      <c r="BJ72">
        <v>25</v>
      </c>
      <c r="BK72">
        <v>31600</v>
      </c>
      <c r="BZ72">
        <v>71.7</v>
      </c>
      <c r="CA72">
        <v>3770</v>
      </c>
      <c r="CB72">
        <v>183</v>
      </c>
      <c r="CC72">
        <v>123</v>
      </c>
      <c r="CD72">
        <v>31600</v>
      </c>
    </row>
    <row r="73" spans="1:82" x14ac:dyDescent="0.25">
      <c r="A73">
        <v>72</v>
      </c>
      <c r="B73" t="s">
        <v>93</v>
      </c>
      <c r="C73">
        <v>1</v>
      </c>
      <c r="D73">
        <v>1</v>
      </c>
      <c r="E73">
        <v>4</v>
      </c>
      <c r="F73">
        <v>0</v>
      </c>
      <c r="G73">
        <v>0</v>
      </c>
      <c r="H73">
        <v>1</v>
      </c>
      <c r="I73">
        <v>0</v>
      </c>
      <c r="J73">
        <v>115.6</v>
      </c>
      <c r="K73">
        <v>202.6</v>
      </c>
      <c r="L73">
        <v>71.7</v>
      </c>
      <c r="M73">
        <v>56.5</v>
      </c>
      <c r="N73">
        <v>3740</v>
      </c>
      <c r="O73">
        <v>8</v>
      </c>
      <c r="P73">
        <v>234</v>
      </c>
      <c r="Q73">
        <v>3.46</v>
      </c>
      <c r="R73">
        <v>3.1</v>
      </c>
      <c r="S73">
        <v>8.3000000000000007</v>
      </c>
      <c r="T73">
        <v>155</v>
      </c>
      <c r="U73">
        <v>4750</v>
      </c>
      <c r="V73">
        <v>16</v>
      </c>
      <c r="W73">
        <v>18</v>
      </c>
      <c r="X73">
        <v>34184</v>
      </c>
      <c r="BA73">
        <v>115.6</v>
      </c>
      <c r="BB73">
        <v>202.6</v>
      </c>
      <c r="BC73">
        <v>71.7</v>
      </c>
      <c r="BD73">
        <v>3740</v>
      </c>
      <c r="BE73">
        <v>8</v>
      </c>
      <c r="BF73">
        <v>234</v>
      </c>
      <c r="BG73">
        <v>3.46</v>
      </c>
      <c r="BH73">
        <v>155</v>
      </c>
      <c r="BI73">
        <v>16</v>
      </c>
      <c r="BJ73">
        <v>18</v>
      </c>
      <c r="BK73">
        <v>34184</v>
      </c>
      <c r="BZ73">
        <v>71.7</v>
      </c>
      <c r="CA73">
        <v>3740</v>
      </c>
      <c r="CB73">
        <v>234</v>
      </c>
      <c r="CC73">
        <v>155</v>
      </c>
      <c r="CD73">
        <v>34184</v>
      </c>
    </row>
    <row r="74" spans="1:82" x14ac:dyDescent="0.25">
      <c r="A74">
        <v>73</v>
      </c>
      <c r="B74" t="s">
        <v>95</v>
      </c>
      <c r="C74">
        <v>1</v>
      </c>
      <c r="D74">
        <v>1</v>
      </c>
      <c r="E74">
        <v>2</v>
      </c>
      <c r="F74">
        <v>1</v>
      </c>
      <c r="G74">
        <v>0</v>
      </c>
      <c r="H74">
        <v>0</v>
      </c>
      <c r="I74">
        <v>0</v>
      </c>
      <c r="J74">
        <v>96.6</v>
      </c>
      <c r="K74">
        <v>180.3</v>
      </c>
      <c r="L74">
        <v>70.5</v>
      </c>
      <c r="M74">
        <v>50.8</v>
      </c>
      <c r="N74">
        <v>3685</v>
      </c>
      <c r="O74">
        <v>8</v>
      </c>
      <c r="P74">
        <v>234</v>
      </c>
      <c r="Q74">
        <v>3.46</v>
      </c>
      <c r="R74">
        <v>3.1</v>
      </c>
      <c r="S74">
        <v>8.3000000000000007</v>
      </c>
      <c r="T74">
        <v>155</v>
      </c>
      <c r="U74">
        <v>4750</v>
      </c>
      <c r="V74">
        <v>16</v>
      </c>
      <c r="W74">
        <v>18</v>
      </c>
      <c r="X74">
        <v>35056</v>
      </c>
      <c r="BA74">
        <v>96.6</v>
      </c>
      <c r="BB74">
        <v>180.3</v>
      </c>
      <c r="BC74">
        <v>70.5</v>
      </c>
      <c r="BD74">
        <v>3685</v>
      </c>
      <c r="BE74">
        <v>8</v>
      </c>
      <c r="BF74">
        <v>234</v>
      </c>
      <c r="BG74">
        <v>3.46</v>
      </c>
      <c r="BH74">
        <v>155</v>
      </c>
      <c r="BI74">
        <v>16</v>
      </c>
      <c r="BJ74">
        <v>18</v>
      </c>
      <c r="BK74">
        <v>35056</v>
      </c>
      <c r="BZ74">
        <v>70.5</v>
      </c>
      <c r="CA74">
        <v>3685</v>
      </c>
      <c r="CB74">
        <v>234</v>
      </c>
      <c r="CC74">
        <v>155</v>
      </c>
      <c r="CD74">
        <v>35056</v>
      </c>
    </row>
    <row r="75" spans="1:82" x14ac:dyDescent="0.25">
      <c r="A75">
        <v>74</v>
      </c>
      <c r="B75" t="s">
        <v>96</v>
      </c>
      <c r="C75">
        <v>1</v>
      </c>
      <c r="D75">
        <v>1</v>
      </c>
      <c r="E75">
        <v>4</v>
      </c>
      <c r="F75">
        <v>0</v>
      </c>
      <c r="G75">
        <v>0</v>
      </c>
      <c r="H75">
        <v>1</v>
      </c>
      <c r="I75">
        <v>0</v>
      </c>
      <c r="J75">
        <v>120.9</v>
      </c>
      <c r="K75">
        <v>208.1</v>
      </c>
      <c r="L75">
        <v>71.7</v>
      </c>
      <c r="M75">
        <v>56.7</v>
      </c>
      <c r="N75">
        <v>3900</v>
      </c>
      <c r="O75">
        <v>8</v>
      </c>
      <c r="P75">
        <v>308</v>
      </c>
      <c r="Q75">
        <v>3.8</v>
      </c>
      <c r="R75">
        <v>3.35</v>
      </c>
      <c r="S75">
        <v>8</v>
      </c>
      <c r="T75">
        <v>184</v>
      </c>
      <c r="U75">
        <v>4500</v>
      </c>
      <c r="V75">
        <v>14</v>
      </c>
      <c r="W75">
        <v>16</v>
      </c>
      <c r="X75">
        <v>40960</v>
      </c>
      <c r="BA75">
        <v>120.9</v>
      </c>
      <c r="BB75">
        <v>208.1</v>
      </c>
      <c r="BC75">
        <v>71.7</v>
      </c>
      <c r="BD75">
        <v>3900</v>
      </c>
      <c r="BE75">
        <v>8</v>
      </c>
      <c r="BF75">
        <v>308</v>
      </c>
      <c r="BG75">
        <v>3.8</v>
      </c>
      <c r="BH75">
        <v>184</v>
      </c>
      <c r="BI75">
        <v>14</v>
      </c>
      <c r="BJ75">
        <v>16</v>
      </c>
      <c r="BK75">
        <v>40960</v>
      </c>
      <c r="BZ75">
        <v>71.7</v>
      </c>
      <c r="CA75">
        <v>3900</v>
      </c>
      <c r="CB75">
        <v>308</v>
      </c>
      <c r="CC75">
        <v>184</v>
      </c>
      <c r="CD75">
        <v>40960</v>
      </c>
    </row>
    <row r="76" spans="1:82" x14ac:dyDescent="0.25">
      <c r="A76">
        <v>75</v>
      </c>
      <c r="B76" t="s">
        <v>97</v>
      </c>
      <c r="C76">
        <v>1</v>
      </c>
      <c r="D76">
        <v>1</v>
      </c>
      <c r="E76">
        <v>2</v>
      </c>
      <c r="F76">
        <v>0</v>
      </c>
      <c r="G76">
        <v>0</v>
      </c>
      <c r="H76">
        <v>0</v>
      </c>
      <c r="I76">
        <v>0</v>
      </c>
      <c r="J76">
        <v>112</v>
      </c>
      <c r="K76">
        <v>199.2</v>
      </c>
      <c r="L76">
        <v>72</v>
      </c>
      <c r="M76">
        <v>55.4</v>
      </c>
      <c r="N76">
        <v>3715</v>
      </c>
      <c r="O76">
        <v>8</v>
      </c>
      <c r="P76">
        <v>304</v>
      </c>
      <c r="Q76">
        <v>3.8</v>
      </c>
      <c r="R76">
        <v>3.35</v>
      </c>
      <c r="S76">
        <v>8</v>
      </c>
      <c r="T76">
        <v>184</v>
      </c>
      <c r="U76">
        <v>4500</v>
      </c>
      <c r="V76">
        <v>14</v>
      </c>
      <c r="W76">
        <v>16</v>
      </c>
      <c r="X76">
        <v>45400</v>
      </c>
      <c r="BA76">
        <v>112</v>
      </c>
      <c r="BB76">
        <v>199.2</v>
      </c>
      <c r="BC76">
        <v>72</v>
      </c>
      <c r="BD76">
        <v>3715</v>
      </c>
      <c r="BE76">
        <v>8</v>
      </c>
      <c r="BF76">
        <v>304</v>
      </c>
      <c r="BG76">
        <v>3.8</v>
      </c>
      <c r="BH76">
        <v>184</v>
      </c>
      <c r="BI76">
        <v>14</v>
      </c>
      <c r="BJ76">
        <v>16</v>
      </c>
      <c r="BK76">
        <v>45400</v>
      </c>
      <c r="BZ76">
        <v>72</v>
      </c>
      <c r="CA76">
        <v>3715</v>
      </c>
      <c r="CB76">
        <v>304</v>
      </c>
      <c r="CC76">
        <v>184</v>
      </c>
      <c r="CD76">
        <v>45400</v>
      </c>
    </row>
    <row r="77" spans="1:82" x14ac:dyDescent="0.25">
      <c r="A77">
        <v>76</v>
      </c>
      <c r="B77" t="s">
        <v>98</v>
      </c>
      <c r="C77">
        <v>1</v>
      </c>
      <c r="D77">
        <v>0</v>
      </c>
      <c r="E77">
        <v>2</v>
      </c>
      <c r="F77">
        <v>0</v>
      </c>
      <c r="G77">
        <v>1</v>
      </c>
      <c r="H77">
        <v>0</v>
      </c>
      <c r="I77">
        <v>0</v>
      </c>
      <c r="J77">
        <v>102.7</v>
      </c>
      <c r="K77">
        <v>178.4</v>
      </c>
      <c r="L77">
        <v>68</v>
      </c>
      <c r="M77">
        <v>54.8</v>
      </c>
      <c r="N77">
        <v>2910</v>
      </c>
      <c r="O77">
        <v>4</v>
      </c>
      <c r="P77">
        <v>140</v>
      </c>
      <c r="Q77">
        <v>3.78</v>
      </c>
      <c r="R77">
        <v>3.12</v>
      </c>
      <c r="S77">
        <v>8</v>
      </c>
      <c r="T77">
        <v>175</v>
      </c>
      <c r="U77">
        <v>5000</v>
      </c>
      <c r="V77">
        <v>19</v>
      </c>
      <c r="W77">
        <v>24</v>
      </c>
      <c r="X77">
        <v>16503</v>
      </c>
      <c r="BA77">
        <v>102.7</v>
      </c>
      <c r="BB77">
        <v>178.4</v>
      </c>
      <c r="BC77">
        <v>68</v>
      </c>
      <c r="BD77">
        <v>2910</v>
      </c>
      <c r="BE77">
        <v>4</v>
      </c>
      <c r="BF77">
        <v>140</v>
      </c>
      <c r="BG77">
        <v>3.78</v>
      </c>
      <c r="BH77">
        <v>175</v>
      </c>
      <c r="BI77">
        <v>19</v>
      </c>
      <c r="BJ77">
        <v>24</v>
      </c>
      <c r="BK77">
        <v>16503</v>
      </c>
      <c r="BZ77">
        <v>68</v>
      </c>
      <c r="CA77">
        <v>2910</v>
      </c>
      <c r="CB77">
        <v>140</v>
      </c>
      <c r="CC77">
        <v>175</v>
      </c>
      <c r="CD77">
        <v>16503</v>
      </c>
    </row>
    <row r="78" spans="1:82" x14ac:dyDescent="0.25">
      <c r="A78">
        <v>77</v>
      </c>
      <c r="B78" t="s">
        <v>99</v>
      </c>
      <c r="C78">
        <v>1</v>
      </c>
      <c r="D78">
        <v>1</v>
      </c>
      <c r="E78">
        <v>2</v>
      </c>
      <c r="F78">
        <v>0</v>
      </c>
      <c r="G78">
        <v>1</v>
      </c>
      <c r="H78">
        <v>0</v>
      </c>
      <c r="I78">
        <v>0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>
        <v>4</v>
      </c>
      <c r="P78">
        <v>92</v>
      </c>
      <c r="Q78">
        <v>2.97</v>
      </c>
      <c r="R78">
        <v>3.23</v>
      </c>
      <c r="S78">
        <v>9.4</v>
      </c>
      <c r="T78">
        <v>68</v>
      </c>
      <c r="U78">
        <v>5500</v>
      </c>
      <c r="V78">
        <v>37</v>
      </c>
      <c r="W78">
        <v>41</v>
      </c>
      <c r="X78">
        <v>5389</v>
      </c>
      <c r="BA78">
        <v>93.7</v>
      </c>
      <c r="BB78">
        <v>157.30000000000001</v>
      </c>
      <c r="BC78">
        <v>64.400000000000006</v>
      </c>
      <c r="BD78">
        <v>1918</v>
      </c>
      <c r="BE78">
        <v>4</v>
      </c>
      <c r="BF78">
        <v>92</v>
      </c>
      <c r="BG78">
        <v>2.97</v>
      </c>
      <c r="BH78">
        <v>68</v>
      </c>
      <c r="BI78">
        <v>37</v>
      </c>
      <c r="BJ78">
        <v>41</v>
      </c>
      <c r="BK78">
        <v>5389</v>
      </c>
      <c r="BZ78">
        <v>64.400000000000006</v>
      </c>
      <c r="CA78">
        <v>1918</v>
      </c>
      <c r="CB78">
        <v>92</v>
      </c>
      <c r="CC78">
        <v>68</v>
      </c>
      <c r="CD78">
        <v>5389</v>
      </c>
    </row>
    <row r="79" spans="1:82" x14ac:dyDescent="0.25">
      <c r="A79">
        <v>78</v>
      </c>
      <c r="B79" t="s">
        <v>100</v>
      </c>
      <c r="C79">
        <v>1</v>
      </c>
      <c r="D79">
        <v>1</v>
      </c>
      <c r="E79">
        <v>2</v>
      </c>
      <c r="F79">
        <v>0</v>
      </c>
      <c r="G79">
        <v>1</v>
      </c>
      <c r="H79">
        <v>0</v>
      </c>
      <c r="I79">
        <v>0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>
        <v>4</v>
      </c>
      <c r="P79">
        <v>92</v>
      </c>
      <c r="Q79">
        <v>2.97</v>
      </c>
      <c r="R79">
        <v>3.23</v>
      </c>
      <c r="S79">
        <v>9.4</v>
      </c>
      <c r="T79">
        <v>68</v>
      </c>
      <c r="U79">
        <v>5500</v>
      </c>
      <c r="V79">
        <v>31</v>
      </c>
      <c r="W79">
        <v>38</v>
      </c>
      <c r="X79">
        <v>6189</v>
      </c>
      <c r="BA79">
        <v>93.7</v>
      </c>
      <c r="BB79">
        <v>157.30000000000001</v>
      </c>
      <c r="BC79">
        <v>64.400000000000006</v>
      </c>
      <c r="BD79">
        <v>1944</v>
      </c>
      <c r="BE79">
        <v>4</v>
      </c>
      <c r="BF79">
        <v>92</v>
      </c>
      <c r="BG79">
        <v>2.97</v>
      </c>
      <c r="BH79">
        <v>68</v>
      </c>
      <c r="BI79">
        <v>31</v>
      </c>
      <c r="BJ79">
        <v>38</v>
      </c>
      <c r="BK79">
        <v>6189</v>
      </c>
      <c r="BZ79">
        <v>64.400000000000006</v>
      </c>
      <c r="CA79">
        <v>1944</v>
      </c>
      <c r="CB79">
        <v>92</v>
      </c>
      <c r="CC79">
        <v>68</v>
      </c>
      <c r="CD79">
        <v>6189</v>
      </c>
    </row>
    <row r="80" spans="1:82" x14ac:dyDescent="0.25">
      <c r="A80">
        <v>79</v>
      </c>
      <c r="B80" t="s">
        <v>101</v>
      </c>
      <c r="C80">
        <v>1</v>
      </c>
      <c r="D80">
        <v>1</v>
      </c>
      <c r="E80">
        <v>2</v>
      </c>
      <c r="F80">
        <v>0</v>
      </c>
      <c r="G80">
        <v>1</v>
      </c>
      <c r="H80">
        <v>0</v>
      </c>
      <c r="I80">
        <v>0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>
        <v>4</v>
      </c>
      <c r="P80">
        <v>92</v>
      </c>
      <c r="Q80">
        <v>2.97</v>
      </c>
      <c r="R80">
        <v>3.23</v>
      </c>
      <c r="S80">
        <v>9.4</v>
      </c>
      <c r="T80">
        <v>68</v>
      </c>
      <c r="U80">
        <v>5500</v>
      </c>
      <c r="V80">
        <v>31</v>
      </c>
      <c r="W80">
        <v>38</v>
      </c>
      <c r="X80">
        <v>6669</v>
      </c>
      <c r="BA80">
        <v>93.7</v>
      </c>
      <c r="BB80">
        <v>157.30000000000001</v>
      </c>
      <c r="BC80">
        <v>64.400000000000006</v>
      </c>
      <c r="BD80">
        <v>2004</v>
      </c>
      <c r="BE80">
        <v>4</v>
      </c>
      <c r="BF80">
        <v>92</v>
      </c>
      <c r="BG80">
        <v>2.97</v>
      </c>
      <c r="BH80">
        <v>68</v>
      </c>
      <c r="BI80">
        <v>31</v>
      </c>
      <c r="BJ80">
        <v>38</v>
      </c>
      <c r="BK80">
        <v>6669</v>
      </c>
      <c r="BZ80">
        <v>64.400000000000006</v>
      </c>
      <c r="CA80">
        <v>2004</v>
      </c>
      <c r="CB80">
        <v>92</v>
      </c>
      <c r="CC80">
        <v>68</v>
      </c>
      <c r="CD80">
        <v>6669</v>
      </c>
    </row>
    <row r="81" spans="1:82" x14ac:dyDescent="0.25">
      <c r="A81">
        <v>80</v>
      </c>
      <c r="B81" t="s">
        <v>102</v>
      </c>
      <c r="C81">
        <v>1</v>
      </c>
      <c r="D81">
        <v>0</v>
      </c>
      <c r="E81">
        <v>2</v>
      </c>
      <c r="F81">
        <v>0</v>
      </c>
      <c r="G81">
        <v>1</v>
      </c>
      <c r="H81">
        <v>0</v>
      </c>
      <c r="I81">
        <v>0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>
        <v>4</v>
      </c>
      <c r="P81">
        <v>98</v>
      </c>
      <c r="Q81">
        <v>3.03</v>
      </c>
      <c r="R81">
        <v>3.39</v>
      </c>
      <c r="S81">
        <v>7.6</v>
      </c>
      <c r="T81">
        <v>102</v>
      </c>
      <c r="U81">
        <v>5500</v>
      </c>
      <c r="V81">
        <v>24</v>
      </c>
      <c r="W81">
        <v>30</v>
      </c>
      <c r="X81">
        <v>7689</v>
      </c>
      <c r="BA81">
        <v>93</v>
      </c>
      <c r="BB81">
        <v>157.30000000000001</v>
      </c>
      <c r="BC81">
        <v>63.8</v>
      </c>
      <c r="BD81">
        <v>2145</v>
      </c>
      <c r="BE81">
        <v>4</v>
      </c>
      <c r="BF81">
        <v>98</v>
      </c>
      <c r="BG81">
        <v>3.03</v>
      </c>
      <c r="BH81">
        <v>102</v>
      </c>
      <c r="BI81">
        <v>24</v>
      </c>
      <c r="BJ81">
        <v>30</v>
      </c>
      <c r="BK81">
        <v>7689</v>
      </c>
      <c r="BZ81">
        <v>63.8</v>
      </c>
      <c r="CA81">
        <v>2145</v>
      </c>
      <c r="CB81">
        <v>98</v>
      </c>
      <c r="CC81">
        <v>102</v>
      </c>
      <c r="CD81">
        <v>7689</v>
      </c>
    </row>
    <row r="82" spans="1:82" x14ac:dyDescent="0.25">
      <c r="A82">
        <v>81</v>
      </c>
      <c r="B82" t="s">
        <v>103</v>
      </c>
      <c r="C82">
        <v>1</v>
      </c>
      <c r="D82">
        <v>0</v>
      </c>
      <c r="E82">
        <v>2</v>
      </c>
      <c r="F82">
        <v>0</v>
      </c>
      <c r="G82">
        <v>1</v>
      </c>
      <c r="H82">
        <v>0</v>
      </c>
      <c r="I82">
        <v>0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>
        <v>4</v>
      </c>
      <c r="P82">
        <v>110</v>
      </c>
      <c r="Q82">
        <v>3.17</v>
      </c>
      <c r="R82">
        <v>3.46</v>
      </c>
      <c r="S82">
        <v>7.5</v>
      </c>
      <c r="T82">
        <v>116</v>
      </c>
      <c r="U82">
        <v>5500</v>
      </c>
      <c r="V82">
        <v>23</v>
      </c>
      <c r="W82">
        <v>30</v>
      </c>
      <c r="X82">
        <v>9959</v>
      </c>
      <c r="BA82">
        <v>96.3</v>
      </c>
      <c r="BB82">
        <v>173</v>
      </c>
      <c r="BC82">
        <v>65.400000000000006</v>
      </c>
      <c r="BD82">
        <v>2370</v>
      </c>
      <c r="BE82">
        <v>4</v>
      </c>
      <c r="BF82">
        <v>110</v>
      </c>
      <c r="BG82">
        <v>3.17</v>
      </c>
      <c r="BH82">
        <v>116</v>
      </c>
      <c r="BI82">
        <v>23</v>
      </c>
      <c r="BJ82">
        <v>30</v>
      </c>
      <c r="BK82">
        <v>9959</v>
      </c>
      <c r="BZ82">
        <v>65.400000000000006</v>
      </c>
      <c r="CA82">
        <v>2370</v>
      </c>
      <c r="CB82">
        <v>110</v>
      </c>
      <c r="CC82">
        <v>116</v>
      </c>
      <c r="CD82">
        <v>9959</v>
      </c>
    </row>
    <row r="83" spans="1:82" x14ac:dyDescent="0.25">
      <c r="A83">
        <v>82</v>
      </c>
      <c r="B83" t="s">
        <v>102</v>
      </c>
      <c r="C83">
        <v>1</v>
      </c>
      <c r="D83">
        <v>1</v>
      </c>
      <c r="E83">
        <v>2</v>
      </c>
      <c r="F83">
        <v>0</v>
      </c>
      <c r="G83">
        <v>1</v>
      </c>
      <c r="H83">
        <v>0</v>
      </c>
      <c r="I83">
        <v>0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>
        <v>4</v>
      </c>
      <c r="P83">
        <v>122</v>
      </c>
      <c r="Q83">
        <v>3.35</v>
      </c>
      <c r="R83">
        <v>3.46</v>
      </c>
      <c r="S83">
        <v>8.5</v>
      </c>
      <c r="T83">
        <v>88</v>
      </c>
      <c r="U83">
        <v>5000</v>
      </c>
      <c r="V83">
        <v>25</v>
      </c>
      <c r="W83">
        <v>32</v>
      </c>
      <c r="X83">
        <v>8499</v>
      </c>
      <c r="BA83">
        <v>96.3</v>
      </c>
      <c r="BB83">
        <v>173</v>
      </c>
      <c r="BC83">
        <v>65.400000000000006</v>
      </c>
      <c r="BD83">
        <v>2328</v>
      </c>
      <c r="BE83">
        <v>4</v>
      </c>
      <c r="BF83">
        <v>122</v>
      </c>
      <c r="BG83">
        <v>3.35</v>
      </c>
      <c r="BH83">
        <v>88</v>
      </c>
      <c r="BI83">
        <v>25</v>
      </c>
      <c r="BJ83">
        <v>32</v>
      </c>
      <c r="BK83">
        <v>8499</v>
      </c>
      <c r="BZ83">
        <v>65.400000000000006</v>
      </c>
      <c r="CA83">
        <v>2328</v>
      </c>
      <c r="CB83">
        <v>122</v>
      </c>
      <c r="CC83">
        <v>88</v>
      </c>
      <c r="CD83">
        <v>8499</v>
      </c>
    </row>
    <row r="84" spans="1:82" x14ac:dyDescent="0.25">
      <c r="A84">
        <v>83</v>
      </c>
      <c r="B84" t="s">
        <v>101</v>
      </c>
      <c r="C84">
        <v>1</v>
      </c>
      <c r="D84">
        <v>0</v>
      </c>
      <c r="E84">
        <v>2</v>
      </c>
      <c r="F84">
        <v>0</v>
      </c>
      <c r="G84">
        <v>1</v>
      </c>
      <c r="H84">
        <v>0</v>
      </c>
      <c r="I84">
        <v>0</v>
      </c>
      <c r="J84">
        <v>95.9</v>
      </c>
      <c r="K84">
        <v>173.2</v>
      </c>
      <c r="L84">
        <v>66.3</v>
      </c>
      <c r="M84">
        <v>50.2</v>
      </c>
      <c r="N84">
        <v>2833</v>
      </c>
      <c r="O84">
        <v>4</v>
      </c>
      <c r="P84">
        <v>156</v>
      </c>
      <c r="Q84">
        <v>3.58</v>
      </c>
      <c r="R84">
        <v>3.86</v>
      </c>
      <c r="S84">
        <v>7</v>
      </c>
      <c r="T84">
        <v>145</v>
      </c>
      <c r="U84">
        <v>5000</v>
      </c>
      <c r="V84">
        <v>19</v>
      </c>
      <c r="W84">
        <v>24</v>
      </c>
      <c r="X84">
        <v>12629</v>
      </c>
      <c r="BA84">
        <v>95.9</v>
      </c>
      <c r="BB84">
        <v>173.2</v>
      </c>
      <c r="BC84">
        <v>66.3</v>
      </c>
      <c r="BD84">
        <v>2833</v>
      </c>
      <c r="BE84">
        <v>4</v>
      </c>
      <c r="BF84">
        <v>156</v>
      </c>
      <c r="BG84">
        <v>3.58</v>
      </c>
      <c r="BH84">
        <v>145</v>
      </c>
      <c r="BI84">
        <v>19</v>
      </c>
      <c r="BJ84">
        <v>24</v>
      </c>
      <c r="BK84">
        <v>12629</v>
      </c>
      <c r="BZ84">
        <v>66.3</v>
      </c>
      <c r="CA84">
        <v>2833</v>
      </c>
      <c r="CB84">
        <v>156</v>
      </c>
      <c r="CC84">
        <v>145</v>
      </c>
      <c r="CD84">
        <v>12629</v>
      </c>
    </row>
    <row r="85" spans="1:82" x14ac:dyDescent="0.25">
      <c r="A85">
        <v>84</v>
      </c>
      <c r="B85" t="s">
        <v>102</v>
      </c>
      <c r="C85">
        <v>1</v>
      </c>
      <c r="D85">
        <v>0</v>
      </c>
      <c r="E85">
        <v>2</v>
      </c>
      <c r="F85">
        <v>0</v>
      </c>
      <c r="G85">
        <v>1</v>
      </c>
      <c r="H85">
        <v>0</v>
      </c>
      <c r="I85">
        <v>0</v>
      </c>
      <c r="J85">
        <v>95.9</v>
      </c>
      <c r="K85">
        <v>173.2</v>
      </c>
      <c r="L85">
        <v>66.3</v>
      </c>
      <c r="M85">
        <v>50.2</v>
      </c>
      <c r="N85">
        <v>2921</v>
      </c>
      <c r="O85">
        <v>4</v>
      </c>
      <c r="P85">
        <v>156</v>
      </c>
      <c r="Q85">
        <v>3.59</v>
      </c>
      <c r="R85">
        <v>3.86</v>
      </c>
      <c r="S85">
        <v>7</v>
      </c>
      <c r="T85">
        <v>145</v>
      </c>
      <c r="U85">
        <v>5000</v>
      </c>
      <c r="V85">
        <v>19</v>
      </c>
      <c r="W85">
        <v>24</v>
      </c>
      <c r="X85">
        <v>14869</v>
      </c>
      <c r="BA85">
        <v>95.9</v>
      </c>
      <c r="BB85">
        <v>173.2</v>
      </c>
      <c r="BC85">
        <v>66.3</v>
      </c>
      <c r="BD85">
        <v>2921</v>
      </c>
      <c r="BE85">
        <v>4</v>
      </c>
      <c r="BF85">
        <v>156</v>
      </c>
      <c r="BG85">
        <v>3.59</v>
      </c>
      <c r="BH85">
        <v>145</v>
      </c>
      <c r="BI85">
        <v>19</v>
      </c>
      <c r="BJ85">
        <v>24</v>
      </c>
      <c r="BK85">
        <v>14869</v>
      </c>
      <c r="BZ85">
        <v>66.3</v>
      </c>
      <c r="CA85">
        <v>2921</v>
      </c>
      <c r="CB85">
        <v>156</v>
      </c>
      <c r="CC85">
        <v>145</v>
      </c>
      <c r="CD85">
        <v>14869</v>
      </c>
    </row>
    <row r="86" spans="1:82" x14ac:dyDescent="0.25">
      <c r="A86">
        <v>85</v>
      </c>
      <c r="B86" t="s">
        <v>103</v>
      </c>
      <c r="C86">
        <v>1</v>
      </c>
      <c r="D86">
        <v>0</v>
      </c>
      <c r="E86">
        <v>2</v>
      </c>
      <c r="F86">
        <v>0</v>
      </c>
      <c r="G86">
        <v>1</v>
      </c>
      <c r="H86">
        <v>0</v>
      </c>
      <c r="I86">
        <v>0</v>
      </c>
      <c r="J86">
        <v>95.9</v>
      </c>
      <c r="K86">
        <v>173.2</v>
      </c>
      <c r="L86">
        <v>66.3</v>
      </c>
      <c r="M86">
        <v>50.2</v>
      </c>
      <c r="N86">
        <v>2926</v>
      </c>
      <c r="O86">
        <v>4</v>
      </c>
      <c r="P86">
        <v>156</v>
      </c>
      <c r="Q86">
        <v>3.59</v>
      </c>
      <c r="R86">
        <v>3.86</v>
      </c>
      <c r="S86">
        <v>7</v>
      </c>
      <c r="T86">
        <v>145</v>
      </c>
      <c r="U86">
        <v>5000</v>
      </c>
      <c r="V86">
        <v>19</v>
      </c>
      <c r="W86">
        <v>24</v>
      </c>
      <c r="X86">
        <v>14489</v>
      </c>
      <c r="BA86">
        <v>95.9</v>
      </c>
      <c r="BB86">
        <v>173.2</v>
      </c>
      <c r="BC86">
        <v>66.3</v>
      </c>
      <c r="BD86">
        <v>2926</v>
      </c>
      <c r="BE86">
        <v>4</v>
      </c>
      <c r="BF86">
        <v>156</v>
      </c>
      <c r="BG86">
        <v>3.59</v>
      </c>
      <c r="BH86">
        <v>145</v>
      </c>
      <c r="BI86">
        <v>19</v>
      </c>
      <c r="BJ86">
        <v>24</v>
      </c>
      <c r="BK86">
        <v>14489</v>
      </c>
      <c r="BZ86">
        <v>66.3</v>
      </c>
      <c r="CA86">
        <v>2926</v>
      </c>
      <c r="CB86">
        <v>156</v>
      </c>
      <c r="CC86">
        <v>145</v>
      </c>
      <c r="CD86">
        <v>14489</v>
      </c>
    </row>
    <row r="87" spans="1:82" x14ac:dyDescent="0.25">
      <c r="A87">
        <v>86</v>
      </c>
      <c r="B87" t="s">
        <v>104</v>
      </c>
      <c r="C87">
        <v>1</v>
      </c>
      <c r="D87">
        <v>1</v>
      </c>
      <c r="E87">
        <v>4</v>
      </c>
      <c r="F87">
        <v>0</v>
      </c>
      <c r="G87">
        <v>0</v>
      </c>
      <c r="H87">
        <v>1</v>
      </c>
      <c r="I87">
        <v>0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>
        <v>4</v>
      </c>
      <c r="P87">
        <v>122</v>
      </c>
      <c r="Q87">
        <v>3.35</v>
      </c>
      <c r="R87">
        <v>3.46</v>
      </c>
      <c r="S87">
        <v>8.5</v>
      </c>
      <c r="T87">
        <v>88</v>
      </c>
      <c r="U87">
        <v>5000</v>
      </c>
      <c r="V87">
        <v>25</v>
      </c>
      <c r="W87">
        <v>32</v>
      </c>
      <c r="X87">
        <v>6989</v>
      </c>
      <c r="BA87">
        <v>96.3</v>
      </c>
      <c r="BB87">
        <v>172.4</v>
      </c>
      <c r="BC87">
        <v>65.400000000000006</v>
      </c>
      <c r="BD87">
        <v>2365</v>
      </c>
      <c r="BE87">
        <v>4</v>
      </c>
      <c r="BF87">
        <v>122</v>
      </c>
      <c r="BG87">
        <v>3.35</v>
      </c>
      <c r="BH87">
        <v>88</v>
      </c>
      <c r="BI87">
        <v>25</v>
      </c>
      <c r="BJ87">
        <v>32</v>
      </c>
      <c r="BK87">
        <v>6989</v>
      </c>
      <c r="BZ87">
        <v>65.400000000000006</v>
      </c>
      <c r="CA87">
        <v>2365</v>
      </c>
      <c r="CB87">
        <v>122</v>
      </c>
      <c r="CC87">
        <v>88</v>
      </c>
      <c r="CD87">
        <v>6989</v>
      </c>
    </row>
    <row r="88" spans="1:82" x14ac:dyDescent="0.25">
      <c r="A88">
        <v>87</v>
      </c>
      <c r="B88" t="s">
        <v>105</v>
      </c>
      <c r="C88">
        <v>1</v>
      </c>
      <c r="D88">
        <v>1</v>
      </c>
      <c r="E88">
        <v>4</v>
      </c>
      <c r="F88">
        <v>0</v>
      </c>
      <c r="G88">
        <v>0</v>
      </c>
      <c r="H88">
        <v>1</v>
      </c>
      <c r="I88">
        <v>0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>
        <v>4</v>
      </c>
      <c r="P88">
        <v>122</v>
      </c>
      <c r="Q88">
        <v>3.35</v>
      </c>
      <c r="R88">
        <v>3.46</v>
      </c>
      <c r="S88">
        <v>8.5</v>
      </c>
      <c r="T88">
        <v>88</v>
      </c>
      <c r="U88">
        <v>5000</v>
      </c>
      <c r="V88">
        <v>25</v>
      </c>
      <c r="W88">
        <v>32</v>
      </c>
      <c r="X88">
        <v>8189</v>
      </c>
      <c r="BA88">
        <v>96.3</v>
      </c>
      <c r="BB88">
        <v>172.4</v>
      </c>
      <c r="BC88">
        <v>65.400000000000006</v>
      </c>
      <c r="BD88">
        <v>2405</v>
      </c>
      <c r="BE88">
        <v>4</v>
      </c>
      <c r="BF88">
        <v>122</v>
      </c>
      <c r="BG88">
        <v>3.35</v>
      </c>
      <c r="BH88">
        <v>88</v>
      </c>
      <c r="BI88">
        <v>25</v>
      </c>
      <c r="BJ88">
        <v>32</v>
      </c>
      <c r="BK88">
        <v>8189</v>
      </c>
      <c r="BZ88">
        <v>65.400000000000006</v>
      </c>
      <c r="CA88">
        <v>2405</v>
      </c>
      <c r="CB88">
        <v>122</v>
      </c>
      <c r="CC88">
        <v>88</v>
      </c>
      <c r="CD88">
        <v>8189</v>
      </c>
    </row>
    <row r="89" spans="1:82" x14ac:dyDescent="0.25">
      <c r="A89">
        <v>88</v>
      </c>
      <c r="B89" t="s">
        <v>101</v>
      </c>
      <c r="C89">
        <v>1</v>
      </c>
      <c r="D89">
        <v>0</v>
      </c>
      <c r="E89">
        <v>4</v>
      </c>
      <c r="F89">
        <v>0</v>
      </c>
      <c r="G89">
        <v>0</v>
      </c>
      <c r="H89">
        <v>1</v>
      </c>
      <c r="I89">
        <v>0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>
        <v>4</v>
      </c>
      <c r="P89">
        <v>110</v>
      </c>
      <c r="Q89">
        <v>3.17</v>
      </c>
      <c r="R89">
        <v>3.46</v>
      </c>
      <c r="S89">
        <v>7.5</v>
      </c>
      <c r="T89">
        <v>116</v>
      </c>
      <c r="U89">
        <v>5500</v>
      </c>
      <c r="V89">
        <v>23</v>
      </c>
      <c r="W89">
        <v>30</v>
      </c>
      <c r="X89">
        <v>9279</v>
      </c>
      <c r="BA89">
        <v>96.3</v>
      </c>
      <c r="BB89">
        <v>172.4</v>
      </c>
      <c r="BC89">
        <v>65.400000000000006</v>
      </c>
      <c r="BD89">
        <v>2403</v>
      </c>
      <c r="BE89">
        <v>4</v>
      </c>
      <c r="BF89">
        <v>110</v>
      </c>
      <c r="BG89">
        <v>3.17</v>
      </c>
      <c r="BH89">
        <v>116</v>
      </c>
      <c r="BI89">
        <v>23</v>
      </c>
      <c r="BJ89">
        <v>30</v>
      </c>
      <c r="BK89">
        <v>9279</v>
      </c>
      <c r="BZ89">
        <v>65.400000000000006</v>
      </c>
      <c r="CA89">
        <v>2403</v>
      </c>
      <c r="CB89">
        <v>110</v>
      </c>
      <c r="CC89">
        <v>116</v>
      </c>
      <c r="CD89">
        <v>9279</v>
      </c>
    </row>
    <row r="90" spans="1:82" x14ac:dyDescent="0.25">
      <c r="A90">
        <v>89</v>
      </c>
      <c r="B90" t="s">
        <v>103</v>
      </c>
      <c r="C90">
        <v>1</v>
      </c>
      <c r="D90">
        <v>1</v>
      </c>
      <c r="E90">
        <v>4</v>
      </c>
      <c r="F90">
        <v>0</v>
      </c>
      <c r="G90">
        <v>0</v>
      </c>
      <c r="H90">
        <v>1</v>
      </c>
      <c r="I90">
        <v>0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>
        <v>4</v>
      </c>
      <c r="P90">
        <v>110</v>
      </c>
      <c r="Q90">
        <v>3.17</v>
      </c>
      <c r="R90">
        <v>3.46</v>
      </c>
      <c r="S90">
        <v>7.5</v>
      </c>
      <c r="T90">
        <v>116</v>
      </c>
      <c r="U90">
        <v>5500</v>
      </c>
      <c r="V90">
        <v>23</v>
      </c>
      <c r="W90">
        <v>30</v>
      </c>
      <c r="X90">
        <v>9279</v>
      </c>
      <c r="BA90">
        <v>96.3</v>
      </c>
      <c r="BB90">
        <v>172.4</v>
      </c>
      <c r="BC90">
        <v>65.400000000000006</v>
      </c>
      <c r="BD90">
        <v>2403</v>
      </c>
      <c r="BE90">
        <v>4</v>
      </c>
      <c r="BF90">
        <v>110</v>
      </c>
      <c r="BG90">
        <v>3.17</v>
      </c>
      <c r="BH90">
        <v>116</v>
      </c>
      <c r="BI90">
        <v>23</v>
      </c>
      <c r="BJ90">
        <v>30</v>
      </c>
      <c r="BK90">
        <v>9279</v>
      </c>
      <c r="BZ90">
        <v>65.400000000000006</v>
      </c>
      <c r="CA90">
        <v>2403</v>
      </c>
      <c r="CB90">
        <v>110</v>
      </c>
      <c r="CC90">
        <v>116</v>
      </c>
      <c r="CD90">
        <v>9279</v>
      </c>
    </row>
    <row r="91" spans="1:82" x14ac:dyDescent="0.25">
      <c r="A91">
        <v>90</v>
      </c>
      <c r="B91" t="s">
        <v>106</v>
      </c>
      <c r="C91">
        <v>1</v>
      </c>
      <c r="D91">
        <v>1</v>
      </c>
      <c r="E91">
        <v>2</v>
      </c>
      <c r="F91">
        <v>0</v>
      </c>
      <c r="G91">
        <v>0</v>
      </c>
      <c r="H91">
        <v>1</v>
      </c>
      <c r="I91">
        <v>0</v>
      </c>
      <c r="J91">
        <v>94.5</v>
      </c>
      <c r="K91">
        <v>165.3</v>
      </c>
      <c r="L91">
        <v>63.8</v>
      </c>
      <c r="M91">
        <v>54.5</v>
      </c>
      <c r="N91">
        <v>1889</v>
      </c>
      <c r="O91">
        <v>4</v>
      </c>
      <c r="P91">
        <v>97</v>
      </c>
      <c r="Q91">
        <v>3.15</v>
      </c>
      <c r="R91">
        <v>3.29</v>
      </c>
      <c r="S91">
        <v>9.4</v>
      </c>
      <c r="T91">
        <v>69</v>
      </c>
      <c r="U91">
        <v>5200</v>
      </c>
      <c r="V91">
        <v>31</v>
      </c>
      <c r="W91">
        <v>37</v>
      </c>
      <c r="X91">
        <v>5499</v>
      </c>
      <c r="BA91">
        <v>94.5</v>
      </c>
      <c r="BB91">
        <v>165.3</v>
      </c>
      <c r="BC91">
        <v>63.8</v>
      </c>
      <c r="BD91">
        <v>1889</v>
      </c>
      <c r="BE91">
        <v>4</v>
      </c>
      <c r="BF91">
        <v>97</v>
      </c>
      <c r="BG91">
        <v>3.15</v>
      </c>
      <c r="BH91">
        <v>69</v>
      </c>
      <c r="BI91">
        <v>31</v>
      </c>
      <c r="BJ91">
        <v>37</v>
      </c>
      <c r="BK91">
        <v>5499</v>
      </c>
      <c r="BZ91">
        <v>63.8</v>
      </c>
      <c r="CA91">
        <v>1889</v>
      </c>
      <c r="CB91">
        <v>97</v>
      </c>
      <c r="CC91">
        <v>69</v>
      </c>
      <c r="CD91">
        <v>5499</v>
      </c>
    </row>
    <row r="92" spans="1:82" x14ac:dyDescent="0.25">
      <c r="A92">
        <v>91</v>
      </c>
      <c r="B92" t="s">
        <v>107</v>
      </c>
      <c r="C92">
        <v>0</v>
      </c>
      <c r="D92">
        <v>1</v>
      </c>
      <c r="E92">
        <v>2</v>
      </c>
      <c r="F92">
        <v>0</v>
      </c>
      <c r="G92">
        <v>0</v>
      </c>
      <c r="H92">
        <v>1</v>
      </c>
      <c r="I92">
        <v>0</v>
      </c>
      <c r="J92">
        <v>94.5</v>
      </c>
      <c r="K92">
        <v>165.3</v>
      </c>
      <c r="L92">
        <v>63.8</v>
      </c>
      <c r="M92">
        <v>54.5</v>
      </c>
      <c r="N92">
        <v>2017</v>
      </c>
      <c r="O92">
        <v>4</v>
      </c>
      <c r="P92">
        <v>103</v>
      </c>
      <c r="Q92">
        <v>2.99</v>
      </c>
      <c r="R92">
        <v>3.47</v>
      </c>
      <c r="S92">
        <v>21.9</v>
      </c>
      <c r="T92">
        <v>55</v>
      </c>
      <c r="U92">
        <v>4800</v>
      </c>
      <c r="V92">
        <v>45</v>
      </c>
      <c r="W92">
        <v>50</v>
      </c>
      <c r="X92">
        <v>7099</v>
      </c>
      <c r="BA92">
        <v>94.5</v>
      </c>
      <c r="BB92">
        <v>165.3</v>
      </c>
      <c r="BC92">
        <v>63.8</v>
      </c>
      <c r="BD92">
        <v>2017</v>
      </c>
      <c r="BE92">
        <v>4</v>
      </c>
      <c r="BF92">
        <v>103</v>
      </c>
      <c r="BG92">
        <v>2.99</v>
      </c>
      <c r="BH92">
        <v>55</v>
      </c>
      <c r="BI92">
        <v>45</v>
      </c>
      <c r="BJ92">
        <v>50</v>
      </c>
      <c r="BK92">
        <v>7099</v>
      </c>
      <c r="BZ92">
        <v>63.8</v>
      </c>
      <c r="CA92">
        <v>2017</v>
      </c>
      <c r="CB92">
        <v>103</v>
      </c>
      <c r="CC92">
        <v>55</v>
      </c>
      <c r="CD92">
        <v>7099</v>
      </c>
    </row>
    <row r="93" spans="1:82" x14ac:dyDescent="0.25">
      <c r="A93">
        <v>92</v>
      </c>
      <c r="B93" t="s">
        <v>108</v>
      </c>
      <c r="C93">
        <v>1</v>
      </c>
      <c r="D93">
        <v>1</v>
      </c>
      <c r="E93">
        <v>2</v>
      </c>
      <c r="F93">
        <v>0</v>
      </c>
      <c r="G93">
        <v>0</v>
      </c>
      <c r="H93">
        <v>1</v>
      </c>
      <c r="I93">
        <v>0</v>
      </c>
      <c r="J93">
        <v>94.5</v>
      </c>
      <c r="K93">
        <v>165.3</v>
      </c>
      <c r="L93">
        <v>63.8</v>
      </c>
      <c r="M93">
        <v>54.5</v>
      </c>
      <c r="N93">
        <v>1918</v>
      </c>
      <c r="O93">
        <v>4</v>
      </c>
      <c r="P93">
        <v>97</v>
      </c>
      <c r="Q93">
        <v>3.15</v>
      </c>
      <c r="R93">
        <v>3.29</v>
      </c>
      <c r="S93">
        <v>9.4</v>
      </c>
      <c r="T93">
        <v>69</v>
      </c>
      <c r="U93">
        <v>5200</v>
      </c>
      <c r="V93">
        <v>31</v>
      </c>
      <c r="W93">
        <v>37</v>
      </c>
      <c r="X93">
        <v>6649</v>
      </c>
      <c r="BA93">
        <v>94.5</v>
      </c>
      <c r="BB93">
        <v>165.3</v>
      </c>
      <c r="BC93">
        <v>63.8</v>
      </c>
      <c r="BD93">
        <v>1918</v>
      </c>
      <c r="BE93">
        <v>4</v>
      </c>
      <c r="BF93">
        <v>97</v>
      </c>
      <c r="BG93">
        <v>3.15</v>
      </c>
      <c r="BH93">
        <v>69</v>
      </c>
      <c r="BI93">
        <v>31</v>
      </c>
      <c r="BJ93">
        <v>37</v>
      </c>
      <c r="BK93">
        <v>6649</v>
      </c>
      <c r="BZ93">
        <v>63.8</v>
      </c>
      <c r="CA93">
        <v>1918</v>
      </c>
      <c r="CB93">
        <v>97</v>
      </c>
      <c r="CC93">
        <v>69</v>
      </c>
      <c r="CD93">
        <v>6649</v>
      </c>
    </row>
    <row r="94" spans="1:82" x14ac:dyDescent="0.25">
      <c r="A94">
        <v>93</v>
      </c>
      <c r="B94" t="s">
        <v>109</v>
      </c>
      <c r="C94">
        <v>1</v>
      </c>
      <c r="D94">
        <v>1</v>
      </c>
      <c r="E94">
        <v>4</v>
      </c>
      <c r="F94">
        <v>0</v>
      </c>
      <c r="G94">
        <v>0</v>
      </c>
      <c r="H94">
        <v>1</v>
      </c>
      <c r="I94">
        <v>0</v>
      </c>
      <c r="J94">
        <v>94.5</v>
      </c>
      <c r="K94">
        <v>165.3</v>
      </c>
      <c r="L94">
        <v>63.8</v>
      </c>
      <c r="M94">
        <v>54.5</v>
      </c>
      <c r="N94">
        <v>1938</v>
      </c>
      <c r="O94">
        <v>4</v>
      </c>
      <c r="P94">
        <v>97</v>
      </c>
      <c r="Q94">
        <v>3.15</v>
      </c>
      <c r="R94">
        <v>3.29</v>
      </c>
      <c r="S94">
        <v>9.4</v>
      </c>
      <c r="T94">
        <v>69</v>
      </c>
      <c r="U94">
        <v>5200</v>
      </c>
      <c r="V94">
        <v>31</v>
      </c>
      <c r="W94">
        <v>37</v>
      </c>
      <c r="X94">
        <v>6849</v>
      </c>
      <c r="BA94">
        <v>94.5</v>
      </c>
      <c r="BB94">
        <v>165.3</v>
      </c>
      <c r="BC94">
        <v>63.8</v>
      </c>
      <c r="BD94">
        <v>1938</v>
      </c>
      <c r="BE94">
        <v>4</v>
      </c>
      <c r="BF94">
        <v>97</v>
      </c>
      <c r="BG94">
        <v>3.15</v>
      </c>
      <c r="BH94">
        <v>69</v>
      </c>
      <c r="BI94">
        <v>31</v>
      </c>
      <c r="BJ94">
        <v>37</v>
      </c>
      <c r="BK94">
        <v>6849</v>
      </c>
      <c r="BZ94">
        <v>63.8</v>
      </c>
      <c r="CA94">
        <v>1938</v>
      </c>
      <c r="CB94">
        <v>97</v>
      </c>
      <c r="CC94">
        <v>69</v>
      </c>
      <c r="CD94">
        <v>6849</v>
      </c>
    </row>
    <row r="95" spans="1:82" x14ac:dyDescent="0.25">
      <c r="A95">
        <v>94</v>
      </c>
      <c r="B95" t="s">
        <v>110</v>
      </c>
      <c r="C95">
        <v>1</v>
      </c>
      <c r="D95">
        <v>1</v>
      </c>
      <c r="E95">
        <v>4</v>
      </c>
      <c r="F95">
        <v>0</v>
      </c>
      <c r="G95">
        <v>0</v>
      </c>
      <c r="H95">
        <v>0</v>
      </c>
      <c r="I95">
        <v>1</v>
      </c>
      <c r="J95">
        <v>94.5</v>
      </c>
      <c r="K95">
        <v>170.2</v>
      </c>
      <c r="L95">
        <v>63.8</v>
      </c>
      <c r="M95">
        <v>53.5</v>
      </c>
      <c r="N95">
        <v>2024</v>
      </c>
      <c r="O95">
        <v>4</v>
      </c>
      <c r="P95">
        <v>97</v>
      </c>
      <c r="Q95">
        <v>3.15</v>
      </c>
      <c r="R95">
        <v>3.29</v>
      </c>
      <c r="S95">
        <v>9.4</v>
      </c>
      <c r="T95">
        <v>69</v>
      </c>
      <c r="U95">
        <v>5200</v>
      </c>
      <c r="V95">
        <v>31</v>
      </c>
      <c r="W95">
        <v>37</v>
      </c>
      <c r="X95">
        <v>7349</v>
      </c>
      <c r="BA95">
        <v>94.5</v>
      </c>
      <c r="BB95">
        <v>170.2</v>
      </c>
      <c r="BC95">
        <v>63.8</v>
      </c>
      <c r="BD95">
        <v>2024</v>
      </c>
      <c r="BE95">
        <v>4</v>
      </c>
      <c r="BF95">
        <v>97</v>
      </c>
      <c r="BG95">
        <v>3.15</v>
      </c>
      <c r="BH95">
        <v>69</v>
      </c>
      <c r="BI95">
        <v>31</v>
      </c>
      <c r="BJ95">
        <v>37</v>
      </c>
      <c r="BK95">
        <v>7349</v>
      </c>
      <c r="BZ95">
        <v>63.8</v>
      </c>
      <c r="CA95">
        <v>2024</v>
      </c>
      <c r="CB95">
        <v>97</v>
      </c>
      <c r="CC95">
        <v>69</v>
      </c>
      <c r="CD95">
        <v>7349</v>
      </c>
    </row>
    <row r="96" spans="1:82" x14ac:dyDescent="0.25">
      <c r="A96">
        <v>95</v>
      </c>
      <c r="B96" t="s">
        <v>111</v>
      </c>
      <c r="C96">
        <v>1</v>
      </c>
      <c r="D96">
        <v>1</v>
      </c>
      <c r="E96">
        <v>2</v>
      </c>
      <c r="F96">
        <v>0</v>
      </c>
      <c r="G96">
        <v>0</v>
      </c>
      <c r="H96">
        <v>1</v>
      </c>
      <c r="I96">
        <v>0</v>
      </c>
      <c r="J96">
        <v>94.5</v>
      </c>
      <c r="K96">
        <v>165.3</v>
      </c>
      <c r="L96">
        <v>63.8</v>
      </c>
      <c r="M96">
        <v>54.5</v>
      </c>
      <c r="N96">
        <v>1951</v>
      </c>
      <c r="O96">
        <v>4</v>
      </c>
      <c r="P96">
        <v>97</v>
      </c>
      <c r="Q96">
        <v>3.15</v>
      </c>
      <c r="R96">
        <v>3.29</v>
      </c>
      <c r="S96">
        <v>9.4</v>
      </c>
      <c r="T96">
        <v>69</v>
      </c>
      <c r="U96">
        <v>5200</v>
      </c>
      <c r="V96">
        <v>31</v>
      </c>
      <c r="W96">
        <v>37</v>
      </c>
      <c r="X96">
        <v>7299</v>
      </c>
      <c r="BA96">
        <v>94.5</v>
      </c>
      <c r="BB96">
        <v>165.3</v>
      </c>
      <c r="BC96">
        <v>63.8</v>
      </c>
      <c r="BD96">
        <v>1951</v>
      </c>
      <c r="BE96">
        <v>4</v>
      </c>
      <c r="BF96">
        <v>97</v>
      </c>
      <c r="BG96">
        <v>3.15</v>
      </c>
      <c r="BH96">
        <v>69</v>
      </c>
      <c r="BI96">
        <v>31</v>
      </c>
      <c r="BJ96">
        <v>37</v>
      </c>
      <c r="BK96">
        <v>7299</v>
      </c>
      <c r="BZ96">
        <v>63.8</v>
      </c>
      <c r="CA96">
        <v>1951</v>
      </c>
      <c r="CB96">
        <v>97</v>
      </c>
      <c r="CC96">
        <v>69</v>
      </c>
      <c r="CD96">
        <v>7299</v>
      </c>
    </row>
    <row r="97" spans="1:82" x14ac:dyDescent="0.25">
      <c r="A97">
        <v>96</v>
      </c>
      <c r="B97" t="s">
        <v>112</v>
      </c>
      <c r="C97">
        <v>1</v>
      </c>
      <c r="D97">
        <v>1</v>
      </c>
      <c r="E97">
        <v>2</v>
      </c>
      <c r="F97">
        <v>0</v>
      </c>
      <c r="G97">
        <v>1</v>
      </c>
      <c r="H97">
        <v>0</v>
      </c>
      <c r="I97">
        <v>0</v>
      </c>
      <c r="J97">
        <v>94.5</v>
      </c>
      <c r="K97">
        <v>165.6</v>
      </c>
      <c r="L97">
        <v>63.8</v>
      </c>
      <c r="M97">
        <v>53.3</v>
      </c>
      <c r="N97">
        <v>2028</v>
      </c>
      <c r="O97">
        <v>4</v>
      </c>
      <c r="P97">
        <v>97</v>
      </c>
      <c r="Q97">
        <v>3.15</v>
      </c>
      <c r="R97">
        <v>3.29</v>
      </c>
      <c r="S97">
        <v>9.4</v>
      </c>
      <c r="T97">
        <v>69</v>
      </c>
      <c r="U97">
        <v>5200</v>
      </c>
      <c r="V97">
        <v>31</v>
      </c>
      <c r="W97">
        <v>37</v>
      </c>
      <c r="X97">
        <v>7799</v>
      </c>
      <c r="BA97">
        <v>94.5</v>
      </c>
      <c r="BB97">
        <v>165.6</v>
      </c>
      <c r="BC97">
        <v>63.8</v>
      </c>
      <c r="BD97">
        <v>2028</v>
      </c>
      <c r="BE97">
        <v>4</v>
      </c>
      <c r="BF97">
        <v>97</v>
      </c>
      <c r="BG97">
        <v>3.15</v>
      </c>
      <c r="BH97">
        <v>69</v>
      </c>
      <c r="BI97">
        <v>31</v>
      </c>
      <c r="BJ97">
        <v>37</v>
      </c>
      <c r="BK97">
        <v>7799</v>
      </c>
      <c r="BZ97">
        <v>63.8</v>
      </c>
      <c r="CA97">
        <v>2028</v>
      </c>
      <c r="CB97">
        <v>97</v>
      </c>
      <c r="CC97">
        <v>69</v>
      </c>
      <c r="CD97">
        <v>7799</v>
      </c>
    </row>
    <row r="98" spans="1:82" x14ac:dyDescent="0.25">
      <c r="A98">
        <v>97</v>
      </c>
      <c r="B98" t="s">
        <v>109</v>
      </c>
      <c r="C98">
        <v>1</v>
      </c>
      <c r="D98">
        <v>1</v>
      </c>
      <c r="E98">
        <v>4</v>
      </c>
      <c r="F98">
        <v>0</v>
      </c>
      <c r="G98">
        <v>0</v>
      </c>
      <c r="H98">
        <v>1</v>
      </c>
      <c r="I98">
        <v>0</v>
      </c>
      <c r="J98">
        <v>94.5</v>
      </c>
      <c r="K98">
        <v>165.3</v>
      </c>
      <c r="L98">
        <v>63.8</v>
      </c>
      <c r="M98">
        <v>54.5</v>
      </c>
      <c r="N98">
        <v>1971</v>
      </c>
      <c r="O98">
        <v>4</v>
      </c>
      <c r="P98">
        <v>97</v>
      </c>
      <c r="Q98">
        <v>3.15</v>
      </c>
      <c r="R98">
        <v>3.29</v>
      </c>
      <c r="S98">
        <v>9.4</v>
      </c>
      <c r="T98">
        <v>69</v>
      </c>
      <c r="U98">
        <v>5200</v>
      </c>
      <c r="V98">
        <v>31</v>
      </c>
      <c r="W98">
        <v>37</v>
      </c>
      <c r="X98">
        <v>7499</v>
      </c>
      <c r="BA98">
        <v>94.5</v>
      </c>
      <c r="BB98">
        <v>165.3</v>
      </c>
      <c r="BC98">
        <v>63.8</v>
      </c>
      <c r="BD98">
        <v>1971</v>
      </c>
      <c r="BE98">
        <v>4</v>
      </c>
      <c r="BF98">
        <v>97</v>
      </c>
      <c r="BG98">
        <v>3.15</v>
      </c>
      <c r="BH98">
        <v>69</v>
      </c>
      <c r="BI98">
        <v>31</v>
      </c>
      <c r="BJ98">
        <v>37</v>
      </c>
      <c r="BK98">
        <v>7499</v>
      </c>
      <c r="BZ98">
        <v>63.8</v>
      </c>
      <c r="CA98">
        <v>1971</v>
      </c>
      <c r="CB98">
        <v>97</v>
      </c>
      <c r="CC98">
        <v>69</v>
      </c>
      <c r="CD98">
        <v>7499</v>
      </c>
    </row>
    <row r="99" spans="1:82" x14ac:dyDescent="0.25">
      <c r="A99">
        <v>98</v>
      </c>
      <c r="B99" t="s">
        <v>113</v>
      </c>
      <c r="C99">
        <v>1</v>
      </c>
      <c r="D99">
        <v>1</v>
      </c>
      <c r="E99">
        <v>4</v>
      </c>
      <c r="F99">
        <v>0</v>
      </c>
      <c r="G99">
        <v>0</v>
      </c>
      <c r="H99">
        <v>0</v>
      </c>
      <c r="I99">
        <v>1</v>
      </c>
      <c r="J99">
        <v>94.5</v>
      </c>
      <c r="K99">
        <v>170.2</v>
      </c>
      <c r="L99">
        <v>63.8</v>
      </c>
      <c r="M99">
        <v>53.5</v>
      </c>
      <c r="N99">
        <v>2037</v>
      </c>
      <c r="O99">
        <v>4</v>
      </c>
      <c r="P99">
        <v>97</v>
      </c>
      <c r="Q99">
        <v>3.15</v>
      </c>
      <c r="R99">
        <v>3.29</v>
      </c>
      <c r="S99">
        <v>9.4</v>
      </c>
      <c r="T99">
        <v>69</v>
      </c>
      <c r="U99">
        <v>5200</v>
      </c>
      <c r="V99">
        <v>31</v>
      </c>
      <c r="W99">
        <v>37</v>
      </c>
      <c r="X99">
        <v>7999</v>
      </c>
      <c r="BA99">
        <v>94.5</v>
      </c>
      <c r="BB99">
        <v>170.2</v>
      </c>
      <c r="BC99">
        <v>63.8</v>
      </c>
      <c r="BD99">
        <v>2037</v>
      </c>
      <c r="BE99">
        <v>4</v>
      </c>
      <c r="BF99">
        <v>97</v>
      </c>
      <c r="BG99">
        <v>3.15</v>
      </c>
      <c r="BH99">
        <v>69</v>
      </c>
      <c r="BI99">
        <v>31</v>
      </c>
      <c r="BJ99">
        <v>37</v>
      </c>
      <c r="BK99">
        <v>7999</v>
      </c>
      <c r="BZ99">
        <v>63.8</v>
      </c>
      <c r="CA99">
        <v>2037</v>
      </c>
      <c r="CB99">
        <v>97</v>
      </c>
      <c r="CC99">
        <v>69</v>
      </c>
      <c r="CD99">
        <v>7999</v>
      </c>
    </row>
    <row r="100" spans="1:82" x14ac:dyDescent="0.25">
      <c r="A100">
        <v>99</v>
      </c>
      <c r="B100" t="s">
        <v>114</v>
      </c>
      <c r="C100">
        <v>1</v>
      </c>
      <c r="D100">
        <v>1</v>
      </c>
      <c r="E100">
        <v>2</v>
      </c>
      <c r="F100">
        <v>0</v>
      </c>
      <c r="G100">
        <v>0</v>
      </c>
      <c r="H100">
        <v>0</v>
      </c>
      <c r="I100">
        <v>0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>
        <v>4</v>
      </c>
      <c r="P100">
        <v>97</v>
      </c>
      <c r="Q100">
        <v>3.15</v>
      </c>
      <c r="R100">
        <v>3.29</v>
      </c>
      <c r="S100">
        <v>9.4</v>
      </c>
      <c r="T100">
        <v>69</v>
      </c>
      <c r="U100">
        <v>5200</v>
      </c>
      <c r="V100">
        <v>31</v>
      </c>
      <c r="W100">
        <v>37</v>
      </c>
      <c r="X100">
        <v>8249</v>
      </c>
      <c r="BA100">
        <v>95.1</v>
      </c>
      <c r="BB100">
        <v>162.4</v>
      </c>
      <c r="BC100">
        <v>63.8</v>
      </c>
      <c r="BD100">
        <v>2008</v>
      </c>
      <c r="BE100">
        <v>4</v>
      </c>
      <c r="BF100">
        <v>97</v>
      </c>
      <c r="BG100">
        <v>3.15</v>
      </c>
      <c r="BH100">
        <v>69</v>
      </c>
      <c r="BI100">
        <v>31</v>
      </c>
      <c r="BJ100">
        <v>37</v>
      </c>
      <c r="BK100">
        <v>8249</v>
      </c>
      <c r="BZ100">
        <v>63.8</v>
      </c>
      <c r="CA100">
        <v>2008</v>
      </c>
      <c r="CB100">
        <v>97</v>
      </c>
      <c r="CC100">
        <v>69</v>
      </c>
      <c r="CD100">
        <v>8249</v>
      </c>
    </row>
    <row r="101" spans="1:82" x14ac:dyDescent="0.25">
      <c r="A101">
        <v>100</v>
      </c>
      <c r="B101" t="s">
        <v>108</v>
      </c>
      <c r="C101">
        <v>1</v>
      </c>
      <c r="D101">
        <v>1</v>
      </c>
      <c r="E101">
        <v>4</v>
      </c>
      <c r="F101">
        <v>0</v>
      </c>
      <c r="G101">
        <v>1</v>
      </c>
      <c r="H101">
        <v>0</v>
      </c>
      <c r="I101">
        <v>0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>
        <v>4</v>
      </c>
      <c r="P101">
        <v>120</v>
      </c>
      <c r="Q101">
        <v>3.33</v>
      </c>
      <c r="R101">
        <v>3.47</v>
      </c>
      <c r="S101">
        <v>8.5</v>
      </c>
      <c r="T101">
        <v>97</v>
      </c>
      <c r="U101">
        <v>5200</v>
      </c>
      <c r="V101">
        <v>27</v>
      </c>
      <c r="W101">
        <v>34</v>
      </c>
      <c r="X101">
        <v>8949</v>
      </c>
      <c r="BA101">
        <v>97.2</v>
      </c>
      <c r="BB101">
        <v>173.4</v>
      </c>
      <c r="BC101">
        <v>65.2</v>
      </c>
      <c r="BD101">
        <v>2324</v>
      </c>
      <c r="BE101">
        <v>4</v>
      </c>
      <c r="BF101">
        <v>120</v>
      </c>
      <c r="BG101">
        <v>3.33</v>
      </c>
      <c r="BH101">
        <v>97</v>
      </c>
      <c r="BI101">
        <v>27</v>
      </c>
      <c r="BJ101">
        <v>34</v>
      </c>
      <c r="BK101">
        <v>8949</v>
      </c>
      <c r="BZ101">
        <v>65.2</v>
      </c>
      <c r="CA101">
        <v>2324</v>
      </c>
      <c r="CB101">
        <v>120</v>
      </c>
      <c r="CC101">
        <v>97</v>
      </c>
      <c r="CD101">
        <v>8949</v>
      </c>
    </row>
    <row r="102" spans="1:82" x14ac:dyDescent="0.25">
      <c r="A102">
        <v>101</v>
      </c>
      <c r="B102" t="s">
        <v>115</v>
      </c>
      <c r="C102">
        <v>1</v>
      </c>
      <c r="D102">
        <v>1</v>
      </c>
      <c r="E102">
        <v>4</v>
      </c>
      <c r="F102">
        <v>0</v>
      </c>
      <c r="G102">
        <v>0</v>
      </c>
      <c r="H102">
        <v>1</v>
      </c>
      <c r="I102">
        <v>0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>
        <v>4</v>
      </c>
      <c r="P102">
        <v>120</v>
      </c>
      <c r="Q102">
        <v>3.33</v>
      </c>
      <c r="R102">
        <v>3.47</v>
      </c>
      <c r="S102">
        <v>8.5</v>
      </c>
      <c r="T102">
        <v>97</v>
      </c>
      <c r="U102">
        <v>5200</v>
      </c>
      <c r="V102">
        <v>27</v>
      </c>
      <c r="W102">
        <v>34</v>
      </c>
      <c r="X102">
        <v>9549</v>
      </c>
      <c r="BA102">
        <v>97.2</v>
      </c>
      <c r="BB102">
        <v>173.4</v>
      </c>
      <c r="BC102">
        <v>65.2</v>
      </c>
      <c r="BD102">
        <v>2302</v>
      </c>
      <c r="BE102">
        <v>4</v>
      </c>
      <c r="BF102">
        <v>120</v>
      </c>
      <c r="BG102">
        <v>3.33</v>
      </c>
      <c r="BH102">
        <v>97</v>
      </c>
      <c r="BI102">
        <v>27</v>
      </c>
      <c r="BJ102">
        <v>34</v>
      </c>
      <c r="BK102">
        <v>9549</v>
      </c>
      <c r="BZ102">
        <v>65.2</v>
      </c>
      <c r="CA102">
        <v>2302</v>
      </c>
      <c r="CB102">
        <v>120</v>
      </c>
      <c r="CC102">
        <v>97</v>
      </c>
      <c r="CD102">
        <v>9549</v>
      </c>
    </row>
    <row r="103" spans="1:82" x14ac:dyDescent="0.25">
      <c r="A103">
        <v>102</v>
      </c>
      <c r="B103" t="s">
        <v>116</v>
      </c>
      <c r="C103">
        <v>1</v>
      </c>
      <c r="D103">
        <v>1</v>
      </c>
      <c r="E103">
        <v>4</v>
      </c>
      <c r="F103">
        <v>0</v>
      </c>
      <c r="G103">
        <v>0</v>
      </c>
      <c r="H103">
        <v>1</v>
      </c>
      <c r="I103">
        <v>0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>
        <v>6</v>
      </c>
      <c r="P103">
        <v>181</v>
      </c>
      <c r="Q103">
        <v>3.43</v>
      </c>
      <c r="R103">
        <v>3.27</v>
      </c>
      <c r="S103">
        <v>9</v>
      </c>
      <c r="T103">
        <v>152</v>
      </c>
      <c r="U103">
        <v>5200</v>
      </c>
      <c r="V103">
        <v>17</v>
      </c>
      <c r="W103">
        <v>22</v>
      </c>
      <c r="X103">
        <v>13499</v>
      </c>
      <c r="BA103">
        <v>100.4</v>
      </c>
      <c r="BB103">
        <v>181.7</v>
      </c>
      <c r="BC103">
        <v>66.5</v>
      </c>
      <c r="BD103">
        <v>3095</v>
      </c>
      <c r="BE103">
        <v>6</v>
      </c>
      <c r="BF103">
        <v>181</v>
      </c>
      <c r="BG103">
        <v>3.43</v>
      </c>
      <c r="BH103">
        <v>152</v>
      </c>
      <c r="BI103">
        <v>17</v>
      </c>
      <c r="BJ103">
        <v>22</v>
      </c>
      <c r="BK103">
        <v>13499</v>
      </c>
      <c r="BZ103">
        <v>66.5</v>
      </c>
      <c r="CA103">
        <v>3095</v>
      </c>
      <c r="CB103">
        <v>181</v>
      </c>
      <c r="CC103">
        <v>152</v>
      </c>
      <c r="CD103">
        <v>13499</v>
      </c>
    </row>
    <row r="104" spans="1:82" x14ac:dyDescent="0.25">
      <c r="A104">
        <v>103</v>
      </c>
      <c r="B104" t="s">
        <v>117</v>
      </c>
      <c r="C104">
        <v>1</v>
      </c>
      <c r="D104">
        <v>1</v>
      </c>
      <c r="E104">
        <v>4</v>
      </c>
      <c r="F104">
        <v>0</v>
      </c>
      <c r="G104">
        <v>0</v>
      </c>
      <c r="H104">
        <v>0</v>
      </c>
      <c r="I104">
        <v>1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>
        <v>6</v>
      </c>
      <c r="P104">
        <v>181</v>
      </c>
      <c r="Q104">
        <v>3.43</v>
      </c>
      <c r="R104">
        <v>3.27</v>
      </c>
      <c r="S104">
        <v>9</v>
      </c>
      <c r="T104">
        <v>152</v>
      </c>
      <c r="U104">
        <v>5200</v>
      </c>
      <c r="V104">
        <v>17</v>
      </c>
      <c r="W104">
        <v>22</v>
      </c>
      <c r="X104">
        <v>14399</v>
      </c>
      <c r="BA104">
        <v>100.4</v>
      </c>
      <c r="BB104">
        <v>184.6</v>
      </c>
      <c r="BC104">
        <v>66.5</v>
      </c>
      <c r="BD104">
        <v>3296</v>
      </c>
      <c r="BE104">
        <v>6</v>
      </c>
      <c r="BF104">
        <v>181</v>
      </c>
      <c r="BG104">
        <v>3.43</v>
      </c>
      <c r="BH104">
        <v>152</v>
      </c>
      <c r="BI104">
        <v>17</v>
      </c>
      <c r="BJ104">
        <v>22</v>
      </c>
      <c r="BK104">
        <v>14399</v>
      </c>
      <c r="BZ104">
        <v>66.5</v>
      </c>
      <c r="CA104">
        <v>3296</v>
      </c>
      <c r="CB104">
        <v>181</v>
      </c>
      <c r="CC104">
        <v>152</v>
      </c>
      <c r="CD104">
        <v>14399</v>
      </c>
    </row>
    <row r="105" spans="1:82" x14ac:dyDescent="0.25">
      <c r="A105">
        <v>104</v>
      </c>
      <c r="B105" t="s">
        <v>118</v>
      </c>
      <c r="C105">
        <v>1</v>
      </c>
      <c r="D105">
        <v>1</v>
      </c>
      <c r="E105">
        <v>4</v>
      </c>
      <c r="F105">
        <v>0</v>
      </c>
      <c r="G105">
        <v>0</v>
      </c>
      <c r="H105">
        <v>1</v>
      </c>
      <c r="I105">
        <v>0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>
        <v>6</v>
      </c>
      <c r="P105">
        <v>181</v>
      </c>
      <c r="Q105">
        <v>3.43</v>
      </c>
      <c r="R105">
        <v>3.27</v>
      </c>
      <c r="S105">
        <v>9</v>
      </c>
      <c r="T105">
        <v>152</v>
      </c>
      <c r="U105">
        <v>5200</v>
      </c>
      <c r="V105">
        <v>19</v>
      </c>
      <c r="W105">
        <v>25</v>
      </c>
      <c r="X105">
        <v>13499</v>
      </c>
      <c r="BA105">
        <v>100.4</v>
      </c>
      <c r="BB105">
        <v>184.6</v>
      </c>
      <c r="BC105">
        <v>66.5</v>
      </c>
      <c r="BD105">
        <v>3060</v>
      </c>
      <c r="BE105">
        <v>6</v>
      </c>
      <c r="BF105">
        <v>181</v>
      </c>
      <c r="BG105">
        <v>3.43</v>
      </c>
      <c r="BH105">
        <v>152</v>
      </c>
      <c r="BI105">
        <v>19</v>
      </c>
      <c r="BJ105">
        <v>25</v>
      </c>
      <c r="BK105">
        <v>13499</v>
      </c>
      <c r="BZ105">
        <v>66.5</v>
      </c>
      <c r="CA105">
        <v>3060</v>
      </c>
      <c r="CB105">
        <v>181</v>
      </c>
      <c r="CC105">
        <v>152</v>
      </c>
      <c r="CD105">
        <v>13499</v>
      </c>
    </row>
    <row r="106" spans="1:82" x14ac:dyDescent="0.25">
      <c r="A106">
        <v>105</v>
      </c>
      <c r="B106" t="s">
        <v>119</v>
      </c>
      <c r="C106">
        <v>1</v>
      </c>
      <c r="D106">
        <v>1</v>
      </c>
      <c r="E106">
        <v>2</v>
      </c>
      <c r="F106">
        <v>0</v>
      </c>
      <c r="G106">
        <v>1</v>
      </c>
      <c r="H106">
        <v>0</v>
      </c>
      <c r="I106">
        <v>0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>
        <v>6</v>
      </c>
      <c r="P106">
        <v>181</v>
      </c>
      <c r="Q106">
        <v>3.43</v>
      </c>
      <c r="R106">
        <v>3.27</v>
      </c>
      <c r="S106">
        <v>9</v>
      </c>
      <c r="T106">
        <v>160</v>
      </c>
      <c r="U106">
        <v>5200</v>
      </c>
      <c r="V106">
        <v>19</v>
      </c>
      <c r="W106">
        <v>25</v>
      </c>
      <c r="X106">
        <v>17199</v>
      </c>
      <c r="BA106">
        <v>91.3</v>
      </c>
      <c r="BB106">
        <v>170.7</v>
      </c>
      <c r="BC106">
        <v>67.900000000000006</v>
      </c>
      <c r="BD106">
        <v>3071</v>
      </c>
      <c r="BE106">
        <v>6</v>
      </c>
      <c r="BF106">
        <v>181</v>
      </c>
      <c r="BG106">
        <v>3.43</v>
      </c>
      <c r="BH106">
        <v>160</v>
      </c>
      <c r="BI106">
        <v>19</v>
      </c>
      <c r="BJ106">
        <v>25</v>
      </c>
      <c r="BK106">
        <v>17199</v>
      </c>
      <c r="BZ106">
        <v>67.900000000000006</v>
      </c>
      <c r="CA106">
        <v>3071</v>
      </c>
      <c r="CB106">
        <v>181</v>
      </c>
      <c r="CC106">
        <v>160</v>
      </c>
      <c r="CD106">
        <v>17199</v>
      </c>
    </row>
    <row r="107" spans="1:82" x14ac:dyDescent="0.25">
      <c r="A107">
        <v>106</v>
      </c>
      <c r="B107" t="s">
        <v>120</v>
      </c>
      <c r="C107">
        <v>1</v>
      </c>
      <c r="D107">
        <v>0</v>
      </c>
      <c r="E107">
        <v>2</v>
      </c>
      <c r="F107">
        <v>0</v>
      </c>
      <c r="G107">
        <v>1</v>
      </c>
      <c r="H107">
        <v>0</v>
      </c>
      <c r="I107">
        <v>0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>
        <v>6</v>
      </c>
      <c r="P107">
        <v>181</v>
      </c>
      <c r="Q107">
        <v>3.43</v>
      </c>
      <c r="R107">
        <v>3.27</v>
      </c>
      <c r="S107">
        <v>7.8</v>
      </c>
      <c r="T107">
        <v>200</v>
      </c>
      <c r="U107">
        <v>5200</v>
      </c>
      <c r="V107">
        <v>17</v>
      </c>
      <c r="W107">
        <v>23</v>
      </c>
      <c r="X107">
        <v>19699</v>
      </c>
      <c r="BA107">
        <v>91.3</v>
      </c>
      <c r="BB107">
        <v>170.7</v>
      </c>
      <c r="BC107">
        <v>67.900000000000006</v>
      </c>
      <c r="BD107">
        <v>3139</v>
      </c>
      <c r="BE107">
        <v>6</v>
      </c>
      <c r="BF107">
        <v>181</v>
      </c>
      <c r="BG107">
        <v>3.43</v>
      </c>
      <c r="BH107">
        <v>200</v>
      </c>
      <c r="BI107">
        <v>17</v>
      </c>
      <c r="BJ107">
        <v>23</v>
      </c>
      <c r="BK107">
        <v>19699</v>
      </c>
      <c r="BZ107">
        <v>67.900000000000006</v>
      </c>
      <c r="CA107">
        <v>3139</v>
      </c>
      <c r="CB107">
        <v>181</v>
      </c>
      <c r="CC107">
        <v>200</v>
      </c>
      <c r="CD107">
        <v>19699</v>
      </c>
    </row>
    <row r="108" spans="1:82" x14ac:dyDescent="0.25">
      <c r="A108">
        <v>107</v>
      </c>
      <c r="B108" t="s">
        <v>114</v>
      </c>
      <c r="C108">
        <v>1</v>
      </c>
      <c r="D108">
        <v>1</v>
      </c>
      <c r="E108">
        <v>2</v>
      </c>
      <c r="F108">
        <v>0</v>
      </c>
      <c r="G108">
        <v>1</v>
      </c>
      <c r="H108">
        <v>0</v>
      </c>
      <c r="I108">
        <v>0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>
        <v>6</v>
      </c>
      <c r="P108">
        <v>181</v>
      </c>
      <c r="Q108">
        <v>3.43</v>
      </c>
      <c r="R108">
        <v>3.27</v>
      </c>
      <c r="S108">
        <v>9</v>
      </c>
      <c r="T108">
        <v>160</v>
      </c>
      <c r="U108">
        <v>5200</v>
      </c>
      <c r="V108">
        <v>19</v>
      </c>
      <c r="W108">
        <v>25</v>
      </c>
      <c r="X108">
        <v>18399</v>
      </c>
      <c r="BA108">
        <v>99.2</v>
      </c>
      <c r="BB108">
        <v>178.5</v>
      </c>
      <c r="BC108">
        <v>67.900000000000006</v>
      </c>
      <c r="BD108">
        <v>3139</v>
      </c>
      <c r="BE108">
        <v>6</v>
      </c>
      <c r="BF108">
        <v>181</v>
      </c>
      <c r="BG108">
        <v>3.43</v>
      </c>
      <c r="BH108">
        <v>160</v>
      </c>
      <c r="BI108">
        <v>19</v>
      </c>
      <c r="BJ108">
        <v>25</v>
      </c>
      <c r="BK108">
        <v>18399</v>
      </c>
      <c r="BZ108">
        <v>67.900000000000006</v>
      </c>
      <c r="CA108">
        <v>3139</v>
      </c>
      <c r="CB108">
        <v>181</v>
      </c>
      <c r="CC108">
        <v>160</v>
      </c>
      <c r="CD108">
        <v>18399</v>
      </c>
    </row>
    <row r="109" spans="1:82" x14ac:dyDescent="0.25">
      <c r="A109">
        <v>108</v>
      </c>
      <c r="B109" t="s">
        <v>121</v>
      </c>
      <c r="C109">
        <v>1</v>
      </c>
      <c r="D109">
        <v>1</v>
      </c>
      <c r="E109">
        <v>4</v>
      </c>
      <c r="F109">
        <v>0</v>
      </c>
      <c r="G109">
        <v>0</v>
      </c>
      <c r="H109">
        <v>1</v>
      </c>
      <c r="I109">
        <v>0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>
        <v>4</v>
      </c>
      <c r="P109">
        <v>120</v>
      </c>
      <c r="Q109">
        <v>3.46</v>
      </c>
      <c r="R109">
        <v>3.19</v>
      </c>
      <c r="S109">
        <v>8.4</v>
      </c>
      <c r="T109">
        <v>97</v>
      </c>
      <c r="U109">
        <v>5000</v>
      </c>
      <c r="V109">
        <v>19</v>
      </c>
      <c r="W109">
        <v>24</v>
      </c>
      <c r="X109">
        <v>11900</v>
      </c>
      <c r="BA109">
        <v>107.9</v>
      </c>
      <c r="BB109">
        <v>186.7</v>
      </c>
      <c r="BC109">
        <v>68.400000000000006</v>
      </c>
      <c r="BD109">
        <v>3020</v>
      </c>
      <c r="BE109">
        <v>4</v>
      </c>
      <c r="BF109">
        <v>120</v>
      </c>
      <c r="BG109">
        <v>3.46</v>
      </c>
      <c r="BH109">
        <v>97</v>
      </c>
      <c r="BI109">
        <v>19</v>
      </c>
      <c r="BJ109">
        <v>24</v>
      </c>
      <c r="BK109">
        <v>11900</v>
      </c>
      <c r="BZ109">
        <v>68.400000000000006</v>
      </c>
      <c r="CA109">
        <v>3020</v>
      </c>
      <c r="CB109">
        <v>120</v>
      </c>
      <c r="CC109">
        <v>97</v>
      </c>
      <c r="CD109">
        <v>11900</v>
      </c>
    </row>
    <row r="110" spans="1:82" x14ac:dyDescent="0.25">
      <c r="A110">
        <v>109</v>
      </c>
      <c r="B110" t="s">
        <v>122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1</v>
      </c>
      <c r="I110">
        <v>0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>
        <v>4</v>
      </c>
      <c r="P110">
        <v>152</v>
      </c>
      <c r="Q110">
        <v>3.7</v>
      </c>
      <c r="R110">
        <v>3.52</v>
      </c>
      <c r="S110">
        <v>21</v>
      </c>
      <c r="T110">
        <v>95</v>
      </c>
      <c r="U110">
        <v>4150</v>
      </c>
      <c r="V110">
        <v>28</v>
      </c>
      <c r="W110">
        <v>33</v>
      </c>
      <c r="X110">
        <v>13200</v>
      </c>
      <c r="BA110">
        <v>107.9</v>
      </c>
      <c r="BB110">
        <v>186.7</v>
      </c>
      <c r="BC110">
        <v>68.400000000000006</v>
      </c>
      <c r="BD110">
        <v>3197</v>
      </c>
      <c r="BE110">
        <v>4</v>
      </c>
      <c r="BF110">
        <v>152</v>
      </c>
      <c r="BG110">
        <v>3.7</v>
      </c>
      <c r="BH110">
        <v>95</v>
      </c>
      <c r="BI110">
        <v>28</v>
      </c>
      <c r="BJ110">
        <v>33</v>
      </c>
      <c r="BK110">
        <v>13200</v>
      </c>
      <c r="BZ110">
        <v>68.400000000000006</v>
      </c>
      <c r="CA110">
        <v>3197</v>
      </c>
      <c r="CB110">
        <v>152</v>
      </c>
      <c r="CC110">
        <v>95</v>
      </c>
      <c r="CD110">
        <v>13200</v>
      </c>
    </row>
    <row r="111" spans="1:82" x14ac:dyDescent="0.25">
      <c r="A111">
        <v>110</v>
      </c>
      <c r="B111" t="s">
        <v>123</v>
      </c>
      <c r="C111">
        <v>1</v>
      </c>
      <c r="D111">
        <v>1</v>
      </c>
      <c r="E111">
        <v>4</v>
      </c>
      <c r="F111">
        <v>0</v>
      </c>
      <c r="G111">
        <v>0</v>
      </c>
      <c r="H111">
        <v>0</v>
      </c>
      <c r="I111">
        <v>1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>
        <v>4</v>
      </c>
      <c r="P111">
        <v>120</v>
      </c>
      <c r="Q111">
        <v>3.46</v>
      </c>
      <c r="R111">
        <v>3.19</v>
      </c>
      <c r="S111">
        <v>8.4</v>
      </c>
      <c r="T111">
        <v>97</v>
      </c>
      <c r="U111">
        <v>5000</v>
      </c>
      <c r="V111">
        <v>19</v>
      </c>
      <c r="W111">
        <v>24</v>
      </c>
      <c r="X111">
        <v>12440</v>
      </c>
      <c r="BA111">
        <v>114.2</v>
      </c>
      <c r="BB111">
        <v>198.9</v>
      </c>
      <c r="BC111">
        <v>68.400000000000006</v>
      </c>
      <c r="BD111">
        <v>3230</v>
      </c>
      <c r="BE111">
        <v>4</v>
      </c>
      <c r="BF111">
        <v>120</v>
      </c>
      <c r="BG111">
        <v>3.46</v>
      </c>
      <c r="BH111">
        <v>97</v>
      </c>
      <c r="BI111">
        <v>19</v>
      </c>
      <c r="BJ111">
        <v>24</v>
      </c>
      <c r="BK111">
        <v>12440</v>
      </c>
      <c r="BZ111">
        <v>68.400000000000006</v>
      </c>
      <c r="CA111">
        <v>3230</v>
      </c>
      <c r="CB111">
        <v>120</v>
      </c>
      <c r="CC111">
        <v>97</v>
      </c>
      <c r="CD111">
        <v>12440</v>
      </c>
    </row>
    <row r="112" spans="1:82" x14ac:dyDescent="0.25">
      <c r="A112">
        <v>111</v>
      </c>
      <c r="B112" t="s">
        <v>121</v>
      </c>
      <c r="C112">
        <v>0</v>
      </c>
      <c r="D112">
        <v>0</v>
      </c>
      <c r="E112">
        <v>4</v>
      </c>
      <c r="F112">
        <v>0</v>
      </c>
      <c r="G112">
        <v>0</v>
      </c>
      <c r="H112">
        <v>0</v>
      </c>
      <c r="I112">
        <v>1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>
        <v>4</v>
      </c>
      <c r="P112">
        <v>152</v>
      </c>
      <c r="Q112">
        <v>3.7</v>
      </c>
      <c r="R112">
        <v>3.52</v>
      </c>
      <c r="S112">
        <v>21</v>
      </c>
      <c r="T112">
        <v>95</v>
      </c>
      <c r="U112">
        <v>4150</v>
      </c>
      <c r="V112">
        <v>25</v>
      </c>
      <c r="W112">
        <v>25</v>
      </c>
      <c r="X112">
        <v>13860</v>
      </c>
      <c r="BA112">
        <v>114.2</v>
      </c>
      <c r="BB112">
        <v>198.9</v>
      </c>
      <c r="BC112">
        <v>68.400000000000006</v>
      </c>
      <c r="BD112">
        <v>3430</v>
      </c>
      <c r="BE112">
        <v>4</v>
      </c>
      <c r="BF112">
        <v>152</v>
      </c>
      <c r="BG112">
        <v>3.7</v>
      </c>
      <c r="BH112">
        <v>95</v>
      </c>
      <c r="BI112">
        <v>25</v>
      </c>
      <c r="BJ112">
        <v>25</v>
      </c>
      <c r="BK112">
        <v>13860</v>
      </c>
      <c r="BZ112">
        <v>68.400000000000006</v>
      </c>
      <c r="CA112">
        <v>3430</v>
      </c>
      <c r="CB112">
        <v>152</v>
      </c>
      <c r="CC112">
        <v>95</v>
      </c>
      <c r="CD112">
        <v>13860</v>
      </c>
    </row>
    <row r="113" spans="1:82" x14ac:dyDescent="0.25">
      <c r="A113">
        <v>112</v>
      </c>
      <c r="B113" t="s">
        <v>121</v>
      </c>
      <c r="C113">
        <v>1</v>
      </c>
      <c r="D113">
        <v>1</v>
      </c>
      <c r="E113">
        <v>4</v>
      </c>
      <c r="F113">
        <v>0</v>
      </c>
      <c r="G113">
        <v>0</v>
      </c>
      <c r="H113">
        <v>1</v>
      </c>
      <c r="I113">
        <v>0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>
        <v>4</v>
      </c>
      <c r="P113">
        <v>120</v>
      </c>
      <c r="Q113">
        <v>3.46</v>
      </c>
      <c r="R113">
        <v>2.19</v>
      </c>
      <c r="S113">
        <v>8.4</v>
      </c>
      <c r="T113">
        <v>95</v>
      </c>
      <c r="U113">
        <v>5000</v>
      </c>
      <c r="V113">
        <v>19</v>
      </c>
      <c r="W113">
        <v>24</v>
      </c>
      <c r="X113">
        <v>15580</v>
      </c>
      <c r="BA113">
        <v>107.9</v>
      </c>
      <c r="BB113">
        <v>186.7</v>
      </c>
      <c r="BC113">
        <v>68.400000000000006</v>
      </c>
      <c r="BD113">
        <v>3075</v>
      </c>
      <c r="BE113">
        <v>4</v>
      </c>
      <c r="BF113">
        <v>120</v>
      </c>
      <c r="BG113">
        <v>3.46</v>
      </c>
      <c r="BH113">
        <v>95</v>
      </c>
      <c r="BI113">
        <v>19</v>
      </c>
      <c r="BJ113">
        <v>24</v>
      </c>
      <c r="BK113">
        <v>15580</v>
      </c>
      <c r="BZ113">
        <v>68.400000000000006</v>
      </c>
      <c r="CA113">
        <v>3075</v>
      </c>
      <c r="CB113">
        <v>120</v>
      </c>
      <c r="CC113">
        <v>95</v>
      </c>
      <c r="CD113">
        <v>15580</v>
      </c>
    </row>
    <row r="114" spans="1:82" x14ac:dyDescent="0.25">
      <c r="A114">
        <v>113</v>
      </c>
      <c r="B114" t="s">
        <v>124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1</v>
      </c>
      <c r="I114">
        <v>0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>
        <v>4</v>
      </c>
      <c r="P114">
        <v>152</v>
      </c>
      <c r="Q114">
        <v>3.7</v>
      </c>
      <c r="R114">
        <v>3.52</v>
      </c>
      <c r="S114">
        <v>21</v>
      </c>
      <c r="T114">
        <v>95</v>
      </c>
      <c r="U114">
        <v>4150</v>
      </c>
      <c r="V114">
        <v>28</v>
      </c>
      <c r="W114">
        <v>33</v>
      </c>
      <c r="X114">
        <v>16900</v>
      </c>
      <c r="BA114">
        <v>107.9</v>
      </c>
      <c r="BB114">
        <v>186.7</v>
      </c>
      <c r="BC114">
        <v>68.400000000000006</v>
      </c>
      <c r="BD114">
        <v>3252</v>
      </c>
      <c r="BE114">
        <v>4</v>
      </c>
      <c r="BF114">
        <v>152</v>
      </c>
      <c r="BG114">
        <v>3.7</v>
      </c>
      <c r="BH114">
        <v>95</v>
      </c>
      <c r="BI114">
        <v>28</v>
      </c>
      <c r="BJ114">
        <v>33</v>
      </c>
      <c r="BK114">
        <v>16900</v>
      </c>
      <c r="BZ114">
        <v>68.400000000000006</v>
      </c>
      <c r="CA114">
        <v>3252</v>
      </c>
      <c r="CB114">
        <v>152</v>
      </c>
      <c r="CC114">
        <v>95</v>
      </c>
      <c r="CD114">
        <v>16900</v>
      </c>
    </row>
    <row r="115" spans="1:82" x14ac:dyDescent="0.25">
      <c r="A115">
        <v>114</v>
      </c>
      <c r="B115" t="s">
        <v>121</v>
      </c>
      <c r="C115">
        <v>1</v>
      </c>
      <c r="D115">
        <v>1</v>
      </c>
      <c r="E115">
        <v>4</v>
      </c>
      <c r="F115">
        <v>0</v>
      </c>
      <c r="G115">
        <v>0</v>
      </c>
      <c r="H115">
        <v>0</v>
      </c>
      <c r="I115">
        <v>1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>
        <v>4</v>
      </c>
      <c r="P115">
        <v>120</v>
      </c>
      <c r="Q115">
        <v>3.46</v>
      </c>
      <c r="R115">
        <v>2.19</v>
      </c>
      <c r="S115">
        <v>8.4</v>
      </c>
      <c r="T115">
        <v>95</v>
      </c>
      <c r="U115">
        <v>5000</v>
      </c>
      <c r="V115">
        <v>19</v>
      </c>
      <c r="W115">
        <v>24</v>
      </c>
      <c r="X115">
        <v>16695</v>
      </c>
      <c r="BA115">
        <v>114.2</v>
      </c>
      <c r="BB115">
        <v>198.9</v>
      </c>
      <c r="BC115">
        <v>68.400000000000006</v>
      </c>
      <c r="BD115">
        <v>3285</v>
      </c>
      <c r="BE115">
        <v>4</v>
      </c>
      <c r="BF115">
        <v>120</v>
      </c>
      <c r="BG115">
        <v>3.46</v>
      </c>
      <c r="BH115">
        <v>95</v>
      </c>
      <c r="BI115">
        <v>19</v>
      </c>
      <c r="BJ115">
        <v>24</v>
      </c>
      <c r="BK115">
        <v>16695</v>
      </c>
      <c r="BZ115">
        <v>68.400000000000006</v>
      </c>
      <c r="CA115">
        <v>3285</v>
      </c>
      <c r="CB115">
        <v>120</v>
      </c>
      <c r="CC115">
        <v>95</v>
      </c>
      <c r="CD115">
        <v>16695</v>
      </c>
    </row>
    <row r="116" spans="1:82" x14ac:dyDescent="0.25">
      <c r="A116">
        <v>115</v>
      </c>
      <c r="B116" t="s">
        <v>125</v>
      </c>
      <c r="C116">
        <v>0</v>
      </c>
      <c r="D116">
        <v>0</v>
      </c>
      <c r="E116">
        <v>4</v>
      </c>
      <c r="F116">
        <v>0</v>
      </c>
      <c r="G116">
        <v>0</v>
      </c>
      <c r="H116">
        <v>0</v>
      </c>
      <c r="I116">
        <v>1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>
        <v>4</v>
      </c>
      <c r="P116">
        <v>152</v>
      </c>
      <c r="Q116">
        <v>3.7</v>
      </c>
      <c r="R116">
        <v>3.52</v>
      </c>
      <c r="S116">
        <v>21</v>
      </c>
      <c r="T116">
        <v>95</v>
      </c>
      <c r="U116">
        <v>4150</v>
      </c>
      <c r="V116">
        <v>25</v>
      </c>
      <c r="W116">
        <v>25</v>
      </c>
      <c r="X116">
        <v>17075</v>
      </c>
      <c r="BA116">
        <v>114.2</v>
      </c>
      <c r="BB116">
        <v>198.9</v>
      </c>
      <c r="BC116">
        <v>68.400000000000006</v>
      </c>
      <c r="BD116">
        <v>3485</v>
      </c>
      <c r="BE116">
        <v>4</v>
      </c>
      <c r="BF116">
        <v>152</v>
      </c>
      <c r="BG116">
        <v>3.7</v>
      </c>
      <c r="BH116">
        <v>95</v>
      </c>
      <c r="BI116">
        <v>25</v>
      </c>
      <c r="BJ116">
        <v>25</v>
      </c>
      <c r="BK116">
        <v>17075</v>
      </c>
      <c r="BZ116">
        <v>68.400000000000006</v>
      </c>
      <c r="CA116">
        <v>3485</v>
      </c>
      <c r="CB116">
        <v>152</v>
      </c>
      <c r="CC116">
        <v>95</v>
      </c>
      <c r="CD116">
        <v>17075</v>
      </c>
    </row>
    <row r="117" spans="1:82" x14ac:dyDescent="0.25">
      <c r="A117">
        <v>116</v>
      </c>
      <c r="B117" t="s">
        <v>121</v>
      </c>
      <c r="C117">
        <v>1</v>
      </c>
      <c r="D117">
        <v>1</v>
      </c>
      <c r="E117">
        <v>4</v>
      </c>
      <c r="F117">
        <v>0</v>
      </c>
      <c r="G117">
        <v>0</v>
      </c>
      <c r="H117">
        <v>1</v>
      </c>
      <c r="I117">
        <v>0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>
        <v>4</v>
      </c>
      <c r="P117">
        <v>120</v>
      </c>
      <c r="Q117">
        <v>3.46</v>
      </c>
      <c r="R117">
        <v>3.19</v>
      </c>
      <c r="S117">
        <v>8.4</v>
      </c>
      <c r="T117">
        <v>97</v>
      </c>
      <c r="U117">
        <v>5000</v>
      </c>
      <c r="V117">
        <v>19</v>
      </c>
      <c r="W117">
        <v>24</v>
      </c>
      <c r="X117">
        <v>16630</v>
      </c>
      <c r="BA117">
        <v>107.9</v>
      </c>
      <c r="BB117">
        <v>186.7</v>
      </c>
      <c r="BC117">
        <v>68.400000000000006</v>
      </c>
      <c r="BD117">
        <v>3075</v>
      </c>
      <c r="BE117">
        <v>4</v>
      </c>
      <c r="BF117">
        <v>120</v>
      </c>
      <c r="BG117">
        <v>3.46</v>
      </c>
      <c r="BH117">
        <v>97</v>
      </c>
      <c r="BI117">
        <v>19</v>
      </c>
      <c r="BJ117">
        <v>24</v>
      </c>
      <c r="BK117">
        <v>16630</v>
      </c>
      <c r="BZ117">
        <v>68.400000000000006</v>
      </c>
      <c r="CA117">
        <v>3075</v>
      </c>
      <c r="CB117">
        <v>120</v>
      </c>
      <c r="CC117">
        <v>97</v>
      </c>
      <c r="CD117">
        <v>16630</v>
      </c>
    </row>
    <row r="118" spans="1:82" x14ac:dyDescent="0.25">
      <c r="A118">
        <v>117</v>
      </c>
      <c r="B118" t="s">
        <v>121</v>
      </c>
      <c r="C118">
        <v>0</v>
      </c>
      <c r="D118">
        <v>0</v>
      </c>
      <c r="E118">
        <v>4</v>
      </c>
      <c r="F118">
        <v>0</v>
      </c>
      <c r="G118">
        <v>0</v>
      </c>
      <c r="H118">
        <v>1</v>
      </c>
      <c r="I118">
        <v>0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>
        <v>4</v>
      </c>
      <c r="P118">
        <v>152</v>
      </c>
      <c r="Q118">
        <v>3.7</v>
      </c>
      <c r="R118">
        <v>3.52</v>
      </c>
      <c r="S118">
        <v>21</v>
      </c>
      <c r="T118">
        <v>95</v>
      </c>
      <c r="U118">
        <v>4150</v>
      </c>
      <c r="V118">
        <v>28</v>
      </c>
      <c r="W118">
        <v>33</v>
      </c>
      <c r="X118">
        <v>17950</v>
      </c>
      <c r="BA118">
        <v>107.9</v>
      </c>
      <c r="BB118">
        <v>186.7</v>
      </c>
      <c r="BC118">
        <v>68.400000000000006</v>
      </c>
      <c r="BD118">
        <v>3252</v>
      </c>
      <c r="BE118">
        <v>4</v>
      </c>
      <c r="BF118">
        <v>152</v>
      </c>
      <c r="BG118">
        <v>3.7</v>
      </c>
      <c r="BH118">
        <v>95</v>
      </c>
      <c r="BI118">
        <v>28</v>
      </c>
      <c r="BJ118">
        <v>33</v>
      </c>
      <c r="BK118">
        <v>17950</v>
      </c>
      <c r="BZ118">
        <v>68.400000000000006</v>
      </c>
      <c r="CA118">
        <v>3252</v>
      </c>
      <c r="CB118">
        <v>152</v>
      </c>
      <c r="CC118">
        <v>95</v>
      </c>
      <c r="CD118">
        <v>17950</v>
      </c>
    </row>
    <row r="119" spans="1:82" x14ac:dyDescent="0.25">
      <c r="A119">
        <v>118</v>
      </c>
      <c r="B119" t="s">
        <v>124</v>
      </c>
      <c r="C119">
        <v>1</v>
      </c>
      <c r="D119">
        <v>0</v>
      </c>
      <c r="E119">
        <v>4</v>
      </c>
      <c r="F119">
        <v>0</v>
      </c>
      <c r="G119">
        <v>0</v>
      </c>
      <c r="H119">
        <v>1</v>
      </c>
      <c r="I119">
        <v>0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>
        <v>4</v>
      </c>
      <c r="P119">
        <v>134</v>
      </c>
      <c r="Q119">
        <v>3.61</v>
      </c>
      <c r="R119">
        <v>3.21</v>
      </c>
      <c r="S119">
        <v>7</v>
      </c>
      <c r="T119">
        <v>142</v>
      </c>
      <c r="U119">
        <v>5600</v>
      </c>
      <c r="V119">
        <v>18</v>
      </c>
      <c r="W119">
        <v>24</v>
      </c>
      <c r="X119">
        <v>18150</v>
      </c>
      <c r="BA119">
        <v>108</v>
      </c>
      <c r="BB119">
        <v>186.7</v>
      </c>
      <c r="BC119">
        <v>68.3</v>
      </c>
      <c r="BD119">
        <v>3130</v>
      </c>
      <c r="BE119">
        <v>4</v>
      </c>
      <c r="BF119">
        <v>134</v>
      </c>
      <c r="BG119">
        <v>3.61</v>
      </c>
      <c r="BH119">
        <v>142</v>
      </c>
      <c r="BI119">
        <v>18</v>
      </c>
      <c r="BJ119">
        <v>24</v>
      </c>
      <c r="BK119">
        <v>18150</v>
      </c>
      <c r="BZ119">
        <v>68.3</v>
      </c>
      <c r="CA119">
        <v>3130</v>
      </c>
      <c r="CB119">
        <v>134</v>
      </c>
      <c r="CC119">
        <v>142</v>
      </c>
      <c r="CD119">
        <v>18150</v>
      </c>
    </row>
    <row r="120" spans="1:82" x14ac:dyDescent="0.25">
      <c r="A120">
        <v>119</v>
      </c>
      <c r="B120" t="s">
        <v>126</v>
      </c>
      <c r="C120">
        <v>1</v>
      </c>
      <c r="D120">
        <v>1</v>
      </c>
      <c r="E120">
        <v>2</v>
      </c>
      <c r="F120">
        <v>0</v>
      </c>
      <c r="G120">
        <v>1</v>
      </c>
      <c r="H120">
        <v>0</v>
      </c>
      <c r="I120">
        <v>0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>
        <v>4</v>
      </c>
      <c r="P120">
        <v>90</v>
      </c>
      <c r="Q120">
        <v>2.97</v>
      </c>
      <c r="R120">
        <v>3.23</v>
      </c>
      <c r="S120">
        <v>9.4</v>
      </c>
      <c r="T120">
        <v>68</v>
      </c>
      <c r="U120">
        <v>5500</v>
      </c>
      <c r="V120">
        <v>37</v>
      </c>
      <c r="W120">
        <v>41</v>
      </c>
      <c r="X120">
        <v>5572</v>
      </c>
      <c r="BA120">
        <v>93.7</v>
      </c>
      <c r="BB120">
        <v>157.30000000000001</v>
      </c>
      <c r="BC120">
        <v>63.8</v>
      </c>
      <c r="BD120">
        <v>1918</v>
      </c>
      <c r="BE120">
        <v>4</v>
      </c>
      <c r="BF120">
        <v>90</v>
      </c>
      <c r="BG120">
        <v>2.97</v>
      </c>
      <c r="BH120">
        <v>68</v>
      </c>
      <c r="BI120">
        <v>37</v>
      </c>
      <c r="BJ120">
        <v>41</v>
      </c>
      <c r="BK120">
        <v>5572</v>
      </c>
      <c r="BZ120">
        <v>63.8</v>
      </c>
      <c r="CA120">
        <v>1918</v>
      </c>
      <c r="CB120">
        <v>90</v>
      </c>
      <c r="CC120">
        <v>68</v>
      </c>
      <c r="CD120">
        <v>5572</v>
      </c>
    </row>
    <row r="121" spans="1:82" x14ac:dyDescent="0.25">
      <c r="A121">
        <v>120</v>
      </c>
      <c r="B121" t="s">
        <v>127</v>
      </c>
      <c r="C121">
        <v>1</v>
      </c>
      <c r="D121">
        <v>0</v>
      </c>
      <c r="E121">
        <v>2</v>
      </c>
      <c r="F121">
        <v>0</v>
      </c>
      <c r="G121">
        <v>1</v>
      </c>
      <c r="H121">
        <v>0</v>
      </c>
      <c r="I121">
        <v>0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>
        <v>4</v>
      </c>
      <c r="P121">
        <v>98</v>
      </c>
      <c r="Q121">
        <v>3.03</v>
      </c>
      <c r="R121">
        <v>3.39</v>
      </c>
      <c r="S121">
        <v>7.6</v>
      </c>
      <c r="T121">
        <v>102</v>
      </c>
      <c r="U121">
        <v>5500</v>
      </c>
      <c r="V121">
        <v>24</v>
      </c>
      <c r="W121">
        <v>30</v>
      </c>
      <c r="X121">
        <v>7957</v>
      </c>
      <c r="BA121">
        <v>93.7</v>
      </c>
      <c r="BB121">
        <v>157.30000000000001</v>
      </c>
      <c r="BC121">
        <v>63.8</v>
      </c>
      <c r="BD121">
        <v>2128</v>
      </c>
      <c r="BE121">
        <v>4</v>
      </c>
      <c r="BF121">
        <v>98</v>
      </c>
      <c r="BG121">
        <v>3.03</v>
      </c>
      <c r="BH121">
        <v>102</v>
      </c>
      <c r="BI121">
        <v>24</v>
      </c>
      <c r="BJ121">
        <v>30</v>
      </c>
      <c r="BK121">
        <v>7957</v>
      </c>
      <c r="BZ121">
        <v>63.8</v>
      </c>
      <c r="CA121">
        <v>2128</v>
      </c>
      <c r="CB121">
        <v>98</v>
      </c>
      <c r="CC121">
        <v>102</v>
      </c>
      <c r="CD121">
        <v>7957</v>
      </c>
    </row>
    <row r="122" spans="1:82" x14ac:dyDescent="0.25">
      <c r="A122">
        <v>121</v>
      </c>
      <c r="B122" t="s">
        <v>126</v>
      </c>
      <c r="C122">
        <v>1</v>
      </c>
      <c r="D122">
        <v>1</v>
      </c>
      <c r="E122">
        <v>4</v>
      </c>
      <c r="F122">
        <v>0</v>
      </c>
      <c r="G122">
        <v>1</v>
      </c>
      <c r="H122">
        <v>0</v>
      </c>
      <c r="I122">
        <v>0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>
        <v>4</v>
      </c>
      <c r="P122">
        <v>90</v>
      </c>
      <c r="Q122">
        <v>2.97</v>
      </c>
      <c r="R122">
        <v>3.23</v>
      </c>
      <c r="S122">
        <v>9.4</v>
      </c>
      <c r="T122">
        <v>68</v>
      </c>
      <c r="U122">
        <v>5500</v>
      </c>
      <c r="V122">
        <v>31</v>
      </c>
      <c r="W122">
        <v>38</v>
      </c>
      <c r="X122">
        <v>6229</v>
      </c>
      <c r="BA122">
        <v>93.7</v>
      </c>
      <c r="BB122">
        <v>157.30000000000001</v>
      </c>
      <c r="BC122">
        <v>63.8</v>
      </c>
      <c r="BD122">
        <v>1967</v>
      </c>
      <c r="BE122">
        <v>4</v>
      </c>
      <c r="BF122">
        <v>90</v>
      </c>
      <c r="BG122">
        <v>2.97</v>
      </c>
      <c r="BH122">
        <v>68</v>
      </c>
      <c r="BI122">
        <v>31</v>
      </c>
      <c r="BJ122">
        <v>38</v>
      </c>
      <c r="BK122">
        <v>6229</v>
      </c>
      <c r="BZ122">
        <v>63.8</v>
      </c>
      <c r="CA122">
        <v>1967</v>
      </c>
      <c r="CB122">
        <v>90</v>
      </c>
      <c r="CC122">
        <v>68</v>
      </c>
      <c r="CD122">
        <v>6229</v>
      </c>
    </row>
    <row r="123" spans="1:82" x14ac:dyDescent="0.25">
      <c r="A123">
        <v>122</v>
      </c>
      <c r="B123" t="s">
        <v>128</v>
      </c>
      <c r="C123">
        <v>1</v>
      </c>
      <c r="D123">
        <v>1</v>
      </c>
      <c r="E123">
        <v>4</v>
      </c>
      <c r="F123">
        <v>0</v>
      </c>
      <c r="G123">
        <v>0</v>
      </c>
      <c r="H123">
        <v>1</v>
      </c>
      <c r="I123">
        <v>0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>
        <v>4</v>
      </c>
      <c r="P123">
        <v>90</v>
      </c>
      <c r="Q123">
        <v>2.97</v>
      </c>
      <c r="R123">
        <v>3.23</v>
      </c>
      <c r="S123">
        <v>9.4</v>
      </c>
      <c r="T123">
        <v>68</v>
      </c>
      <c r="U123">
        <v>5500</v>
      </c>
      <c r="V123">
        <v>31</v>
      </c>
      <c r="W123">
        <v>38</v>
      </c>
      <c r="X123">
        <v>6692</v>
      </c>
      <c r="BA123">
        <v>93.7</v>
      </c>
      <c r="BB123">
        <v>167.3</v>
      </c>
      <c r="BC123">
        <v>63.8</v>
      </c>
      <c r="BD123">
        <v>1989</v>
      </c>
      <c r="BE123">
        <v>4</v>
      </c>
      <c r="BF123">
        <v>90</v>
      </c>
      <c r="BG123">
        <v>2.97</v>
      </c>
      <c r="BH123">
        <v>68</v>
      </c>
      <c r="BI123">
        <v>31</v>
      </c>
      <c r="BJ123">
        <v>38</v>
      </c>
      <c r="BK123">
        <v>6692</v>
      </c>
      <c r="BZ123">
        <v>63.8</v>
      </c>
      <c r="CA123">
        <v>1989</v>
      </c>
      <c r="CB123">
        <v>90</v>
      </c>
      <c r="CC123">
        <v>68</v>
      </c>
      <c r="CD123">
        <v>6692</v>
      </c>
    </row>
    <row r="124" spans="1:82" x14ac:dyDescent="0.25">
      <c r="A124">
        <v>123</v>
      </c>
      <c r="B124" t="s">
        <v>129</v>
      </c>
      <c r="C124">
        <v>1</v>
      </c>
      <c r="D124">
        <v>1</v>
      </c>
      <c r="E124">
        <v>4</v>
      </c>
      <c r="F124">
        <v>0</v>
      </c>
      <c r="G124">
        <v>0</v>
      </c>
      <c r="H124">
        <v>1</v>
      </c>
      <c r="I124">
        <v>0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>
        <v>4</v>
      </c>
      <c r="P124">
        <v>98</v>
      </c>
      <c r="Q124">
        <v>2.97</v>
      </c>
      <c r="R124">
        <v>3.23</v>
      </c>
      <c r="S124">
        <v>9.4</v>
      </c>
      <c r="T124">
        <v>68</v>
      </c>
      <c r="U124">
        <v>5500</v>
      </c>
      <c r="V124">
        <v>31</v>
      </c>
      <c r="W124">
        <v>38</v>
      </c>
      <c r="X124">
        <v>7609</v>
      </c>
      <c r="BA124">
        <v>93.7</v>
      </c>
      <c r="BB124">
        <v>167.3</v>
      </c>
      <c r="BC124">
        <v>63.8</v>
      </c>
      <c r="BD124">
        <v>2191</v>
      </c>
      <c r="BE124">
        <v>4</v>
      </c>
      <c r="BF124">
        <v>98</v>
      </c>
      <c r="BG124">
        <v>2.97</v>
      </c>
      <c r="BH124">
        <v>68</v>
      </c>
      <c r="BI124">
        <v>31</v>
      </c>
      <c r="BJ124">
        <v>38</v>
      </c>
      <c r="BK124">
        <v>7609</v>
      </c>
      <c r="BZ124">
        <v>63.8</v>
      </c>
      <c r="CA124">
        <v>2191</v>
      </c>
      <c r="CB124">
        <v>98</v>
      </c>
      <c r="CC124">
        <v>68</v>
      </c>
      <c r="CD124">
        <v>7609</v>
      </c>
    </row>
    <row r="125" spans="1:82" x14ac:dyDescent="0.25">
      <c r="A125">
        <v>124</v>
      </c>
      <c r="B125" t="s">
        <v>130</v>
      </c>
      <c r="C125">
        <v>1</v>
      </c>
      <c r="D125">
        <v>1</v>
      </c>
      <c r="E125">
        <v>4</v>
      </c>
      <c r="F125">
        <v>0</v>
      </c>
      <c r="G125">
        <v>0</v>
      </c>
      <c r="H125">
        <v>0</v>
      </c>
      <c r="I125">
        <v>1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>
        <v>4</v>
      </c>
      <c r="P125">
        <v>122</v>
      </c>
      <c r="Q125">
        <v>3.35</v>
      </c>
      <c r="R125">
        <v>3.46</v>
      </c>
      <c r="S125">
        <v>8.5</v>
      </c>
      <c r="T125">
        <v>88</v>
      </c>
      <c r="U125">
        <v>5000</v>
      </c>
      <c r="V125">
        <v>24</v>
      </c>
      <c r="W125">
        <v>30</v>
      </c>
      <c r="X125">
        <v>8921</v>
      </c>
      <c r="BA125">
        <v>103.3</v>
      </c>
      <c r="BB125">
        <v>174.6</v>
      </c>
      <c r="BC125">
        <v>64.599999999999994</v>
      </c>
      <c r="BD125">
        <v>2535</v>
      </c>
      <c r="BE125">
        <v>4</v>
      </c>
      <c r="BF125">
        <v>122</v>
      </c>
      <c r="BG125">
        <v>3.35</v>
      </c>
      <c r="BH125">
        <v>88</v>
      </c>
      <c r="BI125">
        <v>24</v>
      </c>
      <c r="BJ125">
        <v>30</v>
      </c>
      <c r="BK125">
        <v>8921</v>
      </c>
      <c r="BZ125">
        <v>64.599999999999994</v>
      </c>
      <c r="CA125">
        <v>2535</v>
      </c>
      <c r="CB125">
        <v>122</v>
      </c>
      <c r="CC125">
        <v>88</v>
      </c>
      <c r="CD125">
        <v>8921</v>
      </c>
    </row>
    <row r="126" spans="1:82" x14ac:dyDescent="0.25">
      <c r="A126">
        <v>125</v>
      </c>
      <c r="B126" t="s">
        <v>131</v>
      </c>
      <c r="C126">
        <v>1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0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>
        <v>4</v>
      </c>
      <c r="P126">
        <v>156</v>
      </c>
      <c r="Q126">
        <v>3.59</v>
      </c>
      <c r="R126">
        <v>3.86</v>
      </c>
      <c r="S126">
        <v>7</v>
      </c>
      <c r="T126">
        <v>145</v>
      </c>
      <c r="U126">
        <v>5000</v>
      </c>
      <c r="V126">
        <v>19</v>
      </c>
      <c r="W126">
        <v>24</v>
      </c>
      <c r="X126">
        <v>12764</v>
      </c>
      <c r="BA126">
        <v>95.9</v>
      </c>
      <c r="BB126">
        <v>173.2</v>
      </c>
      <c r="BC126">
        <v>66.3</v>
      </c>
      <c r="BD126">
        <v>2818</v>
      </c>
      <c r="BE126">
        <v>4</v>
      </c>
      <c r="BF126">
        <v>156</v>
      </c>
      <c r="BG126">
        <v>3.59</v>
      </c>
      <c r="BH126">
        <v>145</v>
      </c>
      <c r="BI126">
        <v>19</v>
      </c>
      <c r="BJ126">
        <v>24</v>
      </c>
      <c r="BK126">
        <v>12764</v>
      </c>
      <c r="BZ126">
        <v>66.3</v>
      </c>
      <c r="CA126">
        <v>2818</v>
      </c>
      <c r="CB126">
        <v>156</v>
      </c>
      <c r="CC126">
        <v>145</v>
      </c>
      <c r="CD126">
        <v>12764</v>
      </c>
    </row>
    <row r="127" spans="1:82" x14ac:dyDescent="0.25">
      <c r="A127">
        <v>126</v>
      </c>
      <c r="B127" t="s">
        <v>132</v>
      </c>
      <c r="C127">
        <v>1</v>
      </c>
      <c r="D127">
        <v>1</v>
      </c>
      <c r="E127">
        <v>2</v>
      </c>
      <c r="F127">
        <v>0</v>
      </c>
      <c r="G127">
        <v>1</v>
      </c>
      <c r="H127">
        <v>0</v>
      </c>
      <c r="I127">
        <v>0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>
        <v>4</v>
      </c>
      <c r="P127">
        <v>151</v>
      </c>
      <c r="Q127">
        <v>3.94</v>
      </c>
      <c r="R127">
        <v>3.11</v>
      </c>
      <c r="S127">
        <v>9.5</v>
      </c>
      <c r="T127">
        <v>143</v>
      </c>
      <c r="U127">
        <v>5500</v>
      </c>
      <c r="V127">
        <v>19</v>
      </c>
      <c r="W127">
        <v>27</v>
      </c>
      <c r="X127">
        <v>22018</v>
      </c>
      <c r="BA127">
        <v>94.5</v>
      </c>
      <c r="BB127">
        <v>168.9</v>
      </c>
      <c r="BC127">
        <v>68.3</v>
      </c>
      <c r="BD127">
        <v>2778</v>
      </c>
      <c r="BE127">
        <v>4</v>
      </c>
      <c r="BF127">
        <v>151</v>
      </c>
      <c r="BG127">
        <v>3.94</v>
      </c>
      <c r="BH127">
        <v>143</v>
      </c>
      <c r="BI127">
        <v>19</v>
      </c>
      <c r="BJ127">
        <v>27</v>
      </c>
      <c r="BK127">
        <v>22018</v>
      </c>
      <c r="BZ127">
        <v>68.3</v>
      </c>
      <c r="CA127">
        <v>2778</v>
      </c>
      <c r="CB127">
        <v>151</v>
      </c>
      <c r="CC127">
        <v>143</v>
      </c>
      <c r="CD127">
        <v>22018</v>
      </c>
    </row>
    <row r="128" spans="1:82" x14ac:dyDescent="0.25">
      <c r="A128">
        <v>127</v>
      </c>
      <c r="B128" t="s">
        <v>133</v>
      </c>
      <c r="C128">
        <v>1</v>
      </c>
      <c r="D128">
        <v>1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>
        <v>6</v>
      </c>
      <c r="P128">
        <v>194</v>
      </c>
      <c r="Q128">
        <v>3.74</v>
      </c>
      <c r="R128">
        <v>2.9</v>
      </c>
      <c r="S128">
        <v>9.5</v>
      </c>
      <c r="T128">
        <v>207</v>
      </c>
      <c r="U128">
        <v>5900</v>
      </c>
      <c r="V128">
        <v>17</v>
      </c>
      <c r="W128">
        <v>25</v>
      </c>
      <c r="X128">
        <v>32528</v>
      </c>
      <c r="BA128">
        <v>89.5</v>
      </c>
      <c r="BB128">
        <v>168.9</v>
      </c>
      <c r="BC128">
        <v>65</v>
      </c>
      <c r="BD128">
        <v>2756</v>
      </c>
      <c r="BE128">
        <v>6</v>
      </c>
      <c r="BF128">
        <v>194</v>
      </c>
      <c r="BG128">
        <v>3.74</v>
      </c>
      <c r="BH128">
        <v>207</v>
      </c>
      <c r="BI128">
        <v>17</v>
      </c>
      <c r="BJ128">
        <v>25</v>
      </c>
      <c r="BK128">
        <v>32528</v>
      </c>
      <c r="BZ128">
        <v>65</v>
      </c>
      <c r="CA128">
        <v>2756</v>
      </c>
      <c r="CB128">
        <v>194</v>
      </c>
      <c r="CC128">
        <v>207</v>
      </c>
      <c r="CD128">
        <v>32528</v>
      </c>
    </row>
    <row r="129" spans="1:82" x14ac:dyDescent="0.25">
      <c r="A129">
        <v>128</v>
      </c>
      <c r="B129" t="s">
        <v>134</v>
      </c>
      <c r="C129">
        <v>1</v>
      </c>
      <c r="D129">
        <v>1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>
        <v>6</v>
      </c>
      <c r="P129">
        <v>194</v>
      </c>
      <c r="Q129">
        <v>3.74</v>
      </c>
      <c r="R129">
        <v>2.9</v>
      </c>
      <c r="S129">
        <v>9.5</v>
      </c>
      <c r="T129">
        <v>207</v>
      </c>
      <c r="U129">
        <v>5900</v>
      </c>
      <c r="V129">
        <v>17</v>
      </c>
      <c r="W129">
        <v>25</v>
      </c>
      <c r="X129">
        <v>34028</v>
      </c>
      <c r="BA129">
        <v>89.5</v>
      </c>
      <c r="BB129">
        <v>168.9</v>
      </c>
      <c r="BC129">
        <v>65</v>
      </c>
      <c r="BD129">
        <v>2756</v>
      </c>
      <c r="BE129">
        <v>6</v>
      </c>
      <c r="BF129">
        <v>194</v>
      </c>
      <c r="BG129">
        <v>3.74</v>
      </c>
      <c r="BH129">
        <v>207</v>
      </c>
      <c r="BI129">
        <v>17</v>
      </c>
      <c r="BJ129">
        <v>25</v>
      </c>
      <c r="BK129">
        <v>34028</v>
      </c>
      <c r="BZ129">
        <v>65</v>
      </c>
      <c r="CA129">
        <v>2756</v>
      </c>
      <c r="CB129">
        <v>194</v>
      </c>
      <c r="CC129">
        <v>207</v>
      </c>
      <c r="CD129">
        <v>34028</v>
      </c>
    </row>
    <row r="130" spans="1:82" x14ac:dyDescent="0.25">
      <c r="A130">
        <v>129</v>
      </c>
      <c r="B130" t="s">
        <v>135</v>
      </c>
      <c r="C130">
        <v>1</v>
      </c>
      <c r="D130">
        <v>1</v>
      </c>
      <c r="E130">
        <v>2</v>
      </c>
      <c r="F130">
        <v>1</v>
      </c>
      <c r="G130">
        <v>0</v>
      </c>
      <c r="H130">
        <v>0</v>
      </c>
      <c r="I130">
        <v>0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>
        <v>6</v>
      </c>
      <c r="P130">
        <v>194</v>
      </c>
      <c r="Q130">
        <v>3.74</v>
      </c>
      <c r="R130">
        <v>2.9</v>
      </c>
      <c r="S130">
        <v>9.5</v>
      </c>
      <c r="T130">
        <v>207</v>
      </c>
      <c r="U130">
        <v>5900</v>
      </c>
      <c r="V130">
        <v>17</v>
      </c>
      <c r="W130">
        <v>25</v>
      </c>
      <c r="X130">
        <v>37028</v>
      </c>
      <c r="BA130">
        <v>89.5</v>
      </c>
      <c r="BB130">
        <v>168.9</v>
      </c>
      <c r="BC130">
        <v>65</v>
      </c>
      <c r="BD130">
        <v>2800</v>
      </c>
      <c r="BE130">
        <v>6</v>
      </c>
      <c r="BF130">
        <v>194</v>
      </c>
      <c r="BG130">
        <v>3.74</v>
      </c>
      <c r="BH130">
        <v>207</v>
      </c>
      <c r="BI130">
        <v>17</v>
      </c>
      <c r="BJ130">
        <v>25</v>
      </c>
      <c r="BK130">
        <v>37028</v>
      </c>
      <c r="BZ130">
        <v>65</v>
      </c>
      <c r="CA130">
        <v>2800</v>
      </c>
      <c r="CB130">
        <v>194</v>
      </c>
      <c r="CC130">
        <v>207</v>
      </c>
      <c r="CD130">
        <v>37028</v>
      </c>
    </row>
    <row r="131" spans="1:82" x14ac:dyDescent="0.25">
      <c r="A131">
        <v>130</v>
      </c>
      <c r="B131" t="s">
        <v>134</v>
      </c>
      <c r="C131">
        <v>1</v>
      </c>
      <c r="D131">
        <v>1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>
        <v>8</v>
      </c>
      <c r="P131">
        <v>203</v>
      </c>
      <c r="Q131">
        <v>3.94</v>
      </c>
      <c r="R131">
        <v>3.11</v>
      </c>
      <c r="S131">
        <v>10</v>
      </c>
      <c r="T131">
        <v>288</v>
      </c>
      <c r="U131">
        <v>5750</v>
      </c>
      <c r="V131">
        <v>17</v>
      </c>
      <c r="W131">
        <v>28</v>
      </c>
      <c r="X131">
        <v>31400.5</v>
      </c>
      <c r="BA131">
        <v>98.4</v>
      </c>
      <c r="BB131">
        <v>175.7</v>
      </c>
      <c r="BC131">
        <v>72.3</v>
      </c>
      <c r="BD131">
        <v>3366</v>
      </c>
      <c r="BE131">
        <v>8</v>
      </c>
      <c r="BF131">
        <v>203</v>
      </c>
      <c r="BG131">
        <v>3.94</v>
      </c>
      <c r="BH131">
        <v>288</v>
      </c>
      <c r="BI131">
        <v>17</v>
      </c>
      <c r="BJ131">
        <v>28</v>
      </c>
      <c r="BK131">
        <v>31400.5</v>
      </c>
      <c r="BZ131">
        <v>72.3</v>
      </c>
      <c r="CA131">
        <v>3366</v>
      </c>
      <c r="CB131">
        <v>203</v>
      </c>
      <c r="CC131">
        <v>288</v>
      </c>
      <c r="CD131">
        <v>31400.5</v>
      </c>
    </row>
    <row r="132" spans="1:82" x14ac:dyDescent="0.25">
      <c r="A132">
        <v>131</v>
      </c>
      <c r="B132" t="s">
        <v>136</v>
      </c>
      <c r="C132">
        <v>1</v>
      </c>
      <c r="D132">
        <v>1</v>
      </c>
      <c r="E132">
        <v>4</v>
      </c>
      <c r="F132">
        <v>0</v>
      </c>
      <c r="G132">
        <v>0</v>
      </c>
      <c r="H132">
        <v>0</v>
      </c>
      <c r="I132">
        <v>1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>
        <v>4</v>
      </c>
      <c r="P132">
        <v>132</v>
      </c>
      <c r="Q132">
        <v>3.46</v>
      </c>
      <c r="R132">
        <v>3.9</v>
      </c>
      <c r="S132">
        <v>8.6999999999999993</v>
      </c>
      <c r="T132">
        <v>90</v>
      </c>
      <c r="U132">
        <v>5100</v>
      </c>
      <c r="V132">
        <v>23</v>
      </c>
      <c r="W132">
        <v>31</v>
      </c>
      <c r="X132">
        <v>9295</v>
      </c>
      <c r="BA132">
        <v>96.1</v>
      </c>
      <c r="BB132">
        <v>181.5</v>
      </c>
      <c r="BC132">
        <v>66.5</v>
      </c>
      <c r="BD132">
        <v>2579</v>
      </c>
      <c r="BE132">
        <v>4</v>
      </c>
      <c r="BF132">
        <v>132</v>
      </c>
      <c r="BG132">
        <v>3.46</v>
      </c>
      <c r="BH132">
        <v>90</v>
      </c>
      <c r="BI132">
        <v>23</v>
      </c>
      <c r="BJ132">
        <v>31</v>
      </c>
      <c r="BK132">
        <v>9295</v>
      </c>
      <c r="BZ132">
        <v>66.5</v>
      </c>
      <c r="CA132">
        <v>2579</v>
      </c>
      <c r="CB132">
        <v>132</v>
      </c>
      <c r="CC132">
        <v>90</v>
      </c>
      <c r="CD132">
        <v>9295</v>
      </c>
    </row>
    <row r="133" spans="1:82" x14ac:dyDescent="0.25">
      <c r="A133">
        <v>132</v>
      </c>
      <c r="B133" t="s">
        <v>137</v>
      </c>
      <c r="C133">
        <v>1</v>
      </c>
      <c r="D133">
        <v>1</v>
      </c>
      <c r="E133">
        <v>2</v>
      </c>
      <c r="F133">
        <v>0</v>
      </c>
      <c r="G133">
        <v>1</v>
      </c>
      <c r="H133">
        <v>0</v>
      </c>
      <c r="I133">
        <v>0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>
        <v>4</v>
      </c>
      <c r="P133">
        <v>132</v>
      </c>
      <c r="Q133">
        <v>3.46</v>
      </c>
      <c r="R133">
        <v>3.9</v>
      </c>
      <c r="S133">
        <v>8.6999999999999993</v>
      </c>
      <c r="T133">
        <v>90</v>
      </c>
      <c r="U133">
        <v>5100</v>
      </c>
      <c r="V133">
        <v>23</v>
      </c>
      <c r="W133">
        <v>31</v>
      </c>
      <c r="X133">
        <v>9895</v>
      </c>
      <c r="BA133">
        <v>96.1</v>
      </c>
      <c r="BB133">
        <v>176.8</v>
      </c>
      <c r="BC133">
        <v>66.599999999999994</v>
      </c>
      <c r="BD133">
        <v>2460</v>
      </c>
      <c r="BE133">
        <v>4</v>
      </c>
      <c r="BF133">
        <v>132</v>
      </c>
      <c r="BG133">
        <v>3.46</v>
      </c>
      <c r="BH133">
        <v>90</v>
      </c>
      <c r="BI133">
        <v>23</v>
      </c>
      <c r="BJ133">
        <v>31</v>
      </c>
      <c r="BK133">
        <v>9895</v>
      </c>
      <c r="BZ133">
        <v>66.599999999999994</v>
      </c>
      <c r="CA133">
        <v>2460</v>
      </c>
      <c r="CB133">
        <v>132</v>
      </c>
      <c r="CC133">
        <v>90</v>
      </c>
      <c r="CD133">
        <v>9895</v>
      </c>
    </row>
    <row r="134" spans="1:82" x14ac:dyDescent="0.25">
      <c r="A134">
        <v>133</v>
      </c>
      <c r="B134" t="s">
        <v>138</v>
      </c>
      <c r="C134">
        <v>1</v>
      </c>
      <c r="D134">
        <v>1</v>
      </c>
      <c r="E134">
        <v>2</v>
      </c>
      <c r="F134">
        <v>0</v>
      </c>
      <c r="G134">
        <v>1</v>
      </c>
      <c r="H134">
        <v>0</v>
      </c>
      <c r="I134">
        <v>0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>
        <v>4</v>
      </c>
      <c r="P134">
        <v>121</v>
      </c>
      <c r="Q134">
        <v>3.54</v>
      </c>
      <c r="R134">
        <v>3.07</v>
      </c>
      <c r="S134">
        <v>9.31</v>
      </c>
      <c r="T134">
        <v>110</v>
      </c>
      <c r="U134">
        <v>5250</v>
      </c>
      <c r="V134">
        <v>21</v>
      </c>
      <c r="W134">
        <v>28</v>
      </c>
      <c r="X134">
        <v>11850</v>
      </c>
      <c r="BA134">
        <v>99.1</v>
      </c>
      <c r="BB134">
        <v>186.6</v>
      </c>
      <c r="BC134">
        <v>66.5</v>
      </c>
      <c r="BD134">
        <v>2658</v>
      </c>
      <c r="BE134">
        <v>4</v>
      </c>
      <c r="BF134">
        <v>121</v>
      </c>
      <c r="BG134">
        <v>3.54</v>
      </c>
      <c r="BH134">
        <v>110</v>
      </c>
      <c r="BI134">
        <v>21</v>
      </c>
      <c r="BJ134">
        <v>28</v>
      </c>
      <c r="BK134">
        <v>11850</v>
      </c>
      <c r="BZ134">
        <v>66.5</v>
      </c>
      <c r="CA134">
        <v>2658</v>
      </c>
      <c r="CB134">
        <v>121</v>
      </c>
      <c r="CC134">
        <v>110</v>
      </c>
      <c r="CD134">
        <v>11850</v>
      </c>
    </row>
    <row r="135" spans="1:82" x14ac:dyDescent="0.25">
      <c r="A135">
        <v>134</v>
      </c>
      <c r="B135" t="s">
        <v>139</v>
      </c>
      <c r="C135">
        <v>1</v>
      </c>
      <c r="D135">
        <v>1</v>
      </c>
      <c r="E135">
        <v>4</v>
      </c>
      <c r="F135">
        <v>0</v>
      </c>
      <c r="G135">
        <v>0</v>
      </c>
      <c r="H135">
        <v>1</v>
      </c>
      <c r="I135">
        <v>0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>
        <v>4</v>
      </c>
      <c r="P135">
        <v>121</v>
      </c>
      <c r="Q135">
        <v>3.54</v>
      </c>
      <c r="R135">
        <v>3.07</v>
      </c>
      <c r="S135">
        <v>9.3000000000000007</v>
      </c>
      <c r="T135">
        <v>110</v>
      </c>
      <c r="U135">
        <v>5250</v>
      </c>
      <c r="V135">
        <v>21</v>
      </c>
      <c r="W135">
        <v>28</v>
      </c>
      <c r="X135">
        <v>12170</v>
      </c>
      <c r="BA135">
        <v>99.1</v>
      </c>
      <c r="BB135">
        <v>186.6</v>
      </c>
      <c r="BC135">
        <v>66.5</v>
      </c>
      <c r="BD135">
        <v>2695</v>
      </c>
      <c r="BE135">
        <v>4</v>
      </c>
      <c r="BF135">
        <v>121</v>
      </c>
      <c r="BG135">
        <v>3.54</v>
      </c>
      <c r="BH135">
        <v>110</v>
      </c>
      <c r="BI135">
        <v>21</v>
      </c>
      <c r="BJ135">
        <v>28</v>
      </c>
      <c r="BK135">
        <v>12170</v>
      </c>
      <c r="BZ135">
        <v>66.5</v>
      </c>
      <c r="CA135">
        <v>2695</v>
      </c>
      <c r="CB135">
        <v>121</v>
      </c>
      <c r="CC135">
        <v>110</v>
      </c>
      <c r="CD135">
        <v>12170</v>
      </c>
    </row>
    <row r="136" spans="1:82" x14ac:dyDescent="0.25">
      <c r="A136">
        <v>135</v>
      </c>
      <c r="B136" t="s">
        <v>139</v>
      </c>
      <c r="C136">
        <v>1</v>
      </c>
      <c r="D136">
        <v>1</v>
      </c>
      <c r="E136">
        <v>2</v>
      </c>
      <c r="F136">
        <v>0</v>
      </c>
      <c r="G136">
        <v>1</v>
      </c>
      <c r="H136">
        <v>0</v>
      </c>
      <c r="I136">
        <v>0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>
        <v>4</v>
      </c>
      <c r="P136">
        <v>121</v>
      </c>
      <c r="Q136">
        <v>2.54</v>
      </c>
      <c r="R136">
        <v>2.0699999999999998</v>
      </c>
      <c r="S136">
        <v>9.3000000000000007</v>
      </c>
      <c r="T136">
        <v>110</v>
      </c>
      <c r="U136">
        <v>5250</v>
      </c>
      <c r="V136">
        <v>21</v>
      </c>
      <c r="W136">
        <v>28</v>
      </c>
      <c r="X136">
        <v>15040</v>
      </c>
      <c r="BA136">
        <v>99.1</v>
      </c>
      <c r="BB136">
        <v>186.6</v>
      </c>
      <c r="BC136">
        <v>66.5</v>
      </c>
      <c r="BD136">
        <v>2707</v>
      </c>
      <c r="BE136">
        <v>4</v>
      </c>
      <c r="BF136">
        <v>121</v>
      </c>
      <c r="BG136">
        <v>2.54</v>
      </c>
      <c r="BH136">
        <v>110</v>
      </c>
      <c r="BI136">
        <v>21</v>
      </c>
      <c r="BJ136">
        <v>28</v>
      </c>
      <c r="BK136">
        <v>15040</v>
      </c>
      <c r="BZ136">
        <v>66.5</v>
      </c>
      <c r="CA136">
        <v>2707</v>
      </c>
      <c r="CB136">
        <v>121</v>
      </c>
      <c r="CC136">
        <v>110</v>
      </c>
      <c r="CD136">
        <v>15040</v>
      </c>
    </row>
    <row r="137" spans="1:82" x14ac:dyDescent="0.25">
      <c r="A137">
        <v>136</v>
      </c>
      <c r="B137" t="s">
        <v>140</v>
      </c>
      <c r="C137">
        <v>1</v>
      </c>
      <c r="D137">
        <v>1</v>
      </c>
      <c r="E137">
        <v>4</v>
      </c>
      <c r="F137">
        <v>0</v>
      </c>
      <c r="G137">
        <v>0</v>
      </c>
      <c r="H137">
        <v>1</v>
      </c>
      <c r="I137">
        <v>0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>
        <v>4</v>
      </c>
      <c r="P137">
        <v>121</v>
      </c>
      <c r="Q137">
        <v>3.54</v>
      </c>
      <c r="R137">
        <v>3.07</v>
      </c>
      <c r="S137">
        <v>9.3000000000000007</v>
      </c>
      <c r="T137">
        <v>110</v>
      </c>
      <c r="U137">
        <v>5250</v>
      </c>
      <c r="V137">
        <v>21</v>
      </c>
      <c r="W137">
        <v>28</v>
      </c>
      <c r="X137">
        <v>15510</v>
      </c>
      <c r="BA137">
        <v>99.1</v>
      </c>
      <c r="BB137">
        <v>186.6</v>
      </c>
      <c r="BC137">
        <v>66.5</v>
      </c>
      <c r="BD137">
        <v>2758</v>
      </c>
      <c r="BE137">
        <v>4</v>
      </c>
      <c r="BF137">
        <v>121</v>
      </c>
      <c r="BG137">
        <v>3.54</v>
      </c>
      <c r="BH137">
        <v>110</v>
      </c>
      <c r="BI137">
        <v>21</v>
      </c>
      <c r="BJ137">
        <v>28</v>
      </c>
      <c r="BK137">
        <v>15510</v>
      </c>
      <c r="BZ137">
        <v>66.5</v>
      </c>
      <c r="CA137">
        <v>2758</v>
      </c>
      <c r="CB137">
        <v>121</v>
      </c>
      <c r="CC137">
        <v>110</v>
      </c>
      <c r="CD137">
        <v>15510</v>
      </c>
    </row>
    <row r="138" spans="1:82" x14ac:dyDescent="0.25">
      <c r="A138">
        <v>137</v>
      </c>
      <c r="B138" t="s">
        <v>140</v>
      </c>
      <c r="C138">
        <v>1</v>
      </c>
      <c r="D138">
        <v>0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>
        <v>4</v>
      </c>
      <c r="P138">
        <v>121</v>
      </c>
      <c r="Q138">
        <v>3.54</v>
      </c>
      <c r="R138">
        <v>3.07</v>
      </c>
      <c r="S138">
        <v>9</v>
      </c>
      <c r="T138">
        <v>160</v>
      </c>
      <c r="U138">
        <v>5500</v>
      </c>
      <c r="V138">
        <v>19</v>
      </c>
      <c r="W138">
        <v>26</v>
      </c>
      <c r="X138">
        <v>18150</v>
      </c>
      <c r="BA138">
        <v>99.1</v>
      </c>
      <c r="BB138">
        <v>186.6</v>
      </c>
      <c r="BC138">
        <v>66.5</v>
      </c>
      <c r="BD138">
        <v>2808</v>
      </c>
      <c r="BE138">
        <v>4</v>
      </c>
      <c r="BF138">
        <v>121</v>
      </c>
      <c r="BG138">
        <v>3.54</v>
      </c>
      <c r="BH138">
        <v>160</v>
      </c>
      <c r="BI138">
        <v>19</v>
      </c>
      <c r="BJ138">
        <v>26</v>
      </c>
      <c r="BK138">
        <v>18150</v>
      </c>
      <c r="BZ138">
        <v>66.5</v>
      </c>
      <c r="CA138">
        <v>2808</v>
      </c>
      <c r="CB138">
        <v>121</v>
      </c>
      <c r="CC138">
        <v>160</v>
      </c>
      <c r="CD138">
        <v>18150</v>
      </c>
    </row>
    <row r="139" spans="1:82" x14ac:dyDescent="0.25">
      <c r="A139">
        <v>138</v>
      </c>
      <c r="B139" t="s">
        <v>138</v>
      </c>
      <c r="C139">
        <v>1</v>
      </c>
      <c r="D139">
        <v>0</v>
      </c>
      <c r="E139">
        <v>4</v>
      </c>
      <c r="F139">
        <v>0</v>
      </c>
      <c r="G139">
        <v>0</v>
      </c>
      <c r="H139">
        <v>1</v>
      </c>
      <c r="I139">
        <v>0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>
        <v>4</v>
      </c>
      <c r="P139">
        <v>121</v>
      </c>
      <c r="Q139">
        <v>3.54</v>
      </c>
      <c r="R139">
        <v>3.07</v>
      </c>
      <c r="S139">
        <v>9</v>
      </c>
      <c r="T139">
        <v>160</v>
      </c>
      <c r="U139">
        <v>5500</v>
      </c>
      <c r="V139">
        <v>19</v>
      </c>
      <c r="W139">
        <v>26</v>
      </c>
      <c r="X139">
        <v>18620</v>
      </c>
      <c r="BA139">
        <v>99.1</v>
      </c>
      <c r="BB139">
        <v>186.6</v>
      </c>
      <c r="BC139">
        <v>66.5</v>
      </c>
      <c r="BD139">
        <v>2847</v>
      </c>
      <c r="BE139">
        <v>4</v>
      </c>
      <c r="BF139">
        <v>121</v>
      </c>
      <c r="BG139">
        <v>3.54</v>
      </c>
      <c r="BH139">
        <v>160</v>
      </c>
      <c r="BI139">
        <v>19</v>
      </c>
      <c r="BJ139">
        <v>26</v>
      </c>
      <c r="BK139">
        <v>18620</v>
      </c>
      <c r="BZ139">
        <v>66.5</v>
      </c>
      <c r="CA139">
        <v>2847</v>
      </c>
      <c r="CB139">
        <v>121</v>
      </c>
      <c r="CC139">
        <v>160</v>
      </c>
      <c r="CD139">
        <v>18620</v>
      </c>
    </row>
    <row r="140" spans="1:82" x14ac:dyDescent="0.25">
      <c r="A140">
        <v>139</v>
      </c>
      <c r="B140" t="s">
        <v>141</v>
      </c>
      <c r="C140">
        <v>1</v>
      </c>
      <c r="D140">
        <v>1</v>
      </c>
      <c r="E140">
        <v>2</v>
      </c>
      <c r="F140">
        <v>0</v>
      </c>
      <c r="G140">
        <v>1</v>
      </c>
      <c r="H140">
        <v>0</v>
      </c>
      <c r="I140">
        <v>0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>
        <v>4</v>
      </c>
      <c r="P140">
        <v>97</v>
      </c>
      <c r="Q140">
        <v>3.62</v>
      </c>
      <c r="R140">
        <v>2.36</v>
      </c>
      <c r="S140">
        <v>9</v>
      </c>
      <c r="T140">
        <v>69</v>
      </c>
      <c r="U140">
        <v>4900</v>
      </c>
      <c r="V140">
        <v>31</v>
      </c>
      <c r="W140">
        <v>36</v>
      </c>
      <c r="X140">
        <v>5118</v>
      </c>
      <c r="BA140">
        <v>93.7</v>
      </c>
      <c r="BB140">
        <v>156.9</v>
      </c>
      <c r="BC140">
        <v>63.4</v>
      </c>
      <c r="BD140">
        <v>2050</v>
      </c>
      <c r="BE140">
        <v>4</v>
      </c>
      <c r="BF140">
        <v>97</v>
      </c>
      <c r="BG140">
        <v>3.62</v>
      </c>
      <c r="BH140">
        <v>69</v>
      </c>
      <c r="BI140">
        <v>31</v>
      </c>
      <c r="BJ140">
        <v>36</v>
      </c>
      <c r="BK140">
        <v>5118</v>
      </c>
      <c r="BZ140">
        <v>63.4</v>
      </c>
      <c r="CA140">
        <v>2050</v>
      </c>
      <c r="CB140">
        <v>97</v>
      </c>
      <c r="CC140">
        <v>69</v>
      </c>
      <c r="CD140">
        <v>5118</v>
      </c>
    </row>
    <row r="141" spans="1:82" x14ac:dyDescent="0.25">
      <c r="A141">
        <v>140</v>
      </c>
      <c r="B141" t="s">
        <v>142</v>
      </c>
      <c r="C141">
        <v>1</v>
      </c>
      <c r="D141">
        <v>1</v>
      </c>
      <c r="E141">
        <v>2</v>
      </c>
      <c r="F141">
        <v>0</v>
      </c>
      <c r="G141">
        <v>1</v>
      </c>
      <c r="H141">
        <v>0</v>
      </c>
      <c r="I141">
        <v>0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>
        <v>4</v>
      </c>
      <c r="P141">
        <v>108</v>
      </c>
      <c r="Q141">
        <v>3.62</v>
      </c>
      <c r="R141">
        <v>2.64</v>
      </c>
      <c r="S141">
        <v>8.6999999999999993</v>
      </c>
      <c r="T141">
        <v>73</v>
      </c>
      <c r="U141">
        <v>4400</v>
      </c>
      <c r="V141">
        <v>26</v>
      </c>
      <c r="W141">
        <v>31</v>
      </c>
      <c r="X141">
        <v>7053</v>
      </c>
      <c r="BA141">
        <v>93.7</v>
      </c>
      <c r="BB141">
        <v>157.9</v>
      </c>
      <c r="BC141">
        <v>63.6</v>
      </c>
      <c r="BD141">
        <v>2120</v>
      </c>
      <c r="BE141">
        <v>4</v>
      </c>
      <c r="BF141">
        <v>108</v>
      </c>
      <c r="BG141">
        <v>3.62</v>
      </c>
      <c r="BH141">
        <v>73</v>
      </c>
      <c r="BI141">
        <v>26</v>
      </c>
      <c r="BJ141">
        <v>31</v>
      </c>
      <c r="BK141">
        <v>7053</v>
      </c>
      <c r="BZ141">
        <v>63.6</v>
      </c>
      <c r="CA141">
        <v>2120</v>
      </c>
      <c r="CB141">
        <v>108</v>
      </c>
      <c r="CC141">
        <v>73</v>
      </c>
      <c r="CD141">
        <v>7053</v>
      </c>
    </row>
    <row r="142" spans="1:82" x14ac:dyDescent="0.25">
      <c r="A142">
        <v>141</v>
      </c>
      <c r="B142" t="s">
        <v>142</v>
      </c>
      <c r="C142">
        <v>1</v>
      </c>
      <c r="D142">
        <v>1</v>
      </c>
      <c r="E142">
        <v>2</v>
      </c>
      <c r="F142">
        <v>0</v>
      </c>
      <c r="G142">
        <v>1</v>
      </c>
      <c r="H142">
        <v>0</v>
      </c>
      <c r="I142">
        <v>0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>
        <v>4</v>
      </c>
      <c r="P142">
        <v>108</v>
      </c>
      <c r="Q142">
        <v>3.62</v>
      </c>
      <c r="R142">
        <v>2.64</v>
      </c>
      <c r="S142">
        <v>8.6999999999999993</v>
      </c>
      <c r="T142">
        <v>73</v>
      </c>
      <c r="U142">
        <v>4400</v>
      </c>
      <c r="V142">
        <v>26</v>
      </c>
      <c r="W142">
        <v>31</v>
      </c>
      <c r="X142">
        <v>7603</v>
      </c>
      <c r="BA142">
        <v>93.3</v>
      </c>
      <c r="BB142">
        <v>157.30000000000001</v>
      </c>
      <c r="BC142">
        <v>63.8</v>
      </c>
      <c r="BD142">
        <v>2240</v>
      </c>
      <c r="BE142">
        <v>4</v>
      </c>
      <c r="BF142">
        <v>108</v>
      </c>
      <c r="BG142">
        <v>3.62</v>
      </c>
      <c r="BH142">
        <v>73</v>
      </c>
      <c r="BI142">
        <v>26</v>
      </c>
      <c r="BJ142">
        <v>31</v>
      </c>
      <c r="BK142">
        <v>7603</v>
      </c>
      <c r="BZ142">
        <v>63.8</v>
      </c>
      <c r="CA142">
        <v>2240</v>
      </c>
      <c r="CB142">
        <v>108</v>
      </c>
      <c r="CC142">
        <v>73</v>
      </c>
      <c r="CD142">
        <v>7603</v>
      </c>
    </row>
    <row r="143" spans="1:82" x14ac:dyDescent="0.25">
      <c r="A143">
        <v>142</v>
      </c>
      <c r="B143" t="s">
        <v>141</v>
      </c>
      <c r="C143">
        <v>1</v>
      </c>
      <c r="D143">
        <v>1</v>
      </c>
      <c r="E143">
        <v>4</v>
      </c>
      <c r="F143">
        <v>0</v>
      </c>
      <c r="G143">
        <v>0</v>
      </c>
      <c r="H143">
        <v>1</v>
      </c>
      <c r="I143">
        <v>0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>
        <v>4</v>
      </c>
      <c r="P143">
        <v>108</v>
      </c>
      <c r="Q143">
        <v>3.62</v>
      </c>
      <c r="R143">
        <v>2.64</v>
      </c>
      <c r="S143">
        <v>9.5</v>
      </c>
      <c r="T143">
        <v>82</v>
      </c>
      <c r="U143">
        <v>4800</v>
      </c>
      <c r="V143">
        <v>32</v>
      </c>
      <c r="W143">
        <v>37</v>
      </c>
      <c r="X143">
        <v>7126</v>
      </c>
      <c r="BA143">
        <v>97.2</v>
      </c>
      <c r="BB143">
        <v>172</v>
      </c>
      <c r="BC143">
        <v>65.400000000000006</v>
      </c>
      <c r="BD143">
        <v>2145</v>
      </c>
      <c r="BE143">
        <v>4</v>
      </c>
      <c r="BF143">
        <v>108</v>
      </c>
      <c r="BG143">
        <v>3.62</v>
      </c>
      <c r="BH143">
        <v>82</v>
      </c>
      <c r="BI143">
        <v>32</v>
      </c>
      <c r="BJ143">
        <v>37</v>
      </c>
      <c r="BK143">
        <v>7126</v>
      </c>
      <c r="BZ143">
        <v>65.400000000000006</v>
      </c>
      <c r="CA143">
        <v>2145</v>
      </c>
      <c r="CB143">
        <v>108</v>
      </c>
      <c r="CC143">
        <v>82</v>
      </c>
      <c r="CD143">
        <v>7126</v>
      </c>
    </row>
    <row r="144" spans="1:82" x14ac:dyDescent="0.25">
      <c r="A144">
        <v>143</v>
      </c>
      <c r="B144" t="s">
        <v>143</v>
      </c>
      <c r="C144">
        <v>1</v>
      </c>
      <c r="D144">
        <v>1</v>
      </c>
      <c r="E144">
        <v>4</v>
      </c>
      <c r="F144">
        <v>0</v>
      </c>
      <c r="G144">
        <v>0</v>
      </c>
      <c r="H144">
        <v>1</v>
      </c>
      <c r="I144">
        <v>0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>
        <v>4</v>
      </c>
      <c r="P144">
        <v>108</v>
      </c>
      <c r="Q144">
        <v>3.62</v>
      </c>
      <c r="R144">
        <v>2.64</v>
      </c>
      <c r="S144">
        <v>9.5</v>
      </c>
      <c r="T144">
        <v>82</v>
      </c>
      <c r="U144">
        <v>4400</v>
      </c>
      <c r="V144">
        <v>28</v>
      </c>
      <c r="W144">
        <v>33</v>
      </c>
      <c r="X144">
        <v>7775</v>
      </c>
      <c r="BA144">
        <v>97.2</v>
      </c>
      <c r="BB144">
        <v>172</v>
      </c>
      <c r="BC144">
        <v>65.400000000000006</v>
      </c>
      <c r="BD144">
        <v>2190</v>
      </c>
      <c r="BE144">
        <v>4</v>
      </c>
      <c r="BF144">
        <v>108</v>
      </c>
      <c r="BG144">
        <v>3.62</v>
      </c>
      <c r="BH144">
        <v>82</v>
      </c>
      <c r="BI144">
        <v>28</v>
      </c>
      <c r="BJ144">
        <v>33</v>
      </c>
      <c r="BK144">
        <v>7775</v>
      </c>
      <c r="BZ144">
        <v>65.400000000000006</v>
      </c>
      <c r="CA144">
        <v>2190</v>
      </c>
      <c r="CB144">
        <v>108</v>
      </c>
      <c r="CC144">
        <v>82</v>
      </c>
      <c r="CD144">
        <v>7775</v>
      </c>
    </row>
    <row r="145" spans="1:82" x14ac:dyDescent="0.25">
      <c r="A145">
        <v>144</v>
      </c>
      <c r="B145" t="s">
        <v>144</v>
      </c>
      <c r="C145">
        <v>1</v>
      </c>
      <c r="D145">
        <v>1</v>
      </c>
      <c r="E145">
        <v>4</v>
      </c>
      <c r="F145">
        <v>0</v>
      </c>
      <c r="G145">
        <v>0</v>
      </c>
      <c r="H145">
        <v>1</v>
      </c>
      <c r="I145">
        <v>0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>
        <v>4</v>
      </c>
      <c r="P145">
        <v>108</v>
      </c>
      <c r="Q145">
        <v>3.62</v>
      </c>
      <c r="R145">
        <v>2.64</v>
      </c>
      <c r="S145">
        <v>9</v>
      </c>
      <c r="T145">
        <v>94</v>
      </c>
      <c r="U145">
        <v>5200</v>
      </c>
      <c r="V145">
        <v>26</v>
      </c>
      <c r="W145">
        <v>32</v>
      </c>
      <c r="X145">
        <v>9960</v>
      </c>
      <c r="BA145">
        <v>97.2</v>
      </c>
      <c r="BB145">
        <v>172</v>
      </c>
      <c r="BC145">
        <v>65.400000000000006</v>
      </c>
      <c r="BD145">
        <v>2340</v>
      </c>
      <c r="BE145">
        <v>4</v>
      </c>
      <c r="BF145">
        <v>108</v>
      </c>
      <c r="BG145">
        <v>3.62</v>
      </c>
      <c r="BH145">
        <v>94</v>
      </c>
      <c r="BI145">
        <v>26</v>
      </c>
      <c r="BJ145">
        <v>32</v>
      </c>
      <c r="BK145">
        <v>9960</v>
      </c>
      <c r="BZ145">
        <v>65.400000000000006</v>
      </c>
      <c r="CA145">
        <v>2340</v>
      </c>
      <c r="CB145">
        <v>108</v>
      </c>
      <c r="CC145">
        <v>94</v>
      </c>
      <c r="CD145">
        <v>9960</v>
      </c>
    </row>
    <row r="146" spans="1:82" x14ac:dyDescent="0.25">
      <c r="A146">
        <v>145</v>
      </c>
      <c r="B146" t="s">
        <v>145</v>
      </c>
      <c r="C146">
        <v>1</v>
      </c>
      <c r="D146">
        <v>1</v>
      </c>
      <c r="E146">
        <v>4</v>
      </c>
      <c r="F146">
        <v>0</v>
      </c>
      <c r="G146">
        <v>0</v>
      </c>
      <c r="H146">
        <v>1</v>
      </c>
      <c r="I146">
        <v>0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>
        <v>4</v>
      </c>
      <c r="P146">
        <v>108</v>
      </c>
      <c r="Q146">
        <v>3.62</v>
      </c>
      <c r="R146">
        <v>2.64</v>
      </c>
      <c r="S146">
        <v>9</v>
      </c>
      <c r="T146">
        <v>82</v>
      </c>
      <c r="U146">
        <v>4800</v>
      </c>
      <c r="V146">
        <v>24</v>
      </c>
      <c r="W146">
        <v>25</v>
      </c>
      <c r="X146">
        <v>9233</v>
      </c>
      <c r="BA146">
        <v>97</v>
      </c>
      <c r="BB146">
        <v>172</v>
      </c>
      <c r="BC146">
        <v>65.400000000000006</v>
      </c>
      <c r="BD146">
        <v>2385</v>
      </c>
      <c r="BE146">
        <v>4</v>
      </c>
      <c r="BF146">
        <v>108</v>
      </c>
      <c r="BG146">
        <v>3.62</v>
      </c>
      <c r="BH146">
        <v>82</v>
      </c>
      <c r="BI146">
        <v>24</v>
      </c>
      <c r="BJ146">
        <v>25</v>
      </c>
      <c r="BK146">
        <v>9233</v>
      </c>
      <c r="BZ146">
        <v>65.400000000000006</v>
      </c>
      <c r="CA146">
        <v>2385</v>
      </c>
      <c r="CB146">
        <v>108</v>
      </c>
      <c r="CC146">
        <v>82</v>
      </c>
      <c r="CD146">
        <v>9233</v>
      </c>
    </row>
    <row r="147" spans="1:82" x14ac:dyDescent="0.25">
      <c r="A147">
        <v>146</v>
      </c>
      <c r="B147" t="s">
        <v>146</v>
      </c>
      <c r="C147">
        <v>1</v>
      </c>
      <c r="D147">
        <v>0</v>
      </c>
      <c r="E147">
        <v>4</v>
      </c>
      <c r="F147">
        <v>0</v>
      </c>
      <c r="G147">
        <v>0</v>
      </c>
      <c r="H147">
        <v>1</v>
      </c>
      <c r="I147">
        <v>0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>
        <v>4</v>
      </c>
      <c r="P147">
        <v>108</v>
      </c>
      <c r="Q147">
        <v>3.62</v>
      </c>
      <c r="R147">
        <v>2.64</v>
      </c>
      <c r="S147">
        <v>7.7</v>
      </c>
      <c r="T147">
        <v>111</v>
      </c>
      <c r="U147">
        <v>4800</v>
      </c>
      <c r="V147">
        <v>24</v>
      </c>
      <c r="W147">
        <v>29</v>
      </c>
      <c r="X147">
        <v>11259</v>
      </c>
      <c r="BA147">
        <v>97</v>
      </c>
      <c r="BB147">
        <v>172</v>
      </c>
      <c r="BC147">
        <v>65.400000000000006</v>
      </c>
      <c r="BD147">
        <v>2510</v>
      </c>
      <c r="BE147">
        <v>4</v>
      </c>
      <c r="BF147">
        <v>108</v>
      </c>
      <c r="BG147">
        <v>3.62</v>
      </c>
      <c r="BH147">
        <v>111</v>
      </c>
      <c r="BI147">
        <v>24</v>
      </c>
      <c r="BJ147">
        <v>29</v>
      </c>
      <c r="BK147">
        <v>11259</v>
      </c>
      <c r="BZ147">
        <v>65.400000000000006</v>
      </c>
      <c r="CA147">
        <v>2510</v>
      </c>
      <c r="CB147">
        <v>108</v>
      </c>
      <c r="CC147">
        <v>111</v>
      </c>
      <c r="CD147">
        <v>11259</v>
      </c>
    </row>
    <row r="148" spans="1:82" x14ac:dyDescent="0.25">
      <c r="A148">
        <v>147</v>
      </c>
      <c r="B148" t="s">
        <v>147</v>
      </c>
      <c r="C148">
        <v>1</v>
      </c>
      <c r="D148">
        <v>1</v>
      </c>
      <c r="E148">
        <v>4</v>
      </c>
      <c r="F148">
        <v>0</v>
      </c>
      <c r="G148">
        <v>0</v>
      </c>
      <c r="H148">
        <v>0</v>
      </c>
      <c r="I148">
        <v>1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>
        <v>4</v>
      </c>
      <c r="P148">
        <v>108</v>
      </c>
      <c r="Q148">
        <v>3.62</v>
      </c>
      <c r="R148">
        <v>2.64</v>
      </c>
      <c r="S148">
        <v>9</v>
      </c>
      <c r="T148">
        <v>82</v>
      </c>
      <c r="U148">
        <v>4800</v>
      </c>
      <c r="V148">
        <v>28</v>
      </c>
      <c r="W148">
        <v>32</v>
      </c>
      <c r="X148">
        <v>7463</v>
      </c>
      <c r="BA148">
        <v>97</v>
      </c>
      <c r="BB148">
        <v>173.5</v>
      </c>
      <c r="BC148">
        <v>65.400000000000006</v>
      </c>
      <c r="BD148">
        <v>2290</v>
      </c>
      <c r="BE148">
        <v>4</v>
      </c>
      <c r="BF148">
        <v>108</v>
      </c>
      <c r="BG148">
        <v>3.62</v>
      </c>
      <c r="BH148">
        <v>82</v>
      </c>
      <c r="BI148">
        <v>28</v>
      </c>
      <c r="BJ148">
        <v>32</v>
      </c>
      <c r="BK148">
        <v>7463</v>
      </c>
      <c r="BZ148">
        <v>65.400000000000006</v>
      </c>
      <c r="CA148">
        <v>2290</v>
      </c>
      <c r="CB148">
        <v>108</v>
      </c>
      <c r="CC148">
        <v>82</v>
      </c>
      <c r="CD148">
        <v>7463</v>
      </c>
    </row>
    <row r="149" spans="1:82" x14ac:dyDescent="0.25">
      <c r="A149">
        <v>148</v>
      </c>
      <c r="B149" t="s">
        <v>148</v>
      </c>
      <c r="C149">
        <v>1</v>
      </c>
      <c r="D149">
        <v>1</v>
      </c>
      <c r="E149">
        <v>4</v>
      </c>
      <c r="F149">
        <v>0</v>
      </c>
      <c r="G149">
        <v>0</v>
      </c>
      <c r="H149">
        <v>0</v>
      </c>
      <c r="I149">
        <v>1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>
        <v>4</v>
      </c>
      <c r="P149">
        <v>108</v>
      </c>
      <c r="Q149">
        <v>3.62</v>
      </c>
      <c r="R149">
        <v>2.64</v>
      </c>
      <c r="S149">
        <v>9</v>
      </c>
      <c r="T149">
        <v>94</v>
      </c>
      <c r="U149">
        <v>5200</v>
      </c>
      <c r="V149">
        <v>25</v>
      </c>
      <c r="W149">
        <v>31</v>
      </c>
      <c r="X149">
        <v>10198</v>
      </c>
      <c r="BA149">
        <v>97</v>
      </c>
      <c r="BB149">
        <v>173.5</v>
      </c>
      <c r="BC149">
        <v>65.400000000000006</v>
      </c>
      <c r="BD149">
        <v>2455</v>
      </c>
      <c r="BE149">
        <v>4</v>
      </c>
      <c r="BF149">
        <v>108</v>
      </c>
      <c r="BG149">
        <v>3.62</v>
      </c>
      <c r="BH149">
        <v>94</v>
      </c>
      <c r="BI149">
        <v>25</v>
      </c>
      <c r="BJ149">
        <v>31</v>
      </c>
      <c r="BK149">
        <v>10198</v>
      </c>
      <c r="BZ149">
        <v>65.400000000000006</v>
      </c>
      <c r="CA149">
        <v>2455</v>
      </c>
      <c r="CB149">
        <v>108</v>
      </c>
      <c r="CC149">
        <v>94</v>
      </c>
      <c r="CD149">
        <v>10198</v>
      </c>
    </row>
    <row r="150" spans="1:82" x14ac:dyDescent="0.25">
      <c r="A150">
        <v>149</v>
      </c>
      <c r="B150" t="s">
        <v>142</v>
      </c>
      <c r="C150">
        <v>1</v>
      </c>
      <c r="D150">
        <v>1</v>
      </c>
      <c r="E150">
        <v>4</v>
      </c>
      <c r="F150">
        <v>0</v>
      </c>
      <c r="G150">
        <v>0</v>
      </c>
      <c r="H150">
        <v>0</v>
      </c>
      <c r="I150">
        <v>1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>
        <v>4</v>
      </c>
      <c r="P150">
        <v>108</v>
      </c>
      <c r="Q150">
        <v>3.62</v>
      </c>
      <c r="R150">
        <v>2.64</v>
      </c>
      <c r="S150">
        <v>9</v>
      </c>
      <c r="T150">
        <v>82</v>
      </c>
      <c r="U150">
        <v>4800</v>
      </c>
      <c r="V150">
        <v>23</v>
      </c>
      <c r="W150">
        <v>29</v>
      </c>
      <c r="X150">
        <v>8013</v>
      </c>
      <c r="BA150">
        <v>96.9</v>
      </c>
      <c r="BB150">
        <v>173.6</v>
      </c>
      <c r="BC150">
        <v>65.400000000000006</v>
      </c>
      <c r="BD150">
        <v>2420</v>
      </c>
      <c r="BE150">
        <v>4</v>
      </c>
      <c r="BF150">
        <v>108</v>
      </c>
      <c r="BG150">
        <v>3.62</v>
      </c>
      <c r="BH150">
        <v>82</v>
      </c>
      <c r="BI150">
        <v>23</v>
      </c>
      <c r="BJ150">
        <v>29</v>
      </c>
      <c r="BK150">
        <v>8013</v>
      </c>
      <c r="BZ150">
        <v>65.400000000000006</v>
      </c>
      <c r="CA150">
        <v>2420</v>
      </c>
      <c r="CB150">
        <v>108</v>
      </c>
      <c r="CC150">
        <v>82</v>
      </c>
      <c r="CD150">
        <v>8013</v>
      </c>
    </row>
    <row r="151" spans="1:82" x14ac:dyDescent="0.25">
      <c r="A151">
        <v>150</v>
      </c>
      <c r="B151" t="s">
        <v>142</v>
      </c>
      <c r="C151">
        <v>1</v>
      </c>
      <c r="D151">
        <v>0</v>
      </c>
      <c r="E151">
        <v>4</v>
      </c>
      <c r="F151">
        <v>0</v>
      </c>
      <c r="G151">
        <v>0</v>
      </c>
      <c r="H151">
        <v>0</v>
      </c>
      <c r="I151">
        <v>1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>
        <v>4</v>
      </c>
      <c r="P151">
        <v>108</v>
      </c>
      <c r="Q151">
        <v>3.62</v>
      </c>
      <c r="R151">
        <v>2.64</v>
      </c>
      <c r="S151">
        <v>7.7</v>
      </c>
      <c r="T151">
        <v>111</v>
      </c>
      <c r="U151">
        <v>4800</v>
      </c>
      <c r="V151">
        <v>23</v>
      </c>
      <c r="W151">
        <v>23</v>
      </c>
      <c r="X151">
        <v>11694</v>
      </c>
      <c r="BA151">
        <v>96.9</v>
      </c>
      <c r="BB151">
        <v>173.6</v>
      </c>
      <c r="BC151">
        <v>65.400000000000006</v>
      </c>
      <c r="BD151">
        <v>2650</v>
      </c>
      <c r="BE151">
        <v>4</v>
      </c>
      <c r="BF151">
        <v>108</v>
      </c>
      <c r="BG151">
        <v>3.62</v>
      </c>
      <c r="BH151">
        <v>111</v>
      </c>
      <c r="BI151">
        <v>23</v>
      </c>
      <c r="BJ151">
        <v>23</v>
      </c>
      <c r="BK151">
        <v>11694</v>
      </c>
      <c r="BZ151">
        <v>65.400000000000006</v>
      </c>
      <c r="CA151">
        <v>2650</v>
      </c>
      <c r="CB151">
        <v>108</v>
      </c>
      <c r="CC151">
        <v>111</v>
      </c>
      <c r="CD151">
        <v>11694</v>
      </c>
    </row>
    <row r="152" spans="1:82" x14ac:dyDescent="0.25">
      <c r="A152">
        <v>151</v>
      </c>
      <c r="B152" t="s">
        <v>149</v>
      </c>
      <c r="C152">
        <v>1</v>
      </c>
      <c r="D152">
        <v>1</v>
      </c>
      <c r="E152">
        <v>2</v>
      </c>
      <c r="F152">
        <v>0</v>
      </c>
      <c r="G152">
        <v>1</v>
      </c>
      <c r="H152">
        <v>0</v>
      </c>
      <c r="I152">
        <v>0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>
        <v>4</v>
      </c>
      <c r="P152">
        <v>92</v>
      </c>
      <c r="Q152">
        <v>3.05</v>
      </c>
      <c r="R152">
        <v>3.03</v>
      </c>
      <c r="S152">
        <v>9</v>
      </c>
      <c r="T152">
        <v>62</v>
      </c>
      <c r="U152">
        <v>4800</v>
      </c>
      <c r="V152">
        <v>35</v>
      </c>
      <c r="W152">
        <v>39</v>
      </c>
      <c r="X152">
        <v>5348</v>
      </c>
      <c r="BA152">
        <v>95.7</v>
      </c>
      <c r="BB152">
        <v>158.69999999999999</v>
      </c>
      <c r="BC152">
        <v>63.6</v>
      </c>
      <c r="BD152">
        <v>1985</v>
      </c>
      <c r="BE152">
        <v>4</v>
      </c>
      <c r="BF152">
        <v>92</v>
      </c>
      <c r="BG152">
        <v>3.05</v>
      </c>
      <c r="BH152">
        <v>62</v>
      </c>
      <c r="BI152">
        <v>35</v>
      </c>
      <c r="BJ152">
        <v>39</v>
      </c>
      <c r="BK152">
        <v>5348</v>
      </c>
      <c r="BZ152">
        <v>63.6</v>
      </c>
      <c r="CA152">
        <v>1985</v>
      </c>
      <c r="CB152">
        <v>92</v>
      </c>
      <c r="CC152">
        <v>62</v>
      </c>
      <c r="CD152">
        <v>5348</v>
      </c>
    </row>
    <row r="153" spans="1:82" x14ac:dyDescent="0.25">
      <c r="A153">
        <v>152</v>
      </c>
      <c r="B153" t="s">
        <v>150</v>
      </c>
      <c r="C153">
        <v>1</v>
      </c>
      <c r="D153">
        <v>1</v>
      </c>
      <c r="E153">
        <v>2</v>
      </c>
      <c r="F153">
        <v>0</v>
      </c>
      <c r="G153">
        <v>1</v>
      </c>
      <c r="H153">
        <v>0</v>
      </c>
      <c r="I153">
        <v>0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>
        <v>4</v>
      </c>
      <c r="P153">
        <v>92</v>
      </c>
      <c r="Q153">
        <v>3.05</v>
      </c>
      <c r="R153">
        <v>3.03</v>
      </c>
      <c r="S153">
        <v>9</v>
      </c>
      <c r="T153">
        <v>62</v>
      </c>
      <c r="U153">
        <v>4800</v>
      </c>
      <c r="V153">
        <v>31</v>
      </c>
      <c r="W153">
        <v>38</v>
      </c>
      <c r="X153">
        <v>6338</v>
      </c>
      <c r="BA153">
        <v>95.7</v>
      </c>
      <c r="BB153">
        <v>158.69999999999999</v>
      </c>
      <c r="BC153">
        <v>63.6</v>
      </c>
      <c r="BD153">
        <v>2040</v>
      </c>
      <c r="BE153">
        <v>4</v>
      </c>
      <c r="BF153">
        <v>92</v>
      </c>
      <c r="BG153">
        <v>3.05</v>
      </c>
      <c r="BH153">
        <v>62</v>
      </c>
      <c r="BI153">
        <v>31</v>
      </c>
      <c r="BJ153">
        <v>38</v>
      </c>
      <c r="BK153">
        <v>6338</v>
      </c>
      <c r="BZ153">
        <v>63.6</v>
      </c>
      <c r="CA153">
        <v>2040</v>
      </c>
      <c r="CB153">
        <v>92</v>
      </c>
      <c r="CC153">
        <v>62</v>
      </c>
      <c r="CD153">
        <v>6338</v>
      </c>
    </row>
    <row r="154" spans="1:82" x14ac:dyDescent="0.25">
      <c r="A154">
        <v>153</v>
      </c>
      <c r="B154" t="s">
        <v>151</v>
      </c>
      <c r="C154">
        <v>1</v>
      </c>
      <c r="D154">
        <v>1</v>
      </c>
      <c r="E154">
        <v>4</v>
      </c>
      <c r="F154">
        <v>0</v>
      </c>
      <c r="G154">
        <v>1</v>
      </c>
      <c r="H154">
        <v>0</v>
      </c>
      <c r="I154">
        <v>0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>
        <v>4</v>
      </c>
      <c r="P154">
        <v>92</v>
      </c>
      <c r="Q154">
        <v>3.05</v>
      </c>
      <c r="R154">
        <v>3.03</v>
      </c>
      <c r="S154">
        <v>9</v>
      </c>
      <c r="T154">
        <v>62</v>
      </c>
      <c r="U154">
        <v>4800</v>
      </c>
      <c r="V154">
        <v>31</v>
      </c>
      <c r="W154">
        <v>38</v>
      </c>
      <c r="X154">
        <v>6488</v>
      </c>
      <c r="BA154">
        <v>95.7</v>
      </c>
      <c r="BB154">
        <v>158.69999999999999</v>
      </c>
      <c r="BC154">
        <v>63.6</v>
      </c>
      <c r="BD154">
        <v>2015</v>
      </c>
      <c r="BE154">
        <v>4</v>
      </c>
      <c r="BF154">
        <v>92</v>
      </c>
      <c r="BG154">
        <v>3.05</v>
      </c>
      <c r="BH154">
        <v>62</v>
      </c>
      <c r="BI154">
        <v>31</v>
      </c>
      <c r="BJ154">
        <v>38</v>
      </c>
      <c r="BK154">
        <v>6488</v>
      </c>
      <c r="BZ154">
        <v>63.6</v>
      </c>
      <c r="CA154">
        <v>2015</v>
      </c>
      <c r="CB154">
        <v>92</v>
      </c>
      <c r="CC154">
        <v>62</v>
      </c>
      <c r="CD154">
        <v>6488</v>
      </c>
    </row>
    <row r="155" spans="1:82" x14ac:dyDescent="0.25">
      <c r="A155">
        <v>154</v>
      </c>
      <c r="B155" t="s">
        <v>152</v>
      </c>
      <c r="C155">
        <v>1</v>
      </c>
      <c r="D155">
        <v>1</v>
      </c>
      <c r="E155">
        <v>4</v>
      </c>
      <c r="F155">
        <v>0</v>
      </c>
      <c r="G155">
        <v>0</v>
      </c>
      <c r="H155">
        <v>0</v>
      </c>
      <c r="I155">
        <v>1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>
        <v>4</v>
      </c>
      <c r="P155">
        <v>92</v>
      </c>
      <c r="Q155">
        <v>3.05</v>
      </c>
      <c r="R155">
        <v>3.03</v>
      </c>
      <c r="S155">
        <v>9</v>
      </c>
      <c r="T155">
        <v>62</v>
      </c>
      <c r="U155">
        <v>4800</v>
      </c>
      <c r="V155">
        <v>31</v>
      </c>
      <c r="W155">
        <v>37</v>
      </c>
      <c r="X155">
        <v>6918</v>
      </c>
      <c r="BA155">
        <v>95.7</v>
      </c>
      <c r="BB155">
        <v>169.7</v>
      </c>
      <c r="BC155">
        <v>63.6</v>
      </c>
      <c r="BD155">
        <v>2280</v>
      </c>
      <c r="BE155">
        <v>4</v>
      </c>
      <c r="BF155">
        <v>92</v>
      </c>
      <c r="BG155">
        <v>3.05</v>
      </c>
      <c r="BH155">
        <v>62</v>
      </c>
      <c r="BI155">
        <v>31</v>
      </c>
      <c r="BJ155">
        <v>37</v>
      </c>
      <c r="BK155">
        <v>6918</v>
      </c>
      <c r="BZ155">
        <v>63.6</v>
      </c>
      <c r="CA155">
        <v>2280</v>
      </c>
      <c r="CB155">
        <v>92</v>
      </c>
      <c r="CC155">
        <v>62</v>
      </c>
      <c r="CD155">
        <v>6918</v>
      </c>
    </row>
    <row r="156" spans="1:82" x14ac:dyDescent="0.25">
      <c r="A156">
        <v>155</v>
      </c>
      <c r="B156" t="s">
        <v>153</v>
      </c>
      <c r="C156">
        <v>1</v>
      </c>
      <c r="D156">
        <v>1</v>
      </c>
      <c r="E156">
        <v>4</v>
      </c>
      <c r="F156">
        <v>0</v>
      </c>
      <c r="G156">
        <v>0</v>
      </c>
      <c r="H156">
        <v>0</v>
      </c>
      <c r="I156">
        <v>1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>
        <v>4</v>
      </c>
      <c r="P156">
        <v>92</v>
      </c>
      <c r="Q156">
        <v>3.05</v>
      </c>
      <c r="R156">
        <v>3.03</v>
      </c>
      <c r="S156">
        <v>9</v>
      </c>
      <c r="T156">
        <v>62</v>
      </c>
      <c r="U156">
        <v>4800</v>
      </c>
      <c r="V156">
        <v>27</v>
      </c>
      <c r="W156">
        <v>32</v>
      </c>
      <c r="X156">
        <v>7898</v>
      </c>
      <c r="BA156">
        <v>95.7</v>
      </c>
      <c r="BB156">
        <v>169.7</v>
      </c>
      <c r="BC156">
        <v>63.6</v>
      </c>
      <c r="BD156">
        <v>2290</v>
      </c>
      <c r="BE156">
        <v>4</v>
      </c>
      <c r="BF156">
        <v>92</v>
      </c>
      <c r="BG156">
        <v>3.05</v>
      </c>
      <c r="BH156">
        <v>62</v>
      </c>
      <c r="BI156">
        <v>27</v>
      </c>
      <c r="BJ156">
        <v>32</v>
      </c>
      <c r="BK156">
        <v>7898</v>
      </c>
      <c r="BZ156">
        <v>63.6</v>
      </c>
      <c r="CA156">
        <v>2290</v>
      </c>
      <c r="CB156">
        <v>92</v>
      </c>
      <c r="CC156">
        <v>62</v>
      </c>
      <c r="CD156">
        <v>7898</v>
      </c>
    </row>
    <row r="157" spans="1:82" x14ac:dyDescent="0.25">
      <c r="A157">
        <v>156</v>
      </c>
      <c r="B157" t="s">
        <v>154</v>
      </c>
      <c r="C157">
        <v>1</v>
      </c>
      <c r="D157">
        <v>1</v>
      </c>
      <c r="E157">
        <v>4</v>
      </c>
      <c r="F157">
        <v>0</v>
      </c>
      <c r="G157">
        <v>0</v>
      </c>
      <c r="H157">
        <v>0</v>
      </c>
      <c r="I157">
        <v>1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>
        <v>4</v>
      </c>
      <c r="P157">
        <v>92</v>
      </c>
      <c r="Q157">
        <v>3.05</v>
      </c>
      <c r="R157">
        <v>3.03</v>
      </c>
      <c r="S157">
        <v>9</v>
      </c>
      <c r="T157">
        <v>62</v>
      </c>
      <c r="U157">
        <v>4800</v>
      </c>
      <c r="V157">
        <v>27</v>
      </c>
      <c r="W157">
        <v>32</v>
      </c>
      <c r="X157">
        <v>8778</v>
      </c>
      <c r="BA157">
        <v>95.7</v>
      </c>
      <c r="BB157">
        <v>169.7</v>
      </c>
      <c r="BC157">
        <v>63.6</v>
      </c>
      <c r="BD157">
        <v>3110</v>
      </c>
      <c r="BE157">
        <v>4</v>
      </c>
      <c r="BF157">
        <v>92</v>
      </c>
      <c r="BG157">
        <v>3.05</v>
      </c>
      <c r="BH157">
        <v>62</v>
      </c>
      <c r="BI157">
        <v>27</v>
      </c>
      <c r="BJ157">
        <v>32</v>
      </c>
      <c r="BK157">
        <v>8778</v>
      </c>
      <c r="BZ157">
        <v>63.6</v>
      </c>
      <c r="CA157">
        <v>3110</v>
      </c>
      <c r="CB157">
        <v>92</v>
      </c>
      <c r="CC157">
        <v>62</v>
      </c>
      <c r="CD157">
        <v>8778</v>
      </c>
    </row>
    <row r="158" spans="1:82" x14ac:dyDescent="0.25">
      <c r="A158">
        <v>157</v>
      </c>
      <c r="B158" t="s">
        <v>155</v>
      </c>
      <c r="C158">
        <v>1</v>
      </c>
      <c r="D158">
        <v>1</v>
      </c>
      <c r="E158">
        <v>4</v>
      </c>
      <c r="F158">
        <v>0</v>
      </c>
      <c r="G158">
        <v>0</v>
      </c>
      <c r="H158">
        <v>1</v>
      </c>
      <c r="I158">
        <v>0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>
        <v>4</v>
      </c>
      <c r="P158">
        <v>98</v>
      </c>
      <c r="Q158">
        <v>3.19</v>
      </c>
      <c r="R158">
        <v>3.03</v>
      </c>
      <c r="S158">
        <v>9</v>
      </c>
      <c r="T158">
        <v>70</v>
      </c>
      <c r="U158">
        <v>4800</v>
      </c>
      <c r="V158">
        <v>30</v>
      </c>
      <c r="W158">
        <v>37</v>
      </c>
      <c r="X158">
        <v>6938</v>
      </c>
      <c r="BA158">
        <v>95.7</v>
      </c>
      <c r="BB158">
        <v>166.3</v>
      </c>
      <c r="BC158">
        <v>64.400000000000006</v>
      </c>
      <c r="BD158">
        <v>2081</v>
      </c>
      <c r="BE158">
        <v>4</v>
      </c>
      <c r="BF158">
        <v>98</v>
      </c>
      <c r="BG158">
        <v>3.19</v>
      </c>
      <c r="BH158">
        <v>70</v>
      </c>
      <c r="BI158">
        <v>30</v>
      </c>
      <c r="BJ158">
        <v>37</v>
      </c>
      <c r="BK158">
        <v>6938</v>
      </c>
      <c r="BZ158">
        <v>64.400000000000006</v>
      </c>
      <c r="CA158">
        <v>2081</v>
      </c>
      <c r="CB158">
        <v>98</v>
      </c>
      <c r="CC158">
        <v>70</v>
      </c>
      <c r="CD158">
        <v>6938</v>
      </c>
    </row>
    <row r="159" spans="1:82" x14ac:dyDescent="0.25">
      <c r="A159">
        <v>158</v>
      </c>
      <c r="B159" t="s">
        <v>151</v>
      </c>
      <c r="C159">
        <v>1</v>
      </c>
      <c r="D159">
        <v>1</v>
      </c>
      <c r="E159">
        <v>4</v>
      </c>
      <c r="F159">
        <v>0</v>
      </c>
      <c r="G159">
        <v>1</v>
      </c>
      <c r="H159">
        <v>0</v>
      </c>
      <c r="I159">
        <v>0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>
        <v>4</v>
      </c>
      <c r="P159">
        <v>98</v>
      </c>
      <c r="Q159">
        <v>3.19</v>
      </c>
      <c r="R159">
        <v>3.03</v>
      </c>
      <c r="S159">
        <v>9</v>
      </c>
      <c r="T159">
        <v>70</v>
      </c>
      <c r="U159">
        <v>4800</v>
      </c>
      <c r="V159">
        <v>30</v>
      </c>
      <c r="W159">
        <v>37</v>
      </c>
      <c r="X159">
        <v>7198</v>
      </c>
      <c r="BA159">
        <v>95.7</v>
      </c>
      <c r="BB159">
        <v>166.3</v>
      </c>
      <c r="BC159">
        <v>64.400000000000006</v>
      </c>
      <c r="BD159">
        <v>2109</v>
      </c>
      <c r="BE159">
        <v>4</v>
      </c>
      <c r="BF159">
        <v>98</v>
      </c>
      <c r="BG159">
        <v>3.19</v>
      </c>
      <c r="BH159">
        <v>70</v>
      </c>
      <c r="BI159">
        <v>30</v>
      </c>
      <c r="BJ159">
        <v>37</v>
      </c>
      <c r="BK159">
        <v>7198</v>
      </c>
      <c r="BZ159">
        <v>64.400000000000006</v>
      </c>
      <c r="CA159">
        <v>2109</v>
      </c>
      <c r="CB159">
        <v>98</v>
      </c>
      <c r="CC159">
        <v>70</v>
      </c>
      <c r="CD159">
        <v>7198</v>
      </c>
    </row>
    <row r="160" spans="1:82" x14ac:dyDescent="0.25">
      <c r="A160">
        <v>159</v>
      </c>
      <c r="B160" t="s">
        <v>150</v>
      </c>
      <c r="C160">
        <v>0</v>
      </c>
      <c r="D160">
        <v>1</v>
      </c>
      <c r="E160">
        <v>4</v>
      </c>
      <c r="F160">
        <v>0</v>
      </c>
      <c r="G160">
        <v>0</v>
      </c>
      <c r="H160">
        <v>1</v>
      </c>
      <c r="I160">
        <v>0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>
        <v>4</v>
      </c>
      <c r="P160">
        <v>110</v>
      </c>
      <c r="Q160">
        <v>3.27</v>
      </c>
      <c r="R160">
        <v>3.35</v>
      </c>
      <c r="S160">
        <v>22.5</v>
      </c>
      <c r="T160">
        <v>56</v>
      </c>
      <c r="U160">
        <v>4500</v>
      </c>
      <c r="V160">
        <v>34</v>
      </c>
      <c r="W160">
        <v>36</v>
      </c>
      <c r="X160">
        <v>7898</v>
      </c>
      <c r="BA160">
        <v>95.7</v>
      </c>
      <c r="BB160">
        <v>166.3</v>
      </c>
      <c r="BC160">
        <v>64.400000000000006</v>
      </c>
      <c r="BD160">
        <v>2275</v>
      </c>
      <c r="BE160">
        <v>4</v>
      </c>
      <c r="BF160">
        <v>110</v>
      </c>
      <c r="BG160">
        <v>3.27</v>
      </c>
      <c r="BH160">
        <v>56</v>
      </c>
      <c r="BI160">
        <v>34</v>
      </c>
      <c r="BJ160">
        <v>36</v>
      </c>
      <c r="BK160">
        <v>7898</v>
      </c>
      <c r="BZ160">
        <v>64.400000000000006</v>
      </c>
      <c r="CA160">
        <v>2275</v>
      </c>
      <c r="CB160">
        <v>110</v>
      </c>
      <c r="CC160">
        <v>56</v>
      </c>
      <c r="CD160">
        <v>7898</v>
      </c>
    </row>
    <row r="161" spans="1:82" x14ac:dyDescent="0.25">
      <c r="A161">
        <v>160</v>
      </c>
      <c r="B161" t="s">
        <v>156</v>
      </c>
      <c r="C161">
        <v>0</v>
      </c>
      <c r="D161">
        <v>1</v>
      </c>
      <c r="E161">
        <v>4</v>
      </c>
      <c r="F161">
        <v>0</v>
      </c>
      <c r="G161">
        <v>1</v>
      </c>
      <c r="H161">
        <v>0</v>
      </c>
      <c r="I161">
        <v>0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>
        <v>4</v>
      </c>
      <c r="P161">
        <v>110</v>
      </c>
      <c r="Q161">
        <v>3.27</v>
      </c>
      <c r="R161">
        <v>3.35</v>
      </c>
      <c r="S161">
        <v>22.5</v>
      </c>
      <c r="T161">
        <v>56</v>
      </c>
      <c r="U161">
        <v>4500</v>
      </c>
      <c r="V161">
        <v>38</v>
      </c>
      <c r="W161">
        <v>47</v>
      </c>
      <c r="X161">
        <v>7788</v>
      </c>
      <c r="BA161">
        <v>95.7</v>
      </c>
      <c r="BB161">
        <v>166.3</v>
      </c>
      <c r="BC161">
        <v>64.400000000000006</v>
      </c>
      <c r="BD161">
        <v>2275</v>
      </c>
      <c r="BE161">
        <v>4</v>
      </c>
      <c r="BF161">
        <v>110</v>
      </c>
      <c r="BG161">
        <v>3.27</v>
      </c>
      <c r="BH161">
        <v>56</v>
      </c>
      <c r="BI161">
        <v>38</v>
      </c>
      <c r="BJ161">
        <v>47</v>
      </c>
      <c r="BK161">
        <v>7788</v>
      </c>
      <c r="BZ161">
        <v>64.400000000000006</v>
      </c>
      <c r="CA161">
        <v>2275</v>
      </c>
      <c r="CB161">
        <v>110</v>
      </c>
      <c r="CC161">
        <v>56</v>
      </c>
      <c r="CD161">
        <v>7788</v>
      </c>
    </row>
    <row r="162" spans="1:82" x14ac:dyDescent="0.25">
      <c r="A162">
        <v>161</v>
      </c>
      <c r="B162" t="s">
        <v>150</v>
      </c>
      <c r="C162">
        <v>1</v>
      </c>
      <c r="D162">
        <v>1</v>
      </c>
      <c r="E162">
        <v>4</v>
      </c>
      <c r="F162">
        <v>0</v>
      </c>
      <c r="G162">
        <v>0</v>
      </c>
      <c r="H162">
        <v>1</v>
      </c>
      <c r="I162">
        <v>0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>
        <v>4</v>
      </c>
      <c r="P162">
        <v>98</v>
      </c>
      <c r="Q162">
        <v>3.19</v>
      </c>
      <c r="R162">
        <v>3.03</v>
      </c>
      <c r="S162">
        <v>9</v>
      </c>
      <c r="T162">
        <v>70</v>
      </c>
      <c r="U162">
        <v>4800</v>
      </c>
      <c r="V162">
        <v>38</v>
      </c>
      <c r="W162">
        <v>47</v>
      </c>
      <c r="X162">
        <v>7738</v>
      </c>
      <c r="BA162">
        <v>95.7</v>
      </c>
      <c r="BB162">
        <v>166.3</v>
      </c>
      <c r="BC162">
        <v>64.400000000000006</v>
      </c>
      <c r="BD162">
        <v>2094</v>
      </c>
      <c r="BE162">
        <v>4</v>
      </c>
      <c r="BF162">
        <v>98</v>
      </c>
      <c r="BG162">
        <v>3.19</v>
      </c>
      <c r="BH162">
        <v>70</v>
      </c>
      <c r="BI162">
        <v>38</v>
      </c>
      <c r="BJ162">
        <v>47</v>
      </c>
      <c r="BK162">
        <v>7738</v>
      </c>
      <c r="BZ162">
        <v>64.400000000000006</v>
      </c>
      <c r="CA162">
        <v>2094</v>
      </c>
      <c r="CB162">
        <v>98</v>
      </c>
      <c r="CC162">
        <v>70</v>
      </c>
      <c r="CD162">
        <v>7738</v>
      </c>
    </row>
    <row r="163" spans="1:82" x14ac:dyDescent="0.25">
      <c r="A163">
        <v>162</v>
      </c>
      <c r="B163" t="s">
        <v>156</v>
      </c>
      <c r="C163">
        <v>1</v>
      </c>
      <c r="D163">
        <v>1</v>
      </c>
      <c r="E163">
        <v>4</v>
      </c>
      <c r="F163">
        <v>0</v>
      </c>
      <c r="G163">
        <v>1</v>
      </c>
      <c r="H163">
        <v>0</v>
      </c>
      <c r="I163">
        <v>0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>
        <v>4</v>
      </c>
      <c r="P163">
        <v>98</v>
      </c>
      <c r="Q163">
        <v>3.19</v>
      </c>
      <c r="R163">
        <v>3.03</v>
      </c>
      <c r="S163">
        <v>9</v>
      </c>
      <c r="T163">
        <v>70</v>
      </c>
      <c r="U163">
        <v>4800</v>
      </c>
      <c r="V163">
        <v>28</v>
      </c>
      <c r="W163">
        <v>34</v>
      </c>
      <c r="X163">
        <v>8358</v>
      </c>
      <c r="BA163">
        <v>95.7</v>
      </c>
      <c r="BB163">
        <v>166.3</v>
      </c>
      <c r="BC163">
        <v>64.400000000000006</v>
      </c>
      <c r="BD163">
        <v>2122</v>
      </c>
      <c r="BE163">
        <v>4</v>
      </c>
      <c r="BF163">
        <v>98</v>
      </c>
      <c r="BG163">
        <v>3.19</v>
      </c>
      <c r="BH163">
        <v>70</v>
      </c>
      <c r="BI163">
        <v>28</v>
      </c>
      <c r="BJ163">
        <v>34</v>
      </c>
      <c r="BK163">
        <v>8358</v>
      </c>
      <c r="BZ163">
        <v>64.400000000000006</v>
      </c>
      <c r="CA163">
        <v>2122</v>
      </c>
      <c r="CB163">
        <v>98</v>
      </c>
      <c r="CC163">
        <v>70</v>
      </c>
      <c r="CD163">
        <v>8358</v>
      </c>
    </row>
    <row r="164" spans="1:82" x14ac:dyDescent="0.25">
      <c r="A164">
        <v>163</v>
      </c>
      <c r="B164" t="s">
        <v>155</v>
      </c>
      <c r="C164">
        <v>1</v>
      </c>
      <c r="D164">
        <v>1</v>
      </c>
      <c r="E164">
        <v>4</v>
      </c>
      <c r="F164">
        <v>0</v>
      </c>
      <c r="G164">
        <v>0</v>
      </c>
      <c r="H164">
        <v>1</v>
      </c>
      <c r="I164">
        <v>0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>
        <v>4</v>
      </c>
      <c r="P164">
        <v>98</v>
      </c>
      <c r="Q164">
        <v>3.19</v>
      </c>
      <c r="R164">
        <v>3.03</v>
      </c>
      <c r="S164">
        <v>9</v>
      </c>
      <c r="T164">
        <v>70</v>
      </c>
      <c r="U164">
        <v>4800</v>
      </c>
      <c r="V164">
        <v>28</v>
      </c>
      <c r="W164">
        <v>34</v>
      </c>
      <c r="X164">
        <v>9258</v>
      </c>
      <c r="BA164">
        <v>95.7</v>
      </c>
      <c r="BB164">
        <v>166.3</v>
      </c>
      <c r="BC164">
        <v>64.400000000000006</v>
      </c>
      <c r="BD164">
        <v>2140</v>
      </c>
      <c r="BE164">
        <v>4</v>
      </c>
      <c r="BF164">
        <v>98</v>
      </c>
      <c r="BG164">
        <v>3.19</v>
      </c>
      <c r="BH164">
        <v>70</v>
      </c>
      <c r="BI164">
        <v>28</v>
      </c>
      <c r="BJ164">
        <v>34</v>
      </c>
      <c r="BK164">
        <v>9258</v>
      </c>
      <c r="BZ164">
        <v>64.400000000000006</v>
      </c>
      <c r="CA164">
        <v>2140</v>
      </c>
      <c r="CB164">
        <v>98</v>
      </c>
      <c r="CC164">
        <v>70</v>
      </c>
      <c r="CD164">
        <v>9258</v>
      </c>
    </row>
    <row r="165" spans="1:82" x14ac:dyDescent="0.25">
      <c r="A165">
        <v>164</v>
      </c>
      <c r="B165" t="s">
        <v>157</v>
      </c>
      <c r="C165">
        <v>1</v>
      </c>
      <c r="D165">
        <v>1</v>
      </c>
      <c r="E165">
        <v>2</v>
      </c>
      <c r="F165">
        <v>0</v>
      </c>
      <c r="G165">
        <v>0</v>
      </c>
      <c r="H165">
        <v>1</v>
      </c>
      <c r="I165">
        <v>0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>
        <v>4</v>
      </c>
      <c r="P165">
        <v>98</v>
      </c>
      <c r="Q165">
        <v>3.19</v>
      </c>
      <c r="R165">
        <v>3.03</v>
      </c>
      <c r="S165">
        <v>9</v>
      </c>
      <c r="T165">
        <v>70</v>
      </c>
      <c r="U165">
        <v>4800</v>
      </c>
      <c r="V165">
        <v>29</v>
      </c>
      <c r="W165">
        <v>34</v>
      </c>
      <c r="X165">
        <v>8058</v>
      </c>
      <c r="BA165">
        <v>94.5</v>
      </c>
      <c r="BB165">
        <v>168.7</v>
      </c>
      <c r="BC165">
        <v>64</v>
      </c>
      <c r="BD165">
        <v>2169</v>
      </c>
      <c r="BE165">
        <v>4</v>
      </c>
      <c r="BF165">
        <v>98</v>
      </c>
      <c r="BG165">
        <v>3.19</v>
      </c>
      <c r="BH165">
        <v>70</v>
      </c>
      <c r="BI165">
        <v>29</v>
      </c>
      <c r="BJ165">
        <v>34</v>
      </c>
      <c r="BK165">
        <v>8058</v>
      </c>
      <c r="BZ165">
        <v>64</v>
      </c>
      <c r="CA165">
        <v>2169</v>
      </c>
      <c r="CB165">
        <v>98</v>
      </c>
      <c r="CC165">
        <v>70</v>
      </c>
      <c r="CD165">
        <v>8058</v>
      </c>
    </row>
    <row r="166" spans="1:82" x14ac:dyDescent="0.25">
      <c r="A166">
        <v>165</v>
      </c>
      <c r="B166" t="s">
        <v>150</v>
      </c>
      <c r="C166">
        <v>1</v>
      </c>
      <c r="D166">
        <v>1</v>
      </c>
      <c r="E166">
        <v>2</v>
      </c>
      <c r="F166">
        <v>0</v>
      </c>
      <c r="G166">
        <v>1</v>
      </c>
      <c r="H166">
        <v>0</v>
      </c>
      <c r="I166">
        <v>0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>
        <v>4</v>
      </c>
      <c r="P166">
        <v>98</v>
      </c>
      <c r="Q166">
        <v>3.19</v>
      </c>
      <c r="R166">
        <v>3.03</v>
      </c>
      <c r="S166">
        <v>9</v>
      </c>
      <c r="T166">
        <v>70</v>
      </c>
      <c r="U166">
        <v>4800</v>
      </c>
      <c r="V166">
        <v>29</v>
      </c>
      <c r="W166">
        <v>34</v>
      </c>
      <c r="X166">
        <v>8238</v>
      </c>
      <c r="BA166">
        <v>94.5</v>
      </c>
      <c r="BB166">
        <v>168.7</v>
      </c>
      <c r="BC166">
        <v>64</v>
      </c>
      <c r="BD166">
        <v>2204</v>
      </c>
      <c r="BE166">
        <v>4</v>
      </c>
      <c r="BF166">
        <v>98</v>
      </c>
      <c r="BG166">
        <v>3.19</v>
      </c>
      <c r="BH166">
        <v>70</v>
      </c>
      <c r="BI166">
        <v>29</v>
      </c>
      <c r="BJ166">
        <v>34</v>
      </c>
      <c r="BK166">
        <v>8238</v>
      </c>
      <c r="BZ166">
        <v>64</v>
      </c>
      <c r="CA166">
        <v>2204</v>
      </c>
      <c r="CB166">
        <v>98</v>
      </c>
      <c r="CC166">
        <v>70</v>
      </c>
      <c r="CD166">
        <v>8238</v>
      </c>
    </row>
    <row r="167" spans="1:82" x14ac:dyDescent="0.25">
      <c r="A167">
        <v>166</v>
      </c>
      <c r="B167" t="s">
        <v>158</v>
      </c>
      <c r="C167">
        <v>1</v>
      </c>
      <c r="D167">
        <v>1</v>
      </c>
      <c r="E167">
        <v>2</v>
      </c>
      <c r="F167">
        <v>0</v>
      </c>
      <c r="G167">
        <v>0</v>
      </c>
      <c r="H167">
        <v>1</v>
      </c>
      <c r="I167">
        <v>0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>
        <v>4</v>
      </c>
      <c r="P167">
        <v>98</v>
      </c>
      <c r="Q167">
        <v>3.24</v>
      </c>
      <c r="R167">
        <v>3.08</v>
      </c>
      <c r="S167">
        <v>9.4</v>
      </c>
      <c r="T167">
        <v>112</v>
      </c>
      <c r="U167">
        <v>6600</v>
      </c>
      <c r="V167">
        <v>26</v>
      </c>
      <c r="W167">
        <v>29</v>
      </c>
      <c r="X167">
        <v>9298</v>
      </c>
      <c r="BA167">
        <v>94.5</v>
      </c>
      <c r="BB167">
        <v>168.7</v>
      </c>
      <c r="BC167">
        <v>64</v>
      </c>
      <c r="BD167">
        <v>2265</v>
      </c>
      <c r="BE167">
        <v>4</v>
      </c>
      <c r="BF167">
        <v>98</v>
      </c>
      <c r="BG167">
        <v>3.24</v>
      </c>
      <c r="BH167">
        <v>112</v>
      </c>
      <c r="BI167">
        <v>26</v>
      </c>
      <c r="BJ167">
        <v>29</v>
      </c>
      <c r="BK167">
        <v>9298</v>
      </c>
      <c r="BZ167">
        <v>64</v>
      </c>
      <c r="CA167">
        <v>2265</v>
      </c>
      <c r="CB167">
        <v>98</v>
      </c>
      <c r="CC167">
        <v>112</v>
      </c>
      <c r="CD167">
        <v>9298</v>
      </c>
    </row>
    <row r="168" spans="1:82" x14ac:dyDescent="0.25">
      <c r="A168">
        <v>167</v>
      </c>
      <c r="B168" t="s">
        <v>159</v>
      </c>
      <c r="C168">
        <v>1</v>
      </c>
      <c r="D168">
        <v>1</v>
      </c>
      <c r="E168">
        <v>2</v>
      </c>
      <c r="F168">
        <v>0</v>
      </c>
      <c r="G168">
        <v>1</v>
      </c>
      <c r="H168">
        <v>0</v>
      </c>
      <c r="I168">
        <v>0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>
        <v>4</v>
      </c>
      <c r="P168">
        <v>98</v>
      </c>
      <c r="Q168">
        <v>3.24</v>
      </c>
      <c r="R168">
        <v>3.08</v>
      </c>
      <c r="S168">
        <v>9.4</v>
      </c>
      <c r="T168">
        <v>112</v>
      </c>
      <c r="U168">
        <v>6600</v>
      </c>
      <c r="V168">
        <v>26</v>
      </c>
      <c r="W168">
        <v>29</v>
      </c>
      <c r="X168">
        <v>9538</v>
      </c>
      <c r="BA168">
        <v>94.5</v>
      </c>
      <c r="BB168">
        <v>168.7</v>
      </c>
      <c r="BC168">
        <v>64</v>
      </c>
      <c r="BD168">
        <v>2300</v>
      </c>
      <c r="BE168">
        <v>4</v>
      </c>
      <c r="BF168">
        <v>98</v>
      </c>
      <c r="BG168">
        <v>3.24</v>
      </c>
      <c r="BH168">
        <v>112</v>
      </c>
      <c r="BI168">
        <v>26</v>
      </c>
      <c r="BJ168">
        <v>29</v>
      </c>
      <c r="BK168">
        <v>9538</v>
      </c>
      <c r="BZ168">
        <v>64</v>
      </c>
      <c r="CA168">
        <v>2300</v>
      </c>
      <c r="CB168">
        <v>98</v>
      </c>
      <c r="CC168">
        <v>112</v>
      </c>
      <c r="CD168">
        <v>9538</v>
      </c>
    </row>
    <row r="169" spans="1:82" x14ac:dyDescent="0.25">
      <c r="A169">
        <v>168</v>
      </c>
      <c r="B169" t="s">
        <v>160</v>
      </c>
      <c r="C169">
        <v>1</v>
      </c>
      <c r="D169">
        <v>1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>
        <v>4</v>
      </c>
      <c r="P169">
        <v>146</v>
      </c>
      <c r="Q169">
        <v>3.62</v>
      </c>
      <c r="R169">
        <v>3.5</v>
      </c>
      <c r="S169">
        <v>9.3000000000000007</v>
      </c>
      <c r="T169">
        <v>116</v>
      </c>
      <c r="U169">
        <v>4800</v>
      </c>
      <c r="V169">
        <v>24</v>
      </c>
      <c r="W169">
        <v>30</v>
      </c>
      <c r="X169">
        <v>8449</v>
      </c>
      <c r="BA169">
        <v>98.4</v>
      </c>
      <c r="BB169">
        <v>176.2</v>
      </c>
      <c r="BC169">
        <v>65.599999999999994</v>
      </c>
      <c r="BD169">
        <v>2540</v>
      </c>
      <c r="BE169">
        <v>4</v>
      </c>
      <c r="BF169">
        <v>146</v>
      </c>
      <c r="BG169">
        <v>3.62</v>
      </c>
      <c r="BH169">
        <v>116</v>
      </c>
      <c r="BI169">
        <v>24</v>
      </c>
      <c r="BJ169">
        <v>30</v>
      </c>
      <c r="BK169">
        <v>8449</v>
      </c>
      <c r="BZ169">
        <v>65.599999999999994</v>
      </c>
      <c r="CA169">
        <v>2540</v>
      </c>
      <c r="CB169">
        <v>146</v>
      </c>
      <c r="CC169">
        <v>116</v>
      </c>
      <c r="CD169">
        <v>8449</v>
      </c>
    </row>
    <row r="170" spans="1:82" x14ac:dyDescent="0.25">
      <c r="A170">
        <v>169</v>
      </c>
      <c r="B170" t="s">
        <v>156</v>
      </c>
      <c r="C170">
        <v>1</v>
      </c>
      <c r="D170">
        <v>1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>
        <v>4</v>
      </c>
      <c r="P170">
        <v>146</v>
      </c>
      <c r="Q170">
        <v>3.62</v>
      </c>
      <c r="R170">
        <v>3.5</v>
      </c>
      <c r="S170">
        <v>9.3000000000000007</v>
      </c>
      <c r="T170">
        <v>116</v>
      </c>
      <c r="U170">
        <v>4800</v>
      </c>
      <c r="V170">
        <v>24</v>
      </c>
      <c r="W170">
        <v>30</v>
      </c>
      <c r="X170">
        <v>9639</v>
      </c>
      <c r="BA170">
        <v>98.4</v>
      </c>
      <c r="BB170">
        <v>176.2</v>
      </c>
      <c r="BC170">
        <v>65.599999999999994</v>
      </c>
      <c r="BD170">
        <v>2536</v>
      </c>
      <c r="BE170">
        <v>4</v>
      </c>
      <c r="BF170">
        <v>146</v>
      </c>
      <c r="BG170">
        <v>3.62</v>
      </c>
      <c r="BH170">
        <v>116</v>
      </c>
      <c r="BI170">
        <v>24</v>
      </c>
      <c r="BJ170">
        <v>30</v>
      </c>
      <c r="BK170">
        <v>9639</v>
      </c>
      <c r="BZ170">
        <v>65.599999999999994</v>
      </c>
      <c r="CA170">
        <v>2536</v>
      </c>
      <c r="CB170">
        <v>146</v>
      </c>
      <c r="CC170">
        <v>116</v>
      </c>
      <c r="CD170">
        <v>9639</v>
      </c>
    </row>
    <row r="171" spans="1:82" x14ac:dyDescent="0.25">
      <c r="A171">
        <v>170</v>
      </c>
      <c r="B171" t="s">
        <v>161</v>
      </c>
      <c r="C171">
        <v>1</v>
      </c>
      <c r="D171">
        <v>1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>
        <v>4</v>
      </c>
      <c r="P171">
        <v>146</v>
      </c>
      <c r="Q171">
        <v>3.62</v>
      </c>
      <c r="R171">
        <v>3.5</v>
      </c>
      <c r="S171">
        <v>9.3000000000000007</v>
      </c>
      <c r="T171">
        <v>116</v>
      </c>
      <c r="U171">
        <v>4800</v>
      </c>
      <c r="V171">
        <v>24</v>
      </c>
      <c r="W171">
        <v>30</v>
      </c>
      <c r="X171">
        <v>9989</v>
      </c>
      <c r="BA171">
        <v>98.4</v>
      </c>
      <c r="BB171">
        <v>176.2</v>
      </c>
      <c r="BC171">
        <v>65.599999999999994</v>
      </c>
      <c r="BD171">
        <v>2551</v>
      </c>
      <c r="BE171">
        <v>4</v>
      </c>
      <c r="BF171">
        <v>146</v>
      </c>
      <c r="BG171">
        <v>3.62</v>
      </c>
      <c r="BH171">
        <v>116</v>
      </c>
      <c r="BI171">
        <v>24</v>
      </c>
      <c r="BJ171">
        <v>30</v>
      </c>
      <c r="BK171">
        <v>9989</v>
      </c>
      <c r="BZ171">
        <v>65.599999999999994</v>
      </c>
      <c r="CA171">
        <v>2551</v>
      </c>
      <c r="CB171">
        <v>146</v>
      </c>
      <c r="CC171">
        <v>116</v>
      </c>
      <c r="CD171">
        <v>9989</v>
      </c>
    </row>
    <row r="172" spans="1:82" x14ac:dyDescent="0.25">
      <c r="A172">
        <v>171</v>
      </c>
      <c r="B172" t="s">
        <v>162</v>
      </c>
      <c r="C172">
        <v>1</v>
      </c>
      <c r="D172">
        <v>1</v>
      </c>
      <c r="E172">
        <v>2</v>
      </c>
      <c r="F172">
        <v>0</v>
      </c>
      <c r="G172">
        <v>0</v>
      </c>
      <c r="H172">
        <v>0</v>
      </c>
      <c r="I172">
        <v>0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>
        <v>4</v>
      </c>
      <c r="P172">
        <v>146</v>
      </c>
      <c r="Q172">
        <v>3.62</v>
      </c>
      <c r="R172">
        <v>3.5</v>
      </c>
      <c r="S172">
        <v>9.3000000000000007</v>
      </c>
      <c r="T172">
        <v>116</v>
      </c>
      <c r="U172">
        <v>4800</v>
      </c>
      <c r="V172">
        <v>24</v>
      </c>
      <c r="W172">
        <v>30</v>
      </c>
      <c r="X172">
        <v>11199</v>
      </c>
      <c r="BA172">
        <v>98.4</v>
      </c>
      <c r="BB172">
        <v>176.2</v>
      </c>
      <c r="BC172">
        <v>65.599999999999994</v>
      </c>
      <c r="BD172">
        <v>2679</v>
      </c>
      <c r="BE172">
        <v>4</v>
      </c>
      <c r="BF172">
        <v>146</v>
      </c>
      <c r="BG172">
        <v>3.62</v>
      </c>
      <c r="BH172">
        <v>116</v>
      </c>
      <c r="BI172">
        <v>24</v>
      </c>
      <c r="BJ172">
        <v>30</v>
      </c>
      <c r="BK172">
        <v>11199</v>
      </c>
      <c r="BZ172">
        <v>65.599999999999994</v>
      </c>
      <c r="CA172">
        <v>2679</v>
      </c>
      <c r="CB172">
        <v>146</v>
      </c>
      <c r="CC172">
        <v>116</v>
      </c>
      <c r="CD172">
        <v>11199</v>
      </c>
    </row>
    <row r="173" spans="1:82" x14ac:dyDescent="0.25">
      <c r="A173">
        <v>172</v>
      </c>
      <c r="B173" t="s">
        <v>156</v>
      </c>
      <c r="C173">
        <v>1</v>
      </c>
      <c r="D173">
        <v>1</v>
      </c>
      <c r="E173">
        <v>2</v>
      </c>
      <c r="F173">
        <v>0</v>
      </c>
      <c r="G173">
        <v>1</v>
      </c>
      <c r="H173">
        <v>0</v>
      </c>
      <c r="I173">
        <v>0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>
        <v>4</v>
      </c>
      <c r="P173">
        <v>146</v>
      </c>
      <c r="Q173">
        <v>3.62</v>
      </c>
      <c r="R173">
        <v>3.5</v>
      </c>
      <c r="S173">
        <v>9.3000000000000007</v>
      </c>
      <c r="T173">
        <v>116</v>
      </c>
      <c r="U173">
        <v>4800</v>
      </c>
      <c r="V173">
        <v>24</v>
      </c>
      <c r="W173">
        <v>30</v>
      </c>
      <c r="X173">
        <v>11549</v>
      </c>
      <c r="BA173">
        <v>98.4</v>
      </c>
      <c r="BB173">
        <v>176.2</v>
      </c>
      <c r="BC173">
        <v>65.599999999999994</v>
      </c>
      <c r="BD173">
        <v>2714</v>
      </c>
      <c r="BE173">
        <v>4</v>
      </c>
      <c r="BF173">
        <v>146</v>
      </c>
      <c r="BG173">
        <v>3.62</v>
      </c>
      <c r="BH173">
        <v>116</v>
      </c>
      <c r="BI173">
        <v>24</v>
      </c>
      <c r="BJ173">
        <v>30</v>
      </c>
      <c r="BK173">
        <v>11549</v>
      </c>
      <c r="BZ173">
        <v>65.599999999999994</v>
      </c>
      <c r="CA173">
        <v>2714</v>
      </c>
      <c r="CB173">
        <v>146</v>
      </c>
      <c r="CC173">
        <v>116</v>
      </c>
      <c r="CD173">
        <v>11549</v>
      </c>
    </row>
    <row r="174" spans="1:82" x14ac:dyDescent="0.25">
      <c r="A174">
        <v>173</v>
      </c>
      <c r="B174" t="s">
        <v>163</v>
      </c>
      <c r="C174">
        <v>1</v>
      </c>
      <c r="D174">
        <v>1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>
        <v>4</v>
      </c>
      <c r="P174">
        <v>146</v>
      </c>
      <c r="Q174">
        <v>3.62</v>
      </c>
      <c r="R174">
        <v>3.5</v>
      </c>
      <c r="S174">
        <v>9.3000000000000007</v>
      </c>
      <c r="T174">
        <v>116</v>
      </c>
      <c r="U174">
        <v>4800</v>
      </c>
      <c r="V174">
        <v>24</v>
      </c>
      <c r="W174">
        <v>30</v>
      </c>
      <c r="X174">
        <v>17669</v>
      </c>
      <c r="BA174">
        <v>98.4</v>
      </c>
      <c r="BB174">
        <v>176.2</v>
      </c>
      <c r="BC174">
        <v>65.599999999999994</v>
      </c>
      <c r="BD174">
        <v>2975</v>
      </c>
      <c r="BE174">
        <v>4</v>
      </c>
      <c r="BF174">
        <v>146</v>
      </c>
      <c r="BG174">
        <v>3.62</v>
      </c>
      <c r="BH174">
        <v>116</v>
      </c>
      <c r="BI174">
        <v>24</v>
      </c>
      <c r="BJ174">
        <v>30</v>
      </c>
      <c r="BK174">
        <v>17669</v>
      </c>
      <c r="BZ174">
        <v>65.599999999999994</v>
      </c>
      <c r="CA174">
        <v>2975</v>
      </c>
      <c r="CB174">
        <v>146</v>
      </c>
      <c r="CC174">
        <v>116</v>
      </c>
      <c r="CD174">
        <v>17669</v>
      </c>
    </row>
    <row r="175" spans="1:82" x14ac:dyDescent="0.25">
      <c r="A175">
        <v>174</v>
      </c>
      <c r="B175" t="s">
        <v>156</v>
      </c>
      <c r="C175">
        <v>1</v>
      </c>
      <c r="D175">
        <v>1</v>
      </c>
      <c r="E175">
        <v>4</v>
      </c>
      <c r="F175">
        <v>0</v>
      </c>
      <c r="G175">
        <v>0</v>
      </c>
      <c r="H175">
        <v>1</v>
      </c>
      <c r="I175">
        <v>0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>
        <v>4</v>
      </c>
      <c r="P175">
        <v>122</v>
      </c>
      <c r="Q175">
        <v>3.31</v>
      </c>
      <c r="R175">
        <v>3.54</v>
      </c>
      <c r="S175">
        <v>8.6999999999999993</v>
      </c>
      <c r="T175">
        <v>92</v>
      </c>
      <c r="U175">
        <v>4200</v>
      </c>
      <c r="V175">
        <v>29</v>
      </c>
      <c r="W175">
        <v>34</v>
      </c>
      <c r="X175">
        <v>8948</v>
      </c>
      <c r="BA175">
        <v>102.4</v>
      </c>
      <c r="BB175">
        <v>175.6</v>
      </c>
      <c r="BC175">
        <v>66.5</v>
      </c>
      <c r="BD175">
        <v>2326</v>
      </c>
      <c r="BE175">
        <v>4</v>
      </c>
      <c r="BF175">
        <v>122</v>
      </c>
      <c r="BG175">
        <v>3.31</v>
      </c>
      <c r="BH175">
        <v>92</v>
      </c>
      <c r="BI175">
        <v>29</v>
      </c>
      <c r="BJ175">
        <v>34</v>
      </c>
      <c r="BK175">
        <v>8948</v>
      </c>
      <c r="BZ175">
        <v>66.5</v>
      </c>
      <c r="CA175">
        <v>2326</v>
      </c>
      <c r="CB175">
        <v>122</v>
      </c>
      <c r="CC175">
        <v>92</v>
      </c>
      <c r="CD175">
        <v>8948</v>
      </c>
    </row>
    <row r="176" spans="1:82" x14ac:dyDescent="0.25">
      <c r="A176">
        <v>175</v>
      </c>
      <c r="B176" t="s">
        <v>164</v>
      </c>
      <c r="C176">
        <v>0</v>
      </c>
      <c r="D176">
        <v>0</v>
      </c>
      <c r="E176">
        <v>4</v>
      </c>
      <c r="F176">
        <v>0</v>
      </c>
      <c r="G176">
        <v>0</v>
      </c>
      <c r="H176">
        <v>1</v>
      </c>
      <c r="I176">
        <v>0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>
        <v>4</v>
      </c>
      <c r="P176">
        <v>110</v>
      </c>
      <c r="Q176">
        <v>3.27</v>
      </c>
      <c r="R176">
        <v>3.35</v>
      </c>
      <c r="S176">
        <v>22.5</v>
      </c>
      <c r="T176">
        <v>73</v>
      </c>
      <c r="U176">
        <v>4500</v>
      </c>
      <c r="V176">
        <v>30</v>
      </c>
      <c r="W176">
        <v>33</v>
      </c>
      <c r="X176">
        <v>10698</v>
      </c>
      <c r="BA176">
        <v>102.4</v>
      </c>
      <c r="BB176">
        <v>175.6</v>
      </c>
      <c r="BC176">
        <v>66.5</v>
      </c>
      <c r="BD176">
        <v>2480</v>
      </c>
      <c r="BE176">
        <v>4</v>
      </c>
      <c r="BF176">
        <v>110</v>
      </c>
      <c r="BG176">
        <v>3.27</v>
      </c>
      <c r="BH176">
        <v>73</v>
      </c>
      <c r="BI176">
        <v>30</v>
      </c>
      <c r="BJ176">
        <v>33</v>
      </c>
      <c r="BK176">
        <v>10698</v>
      </c>
      <c r="BZ176">
        <v>66.5</v>
      </c>
      <c r="CA176">
        <v>2480</v>
      </c>
      <c r="CB176">
        <v>110</v>
      </c>
      <c r="CC176">
        <v>73</v>
      </c>
      <c r="CD176">
        <v>10698</v>
      </c>
    </row>
    <row r="177" spans="1:82" x14ac:dyDescent="0.25">
      <c r="A177">
        <v>176</v>
      </c>
      <c r="B177" t="s">
        <v>150</v>
      </c>
      <c r="C177">
        <v>1</v>
      </c>
      <c r="D177">
        <v>1</v>
      </c>
      <c r="E177">
        <v>4</v>
      </c>
      <c r="F177">
        <v>0</v>
      </c>
      <c r="G177">
        <v>1</v>
      </c>
      <c r="H177">
        <v>0</v>
      </c>
      <c r="I177">
        <v>0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>
        <v>4</v>
      </c>
      <c r="P177">
        <v>122</v>
      </c>
      <c r="Q177">
        <v>3.31</v>
      </c>
      <c r="R177">
        <v>3.54</v>
      </c>
      <c r="S177">
        <v>8.6999999999999993</v>
      </c>
      <c r="T177">
        <v>92</v>
      </c>
      <c r="U177">
        <v>4200</v>
      </c>
      <c r="V177">
        <v>27</v>
      </c>
      <c r="W177">
        <v>32</v>
      </c>
      <c r="X177">
        <v>9988</v>
      </c>
      <c r="BA177">
        <v>102.4</v>
      </c>
      <c r="BB177">
        <v>175.6</v>
      </c>
      <c r="BC177">
        <v>66.5</v>
      </c>
      <c r="BD177">
        <v>2414</v>
      </c>
      <c r="BE177">
        <v>4</v>
      </c>
      <c r="BF177">
        <v>122</v>
      </c>
      <c r="BG177">
        <v>3.31</v>
      </c>
      <c r="BH177">
        <v>92</v>
      </c>
      <c r="BI177">
        <v>27</v>
      </c>
      <c r="BJ177">
        <v>32</v>
      </c>
      <c r="BK177">
        <v>9988</v>
      </c>
      <c r="BZ177">
        <v>66.5</v>
      </c>
      <c r="CA177">
        <v>2414</v>
      </c>
      <c r="CB177">
        <v>122</v>
      </c>
      <c r="CC177">
        <v>92</v>
      </c>
      <c r="CD177">
        <v>9988</v>
      </c>
    </row>
    <row r="178" spans="1:82" x14ac:dyDescent="0.25">
      <c r="A178">
        <v>177</v>
      </c>
      <c r="B178" t="s">
        <v>156</v>
      </c>
      <c r="C178">
        <v>1</v>
      </c>
      <c r="D178">
        <v>1</v>
      </c>
      <c r="E178">
        <v>4</v>
      </c>
      <c r="F178">
        <v>0</v>
      </c>
      <c r="G178">
        <v>0</v>
      </c>
      <c r="H178">
        <v>1</v>
      </c>
      <c r="I178">
        <v>0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>
        <v>4</v>
      </c>
      <c r="P178">
        <v>122</v>
      </c>
      <c r="Q178">
        <v>3.31</v>
      </c>
      <c r="R178">
        <v>3.54</v>
      </c>
      <c r="S178">
        <v>8.6999999999999993</v>
      </c>
      <c r="T178">
        <v>92</v>
      </c>
      <c r="U178">
        <v>4200</v>
      </c>
      <c r="V178">
        <v>27</v>
      </c>
      <c r="W178">
        <v>32</v>
      </c>
      <c r="X178">
        <v>10898</v>
      </c>
      <c r="BA178">
        <v>102.4</v>
      </c>
      <c r="BB178">
        <v>175.6</v>
      </c>
      <c r="BC178">
        <v>66.5</v>
      </c>
      <c r="BD178">
        <v>2414</v>
      </c>
      <c r="BE178">
        <v>4</v>
      </c>
      <c r="BF178">
        <v>122</v>
      </c>
      <c r="BG178">
        <v>3.31</v>
      </c>
      <c r="BH178">
        <v>92</v>
      </c>
      <c r="BI178">
        <v>27</v>
      </c>
      <c r="BJ178">
        <v>32</v>
      </c>
      <c r="BK178">
        <v>10898</v>
      </c>
      <c r="BZ178">
        <v>66.5</v>
      </c>
      <c r="CA178">
        <v>2414</v>
      </c>
      <c r="CB178">
        <v>122</v>
      </c>
      <c r="CC178">
        <v>92</v>
      </c>
      <c r="CD178">
        <v>10898</v>
      </c>
    </row>
    <row r="179" spans="1:82" x14ac:dyDescent="0.25">
      <c r="A179">
        <v>178</v>
      </c>
      <c r="B179" t="s">
        <v>155</v>
      </c>
      <c r="C179">
        <v>1</v>
      </c>
      <c r="D179">
        <v>1</v>
      </c>
      <c r="E179">
        <v>4</v>
      </c>
      <c r="F179">
        <v>0</v>
      </c>
      <c r="G179">
        <v>1</v>
      </c>
      <c r="H179">
        <v>0</v>
      </c>
      <c r="I179">
        <v>0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>
        <v>4</v>
      </c>
      <c r="P179">
        <v>122</v>
      </c>
      <c r="Q179">
        <v>3.31</v>
      </c>
      <c r="R179">
        <v>3.54</v>
      </c>
      <c r="S179">
        <v>8.6999999999999993</v>
      </c>
      <c r="T179">
        <v>92</v>
      </c>
      <c r="U179">
        <v>4200</v>
      </c>
      <c r="V179">
        <v>27</v>
      </c>
      <c r="W179">
        <v>32</v>
      </c>
      <c r="X179">
        <v>11248</v>
      </c>
      <c r="BA179">
        <v>102.4</v>
      </c>
      <c r="BB179">
        <v>175.6</v>
      </c>
      <c r="BC179">
        <v>66.5</v>
      </c>
      <c r="BD179">
        <v>2458</v>
      </c>
      <c r="BE179">
        <v>4</v>
      </c>
      <c r="BF179">
        <v>122</v>
      </c>
      <c r="BG179">
        <v>3.31</v>
      </c>
      <c r="BH179">
        <v>92</v>
      </c>
      <c r="BI179">
        <v>27</v>
      </c>
      <c r="BJ179">
        <v>32</v>
      </c>
      <c r="BK179">
        <v>11248</v>
      </c>
      <c r="BZ179">
        <v>66.5</v>
      </c>
      <c r="CA179">
        <v>2458</v>
      </c>
      <c r="CB179">
        <v>122</v>
      </c>
      <c r="CC179">
        <v>92</v>
      </c>
      <c r="CD179">
        <v>11248</v>
      </c>
    </row>
    <row r="180" spans="1:82" x14ac:dyDescent="0.25">
      <c r="A180">
        <v>179</v>
      </c>
      <c r="B180" t="s">
        <v>157</v>
      </c>
      <c r="C180">
        <v>1</v>
      </c>
      <c r="D180">
        <v>1</v>
      </c>
      <c r="E180">
        <v>2</v>
      </c>
      <c r="F180">
        <v>0</v>
      </c>
      <c r="G180">
        <v>1</v>
      </c>
      <c r="H180">
        <v>0</v>
      </c>
      <c r="I180">
        <v>0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>
        <v>6</v>
      </c>
      <c r="P180">
        <v>171</v>
      </c>
      <c r="Q180">
        <v>3.27</v>
      </c>
      <c r="R180">
        <v>3.35</v>
      </c>
      <c r="S180">
        <v>9.3000000000000007</v>
      </c>
      <c r="T180">
        <v>161</v>
      </c>
      <c r="U180">
        <v>5200</v>
      </c>
      <c r="V180">
        <v>20</v>
      </c>
      <c r="W180">
        <v>24</v>
      </c>
      <c r="X180">
        <v>16558</v>
      </c>
      <c r="BA180">
        <v>102.9</v>
      </c>
      <c r="BB180">
        <v>183.5</v>
      </c>
      <c r="BC180">
        <v>67.7</v>
      </c>
      <c r="BD180">
        <v>2976</v>
      </c>
      <c r="BE180">
        <v>6</v>
      </c>
      <c r="BF180">
        <v>171</v>
      </c>
      <c r="BG180">
        <v>3.27</v>
      </c>
      <c r="BH180">
        <v>161</v>
      </c>
      <c r="BI180">
        <v>20</v>
      </c>
      <c r="BJ180">
        <v>24</v>
      </c>
      <c r="BK180">
        <v>16558</v>
      </c>
      <c r="BZ180">
        <v>67.7</v>
      </c>
      <c r="CA180">
        <v>2976</v>
      </c>
      <c r="CB180">
        <v>171</v>
      </c>
      <c r="CC180">
        <v>161</v>
      </c>
      <c r="CD180">
        <v>16558</v>
      </c>
    </row>
    <row r="181" spans="1:82" x14ac:dyDescent="0.25">
      <c r="A181">
        <v>180</v>
      </c>
      <c r="B181" t="s">
        <v>150</v>
      </c>
      <c r="C181">
        <v>1</v>
      </c>
      <c r="D181">
        <v>1</v>
      </c>
      <c r="E181">
        <v>2</v>
      </c>
      <c r="F181">
        <v>0</v>
      </c>
      <c r="G181">
        <v>1</v>
      </c>
      <c r="H181">
        <v>0</v>
      </c>
      <c r="I181">
        <v>0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>
        <v>6</v>
      </c>
      <c r="P181">
        <v>171</v>
      </c>
      <c r="Q181">
        <v>3.27</v>
      </c>
      <c r="R181">
        <v>3.35</v>
      </c>
      <c r="S181">
        <v>9.3000000000000007</v>
      </c>
      <c r="T181">
        <v>161</v>
      </c>
      <c r="U181">
        <v>5200</v>
      </c>
      <c r="V181">
        <v>19</v>
      </c>
      <c r="W181">
        <v>24</v>
      </c>
      <c r="X181">
        <v>15998</v>
      </c>
      <c r="BA181">
        <v>102.9</v>
      </c>
      <c r="BB181">
        <v>183.5</v>
      </c>
      <c r="BC181">
        <v>67.7</v>
      </c>
      <c r="BD181">
        <v>3016</v>
      </c>
      <c r="BE181">
        <v>6</v>
      </c>
      <c r="BF181">
        <v>171</v>
      </c>
      <c r="BG181">
        <v>3.27</v>
      </c>
      <c r="BH181">
        <v>161</v>
      </c>
      <c r="BI181">
        <v>19</v>
      </c>
      <c r="BJ181">
        <v>24</v>
      </c>
      <c r="BK181">
        <v>15998</v>
      </c>
      <c r="BZ181">
        <v>67.7</v>
      </c>
      <c r="CA181">
        <v>3016</v>
      </c>
      <c r="CB181">
        <v>171</v>
      </c>
      <c r="CC181">
        <v>161</v>
      </c>
      <c r="CD181">
        <v>15998</v>
      </c>
    </row>
    <row r="182" spans="1:82" x14ac:dyDescent="0.25">
      <c r="A182">
        <v>181</v>
      </c>
      <c r="B182" t="s">
        <v>161</v>
      </c>
      <c r="C182">
        <v>1</v>
      </c>
      <c r="D182">
        <v>1</v>
      </c>
      <c r="E182">
        <v>4</v>
      </c>
      <c r="F182">
        <v>0</v>
      </c>
      <c r="G182">
        <v>0</v>
      </c>
      <c r="H182">
        <v>1</v>
      </c>
      <c r="I182">
        <v>0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>
        <v>6</v>
      </c>
      <c r="P182">
        <v>171</v>
      </c>
      <c r="Q182">
        <v>3.27</v>
      </c>
      <c r="R182">
        <v>3.35</v>
      </c>
      <c r="S182">
        <v>9.1999999999999993</v>
      </c>
      <c r="T182">
        <v>156</v>
      </c>
      <c r="U182">
        <v>5200</v>
      </c>
      <c r="V182">
        <v>20</v>
      </c>
      <c r="W182">
        <v>24</v>
      </c>
      <c r="X182">
        <v>15690</v>
      </c>
      <c r="BA182">
        <v>104.5</v>
      </c>
      <c r="BB182">
        <v>187.8</v>
      </c>
      <c r="BC182">
        <v>66.5</v>
      </c>
      <c r="BD182">
        <v>3131</v>
      </c>
      <c r="BE182">
        <v>6</v>
      </c>
      <c r="BF182">
        <v>171</v>
      </c>
      <c r="BG182">
        <v>3.27</v>
      </c>
      <c r="BH182">
        <v>156</v>
      </c>
      <c r="BI182">
        <v>20</v>
      </c>
      <c r="BJ182">
        <v>24</v>
      </c>
      <c r="BK182">
        <v>15690</v>
      </c>
      <c r="BZ182">
        <v>66.5</v>
      </c>
      <c r="CA182">
        <v>3131</v>
      </c>
      <c r="CB182">
        <v>171</v>
      </c>
      <c r="CC182">
        <v>156</v>
      </c>
      <c r="CD182">
        <v>15690</v>
      </c>
    </row>
    <row r="183" spans="1:82" x14ac:dyDescent="0.25">
      <c r="A183">
        <v>182</v>
      </c>
      <c r="B183" t="s">
        <v>165</v>
      </c>
      <c r="C183">
        <v>1</v>
      </c>
      <c r="D183">
        <v>1</v>
      </c>
      <c r="E183">
        <v>4</v>
      </c>
      <c r="F183">
        <v>0</v>
      </c>
      <c r="G183">
        <v>0</v>
      </c>
      <c r="H183">
        <v>0</v>
      </c>
      <c r="I183">
        <v>1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>
        <v>6</v>
      </c>
      <c r="P183">
        <v>161</v>
      </c>
      <c r="Q183">
        <v>3.27</v>
      </c>
      <c r="R183">
        <v>3.35</v>
      </c>
      <c r="S183">
        <v>9.1999999999999993</v>
      </c>
      <c r="T183">
        <v>156</v>
      </c>
      <c r="U183">
        <v>5200</v>
      </c>
      <c r="V183">
        <v>19</v>
      </c>
      <c r="W183">
        <v>24</v>
      </c>
      <c r="X183">
        <v>15750</v>
      </c>
      <c r="BA183">
        <v>104.5</v>
      </c>
      <c r="BB183">
        <v>187.8</v>
      </c>
      <c r="BC183">
        <v>66.5</v>
      </c>
      <c r="BD183">
        <v>3151</v>
      </c>
      <c r="BE183">
        <v>6</v>
      </c>
      <c r="BF183">
        <v>161</v>
      </c>
      <c r="BG183">
        <v>3.27</v>
      </c>
      <c r="BH183">
        <v>156</v>
      </c>
      <c r="BI183">
        <v>19</v>
      </c>
      <c r="BJ183">
        <v>24</v>
      </c>
      <c r="BK183">
        <v>15750</v>
      </c>
      <c r="BZ183">
        <v>66.5</v>
      </c>
      <c r="CA183">
        <v>3151</v>
      </c>
      <c r="CB183">
        <v>161</v>
      </c>
      <c r="CC183">
        <v>156</v>
      </c>
      <c r="CD183">
        <v>15750</v>
      </c>
    </row>
    <row r="184" spans="1:82" x14ac:dyDescent="0.25">
      <c r="A184">
        <v>183</v>
      </c>
      <c r="B184" t="s">
        <v>166</v>
      </c>
      <c r="C184">
        <v>0</v>
      </c>
      <c r="D184">
        <v>1</v>
      </c>
      <c r="E184">
        <v>2</v>
      </c>
      <c r="F184">
        <v>0</v>
      </c>
      <c r="G184">
        <v>0</v>
      </c>
      <c r="H184">
        <v>1</v>
      </c>
      <c r="I184">
        <v>0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>
        <v>4</v>
      </c>
      <c r="P184">
        <v>97</v>
      </c>
      <c r="Q184">
        <v>3.01</v>
      </c>
      <c r="R184">
        <v>3.4</v>
      </c>
      <c r="S184">
        <v>23</v>
      </c>
      <c r="T184">
        <v>52</v>
      </c>
      <c r="U184">
        <v>4800</v>
      </c>
      <c r="V184">
        <v>37</v>
      </c>
      <c r="W184">
        <v>46</v>
      </c>
      <c r="X184">
        <v>7775</v>
      </c>
      <c r="BA184">
        <v>97.3</v>
      </c>
      <c r="BB184">
        <v>171.7</v>
      </c>
      <c r="BC184">
        <v>65.5</v>
      </c>
      <c r="BD184">
        <v>2261</v>
      </c>
      <c r="BE184">
        <v>4</v>
      </c>
      <c r="BF184">
        <v>97</v>
      </c>
      <c r="BG184">
        <v>3.01</v>
      </c>
      <c r="BH184">
        <v>52</v>
      </c>
      <c r="BI184">
        <v>37</v>
      </c>
      <c r="BJ184">
        <v>46</v>
      </c>
      <c r="BK184">
        <v>7775</v>
      </c>
      <c r="BZ184">
        <v>65.5</v>
      </c>
      <c r="CA184">
        <v>2261</v>
      </c>
      <c r="CB184">
        <v>97</v>
      </c>
      <c r="CC184">
        <v>52</v>
      </c>
      <c r="CD184">
        <v>7775</v>
      </c>
    </row>
    <row r="185" spans="1:82" x14ac:dyDescent="0.25">
      <c r="A185">
        <v>184</v>
      </c>
      <c r="B185" t="s">
        <v>167</v>
      </c>
      <c r="C185">
        <v>1</v>
      </c>
      <c r="D185">
        <v>1</v>
      </c>
      <c r="E185">
        <v>2</v>
      </c>
      <c r="F185">
        <v>0</v>
      </c>
      <c r="G185">
        <v>0</v>
      </c>
      <c r="H185">
        <v>1</v>
      </c>
      <c r="I185">
        <v>0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>
        <v>4</v>
      </c>
      <c r="P185">
        <v>109</v>
      </c>
      <c r="Q185">
        <v>3.19</v>
      </c>
      <c r="R185">
        <v>3.4</v>
      </c>
      <c r="S185">
        <v>9</v>
      </c>
      <c r="T185">
        <v>85</v>
      </c>
      <c r="U185">
        <v>5250</v>
      </c>
      <c r="V185">
        <v>27</v>
      </c>
      <c r="W185">
        <v>34</v>
      </c>
      <c r="X185">
        <v>7975</v>
      </c>
      <c r="BA185">
        <v>97.3</v>
      </c>
      <c r="BB185">
        <v>171.7</v>
      </c>
      <c r="BC185">
        <v>65.5</v>
      </c>
      <c r="BD185">
        <v>2209</v>
      </c>
      <c r="BE185">
        <v>4</v>
      </c>
      <c r="BF185">
        <v>109</v>
      </c>
      <c r="BG185">
        <v>3.19</v>
      </c>
      <c r="BH185">
        <v>85</v>
      </c>
      <c r="BI185">
        <v>27</v>
      </c>
      <c r="BJ185">
        <v>34</v>
      </c>
      <c r="BK185">
        <v>7975</v>
      </c>
      <c r="BZ185">
        <v>65.5</v>
      </c>
      <c r="CA185">
        <v>2209</v>
      </c>
      <c r="CB185">
        <v>109</v>
      </c>
      <c r="CC185">
        <v>85</v>
      </c>
      <c r="CD185">
        <v>7975</v>
      </c>
    </row>
    <row r="186" spans="1:82" x14ac:dyDescent="0.25">
      <c r="A186">
        <v>185</v>
      </c>
      <c r="B186" t="s">
        <v>168</v>
      </c>
      <c r="C186">
        <v>0</v>
      </c>
      <c r="D186">
        <v>1</v>
      </c>
      <c r="E186">
        <v>4</v>
      </c>
      <c r="F186">
        <v>0</v>
      </c>
      <c r="G186">
        <v>0</v>
      </c>
      <c r="H186">
        <v>1</v>
      </c>
      <c r="I186">
        <v>0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>
        <v>4</v>
      </c>
      <c r="P186">
        <v>97</v>
      </c>
      <c r="Q186">
        <v>3.01</v>
      </c>
      <c r="R186">
        <v>3.4</v>
      </c>
      <c r="S186">
        <v>23</v>
      </c>
      <c r="T186">
        <v>52</v>
      </c>
      <c r="U186">
        <v>4800</v>
      </c>
      <c r="V186">
        <v>37</v>
      </c>
      <c r="W186">
        <v>46</v>
      </c>
      <c r="X186">
        <v>7995</v>
      </c>
      <c r="BA186">
        <v>97.3</v>
      </c>
      <c r="BB186">
        <v>171.7</v>
      </c>
      <c r="BC186">
        <v>65.5</v>
      </c>
      <c r="BD186">
        <v>2264</v>
      </c>
      <c r="BE186">
        <v>4</v>
      </c>
      <c r="BF186">
        <v>97</v>
      </c>
      <c r="BG186">
        <v>3.01</v>
      </c>
      <c r="BH186">
        <v>52</v>
      </c>
      <c r="BI186">
        <v>37</v>
      </c>
      <c r="BJ186">
        <v>46</v>
      </c>
      <c r="BK186">
        <v>7995</v>
      </c>
      <c r="BZ186">
        <v>65.5</v>
      </c>
      <c r="CA186">
        <v>2264</v>
      </c>
      <c r="CB186">
        <v>97</v>
      </c>
      <c r="CC186">
        <v>52</v>
      </c>
      <c r="CD186">
        <v>7995</v>
      </c>
    </row>
    <row r="187" spans="1:82" x14ac:dyDescent="0.25">
      <c r="A187">
        <v>186</v>
      </c>
      <c r="B187" t="s">
        <v>169</v>
      </c>
      <c r="C187">
        <v>1</v>
      </c>
      <c r="D187">
        <v>1</v>
      </c>
      <c r="E187">
        <v>4</v>
      </c>
      <c r="F187">
        <v>0</v>
      </c>
      <c r="G187">
        <v>0</v>
      </c>
      <c r="H187">
        <v>1</v>
      </c>
      <c r="I187">
        <v>0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>
        <v>4</v>
      </c>
      <c r="P187">
        <v>109</v>
      </c>
      <c r="Q187">
        <v>3.19</v>
      </c>
      <c r="R187">
        <v>3.4</v>
      </c>
      <c r="S187">
        <v>9</v>
      </c>
      <c r="T187">
        <v>85</v>
      </c>
      <c r="U187">
        <v>5250</v>
      </c>
      <c r="V187">
        <v>27</v>
      </c>
      <c r="W187">
        <v>34</v>
      </c>
      <c r="X187">
        <v>8195</v>
      </c>
      <c r="BA187">
        <v>97.3</v>
      </c>
      <c r="BB187">
        <v>171.7</v>
      </c>
      <c r="BC187">
        <v>65.5</v>
      </c>
      <c r="BD187">
        <v>2212</v>
      </c>
      <c r="BE187">
        <v>4</v>
      </c>
      <c r="BF187">
        <v>109</v>
      </c>
      <c r="BG187">
        <v>3.19</v>
      </c>
      <c r="BH187">
        <v>85</v>
      </c>
      <c r="BI187">
        <v>27</v>
      </c>
      <c r="BJ187">
        <v>34</v>
      </c>
      <c r="BK187">
        <v>8195</v>
      </c>
      <c r="BZ187">
        <v>65.5</v>
      </c>
      <c r="CA187">
        <v>2212</v>
      </c>
      <c r="CB187">
        <v>109</v>
      </c>
      <c r="CC187">
        <v>85</v>
      </c>
      <c r="CD187">
        <v>8195</v>
      </c>
    </row>
    <row r="188" spans="1:82" x14ac:dyDescent="0.25">
      <c r="A188">
        <v>187</v>
      </c>
      <c r="B188" t="s">
        <v>170</v>
      </c>
      <c r="C188">
        <v>1</v>
      </c>
      <c r="D188">
        <v>1</v>
      </c>
      <c r="E188">
        <v>4</v>
      </c>
      <c r="F188">
        <v>0</v>
      </c>
      <c r="G188">
        <v>0</v>
      </c>
      <c r="H188">
        <v>1</v>
      </c>
      <c r="I188">
        <v>0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>
        <v>4</v>
      </c>
      <c r="P188">
        <v>109</v>
      </c>
      <c r="Q188">
        <v>3.19</v>
      </c>
      <c r="R188">
        <v>3.4</v>
      </c>
      <c r="S188">
        <v>9</v>
      </c>
      <c r="T188">
        <v>85</v>
      </c>
      <c r="U188">
        <v>5250</v>
      </c>
      <c r="V188">
        <v>27</v>
      </c>
      <c r="W188">
        <v>34</v>
      </c>
      <c r="X188">
        <v>8495</v>
      </c>
      <c r="BA188">
        <v>97.3</v>
      </c>
      <c r="BB188">
        <v>171.7</v>
      </c>
      <c r="BC188">
        <v>65.5</v>
      </c>
      <c r="BD188">
        <v>2275</v>
      </c>
      <c r="BE188">
        <v>4</v>
      </c>
      <c r="BF188">
        <v>109</v>
      </c>
      <c r="BG188">
        <v>3.19</v>
      </c>
      <c r="BH188">
        <v>85</v>
      </c>
      <c r="BI188">
        <v>27</v>
      </c>
      <c r="BJ188">
        <v>34</v>
      </c>
      <c r="BK188">
        <v>8495</v>
      </c>
      <c r="BZ188">
        <v>65.5</v>
      </c>
      <c r="CA188">
        <v>2275</v>
      </c>
      <c r="CB188">
        <v>109</v>
      </c>
      <c r="CC188">
        <v>85</v>
      </c>
      <c r="CD188">
        <v>8495</v>
      </c>
    </row>
    <row r="189" spans="1:82" x14ac:dyDescent="0.25">
      <c r="A189">
        <v>188</v>
      </c>
      <c r="B189" t="s">
        <v>171</v>
      </c>
      <c r="C189">
        <v>0</v>
      </c>
      <c r="D189">
        <v>0</v>
      </c>
      <c r="E189">
        <v>4</v>
      </c>
      <c r="F189">
        <v>0</v>
      </c>
      <c r="G189">
        <v>0</v>
      </c>
      <c r="H189">
        <v>1</v>
      </c>
      <c r="I189">
        <v>0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>
        <v>4</v>
      </c>
      <c r="P189">
        <v>97</v>
      </c>
      <c r="Q189">
        <v>3.01</v>
      </c>
      <c r="R189">
        <v>3.4</v>
      </c>
      <c r="S189">
        <v>23</v>
      </c>
      <c r="T189">
        <v>68</v>
      </c>
      <c r="U189">
        <v>4500</v>
      </c>
      <c r="V189">
        <v>37</v>
      </c>
      <c r="W189">
        <v>42</v>
      </c>
      <c r="X189">
        <v>9495</v>
      </c>
      <c r="BA189">
        <v>97.3</v>
      </c>
      <c r="BB189">
        <v>171.7</v>
      </c>
      <c r="BC189">
        <v>65.5</v>
      </c>
      <c r="BD189">
        <v>2319</v>
      </c>
      <c r="BE189">
        <v>4</v>
      </c>
      <c r="BF189">
        <v>97</v>
      </c>
      <c r="BG189">
        <v>3.01</v>
      </c>
      <c r="BH189">
        <v>68</v>
      </c>
      <c r="BI189">
        <v>37</v>
      </c>
      <c r="BJ189">
        <v>42</v>
      </c>
      <c r="BK189">
        <v>9495</v>
      </c>
      <c r="BZ189">
        <v>65.5</v>
      </c>
      <c r="CA189">
        <v>2319</v>
      </c>
      <c r="CB189">
        <v>97</v>
      </c>
      <c r="CC189">
        <v>68</v>
      </c>
      <c r="CD189">
        <v>9495</v>
      </c>
    </row>
    <row r="190" spans="1:82" x14ac:dyDescent="0.25">
      <c r="A190">
        <v>189</v>
      </c>
      <c r="B190" t="s">
        <v>172</v>
      </c>
      <c r="C190">
        <v>1</v>
      </c>
      <c r="D190">
        <v>1</v>
      </c>
      <c r="E190">
        <v>4</v>
      </c>
      <c r="F190">
        <v>0</v>
      </c>
      <c r="G190">
        <v>0</v>
      </c>
      <c r="H190">
        <v>1</v>
      </c>
      <c r="I190">
        <v>0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>
        <v>4</v>
      </c>
      <c r="P190">
        <v>109</v>
      </c>
      <c r="Q190">
        <v>3.19</v>
      </c>
      <c r="R190">
        <v>3.4</v>
      </c>
      <c r="S190">
        <v>10</v>
      </c>
      <c r="T190">
        <v>100</v>
      </c>
      <c r="U190">
        <v>5500</v>
      </c>
      <c r="V190">
        <v>26</v>
      </c>
      <c r="W190">
        <v>32</v>
      </c>
      <c r="X190">
        <v>9995</v>
      </c>
      <c r="BA190">
        <v>97.3</v>
      </c>
      <c r="BB190">
        <v>171.7</v>
      </c>
      <c r="BC190">
        <v>65.5</v>
      </c>
      <c r="BD190">
        <v>2300</v>
      </c>
      <c r="BE190">
        <v>4</v>
      </c>
      <c r="BF190">
        <v>109</v>
      </c>
      <c r="BG190">
        <v>3.19</v>
      </c>
      <c r="BH190">
        <v>100</v>
      </c>
      <c r="BI190">
        <v>26</v>
      </c>
      <c r="BJ190">
        <v>32</v>
      </c>
      <c r="BK190">
        <v>9995</v>
      </c>
      <c r="BZ190">
        <v>65.5</v>
      </c>
      <c r="CA190">
        <v>2300</v>
      </c>
      <c r="CB190">
        <v>109</v>
      </c>
      <c r="CC190">
        <v>100</v>
      </c>
      <c r="CD190">
        <v>9995</v>
      </c>
    </row>
    <row r="191" spans="1:82" x14ac:dyDescent="0.25">
      <c r="A191">
        <v>190</v>
      </c>
      <c r="B191" t="s">
        <v>173</v>
      </c>
      <c r="C191">
        <v>1</v>
      </c>
      <c r="D191">
        <v>1</v>
      </c>
      <c r="E191">
        <v>2</v>
      </c>
      <c r="F191">
        <v>1</v>
      </c>
      <c r="G191">
        <v>0</v>
      </c>
      <c r="H191">
        <v>0</v>
      </c>
      <c r="I191">
        <v>0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>
        <v>4</v>
      </c>
      <c r="P191">
        <v>109</v>
      </c>
      <c r="Q191">
        <v>3.19</v>
      </c>
      <c r="R191">
        <v>3.4</v>
      </c>
      <c r="S191">
        <v>8.5</v>
      </c>
      <c r="T191">
        <v>90</v>
      </c>
      <c r="U191">
        <v>5500</v>
      </c>
      <c r="V191">
        <v>24</v>
      </c>
      <c r="W191">
        <v>29</v>
      </c>
      <c r="X191">
        <v>11595</v>
      </c>
      <c r="BA191">
        <v>94.5</v>
      </c>
      <c r="BB191">
        <v>159.30000000000001</v>
      </c>
      <c r="BC191">
        <v>64.2</v>
      </c>
      <c r="BD191">
        <v>2254</v>
      </c>
      <c r="BE191">
        <v>4</v>
      </c>
      <c r="BF191">
        <v>109</v>
      </c>
      <c r="BG191">
        <v>3.19</v>
      </c>
      <c r="BH191">
        <v>90</v>
      </c>
      <c r="BI191">
        <v>24</v>
      </c>
      <c r="BJ191">
        <v>29</v>
      </c>
      <c r="BK191">
        <v>11595</v>
      </c>
      <c r="BZ191">
        <v>64.2</v>
      </c>
      <c r="CA191">
        <v>2254</v>
      </c>
      <c r="CB191">
        <v>109</v>
      </c>
      <c r="CC191">
        <v>90</v>
      </c>
      <c r="CD191">
        <v>11595</v>
      </c>
    </row>
    <row r="192" spans="1:82" x14ac:dyDescent="0.25">
      <c r="A192">
        <v>191</v>
      </c>
      <c r="B192" t="s">
        <v>174</v>
      </c>
      <c r="C192">
        <v>1</v>
      </c>
      <c r="D192">
        <v>1</v>
      </c>
      <c r="E192">
        <v>2</v>
      </c>
      <c r="F192">
        <v>0</v>
      </c>
      <c r="G192">
        <v>1</v>
      </c>
      <c r="H192">
        <v>0</v>
      </c>
      <c r="I192">
        <v>0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>
        <v>4</v>
      </c>
      <c r="P192">
        <v>109</v>
      </c>
      <c r="Q192">
        <v>3.19</v>
      </c>
      <c r="R192">
        <v>3.4</v>
      </c>
      <c r="S192">
        <v>8.5</v>
      </c>
      <c r="T192">
        <v>90</v>
      </c>
      <c r="U192">
        <v>5500</v>
      </c>
      <c r="V192">
        <v>24</v>
      </c>
      <c r="W192">
        <v>29</v>
      </c>
      <c r="X192">
        <v>9980</v>
      </c>
      <c r="BA192">
        <v>94.5</v>
      </c>
      <c r="BB192">
        <v>165.7</v>
      </c>
      <c r="BC192">
        <v>64</v>
      </c>
      <c r="BD192">
        <v>2221</v>
      </c>
      <c r="BE192">
        <v>4</v>
      </c>
      <c r="BF192">
        <v>109</v>
      </c>
      <c r="BG192">
        <v>3.19</v>
      </c>
      <c r="BH192">
        <v>90</v>
      </c>
      <c r="BI192">
        <v>24</v>
      </c>
      <c r="BJ192">
        <v>29</v>
      </c>
      <c r="BK192">
        <v>9980</v>
      </c>
      <c r="BZ192">
        <v>64</v>
      </c>
      <c r="CA192">
        <v>2221</v>
      </c>
      <c r="CB192">
        <v>109</v>
      </c>
      <c r="CC192">
        <v>90</v>
      </c>
      <c r="CD192">
        <v>9980</v>
      </c>
    </row>
    <row r="193" spans="1:82" x14ac:dyDescent="0.25">
      <c r="A193">
        <v>192</v>
      </c>
      <c r="B193" t="s">
        <v>175</v>
      </c>
      <c r="C193">
        <v>1</v>
      </c>
      <c r="D193">
        <v>1</v>
      </c>
      <c r="E193">
        <v>4</v>
      </c>
      <c r="F193">
        <v>0</v>
      </c>
      <c r="G193">
        <v>0</v>
      </c>
      <c r="H193">
        <v>1</v>
      </c>
      <c r="I193">
        <v>0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>
        <v>5</v>
      </c>
      <c r="P193">
        <v>136</v>
      </c>
      <c r="Q193">
        <v>3.19</v>
      </c>
      <c r="R193">
        <v>3.4</v>
      </c>
      <c r="S193">
        <v>8.5</v>
      </c>
      <c r="T193">
        <v>110</v>
      </c>
      <c r="U193">
        <v>5500</v>
      </c>
      <c r="V193">
        <v>19</v>
      </c>
      <c r="W193">
        <v>24</v>
      </c>
      <c r="X193">
        <v>13295</v>
      </c>
      <c r="BA193">
        <v>100.4</v>
      </c>
      <c r="BB193">
        <v>180.2</v>
      </c>
      <c r="BC193">
        <v>66.900000000000006</v>
      </c>
      <c r="BD193">
        <v>2661</v>
      </c>
      <c r="BE193">
        <v>5</v>
      </c>
      <c r="BF193">
        <v>136</v>
      </c>
      <c r="BG193">
        <v>3.19</v>
      </c>
      <c r="BH193">
        <v>110</v>
      </c>
      <c r="BI193">
        <v>19</v>
      </c>
      <c r="BJ193">
        <v>24</v>
      </c>
      <c r="BK193">
        <v>13295</v>
      </c>
      <c r="BZ193">
        <v>66.900000000000006</v>
      </c>
      <c r="CA193">
        <v>2661</v>
      </c>
      <c r="CB193">
        <v>136</v>
      </c>
      <c r="CC193">
        <v>110</v>
      </c>
      <c r="CD193">
        <v>13295</v>
      </c>
    </row>
    <row r="194" spans="1:82" x14ac:dyDescent="0.25">
      <c r="A194">
        <v>193</v>
      </c>
      <c r="B194" t="s">
        <v>176</v>
      </c>
      <c r="C194">
        <v>0</v>
      </c>
      <c r="D194">
        <v>0</v>
      </c>
      <c r="E194">
        <v>4</v>
      </c>
      <c r="F194">
        <v>0</v>
      </c>
      <c r="G194">
        <v>0</v>
      </c>
      <c r="H194">
        <v>1</v>
      </c>
      <c r="I194">
        <v>0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>
        <v>4</v>
      </c>
      <c r="P194">
        <v>97</v>
      </c>
      <c r="Q194">
        <v>3.01</v>
      </c>
      <c r="R194">
        <v>3.4</v>
      </c>
      <c r="S194">
        <v>23</v>
      </c>
      <c r="T194">
        <v>68</v>
      </c>
      <c r="U194">
        <v>4500</v>
      </c>
      <c r="V194">
        <v>33</v>
      </c>
      <c r="W194">
        <v>38</v>
      </c>
      <c r="X194">
        <v>13845</v>
      </c>
      <c r="BA194">
        <v>100.4</v>
      </c>
      <c r="BB194">
        <v>180.2</v>
      </c>
      <c r="BC194">
        <v>66.900000000000006</v>
      </c>
      <c r="BD194">
        <v>2579</v>
      </c>
      <c r="BE194">
        <v>4</v>
      </c>
      <c r="BF194">
        <v>97</v>
      </c>
      <c r="BG194">
        <v>3.01</v>
      </c>
      <c r="BH194">
        <v>68</v>
      </c>
      <c r="BI194">
        <v>33</v>
      </c>
      <c r="BJ194">
        <v>38</v>
      </c>
      <c r="BK194">
        <v>13845</v>
      </c>
      <c r="BZ194">
        <v>66.900000000000006</v>
      </c>
      <c r="CA194">
        <v>2579</v>
      </c>
      <c r="CB194">
        <v>97</v>
      </c>
      <c r="CC194">
        <v>68</v>
      </c>
      <c r="CD194">
        <v>13845</v>
      </c>
    </row>
    <row r="195" spans="1:82" x14ac:dyDescent="0.25">
      <c r="A195">
        <v>194</v>
      </c>
      <c r="B195" t="s">
        <v>172</v>
      </c>
      <c r="C195">
        <v>1</v>
      </c>
      <c r="D195">
        <v>1</v>
      </c>
      <c r="E195">
        <v>4</v>
      </c>
      <c r="F195">
        <v>0</v>
      </c>
      <c r="G195">
        <v>0</v>
      </c>
      <c r="H195">
        <v>0</v>
      </c>
      <c r="I195">
        <v>1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>
        <v>4</v>
      </c>
      <c r="P195">
        <v>109</v>
      </c>
      <c r="Q195">
        <v>3.19</v>
      </c>
      <c r="R195">
        <v>3.4</v>
      </c>
      <c r="S195">
        <v>9</v>
      </c>
      <c r="T195">
        <v>88</v>
      </c>
      <c r="U195">
        <v>5500</v>
      </c>
      <c r="V195">
        <v>25</v>
      </c>
      <c r="W195">
        <v>31</v>
      </c>
      <c r="X195">
        <v>12290</v>
      </c>
      <c r="BA195">
        <v>100.4</v>
      </c>
      <c r="BB195">
        <v>183.1</v>
      </c>
      <c r="BC195">
        <v>66.900000000000006</v>
      </c>
      <c r="BD195">
        <v>2563</v>
      </c>
      <c r="BE195">
        <v>4</v>
      </c>
      <c r="BF195">
        <v>109</v>
      </c>
      <c r="BG195">
        <v>3.19</v>
      </c>
      <c r="BH195">
        <v>88</v>
      </c>
      <c r="BI195">
        <v>25</v>
      </c>
      <c r="BJ195">
        <v>31</v>
      </c>
      <c r="BK195">
        <v>12290</v>
      </c>
      <c r="BZ195">
        <v>66.900000000000006</v>
      </c>
      <c r="CA195">
        <v>2563</v>
      </c>
      <c r="CB195">
        <v>109</v>
      </c>
      <c r="CC195">
        <v>88</v>
      </c>
      <c r="CD195">
        <v>12290</v>
      </c>
    </row>
    <row r="196" spans="1:82" x14ac:dyDescent="0.25">
      <c r="A196">
        <v>195</v>
      </c>
      <c r="B196" t="s">
        <v>177</v>
      </c>
      <c r="C196">
        <v>1</v>
      </c>
      <c r="D196">
        <v>1</v>
      </c>
      <c r="E196">
        <v>4</v>
      </c>
      <c r="F196">
        <v>0</v>
      </c>
      <c r="G196">
        <v>0</v>
      </c>
      <c r="H196">
        <v>1</v>
      </c>
      <c r="I196">
        <v>0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>
        <v>4</v>
      </c>
      <c r="P196">
        <v>141</v>
      </c>
      <c r="Q196">
        <v>3.78</v>
      </c>
      <c r="R196">
        <v>3.15</v>
      </c>
      <c r="S196">
        <v>9.5</v>
      </c>
      <c r="T196">
        <v>114</v>
      </c>
      <c r="U196">
        <v>5400</v>
      </c>
      <c r="V196">
        <v>23</v>
      </c>
      <c r="W196">
        <v>28</v>
      </c>
      <c r="X196">
        <v>12940</v>
      </c>
      <c r="BA196">
        <v>104.3</v>
      </c>
      <c r="BB196">
        <v>188.8</v>
      </c>
      <c r="BC196">
        <v>67.2</v>
      </c>
      <c r="BD196">
        <v>2912</v>
      </c>
      <c r="BE196">
        <v>4</v>
      </c>
      <c r="BF196">
        <v>141</v>
      </c>
      <c r="BG196">
        <v>3.78</v>
      </c>
      <c r="BH196">
        <v>114</v>
      </c>
      <c r="BI196">
        <v>23</v>
      </c>
      <c r="BJ196">
        <v>28</v>
      </c>
      <c r="BK196">
        <v>12940</v>
      </c>
      <c r="BZ196">
        <v>67.2</v>
      </c>
      <c r="CA196">
        <v>2912</v>
      </c>
      <c r="CB196">
        <v>141</v>
      </c>
      <c r="CC196">
        <v>114</v>
      </c>
      <c r="CD196">
        <v>12940</v>
      </c>
    </row>
    <row r="197" spans="1:82" x14ac:dyDescent="0.25">
      <c r="A197">
        <v>196</v>
      </c>
      <c r="B197" t="s">
        <v>178</v>
      </c>
      <c r="C197">
        <v>1</v>
      </c>
      <c r="D197">
        <v>1</v>
      </c>
      <c r="E197">
        <v>4</v>
      </c>
      <c r="F197">
        <v>0</v>
      </c>
      <c r="G197">
        <v>0</v>
      </c>
      <c r="H197">
        <v>0</v>
      </c>
      <c r="I197">
        <v>1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>
        <v>4</v>
      </c>
      <c r="P197">
        <v>141</v>
      </c>
      <c r="Q197">
        <v>3.78</v>
      </c>
      <c r="R197">
        <v>3.15</v>
      </c>
      <c r="S197">
        <v>9.5</v>
      </c>
      <c r="T197">
        <v>114</v>
      </c>
      <c r="U197">
        <v>5400</v>
      </c>
      <c r="V197">
        <v>23</v>
      </c>
      <c r="W197">
        <v>28</v>
      </c>
      <c r="X197">
        <v>13415</v>
      </c>
      <c r="BA197">
        <v>104.3</v>
      </c>
      <c r="BB197">
        <v>188.8</v>
      </c>
      <c r="BC197">
        <v>67.2</v>
      </c>
      <c r="BD197">
        <v>3034</v>
      </c>
      <c r="BE197">
        <v>4</v>
      </c>
      <c r="BF197">
        <v>141</v>
      </c>
      <c r="BG197">
        <v>3.78</v>
      </c>
      <c r="BH197">
        <v>114</v>
      </c>
      <c r="BI197">
        <v>23</v>
      </c>
      <c r="BJ197">
        <v>28</v>
      </c>
      <c r="BK197">
        <v>13415</v>
      </c>
      <c r="BZ197">
        <v>67.2</v>
      </c>
      <c r="CA197">
        <v>3034</v>
      </c>
      <c r="CB197">
        <v>141</v>
      </c>
      <c r="CC197">
        <v>114</v>
      </c>
      <c r="CD197">
        <v>13415</v>
      </c>
    </row>
    <row r="198" spans="1:82" x14ac:dyDescent="0.25">
      <c r="A198">
        <v>197</v>
      </c>
      <c r="B198" t="s">
        <v>179</v>
      </c>
      <c r="C198">
        <v>1</v>
      </c>
      <c r="D198">
        <v>1</v>
      </c>
      <c r="E198">
        <v>4</v>
      </c>
      <c r="F198">
        <v>0</v>
      </c>
      <c r="G198">
        <v>0</v>
      </c>
      <c r="H198">
        <v>1</v>
      </c>
      <c r="I198">
        <v>0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>
        <v>4</v>
      </c>
      <c r="P198">
        <v>141</v>
      </c>
      <c r="Q198">
        <v>3.78</v>
      </c>
      <c r="R198">
        <v>3.15</v>
      </c>
      <c r="S198">
        <v>9.5</v>
      </c>
      <c r="T198">
        <v>114</v>
      </c>
      <c r="U198">
        <v>5400</v>
      </c>
      <c r="V198">
        <v>24</v>
      </c>
      <c r="W198">
        <v>28</v>
      </c>
      <c r="X198">
        <v>15985</v>
      </c>
      <c r="BA198">
        <v>104.3</v>
      </c>
      <c r="BB198">
        <v>188.8</v>
      </c>
      <c r="BC198">
        <v>67.2</v>
      </c>
      <c r="BD198">
        <v>2935</v>
      </c>
      <c r="BE198">
        <v>4</v>
      </c>
      <c r="BF198">
        <v>141</v>
      </c>
      <c r="BG198">
        <v>3.78</v>
      </c>
      <c r="BH198">
        <v>114</v>
      </c>
      <c r="BI198">
        <v>24</v>
      </c>
      <c r="BJ198">
        <v>28</v>
      </c>
      <c r="BK198">
        <v>15985</v>
      </c>
      <c r="BZ198">
        <v>67.2</v>
      </c>
      <c r="CA198">
        <v>2935</v>
      </c>
      <c r="CB198">
        <v>141</v>
      </c>
      <c r="CC198">
        <v>114</v>
      </c>
      <c r="CD198">
        <v>15985</v>
      </c>
    </row>
    <row r="199" spans="1:82" x14ac:dyDescent="0.25">
      <c r="A199">
        <v>198</v>
      </c>
      <c r="B199" t="s">
        <v>180</v>
      </c>
      <c r="C199">
        <v>1</v>
      </c>
      <c r="D199">
        <v>1</v>
      </c>
      <c r="E199">
        <v>4</v>
      </c>
      <c r="F199">
        <v>0</v>
      </c>
      <c r="G199">
        <v>0</v>
      </c>
      <c r="H199">
        <v>0</v>
      </c>
      <c r="I199">
        <v>1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>
        <v>4</v>
      </c>
      <c r="P199">
        <v>141</v>
      </c>
      <c r="Q199">
        <v>3.78</v>
      </c>
      <c r="R199">
        <v>3.15</v>
      </c>
      <c r="S199">
        <v>9.5</v>
      </c>
      <c r="T199">
        <v>114</v>
      </c>
      <c r="U199">
        <v>5400</v>
      </c>
      <c r="V199">
        <v>24</v>
      </c>
      <c r="W199">
        <v>28</v>
      </c>
      <c r="X199">
        <v>16515</v>
      </c>
      <c r="BA199">
        <v>104.3</v>
      </c>
      <c r="BB199">
        <v>188.8</v>
      </c>
      <c r="BC199">
        <v>67.2</v>
      </c>
      <c r="BD199">
        <v>3042</v>
      </c>
      <c r="BE199">
        <v>4</v>
      </c>
      <c r="BF199">
        <v>141</v>
      </c>
      <c r="BG199">
        <v>3.78</v>
      </c>
      <c r="BH199">
        <v>114</v>
      </c>
      <c r="BI199">
        <v>24</v>
      </c>
      <c r="BJ199">
        <v>28</v>
      </c>
      <c r="BK199">
        <v>16515</v>
      </c>
      <c r="BZ199">
        <v>67.2</v>
      </c>
      <c r="CA199">
        <v>3042</v>
      </c>
      <c r="CB199">
        <v>141</v>
      </c>
      <c r="CC199">
        <v>114</v>
      </c>
      <c r="CD199">
        <v>16515</v>
      </c>
    </row>
    <row r="200" spans="1:82" x14ac:dyDescent="0.25">
      <c r="A200">
        <v>199</v>
      </c>
      <c r="B200" t="s">
        <v>181</v>
      </c>
      <c r="C200">
        <v>1</v>
      </c>
      <c r="D200">
        <v>0</v>
      </c>
      <c r="E200">
        <v>4</v>
      </c>
      <c r="F200">
        <v>0</v>
      </c>
      <c r="G200">
        <v>0</v>
      </c>
      <c r="H200">
        <v>1</v>
      </c>
      <c r="I200">
        <v>0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>
        <v>4</v>
      </c>
      <c r="P200">
        <v>130</v>
      </c>
      <c r="Q200">
        <v>3.62</v>
      </c>
      <c r="R200">
        <v>3.15</v>
      </c>
      <c r="S200">
        <v>7.5</v>
      </c>
      <c r="T200">
        <v>162</v>
      </c>
      <c r="U200">
        <v>5100</v>
      </c>
      <c r="V200">
        <v>17</v>
      </c>
      <c r="W200">
        <v>22</v>
      </c>
      <c r="X200">
        <v>18420</v>
      </c>
      <c r="BA200">
        <v>104.3</v>
      </c>
      <c r="BB200">
        <v>188.8</v>
      </c>
      <c r="BC200">
        <v>67.2</v>
      </c>
      <c r="BD200">
        <v>3045</v>
      </c>
      <c r="BE200">
        <v>4</v>
      </c>
      <c r="BF200">
        <v>130</v>
      </c>
      <c r="BG200">
        <v>3.62</v>
      </c>
      <c r="BH200">
        <v>162</v>
      </c>
      <c r="BI200">
        <v>17</v>
      </c>
      <c r="BJ200">
        <v>22</v>
      </c>
      <c r="BK200">
        <v>18420</v>
      </c>
      <c r="BZ200">
        <v>67.2</v>
      </c>
      <c r="CA200">
        <v>3045</v>
      </c>
      <c r="CB200">
        <v>130</v>
      </c>
      <c r="CC200">
        <v>162</v>
      </c>
      <c r="CD200">
        <v>18420</v>
      </c>
    </row>
    <row r="201" spans="1:82" x14ac:dyDescent="0.25">
      <c r="A201">
        <v>200</v>
      </c>
      <c r="B201" t="s">
        <v>182</v>
      </c>
      <c r="C201">
        <v>1</v>
      </c>
      <c r="D201">
        <v>0</v>
      </c>
      <c r="E201">
        <v>4</v>
      </c>
      <c r="F201">
        <v>0</v>
      </c>
      <c r="G201">
        <v>0</v>
      </c>
      <c r="H201">
        <v>0</v>
      </c>
      <c r="I201">
        <v>1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>
        <v>4</v>
      </c>
      <c r="P201">
        <v>130</v>
      </c>
      <c r="Q201">
        <v>3.62</v>
      </c>
      <c r="R201">
        <v>3.15</v>
      </c>
      <c r="S201">
        <v>7.5</v>
      </c>
      <c r="T201">
        <v>162</v>
      </c>
      <c r="U201">
        <v>5100</v>
      </c>
      <c r="V201">
        <v>17</v>
      </c>
      <c r="W201">
        <v>22</v>
      </c>
      <c r="X201">
        <v>18950</v>
      </c>
      <c r="BA201">
        <v>104.3</v>
      </c>
      <c r="BB201">
        <v>188.8</v>
      </c>
      <c r="BC201">
        <v>67.2</v>
      </c>
      <c r="BD201">
        <v>3157</v>
      </c>
      <c r="BE201">
        <v>4</v>
      </c>
      <c r="BF201">
        <v>130</v>
      </c>
      <c r="BG201">
        <v>3.62</v>
      </c>
      <c r="BH201">
        <v>162</v>
      </c>
      <c r="BI201">
        <v>17</v>
      </c>
      <c r="BJ201">
        <v>22</v>
      </c>
      <c r="BK201">
        <v>18950</v>
      </c>
      <c r="BZ201">
        <v>67.2</v>
      </c>
      <c r="CA201">
        <v>3157</v>
      </c>
      <c r="CB201">
        <v>130</v>
      </c>
      <c r="CC201">
        <v>162</v>
      </c>
      <c r="CD201">
        <v>18950</v>
      </c>
    </row>
    <row r="202" spans="1:82" x14ac:dyDescent="0.25">
      <c r="A202">
        <v>201</v>
      </c>
      <c r="B202" t="s">
        <v>177</v>
      </c>
      <c r="C202">
        <v>1</v>
      </c>
      <c r="D202">
        <v>1</v>
      </c>
      <c r="E202">
        <v>4</v>
      </c>
      <c r="F202">
        <v>0</v>
      </c>
      <c r="G202">
        <v>0</v>
      </c>
      <c r="H202">
        <v>1</v>
      </c>
      <c r="I202">
        <v>0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>
        <v>4</v>
      </c>
      <c r="P202">
        <v>141</v>
      </c>
      <c r="Q202">
        <v>3.78</v>
      </c>
      <c r="R202">
        <v>3.15</v>
      </c>
      <c r="S202">
        <v>9.5</v>
      </c>
      <c r="T202">
        <v>114</v>
      </c>
      <c r="U202">
        <v>5400</v>
      </c>
      <c r="V202">
        <v>23</v>
      </c>
      <c r="W202">
        <v>28</v>
      </c>
      <c r="X202">
        <v>16845</v>
      </c>
      <c r="BA202">
        <v>109.1</v>
      </c>
      <c r="BB202">
        <v>188.8</v>
      </c>
      <c r="BC202">
        <v>68.900000000000006</v>
      </c>
      <c r="BD202">
        <v>2952</v>
      </c>
      <c r="BE202">
        <v>4</v>
      </c>
      <c r="BF202">
        <v>141</v>
      </c>
      <c r="BG202">
        <v>3.78</v>
      </c>
      <c r="BH202">
        <v>114</v>
      </c>
      <c r="BI202">
        <v>23</v>
      </c>
      <c r="BJ202">
        <v>28</v>
      </c>
      <c r="BK202">
        <v>16845</v>
      </c>
      <c r="BZ202">
        <v>68.900000000000006</v>
      </c>
      <c r="CA202">
        <v>2952</v>
      </c>
      <c r="CB202">
        <v>141</v>
      </c>
      <c r="CC202">
        <v>114</v>
      </c>
      <c r="CD202">
        <v>16845</v>
      </c>
    </row>
    <row r="203" spans="1:82" x14ac:dyDescent="0.25">
      <c r="A203">
        <v>202</v>
      </c>
      <c r="B203" t="s">
        <v>178</v>
      </c>
      <c r="C203">
        <v>1</v>
      </c>
      <c r="D203">
        <v>0</v>
      </c>
      <c r="E203">
        <v>4</v>
      </c>
      <c r="F203">
        <v>0</v>
      </c>
      <c r="G203">
        <v>0</v>
      </c>
      <c r="H203">
        <v>1</v>
      </c>
      <c r="I203">
        <v>0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>
        <v>4</v>
      </c>
      <c r="P203">
        <v>141</v>
      </c>
      <c r="Q203">
        <v>3.78</v>
      </c>
      <c r="R203">
        <v>3.15</v>
      </c>
      <c r="S203">
        <v>8.6999999999999993</v>
      </c>
      <c r="T203">
        <v>160</v>
      </c>
      <c r="U203">
        <v>5300</v>
      </c>
      <c r="V203">
        <v>19</v>
      </c>
      <c r="W203">
        <v>25</v>
      </c>
      <c r="X203">
        <v>19045</v>
      </c>
      <c r="BA203">
        <v>109.1</v>
      </c>
      <c r="BB203">
        <v>188.8</v>
      </c>
      <c r="BC203">
        <v>68.8</v>
      </c>
      <c r="BD203">
        <v>3049</v>
      </c>
      <c r="BE203">
        <v>4</v>
      </c>
      <c r="BF203">
        <v>141</v>
      </c>
      <c r="BG203">
        <v>3.78</v>
      </c>
      <c r="BH203">
        <v>160</v>
      </c>
      <c r="BI203">
        <v>19</v>
      </c>
      <c r="BJ203">
        <v>25</v>
      </c>
      <c r="BK203">
        <v>19045</v>
      </c>
      <c r="BZ203">
        <v>68.8</v>
      </c>
      <c r="CA203">
        <v>3049</v>
      </c>
      <c r="CB203">
        <v>141</v>
      </c>
      <c r="CC203">
        <v>160</v>
      </c>
      <c r="CD203">
        <v>19045</v>
      </c>
    </row>
    <row r="204" spans="1:82" x14ac:dyDescent="0.25">
      <c r="A204">
        <v>203</v>
      </c>
      <c r="B204" t="s">
        <v>179</v>
      </c>
      <c r="C204">
        <v>1</v>
      </c>
      <c r="D204">
        <v>1</v>
      </c>
      <c r="E204">
        <v>4</v>
      </c>
      <c r="F204">
        <v>0</v>
      </c>
      <c r="G204">
        <v>0</v>
      </c>
      <c r="H204">
        <v>1</v>
      </c>
      <c r="I204">
        <v>0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>
        <v>6</v>
      </c>
      <c r="P204">
        <v>173</v>
      </c>
      <c r="Q204">
        <v>3.58</v>
      </c>
      <c r="R204">
        <v>2.87</v>
      </c>
      <c r="S204">
        <v>8.8000000000000007</v>
      </c>
      <c r="T204">
        <v>134</v>
      </c>
      <c r="U204">
        <v>5500</v>
      </c>
      <c r="V204">
        <v>18</v>
      </c>
      <c r="W204">
        <v>23</v>
      </c>
      <c r="X204">
        <v>21485</v>
      </c>
      <c r="BA204">
        <v>109.1</v>
      </c>
      <c r="BB204">
        <v>188.8</v>
      </c>
      <c r="BC204">
        <v>68.900000000000006</v>
      </c>
      <c r="BD204">
        <v>3012</v>
      </c>
      <c r="BE204">
        <v>6</v>
      </c>
      <c r="BF204">
        <v>173</v>
      </c>
      <c r="BG204">
        <v>3.58</v>
      </c>
      <c r="BH204">
        <v>134</v>
      </c>
      <c r="BI204">
        <v>18</v>
      </c>
      <c r="BJ204">
        <v>23</v>
      </c>
      <c r="BK204">
        <v>21485</v>
      </c>
      <c r="BZ204">
        <v>68.900000000000006</v>
      </c>
      <c r="CA204">
        <v>3012</v>
      </c>
      <c r="CB204">
        <v>173</v>
      </c>
      <c r="CC204">
        <v>134</v>
      </c>
      <c r="CD204">
        <v>21485</v>
      </c>
    </row>
    <row r="205" spans="1:82" x14ac:dyDescent="0.25">
      <c r="A205">
        <v>204</v>
      </c>
      <c r="B205" t="s">
        <v>183</v>
      </c>
      <c r="C205">
        <v>0</v>
      </c>
      <c r="D205">
        <v>0</v>
      </c>
      <c r="E205">
        <v>4</v>
      </c>
      <c r="F205">
        <v>0</v>
      </c>
      <c r="G205">
        <v>0</v>
      </c>
      <c r="H205">
        <v>1</v>
      </c>
      <c r="I205">
        <v>0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>
        <v>6</v>
      </c>
      <c r="P205">
        <v>145</v>
      </c>
      <c r="Q205">
        <v>3.01</v>
      </c>
      <c r="R205">
        <v>3.4</v>
      </c>
      <c r="S205">
        <v>23</v>
      </c>
      <c r="T205">
        <v>106</v>
      </c>
      <c r="U205">
        <v>4800</v>
      </c>
      <c r="V205">
        <v>26</v>
      </c>
      <c r="W205">
        <v>27</v>
      </c>
      <c r="X205">
        <v>22470</v>
      </c>
      <c r="BA205">
        <v>109.1</v>
      </c>
      <c r="BB205">
        <v>188.8</v>
      </c>
      <c r="BC205">
        <v>68.900000000000006</v>
      </c>
      <c r="BD205">
        <v>3217</v>
      </c>
      <c r="BE205">
        <v>6</v>
      </c>
      <c r="BF205">
        <v>145</v>
      </c>
      <c r="BG205">
        <v>3.01</v>
      </c>
      <c r="BH205">
        <v>106</v>
      </c>
      <c r="BI205">
        <v>26</v>
      </c>
      <c r="BJ205">
        <v>27</v>
      </c>
      <c r="BK205">
        <v>22470</v>
      </c>
      <c r="BZ205">
        <v>68.900000000000006</v>
      </c>
      <c r="CA205">
        <v>3217</v>
      </c>
      <c r="CB205">
        <v>145</v>
      </c>
      <c r="CC205">
        <v>106</v>
      </c>
      <c r="CD205">
        <v>22470</v>
      </c>
    </row>
    <row r="206" spans="1:82" x14ac:dyDescent="0.25">
      <c r="A206">
        <v>205</v>
      </c>
      <c r="B206" t="s">
        <v>181</v>
      </c>
      <c r="C206">
        <v>1</v>
      </c>
      <c r="D206">
        <v>0</v>
      </c>
      <c r="E206">
        <v>4</v>
      </c>
      <c r="F206">
        <v>0</v>
      </c>
      <c r="G206">
        <v>0</v>
      </c>
      <c r="H206">
        <v>1</v>
      </c>
      <c r="I206">
        <v>0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>
        <v>4</v>
      </c>
      <c r="P206">
        <v>141</v>
      </c>
      <c r="Q206">
        <v>3.78</v>
      </c>
      <c r="R206">
        <v>3.15</v>
      </c>
      <c r="S206">
        <v>9.5</v>
      </c>
      <c r="T206">
        <v>114</v>
      </c>
      <c r="U206">
        <v>5400</v>
      </c>
      <c r="V206">
        <v>19</v>
      </c>
      <c r="W206">
        <v>25</v>
      </c>
      <c r="X206">
        <v>22625</v>
      </c>
      <c r="BA206">
        <v>109.1</v>
      </c>
      <c r="BB206">
        <v>188.8</v>
      </c>
      <c r="BC206">
        <v>68.900000000000006</v>
      </c>
      <c r="BD206">
        <v>3062</v>
      </c>
      <c r="BE206">
        <v>4</v>
      </c>
      <c r="BF206">
        <v>141</v>
      </c>
      <c r="BG206">
        <v>3.78</v>
      </c>
      <c r="BH206">
        <v>114</v>
      </c>
      <c r="BI206">
        <v>19</v>
      </c>
      <c r="BJ206">
        <v>25</v>
      </c>
      <c r="BK206">
        <v>22625</v>
      </c>
      <c r="BZ206">
        <v>68.900000000000006</v>
      </c>
      <c r="CA206">
        <v>3062</v>
      </c>
      <c r="CB206">
        <v>141</v>
      </c>
      <c r="CC206">
        <v>114</v>
      </c>
      <c r="CD206">
        <v>22625</v>
      </c>
    </row>
  </sheetData>
  <autoFilter ref="A1:X206" xr:uid="{EBB3F58E-F27C-4739-88F0-41B8463B8D3D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9182-ECF0-4EE2-8247-1F23E611569D}">
  <dimension ref="B4:C22"/>
  <sheetViews>
    <sheetView workbookViewId="0">
      <selection activeCell="B32" sqref="B32"/>
    </sheetView>
  </sheetViews>
  <sheetFormatPr defaultRowHeight="15.75" x14ac:dyDescent="0.25"/>
  <cols>
    <col min="2" max="2" width="15" bestFit="1" customWidth="1"/>
    <col min="3" max="3" width="44.375" bestFit="1" customWidth="1"/>
  </cols>
  <sheetData>
    <row r="4" spans="2:3" x14ac:dyDescent="0.25">
      <c r="B4" t="s">
        <v>188</v>
      </c>
      <c r="C4" t="s">
        <v>189</v>
      </c>
    </row>
    <row r="5" spans="2:3" x14ac:dyDescent="0.25">
      <c r="B5" t="s">
        <v>2</v>
      </c>
      <c r="C5" t="s">
        <v>190</v>
      </c>
    </row>
    <row r="6" spans="2:3" x14ac:dyDescent="0.25">
      <c r="B6" t="s">
        <v>3</v>
      </c>
      <c r="C6" t="s">
        <v>191</v>
      </c>
    </row>
    <row r="7" spans="2:3" x14ac:dyDescent="0.25">
      <c r="B7" t="s">
        <v>4</v>
      </c>
      <c r="C7" t="s">
        <v>192</v>
      </c>
    </row>
    <row r="8" spans="2:3" x14ac:dyDescent="0.25">
      <c r="B8" t="s">
        <v>5</v>
      </c>
      <c r="C8" t="s">
        <v>193</v>
      </c>
    </row>
    <row r="9" spans="2:3" x14ac:dyDescent="0.25">
      <c r="B9" t="s">
        <v>6</v>
      </c>
      <c r="C9" t="s">
        <v>194</v>
      </c>
    </row>
    <row r="10" spans="2:3" x14ac:dyDescent="0.25">
      <c r="B10" t="s">
        <v>7</v>
      </c>
      <c r="C10" t="s">
        <v>195</v>
      </c>
    </row>
    <row r="11" spans="2:3" x14ac:dyDescent="0.25">
      <c r="B11" t="s">
        <v>8</v>
      </c>
      <c r="C11" t="s">
        <v>196</v>
      </c>
    </row>
    <row r="12" spans="2:3" x14ac:dyDescent="0.25">
      <c r="B12" t="s">
        <v>9</v>
      </c>
      <c r="C12" t="s">
        <v>197</v>
      </c>
    </row>
    <row r="13" spans="2:3" x14ac:dyDescent="0.25">
      <c r="B13" t="s">
        <v>10</v>
      </c>
      <c r="C13" t="s">
        <v>198</v>
      </c>
    </row>
    <row r="14" spans="2:3" x14ac:dyDescent="0.25">
      <c r="B14" t="s">
        <v>11</v>
      </c>
      <c r="C14" t="s">
        <v>199</v>
      </c>
    </row>
    <row r="15" spans="2:3" x14ac:dyDescent="0.25">
      <c r="B15" t="s">
        <v>12</v>
      </c>
      <c r="C15" t="s">
        <v>200</v>
      </c>
    </row>
    <row r="16" spans="2:3" x14ac:dyDescent="0.25">
      <c r="B16" t="s">
        <v>13</v>
      </c>
      <c r="C16" t="s">
        <v>201</v>
      </c>
    </row>
    <row r="17" spans="2:3" x14ac:dyDescent="0.25">
      <c r="B17" t="s">
        <v>14</v>
      </c>
      <c r="C17" t="s">
        <v>202</v>
      </c>
    </row>
    <row r="18" spans="2:3" x14ac:dyDescent="0.25">
      <c r="B18" t="s">
        <v>15</v>
      </c>
      <c r="C18" t="s">
        <v>203</v>
      </c>
    </row>
    <row r="19" spans="2:3" x14ac:dyDescent="0.25">
      <c r="B19" t="s">
        <v>16</v>
      </c>
      <c r="C19" t="s">
        <v>204</v>
      </c>
    </row>
    <row r="20" spans="2:3" x14ac:dyDescent="0.25">
      <c r="B20" t="s">
        <v>17</v>
      </c>
      <c r="C20" t="s">
        <v>205</v>
      </c>
    </row>
    <row r="21" spans="2:3" x14ac:dyDescent="0.25">
      <c r="B21" t="s">
        <v>18</v>
      </c>
      <c r="C21" t="s">
        <v>206</v>
      </c>
    </row>
    <row r="22" spans="2:3" x14ac:dyDescent="0.25">
      <c r="B22" t="s">
        <v>19</v>
      </c>
      <c r="C22" t="s">
        <v>207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8211-88DB-4785-B219-D83F8BCACA0A}">
  <dimension ref="A1:W63"/>
  <sheetViews>
    <sheetView workbookViewId="0">
      <selection activeCell="H22" sqref="H22"/>
    </sheetView>
  </sheetViews>
  <sheetFormatPr defaultColWidth="11" defaultRowHeight="15.75" x14ac:dyDescent="0.25"/>
  <cols>
    <col min="3" max="3" width="14.375" bestFit="1" customWidth="1"/>
    <col min="4" max="4" width="16.375" bestFit="1" customWidth="1"/>
    <col min="5" max="5" width="12" bestFit="1" customWidth="1"/>
    <col min="6" max="6" width="11" style="19"/>
    <col min="10" max="10" width="14.375" bestFit="1" customWidth="1"/>
    <col min="11" max="11" width="16.375" bestFit="1" customWidth="1"/>
    <col min="12" max="12" width="12" bestFit="1" customWidth="1"/>
    <col min="13" max="13" width="11" style="19"/>
    <col min="17" max="17" width="29.125" customWidth="1"/>
    <col min="22" max="22" width="26.125" customWidth="1"/>
    <col min="23" max="23" width="68.5" customWidth="1"/>
  </cols>
  <sheetData>
    <row r="1" spans="1:19" x14ac:dyDescent="0.25">
      <c r="A1" s="14" t="s">
        <v>234</v>
      </c>
      <c r="B1" s="14" t="s">
        <v>235</v>
      </c>
      <c r="C1" s="14" t="s">
        <v>236</v>
      </c>
      <c r="D1" s="14" t="s">
        <v>237</v>
      </c>
      <c r="E1" s="14" t="s">
        <v>238</v>
      </c>
      <c r="F1" s="15" t="s">
        <v>239</v>
      </c>
      <c r="H1" s="16" t="s">
        <v>234</v>
      </c>
      <c r="I1" s="16" t="s">
        <v>235</v>
      </c>
      <c r="J1" s="16" t="s">
        <v>236</v>
      </c>
      <c r="K1" s="16" t="s">
        <v>237</v>
      </c>
      <c r="L1" s="16" t="s">
        <v>238</v>
      </c>
      <c r="M1" s="15" t="s">
        <v>239</v>
      </c>
    </row>
    <row r="2" spans="1:19" x14ac:dyDescent="0.25">
      <c r="A2" t="s">
        <v>240</v>
      </c>
      <c r="B2" s="17">
        <v>44635</v>
      </c>
      <c r="C2" s="18">
        <v>82529.459271245214</v>
      </c>
      <c r="D2" s="18">
        <v>6090.0773165671744</v>
      </c>
      <c r="E2" s="18">
        <v>665.21125488930011</v>
      </c>
      <c r="F2" s="19">
        <f>E2/D2</f>
        <v>0.10922870438437442</v>
      </c>
      <c r="H2" t="s">
        <v>241</v>
      </c>
      <c r="I2" s="17">
        <v>44635</v>
      </c>
      <c r="J2" s="18">
        <v>82529</v>
      </c>
      <c r="K2" s="18">
        <v>6090.0773165671744</v>
      </c>
      <c r="L2" s="18">
        <v>702.16034558580373</v>
      </c>
      <c r="M2" s="19">
        <f>L2/K2</f>
        <v>0.11529580152877174</v>
      </c>
      <c r="N2" s="18"/>
    </row>
    <row r="3" spans="1:19" x14ac:dyDescent="0.25">
      <c r="A3" t="s">
        <v>240</v>
      </c>
      <c r="B3" s="17">
        <f>B2+1</f>
        <v>44636</v>
      </c>
      <c r="C3" s="18">
        <v>98050.451926393813</v>
      </c>
      <c r="D3" s="18">
        <v>3382.8617861824132</v>
      </c>
      <c r="E3" s="18">
        <v>315.08489497275121</v>
      </c>
      <c r="F3" s="19">
        <f t="shared" ref="F3:F41" si="0">E3/D3</f>
        <v>9.3141521849855732E-2</v>
      </c>
      <c r="H3" t="s">
        <v>241</v>
      </c>
      <c r="I3" s="17">
        <f>I2+1</f>
        <v>44636</v>
      </c>
      <c r="J3" s="18">
        <v>98050</v>
      </c>
      <c r="K3" s="18">
        <v>3382.8617861824132</v>
      </c>
      <c r="L3" s="18">
        <v>834.05428616767119</v>
      </c>
      <c r="M3" s="19">
        <f t="shared" ref="M3:M41" si="1">L3/K3</f>
        <v>0.24655287117387914</v>
      </c>
      <c r="N3" s="18"/>
      <c r="Q3" t="s">
        <v>242</v>
      </c>
    </row>
    <row r="4" spans="1:19" ht="16.5" thickBot="1" x14ac:dyDescent="0.3">
      <c r="A4" t="s">
        <v>240</v>
      </c>
      <c r="B4" s="17">
        <f t="shared" ref="B4:B41" si="2">B3+1</f>
        <v>44637</v>
      </c>
      <c r="C4" s="18">
        <v>82696.023549250618</v>
      </c>
      <c r="D4" s="18">
        <v>4167.9657499441164</v>
      </c>
      <c r="E4" s="18">
        <v>458.08373810210639</v>
      </c>
      <c r="F4" s="19">
        <f t="shared" si="0"/>
        <v>0.10990583070608205</v>
      </c>
      <c r="H4" t="s">
        <v>241</v>
      </c>
      <c r="I4" s="17">
        <f t="shared" ref="I4:I41" si="3">I3+1</f>
        <v>44637</v>
      </c>
      <c r="J4" s="18">
        <v>107806</v>
      </c>
      <c r="K4" s="18">
        <v>4167.9657499441164</v>
      </c>
      <c r="L4" s="18">
        <v>422.93425788739148</v>
      </c>
      <c r="M4" s="19">
        <f t="shared" si="1"/>
        <v>0.10147258477185474</v>
      </c>
      <c r="N4" s="18"/>
    </row>
    <row r="5" spans="1:19" x14ac:dyDescent="0.25">
      <c r="A5" t="s">
        <v>240</v>
      </c>
      <c r="B5" s="17">
        <f t="shared" si="2"/>
        <v>44638</v>
      </c>
      <c r="C5" s="18">
        <v>109914.4003979671</v>
      </c>
      <c r="D5" s="18">
        <v>4910.8822401967818</v>
      </c>
      <c r="E5" s="18">
        <v>487.09077316828859</v>
      </c>
      <c r="F5" s="19">
        <f t="shared" si="0"/>
        <v>9.9186001484892164E-2</v>
      </c>
      <c r="H5" t="s">
        <v>241</v>
      </c>
      <c r="I5" s="17">
        <f t="shared" si="3"/>
        <v>44638</v>
      </c>
      <c r="J5" s="18">
        <v>109914</v>
      </c>
      <c r="K5" s="18">
        <v>4650.4739105027966</v>
      </c>
      <c r="L5" s="18">
        <v>429.03353464679788</v>
      </c>
      <c r="M5" s="19">
        <f t="shared" si="1"/>
        <v>9.225587389660507E-2</v>
      </c>
      <c r="N5" s="18"/>
      <c r="Q5" s="20"/>
      <c r="R5" s="20" t="s">
        <v>243</v>
      </c>
      <c r="S5" s="20" t="s">
        <v>244</v>
      </c>
    </row>
    <row r="6" spans="1:19" x14ac:dyDescent="0.25">
      <c r="A6" t="s">
        <v>240</v>
      </c>
      <c r="B6" s="17">
        <f t="shared" si="2"/>
        <v>44639</v>
      </c>
      <c r="C6" s="18">
        <v>108457.7626296966</v>
      </c>
      <c r="D6" s="18">
        <v>5987.6558110016376</v>
      </c>
      <c r="E6" s="18">
        <v>441.03404971667959</v>
      </c>
      <c r="F6" s="19">
        <f t="shared" si="0"/>
        <v>7.365721471603788E-2</v>
      </c>
      <c r="H6" t="s">
        <v>241</v>
      </c>
      <c r="I6" s="17">
        <f t="shared" si="3"/>
        <v>44639</v>
      </c>
      <c r="J6" s="18">
        <v>108457</v>
      </c>
      <c r="K6" s="18">
        <v>5201.387724301233</v>
      </c>
      <c r="L6" s="18">
        <v>749.86044222136979</v>
      </c>
      <c r="M6" s="19">
        <f t="shared" si="1"/>
        <v>0.14416545775235548</v>
      </c>
      <c r="N6" s="18"/>
      <c r="Q6" t="s">
        <v>245</v>
      </c>
      <c r="R6">
        <v>101711.44906769728</v>
      </c>
      <c r="S6">
        <v>105078.05</v>
      </c>
    </row>
    <row r="7" spans="1:19" x14ac:dyDescent="0.25">
      <c r="A7" t="s">
        <v>240</v>
      </c>
      <c r="B7" s="17">
        <f t="shared" si="2"/>
        <v>44640</v>
      </c>
      <c r="C7" s="18">
        <v>77773.633899964479</v>
      </c>
      <c r="D7" s="18">
        <v>4462.2065855010633</v>
      </c>
      <c r="E7" s="18">
        <v>519.6696558937864</v>
      </c>
      <c r="F7" s="19">
        <f t="shared" si="0"/>
        <v>0.11646024134838043</v>
      </c>
      <c r="H7" t="s">
        <v>241</v>
      </c>
      <c r="I7" s="17">
        <f t="shared" si="3"/>
        <v>44640</v>
      </c>
      <c r="J7" s="18">
        <v>77773</v>
      </c>
      <c r="K7" s="18">
        <v>4213.8686199088788</v>
      </c>
      <c r="L7" s="18">
        <v>778.37316050751087</v>
      </c>
      <c r="M7" s="19">
        <f t="shared" si="1"/>
        <v>0.1847169977796656</v>
      </c>
      <c r="N7" s="18"/>
      <c r="Q7" t="s">
        <v>246</v>
      </c>
      <c r="R7">
        <v>412177613.84812105</v>
      </c>
      <c r="S7">
        <v>325015608.35641086</v>
      </c>
    </row>
    <row r="8" spans="1:19" x14ac:dyDescent="0.25">
      <c r="A8" t="s">
        <v>240</v>
      </c>
      <c r="B8" s="17">
        <f t="shared" si="2"/>
        <v>44641</v>
      </c>
      <c r="C8" s="18">
        <v>95110.586266208949</v>
      </c>
      <c r="D8" s="18">
        <v>3555.5806700522089</v>
      </c>
      <c r="E8" s="18">
        <v>512.92874564614237</v>
      </c>
      <c r="F8" s="19">
        <f t="shared" si="0"/>
        <v>0.14426019073801824</v>
      </c>
      <c r="H8" t="s">
        <v>241</v>
      </c>
      <c r="I8" s="17">
        <f t="shared" si="3"/>
        <v>44641</v>
      </c>
      <c r="J8" s="18">
        <v>95110</v>
      </c>
      <c r="K8" s="18">
        <v>3555.5806700522089</v>
      </c>
      <c r="L8" s="18">
        <v>491.61453080200369</v>
      </c>
      <c r="M8" s="19">
        <f t="shared" si="1"/>
        <v>0.13826561015553754</v>
      </c>
      <c r="N8" s="18"/>
      <c r="Q8" t="s">
        <v>216</v>
      </c>
      <c r="R8">
        <v>40</v>
      </c>
      <c r="S8">
        <v>40</v>
      </c>
    </row>
    <row r="9" spans="1:19" x14ac:dyDescent="0.25">
      <c r="A9" t="s">
        <v>240</v>
      </c>
      <c r="B9" s="17">
        <f t="shared" si="2"/>
        <v>44642</v>
      </c>
      <c r="C9" s="18">
        <v>106649.18307494061</v>
      </c>
      <c r="D9" s="18">
        <v>4358.027043405119</v>
      </c>
      <c r="E9" s="18">
        <v>747.02012324542159</v>
      </c>
      <c r="F9" s="19">
        <f t="shared" si="0"/>
        <v>0.17141245701443417</v>
      </c>
      <c r="H9" t="s">
        <v>241</v>
      </c>
      <c r="I9" s="17">
        <f t="shared" si="3"/>
        <v>44642</v>
      </c>
      <c r="J9" s="18">
        <v>106649</v>
      </c>
      <c r="K9" s="18">
        <v>4358.027043405119</v>
      </c>
      <c r="L9" s="18">
        <v>855.71980252771641</v>
      </c>
      <c r="M9" s="19">
        <f t="shared" si="1"/>
        <v>0.19635486287829568</v>
      </c>
      <c r="N9" s="18"/>
      <c r="Q9" t="s">
        <v>247</v>
      </c>
      <c r="R9">
        <v>368596611.10226595</v>
      </c>
    </row>
    <row r="10" spans="1:19" x14ac:dyDescent="0.25">
      <c r="A10" t="s">
        <v>240</v>
      </c>
      <c r="B10" s="17">
        <f t="shared" si="2"/>
        <v>44643</v>
      </c>
      <c r="C10" s="18">
        <v>122709.7165943505</v>
      </c>
      <c r="D10" s="18">
        <v>5091.5589639665022</v>
      </c>
      <c r="E10" s="18">
        <v>745.98568187817045</v>
      </c>
      <c r="F10" s="19">
        <f t="shared" si="0"/>
        <v>0.14651419872726398</v>
      </c>
      <c r="H10" t="s">
        <v>241</v>
      </c>
      <c r="I10" s="17">
        <f t="shared" si="3"/>
        <v>44643</v>
      </c>
      <c r="J10" s="18">
        <v>122709</v>
      </c>
      <c r="K10" s="18">
        <v>3907.9392369888319</v>
      </c>
      <c r="L10" s="18">
        <v>660.47791241533866</v>
      </c>
      <c r="M10" s="19">
        <f t="shared" si="1"/>
        <v>0.16900925842548514</v>
      </c>
      <c r="N10" s="18"/>
      <c r="Q10" t="s">
        <v>248</v>
      </c>
      <c r="R10">
        <v>0</v>
      </c>
    </row>
    <row r="11" spans="1:19" x14ac:dyDescent="0.25">
      <c r="A11" t="s">
        <v>240</v>
      </c>
      <c r="B11" s="17">
        <f t="shared" si="2"/>
        <v>44644</v>
      </c>
      <c r="C11" s="18">
        <v>79498.248657834905</v>
      </c>
      <c r="D11" s="18">
        <v>6653.8455152792121</v>
      </c>
      <c r="E11" s="18">
        <v>470.50136679870451</v>
      </c>
      <c r="F11" s="19">
        <f t="shared" si="0"/>
        <v>7.0711194859918697E-2</v>
      </c>
      <c r="H11" t="s">
        <v>241</v>
      </c>
      <c r="I11" s="17">
        <f t="shared" si="3"/>
        <v>44644</v>
      </c>
      <c r="J11" s="18">
        <v>79498</v>
      </c>
      <c r="K11" s="18">
        <v>4721.187812441508</v>
      </c>
      <c r="L11" s="18">
        <v>532.27933616989901</v>
      </c>
      <c r="M11" s="19">
        <f t="shared" si="1"/>
        <v>0.11274267352110207</v>
      </c>
      <c r="N11" s="18"/>
      <c r="Q11" t="s">
        <v>222</v>
      </c>
      <c r="R11">
        <v>78</v>
      </c>
    </row>
    <row r="12" spans="1:19" x14ac:dyDescent="0.25">
      <c r="A12" t="s">
        <v>240</v>
      </c>
      <c r="B12" s="17">
        <f t="shared" si="2"/>
        <v>44645</v>
      </c>
      <c r="C12" s="18">
        <v>83676.936008106059</v>
      </c>
      <c r="D12" s="18">
        <v>4273.4002113936031</v>
      </c>
      <c r="E12" s="18">
        <v>386.09788079162308</v>
      </c>
      <c r="F12" s="19">
        <f t="shared" si="0"/>
        <v>9.0349104154163057E-2</v>
      </c>
      <c r="H12" t="s">
        <v>241</v>
      </c>
      <c r="I12" s="17">
        <f t="shared" si="3"/>
        <v>44645</v>
      </c>
      <c r="J12" s="18">
        <v>96331</v>
      </c>
      <c r="K12" s="18">
        <v>3860.6283578607172</v>
      </c>
      <c r="L12" s="18">
        <v>889.9104604457018</v>
      </c>
      <c r="M12" s="19">
        <f t="shared" si="1"/>
        <v>0.23050922750275457</v>
      </c>
      <c r="N12" s="18"/>
      <c r="Q12" t="s">
        <v>228</v>
      </c>
      <c r="R12">
        <v>-0.78420745794966973</v>
      </c>
    </row>
    <row r="13" spans="1:19" x14ac:dyDescent="0.25">
      <c r="A13" t="s">
        <v>240</v>
      </c>
      <c r="B13" s="17">
        <f t="shared" si="2"/>
        <v>44646</v>
      </c>
      <c r="C13" s="18">
        <v>132781.0198653691</v>
      </c>
      <c r="D13" s="18">
        <v>5830.0065219391672</v>
      </c>
      <c r="E13" s="18">
        <v>628.87236601014251</v>
      </c>
      <c r="F13" s="19">
        <f t="shared" si="0"/>
        <v>0.10786820969129346</v>
      </c>
      <c r="H13" t="s">
        <v>241</v>
      </c>
      <c r="I13" s="17">
        <f t="shared" si="3"/>
        <v>44646</v>
      </c>
      <c r="J13" s="18">
        <v>132781</v>
      </c>
      <c r="K13" s="18">
        <v>3938.12794324883</v>
      </c>
      <c r="L13" s="18">
        <v>523.79992131336974</v>
      </c>
      <c r="M13" s="19">
        <f t="shared" si="1"/>
        <v>0.13300733974662374</v>
      </c>
      <c r="N13" s="18"/>
      <c r="Q13" t="s">
        <v>249</v>
      </c>
      <c r="R13">
        <v>0.21764674592428407</v>
      </c>
    </row>
    <row r="14" spans="1:19" x14ac:dyDescent="0.25">
      <c r="A14" t="s">
        <v>240</v>
      </c>
      <c r="B14" s="17">
        <f t="shared" si="2"/>
        <v>44647</v>
      </c>
      <c r="C14" s="18">
        <v>87939.42224826102</v>
      </c>
      <c r="D14" s="18">
        <v>3993.3192642616959</v>
      </c>
      <c r="E14" s="18">
        <v>613.71231477912465</v>
      </c>
      <c r="F14" s="19">
        <f t="shared" si="0"/>
        <v>0.15368476051277877</v>
      </c>
      <c r="H14" t="s">
        <v>241</v>
      </c>
      <c r="I14" s="17">
        <f t="shared" si="3"/>
        <v>44647</v>
      </c>
      <c r="J14" s="18">
        <v>87939</v>
      </c>
      <c r="K14" s="18">
        <v>3993.3192642616959</v>
      </c>
      <c r="L14" s="18">
        <v>701.58759818320016</v>
      </c>
      <c r="M14" s="19">
        <f t="shared" si="1"/>
        <v>0.17569033472031018</v>
      </c>
      <c r="N14" s="18"/>
      <c r="Q14" t="s">
        <v>250</v>
      </c>
      <c r="R14">
        <v>1.6646246445066122</v>
      </c>
    </row>
    <row r="15" spans="1:19" x14ac:dyDescent="0.25">
      <c r="A15" t="s">
        <v>240</v>
      </c>
      <c r="B15" s="17">
        <f t="shared" si="2"/>
        <v>44648</v>
      </c>
      <c r="C15" s="18">
        <v>117827.0615334318</v>
      </c>
      <c r="D15" s="18">
        <v>5560.367662840702</v>
      </c>
      <c r="E15" s="18">
        <v>739.53718895838188</v>
      </c>
      <c r="F15" s="19">
        <f t="shared" si="0"/>
        <v>0.13300149087273921</v>
      </c>
      <c r="H15" t="s">
        <v>241</v>
      </c>
      <c r="I15" s="17">
        <f t="shared" si="3"/>
        <v>44648</v>
      </c>
      <c r="J15" s="18">
        <v>117827</v>
      </c>
      <c r="K15" s="18">
        <v>5560.367662840702</v>
      </c>
      <c r="L15" s="18">
        <v>372.12578608952828</v>
      </c>
      <c r="M15" s="19">
        <f t="shared" si="1"/>
        <v>6.692467272917979E-2</v>
      </c>
      <c r="N15" s="18"/>
      <c r="Q15" s="21" t="s">
        <v>251</v>
      </c>
      <c r="R15" s="21">
        <v>0.43529349184856814</v>
      </c>
    </row>
    <row r="16" spans="1:19" ht="16.5" thickBot="1" x14ac:dyDescent="0.3">
      <c r="A16" t="s">
        <v>240</v>
      </c>
      <c r="B16" s="17">
        <f t="shared" si="2"/>
        <v>44649</v>
      </c>
      <c r="C16" s="18">
        <v>129146.68958374541</v>
      </c>
      <c r="D16" s="18">
        <v>5537.6092424672634</v>
      </c>
      <c r="E16" s="18">
        <v>458.15592462832961</v>
      </c>
      <c r="F16" s="19">
        <f t="shared" si="0"/>
        <v>8.2735329375497754E-2</v>
      </c>
      <c r="H16" t="s">
        <v>241</v>
      </c>
      <c r="I16" s="17">
        <f t="shared" si="3"/>
        <v>44649</v>
      </c>
      <c r="J16" s="18">
        <v>129146</v>
      </c>
      <c r="K16" s="18">
        <v>5537.6092424672634</v>
      </c>
      <c r="L16" s="18">
        <v>689.15574110032117</v>
      </c>
      <c r="M16" s="19">
        <f t="shared" si="1"/>
        <v>0.12445004891556237</v>
      </c>
      <c r="N16" s="18"/>
      <c r="Q16" s="22" t="s">
        <v>252</v>
      </c>
      <c r="R16" s="22">
        <v>1.9908470688116919</v>
      </c>
      <c r="S16" s="22"/>
    </row>
    <row r="17" spans="1:23" ht="16.5" thickBot="1" x14ac:dyDescent="0.3">
      <c r="A17" t="s">
        <v>240</v>
      </c>
      <c r="B17" s="17">
        <f t="shared" si="2"/>
        <v>44650</v>
      </c>
      <c r="C17" s="18">
        <v>101616.4655489102</v>
      </c>
      <c r="D17" s="18">
        <v>5323.5482533925669</v>
      </c>
      <c r="E17" s="18">
        <v>801.79502004276605</v>
      </c>
      <c r="F17" s="19">
        <f t="shared" si="0"/>
        <v>0.15061289611337733</v>
      </c>
      <c r="H17" t="s">
        <v>241</v>
      </c>
      <c r="I17" s="17">
        <f t="shared" si="3"/>
        <v>44650</v>
      </c>
      <c r="J17" s="18">
        <v>101616</v>
      </c>
      <c r="K17" s="18">
        <v>5323.5482533925669</v>
      </c>
      <c r="L17" s="18">
        <v>677.2726984636472</v>
      </c>
      <c r="M17" s="19">
        <f t="shared" si="1"/>
        <v>0.12722204556557515</v>
      </c>
      <c r="N17" s="18"/>
    </row>
    <row r="18" spans="1:23" ht="126" x14ac:dyDescent="0.25">
      <c r="A18" t="s">
        <v>240</v>
      </c>
      <c r="B18" s="17">
        <f t="shared" si="2"/>
        <v>44651</v>
      </c>
      <c r="C18" s="18">
        <v>45475.942964961672</v>
      </c>
      <c r="D18" s="18">
        <v>7370.2143796202135</v>
      </c>
      <c r="E18" s="18">
        <v>400.18882599710309</v>
      </c>
      <c r="F18" s="19">
        <f t="shared" si="0"/>
        <v>5.4298125588271531E-2</v>
      </c>
      <c r="H18" t="s">
        <v>241</v>
      </c>
      <c r="I18" s="17">
        <f t="shared" si="3"/>
        <v>44651</v>
      </c>
      <c r="J18" s="18">
        <v>134387</v>
      </c>
      <c r="K18" s="18">
        <v>7370.2143796202135</v>
      </c>
      <c r="L18" s="18">
        <v>417.9903397821667</v>
      </c>
      <c r="M18" s="19">
        <f t="shared" si="1"/>
        <v>5.6713457472549897E-2</v>
      </c>
      <c r="N18" s="18"/>
      <c r="V18" s="23" t="s">
        <v>253</v>
      </c>
      <c r="W18" s="24" t="s">
        <v>254</v>
      </c>
    </row>
    <row r="19" spans="1:23" x14ac:dyDescent="0.25">
      <c r="A19" t="s">
        <v>240</v>
      </c>
      <c r="B19" s="17">
        <f t="shared" si="2"/>
        <v>44652</v>
      </c>
      <c r="C19" s="18">
        <v>147539.33632859169</v>
      </c>
      <c r="D19" s="18">
        <v>3856.7268530985948</v>
      </c>
      <c r="E19" s="18">
        <v>329.37703181576092</v>
      </c>
      <c r="F19" s="19">
        <f t="shared" si="0"/>
        <v>8.5403256274457398E-2</v>
      </c>
      <c r="H19" t="s">
        <v>241</v>
      </c>
      <c r="I19" s="17">
        <f t="shared" si="3"/>
        <v>44652</v>
      </c>
      <c r="J19" s="18">
        <v>83356</v>
      </c>
      <c r="K19" s="18">
        <v>6019.6950790413975</v>
      </c>
      <c r="L19" s="18">
        <v>570.43212828200694</v>
      </c>
      <c r="M19" s="19">
        <f t="shared" si="1"/>
        <v>9.4760967256973597E-2</v>
      </c>
      <c r="N19" s="18"/>
      <c r="V19" s="25" t="s">
        <v>255</v>
      </c>
      <c r="W19" s="26" t="s">
        <v>256</v>
      </c>
    </row>
    <row r="20" spans="1:23" x14ac:dyDescent="0.25">
      <c r="A20" t="s">
        <v>240</v>
      </c>
      <c r="B20" s="17">
        <f t="shared" si="2"/>
        <v>44653</v>
      </c>
      <c r="C20" s="18">
        <v>82067.899936272588</v>
      </c>
      <c r="D20" s="18">
        <v>6609.1834331715409</v>
      </c>
      <c r="E20" s="18">
        <v>267.02894280569262</v>
      </c>
      <c r="F20" s="19">
        <f t="shared" si="0"/>
        <v>4.0402713210450837E-2</v>
      </c>
      <c r="H20" t="s">
        <v>241</v>
      </c>
      <c r="I20" s="17">
        <f t="shared" si="3"/>
        <v>44653</v>
      </c>
      <c r="J20" s="18">
        <v>82067</v>
      </c>
      <c r="K20" s="18">
        <v>5059.8584515518396</v>
      </c>
      <c r="L20" s="18">
        <v>653.49151511021864</v>
      </c>
      <c r="M20" s="19">
        <f t="shared" si="1"/>
        <v>0.12915213367476619</v>
      </c>
      <c r="N20" s="18"/>
      <c r="V20" s="25"/>
      <c r="W20" s="26" t="b">
        <v>0</v>
      </c>
    </row>
    <row r="21" spans="1:23" ht="48" thickBot="1" x14ac:dyDescent="0.3">
      <c r="A21" t="s">
        <v>240</v>
      </c>
      <c r="B21" s="17">
        <f t="shared" si="2"/>
        <v>44654</v>
      </c>
      <c r="C21" s="18">
        <v>81872.985723314458</v>
      </c>
      <c r="D21" s="18">
        <v>7959.1250687371139</v>
      </c>
      <c r="E21" s="18">
        <v>729.16154888740289</v>
      </c>
      <c r="F21" s="19">
        <f t="shared" si="0"/>
        <v>9.1613279423324853E-2</v>
      </c>
      <c r="H21" t="s">
        <v>241</v>
      </c>
      <c r="I21" s="17">
        <f t="shared" si="3"/>
        <v>44654</v>
      </c>
      <c r="J21" s="18">
        <v>81872</v>
      </c>
      <c r="K21" s="18">
        <v>4096.2249303624576</v>
      </c>
      <c r="L21" s="18">
        <v>453.91674228604722</v>
      </c>
      <c r="M21" s="19">
        <f t="shared" si="1"/>
        <v>0.11081343188004132</v>
      </c>
      <c r="N21" s="18"/>
      <c r="Q21" t="s">
        <v>242</v>
      </c>
      <c r="V21" s="27"/>
      <c r="W21" s="28" t="s">
        <v>257</v>
      </c>
    </row>
    <row r="22" spans="1:23" ht="16.5" thickBot="1" x14ac:dyDescent="0.3">
      <c r="A22" t="s">
        <v>240</v>
      </c>
      <c r="B22" s="17">
        <f t="shared" si="2"/>
        <v>44655</v>
      </c>
      <c r="C22" s="18">
        <v>105493.023206778</v>
      </c>
      <c r="D22" s="18">
        <v>2189.7531573307119</v>
      </c>
      <c r="E22" s="18">
        <v>666.48206711851503</v>
      </c>
      <c r="F22" s="19">
        <f t="shared" si="0"/>
        <v>0.30436401696114018</v>
      </c>
      <c r="H22" t="s">
        <v>241</v>
      </c>
      <c r="I22" s="17">
        <f t="shared" si="3"/>
        <v>44655</v>
      </c>
      <c r="J22" s="18">
        <v>105493</v>
      </c>
      <c r="K22" s="18">
        <v>2937.360321190155</v>
      </c>
      <c r="L22" s="18">
        <v>531.97083184134533</v>
      </c>
      <c r="M22" s="19">
        <f t="shared" si="1"/>
        <v>0.18110506498086085</v>
      </c>
      <c r="N22" s="18"/>
    </row>
    <row r="23" spans="1:23" x14ac:dyDescent="0.25">
      <c r="A23" t="s">
        <v>240</v>
      </c>
      <c r="B23" s="17">
        <f t="shared" si="2"/>
        <v>44656</v>
      </c>
      <c r="C23" s="18">
        <v>96122.657620329861</v>
      </c>
      <c r="D23" s="18">
        <v>7453.1508197749918</v>
      </c>
      <c r="E23" s="18">
        <v>513.57882912260891</v>
      </c>
      <c r="F23" s="19">
        <f t="shared" si="0"/>
        <v>6.8907612571043303E-2</v>
      </c>
      <c r="H23" t="s">
        <v>241</v>
      </c>
      <c r="I23" s="17">
        <f t="shared" si="3"/>
        <v>44656</v>
      </c>
      <c r="J23" s="18">
        <v>96122</v>
      </c>
      <c r="K23" s="18">
        <v>4119.21862072974</v>
      </c>
      <c r="L23" s="18">
        <v>670.52138903495711</v>
      </c>
      <c r="M23" s="19">
        <f t="shared" si="1"/>
        <v>0.16277878179628419</v>
      </c>
      <c r="N23" s="18"/>
      <c r="Q23" s="20"/>
      <c r="R23" s="20" t="s">
        <v>243</v>
      </c>
      <c r="S23" s="20" t="s">
        <v>244</v>
      </c>
    </row>
    <row r="24" spans="1:23" x14ac:dyDescent="0.25">
      <c r="A24" t="s">
        <v>240</v>
      </c>
      <c r="B24" s="17">
        <f t="shared" si="2"/>
        <v>44657</v>
      </c>
      <c r="C24" s="18">
        <v>83676.602428117942</v>
      </c>
      <c r="D24" s="18">
        <v>7153.9741945479354</v>
      </c>
      <c r="E24" s="18">
        <v>487.82877427860069</v>
      </c>
      <c r="F24" s="19">
        <f t="shared" si="0"/>
        <v>6.818989851128851E-2</v>
      </c>
      <c r="H24" t="s">
        <v>241</v>
      </c>
      <c r="I24" s="17">
        <f t="shared" si="3"/>
        <v>44657</v>
      </c>
      <c r="J24" s="18">
        <v>83676</v>
      </c>
      <c r="K24" s="18">
        <v>4243.790737713347</v>
      </c>
      <c r="L24" s="18">
        <v>628.9204155291385</v>
      </c>
      <c r="M24" s="19">
        <f t="shared" si="1"/>
        <v>0.14819779164417882</v>
      </c>
      <c r="N24" s="18"/>
      <c r="Q24" t="s">
        <v>245</v>
      </c>
      <c r="R24">
        <v>5100.6573725772778</v>
      </c>
      <c r="S24">
        <v>4680.3311554351267</v>
      </c>
    </row>
    <row r="25" spans="1:23" x14ac:dyDescent="0.25">
      <c r="A25" t="s">
        <v>240</v>
      </c>
      <c r="B25" s="17">
        <f t="shared" si="2"/>
        <v>44658</v>
      </c>
      <c r="C25" s="18">
        <v>80254.331644181279</v>
      </c>
      <c r="D25" s="18">
        <v>3075.3111962579769</v>
      </c>
      <c r="E25" s="18">
        <v>530.67988413227852</v>
      </c>
      <c r="F25" s="19">
        <f t="shared" si="0"/>
        <v>0.17256136054718857</v>
      </c>
      <c r="H25" t="s">
        <v>241</v>
      </c>
      <c r="I25" s="17">
        <f t="shared" si="3"/>
        <v>44658</v>
      </c>
      <c r="J25" s="18">
        <v>80254</v>
      </c>
      <c r="K25" s="18">
        <v>3563.515046984372</v>
      </c>
      <c r="L25" s="18">
        <v>699.28728092536676</v>
      </c>
      <c r="M25" s="19">
        <f t="shared" si="1"/>
        <v>0.19623525415365911</v>
      </c>
      <c r="N25" s="18"/>
      <c r="Q25" t="s">
        <v>246</v>
      </c>
      <c r="R25">
        <v>1768861.4255872446</v>
      </c>
      <c r="S25">
        <v>1130814.2929138159</v>
      </c>
    </row>
    <row r="26" spans="1:23" x14ac:dyDescent="0.25">
      <c r="A26" t="s">
        <v>240</v>
      </c>
      <c r="B26" s="17">
        <f t="shared" si="2"/>
        <v>44659</v>
      </c>
      <c r="C26" s="18">
        <v>123961.868719497</v>
      </c>
      <c r="D26" s="18">
        <v>4898.7884144756317</v>
      </c>
      <c r="E26" s="18">
        <v>585.63916671858738</v>
      </c>
      <c r="F26" s="19">
        <f t="shared" si="0"/>
        <v>0.11954775694905664</v>
      </c>
      <c r="H26" t="s">
        <v>241</v>
      </c>
      <c r="I26" s="17">
        <f t="shared" si="3"/>
        <v>44659</v>
      </c>
      <c r="J26" s="18">
        <v>109569</v>
      </c>
      <c r="K26" s="18">
        <v>4898.7884144756317</v>
      </c>
      <c r="L26" s="18">
        <v>346.46262067733932</v>
      </c>
      <c r="M26" s="19">
        <f t="shared" si="1"/>
        <v>7.0724144699445005E-2</v>
      </c>
      <c r="N26" s="18"/>
      <c r="Q26" t="s">
        <v>216</v>
      </c>
      <c r="R26">
        <v>40</v>
      </c>
      <c r="S26">
        <v>40</v>
      </c>
    </row>
    <row r="27" spans="1:23" x14ac:dyDescent="0.25">
      <c r="A27" t="s">
        <v>240</v>
      </c>
      <c r="B27" s="17">
        <f t="shared" si="2"/>
        <v>44660</v>
      </c>
      <c r="C27" s="18">
        <v>94472.196589024854</v>
      </c>
      <c r="D27" s="18">
        <v>5937.4794738908804</v>
      </c>
      <c r="E27" s="18">
        <v>686.41228600833722</v>
      </c>
      <c r="F27" s="19">
        <f t="shared" si="0"/>
        <v>0.11560667940440482</v>
      </c>
      <c r="H27" t="s">
        <v>241</v>
      </c>
      <c r="I27" s="17">
        <f t="shared" si="3"/>
        <v>44660</v>
      </c>
      <c r="J27" s="18">
        <v>113732</v>
      </c>
      <c r="K27" s="18">
        <v>5937.4794738908804</v>
      </c>
      <c r="L27" s="18">
        <v>610.74232177007764</v>
      </c>
      <c r="M27" s="19">
        <f t="shared" si="1"/>
        <v>0.10286222031683977</v>
      </c>
      <c r="N27" s="18"/>
      <c r="Q27" t="s">
        <v>247</v>
      </c>
      <c r="R27">
        <v>1449837.8592505301</v>
      </c>
    </row>
    <row r="28" spans="1:23" x14ac:dyDescent="0.25">
      <c r="A28" t="s">
        <v>240</v>
      </c>
      <c r="B28" s="17">
        <f t="shared" si="2"/>
        <v>44661</v>
      </c>
      <c r="C28" s="18">
        <v>110479.8068235492</v>
      </c>
      <c r="D28" s="18">
        <v>3585.0316783677708</v>
      </c>
      <c r="E28" s="18">
        <v>531.73272935241084</v>
      </c>
      <c r="F28" s="19">
        <f t="shared" si="0"/>
        <v>0.14832023174604234</v>
      </c>
      <c r="H28" t="s">
        <v>241</v>
      </c>
      <c r="I28" s="17">
        <f t="shared" si="3"/>
        <v>44661</v>
      </c>
      <c r="J28" s="18">
        <v>110479</v>
      </c>
      <c r="K28" s="18">
        <v>3585.0316783677708</v>
      </c>
      <c r="L28" s="18">
        <v>414.22367020457591</v>
      </c>
      <c r="M28" s="19">
        <f t="shared" si="1"/>
        <v>0.11554254114517834</v>
      </c>
      <c r="N28" s="18"/>
      <c r="Q28" t="s">
        <v>248</v>
      </c>
      <c r="R28">
        <v>0</v>
      </c>
    </row>
    <row r="29" spans="1:23" x14ac:dyDescent="0.25">
      <c r="A29" t="s">
        <v>240</v>
      </c>
      <c r="B29" s="17">
        <f t="shared" si="2"/>
        <v>44662</v>
      </c>
      <c r="C29" s="18">
        <v>136171.2716521672</v>
      </c>
      <c r="D29" s="18">
        <v>5784.3219272043398</v>
      </c>
      <c r="E29" s="18">
        <v>772.03287924627057</v>
      </c>
      <c r="F29" s="19">
        <f t="shared" si="0"/>
        <v>0.13346990173823314</v>
      </c>
      <c r="H29" t="s">
        <v>241</v>
      </c>
      <c r="I29" s="17">
        <f t="shared" si="3"/>
        <v>44662</v>
      </c>
      <c r="J29" s="18">
        <v>136171</v>
      </c>
      <c r="K29" s="18">
        <v>5784.3219272043398</v>
      </c>
      <c r="L29" s="18">
        <v>822.59992394499568</v>
      </c>
      <c r="M29" s="19">
        <f t="shared" si="1"/>
        <v>0.14221198859562301</v>
      </c>
      <c r="N29" s="18"/>
      <c r="Q29" t="s">
        <v>222</v>
      </c>
      <c r="R29">
        <v>78</v>
      </c>
    </row>
    <row r="30" spans="1:23" x14ac:dyDescent="0.25">
      <c r="A30" t="s">
        <v>240</v>
      </c>
      <c r="B30" s="17">
        <f t="shared" si="2"/>
        <v>44663</v>
      </c>
      <c r="C30" s="18">
        <v>114341.4015464992</v>
      </c>
      <c r="D30" s="18">
        <v>3806.1458045349959</v>
      </c>
      <c r="E30" s="18">
        <v>620.13587522567559</v>
      </c>
      <c r="F30" s="19">
        <f t="shared" si="0"/>
        <v>0.16293014168999728</v>
      </c>
      <c r="H30" t="s">
        <v>241</v>
      </c>
      <c r="I30" s="17">
        <f t="shared" si="3"/>
        <v>44663</v>
      </c>
      <c r="J30" s="18">
        <v>114341</v>
      </c>
      <c r="K30" s="18">
        <v>3806.1458045349959</v>
      </c>
      <c r="L30" s="18">
        <v>604.92335332350865</v>
      </c>
      <c r="M30" s="19">
        <f t="shared" si="1"/>
        <v>0.15893331059539198</v>
      </c>
      <c r="N30" s="18"/>
      <c r="Q30" t="s">
        <v>228</v>
      </c>
      <c r="R30">
        <v>1.5611396674386362</v>
      </c>
    </row>
    <row r="31" spans="1:23" x14ac:dyDescent="0.25">
      <c r="A31" t="s">
        <v>240</v>
      </c>
      <c r="B31" s="17">
        <f t="shared" si="2"/>
        <v>44664</v>
      </c>
      <c r="C31" s="18">
        <v>94923.683704577095</v>
      </c>
      <c r="D31" s="18">
        <v>5678.9819620808203</v>
      </c>
      <c r="E31" s="18">
        <v>468.8780309042906</v>
      </c>
      <c r="F31" s="19">
        <f t="shared" si="0"/>
        <v>8.2563747170714782E-2</v>
      </c>
      <c r="H31" t="s">
        <v>241</v>
      </c>
      <c r="I31" s="17">
        <f t="shared" si="3"/>
        <v>44664</v>
      </c>
      <c r="J31" s="18">
        <v>94923</v>
      </c>
      <c r="K31" s="18">
        <v>5678.9819620808203</v>
      </c>
      <c r="L31" s="18">
        <v>854.12942643142082</v>
      </c>
      <c r="M31" s="19">
        <f t="shared" si="1"/>
        <v>0.15040185584925886</v>
      </c>
      <c r="N31" s="18"/>
      <c r="Q31" t="s">
        <v>249</v>
      </c>
      <c r="R31">
        <v>6.1269609194426915E-2</v>
      </c>
    </row>
    <row r="32" spans="1:23" x14ac:dyDescent="0.25">
      <c r="A32" t="s">
        <v>240</v>
      </c>
      <c r="B32" s="17">
        <f t="shared" si="2"/>
        <v>44665</v>
      </c>
      <c r="C32" s="18">
        <v>108051.82405185531</v>
      </c>
      <c r="D32" s="18">
        <v>5919.2449704266237</v>
      </c>
      <c r="E32" s="18">
        <v>521.25811052945232</v>
      </c>
      <c r="F32" s="19">
        <f t="shared" si="0"/>
        <v>8.8061587775760383E-2</v>
      </c>
      <c r="H32" t="s">
        <v>241</v>
      </c>
      <c r="I32" s="17">
        <f t="shared" si="3"/>
        <v>44665</v>
      </c>
      <c r="J32" s="18">
        <v>108051</v>
      </c>
      <c r="K32" s="18">
        <v>2736.410229204459</v>
      </c>
      <c r="L32" s="18">
        <v>748.49660782491219</v>
      </c>
      <c r="M32" s="19">
        <f t="shared" si="1"/>
        <v>0.27353230880244089</v>
      </c>
      <c r="N32" s="18"/>
      <c r="Q32" t="s">
        <v>250</v>
      </c>
      <c r="R32">
        <v>1.6646246445066122</v>
      </c>
    </row>
    <row r="33" spans="1:19" x14ac:dyDescent="0.25">
      <c r="A33" t="s">
        <v>240</v>
      </c>
      <c r="B33" s="17">
        <f t="shared" si="2"/>
        <v>44666</v>
      </c>
      <c r="C33" s="18">
        <v>92044.500106692038</v>
      </c>
      <c r="D33" s="18">
        <v>4667.2052266049523</v>
      </c>
      <c r="E33" s="18">
        <v>729.3652619754522</v>
      </c>
      <c r="F33" s="19">
        <f t="shared" si="0"/>
        <v>0.15627452116692364</v>
      </c>
      <c r="H33" t="s">
        <v>241</v>
      </c>
      <c r="I33" s="17">
        <f t="shared" si="3"/>
        <v>44666</v>
      </c>
      <c r="J33" s="18">
        <v>92044</v>
      </c>
      <c r="K33" s="18">
        <v>3924.5916646363839</v>
      </c>
      <c r="L33" s="18">
        <v>501.00867329697212</v>
      </c>
      <c r="M33" s="19">
        <f t="shared" si="1"/>
        <v>0.12765880277722877</v>
      </c>
      <c r="N33" s="18"/>
      <c r="Q33" s="21" t="s">
        <v>251</v>
      </c>
      <c r="R33" s="21">
        <v>0.12253921838885383</v>
      </c>
    </row>
    <row r="34" spans="1:19" ht="16.5" thickBot="1" x14ac:dyDescent="0.3">
      <c r="A34" t="s">
        <v>240</v>
      </c>
      <c r="B34" s="17">
        <f t="shared" si="2"/>
        <v>44667</v>
      </c>
      <c r="C34" s="18">
        <v>101530.9502286905</v>
      </c>
      <c r="D34" s="18">
        <v>5626.9012270369631</v>
      </c>
      <c r="E34" s="18">
        <v>555.00202363179005</v>
      </c>
      <c r="F34" s="19">
        <f t="shared" si="0"/>
        <v>9.86336886393233E-2</v>
      </c>
      <c r="H34" t="s">
        <v>241</v>
      </c>
      <c r="I34" s="17">
        <f t="shared" si="3"/>
        <v>44667</v>
      </c>
      <c r="J34" s="18">
        <v>122860</v>
      </c>
      <c r="K34" s="18">
        <v>5626.9012270369631</v>
      </c>
      <c r="L34" s="18">
        <v>357.23396748789969</v>
      </c>
      <c r="M34" s="19">
        <f t="shared" si="1"/>
        <v>6.3486802606629977E-2</v>
      </c>
      <c r="N34" s="18"/>
      <c r="Q34" s="22" t="s">
        <v>252</v>
      </c>
      <c r="R34" s="22">
        <v>1.9908470688116919</v>
      </c>
      <c r="S34" s="22"/>
    </row>
    <row r="35" spans="1:19" x14ac:dyDescent="0.25">
      <c r="A35" t="s">
        <v>240</v>
      </c>
      <c r="B35" s="17">
        <f t="shared" si="2"/>
        <v>44668</v>
      </c>
      <c r="C35" s="18">
        <v>94225.520522070423</v>
      </c>
      <c r="D35" s="18">
        <v>5255.6386646728552</v>
      </c>
      <c r="E35" s="18">
        <v>619.86718802344808</v>
      </c>
      <c r="F35" s="19">
        <f t="shared" si="0"/>
        <v>0.11794326580897711</v>
      </c>
      <c r="H35" t="s">
        <v>241</v>
      </c>
      <c r="I35" s="17">
        <f t="shared" si="3"/>
        <v>44668</v>
      </c>
      <c r="J35" s="18">
        <v>140219</v>
      </c>
      <c r="K35" s="18">
        <v>5255.6386646728552</v>
      </c>
      <c r="L35" s="18">
        <v>524.90806376611636</v>
      </c>
      <c r="M35" s="19">
        <f t="shared" si="1"/>
        <v>9.9875219218250808E-2</v>
      </c>
      <c r="N35" s="18"/>
    </row>
    <row r="36" spans="1:19" x14ac:dyDescent="0.25">
      <c r="A36" t="s">
        <v>240</v>
      </c>
      <c r="B36" s="17">
        <f t="shared" si="2"/>
        <v>44669</v>
      </c>
      <c r="C36" s="18">
        <v>94138.627501976196</v>
      </c>
      <c r="D36" s="18">
        <v>6994.1840995769489</v>
      </c>
      <c r="E36" s="18">
        <v>593.02579133899053</v>
      </c>
      <c r="F36" s="19">
        <f t="shared" si="0"/>
        <v>8.4788416046249107E-2</v>
      </c>
      <c r="H36" t="s">
        <v>241</v>
      </c>
      <c r="I36" s="17">
        <f t="shared" si="3"/>
        <v>44669</v>
      </c>
      <c r="J36" s="18">
        <v>94138</v>
      </c>
      <c r="K36" s="18">
        <v>6994.1840995769489</v>
      </c>
      <c r="L36" s="18">
        <v>311.62951534505282</v>
      </c>
      <c r="M36" s="19">
        <f t="shared" si="1"/>
        <v>4.4555520831071928E-2</v>
      </c>
      <c r="N36" s="18"/>
    </row>
    <row r="37" spans="1:19" x14ac:dyDescent="0.25">
      <c r="A37" t="s">
        <v>240</v>
      </c>
      <c r="B37" s="17">
        <f t="shared" si="2"/>
        <v>44670</v>
      </c>
      <c r="C37" s="18">
        <v>132064.2190030994</v>
      </c>
      <c r="D37" s="18">
        <v>3747.1575438536861</v>
      </c>
      <c r="E37" s="18">
        <v>551.07240648097502</v>
      </c>
      <c r="F37" s="19">
        <f t="shared" si="0"/>
        <v>0.14706411460731808</v>
      </c>
      <c r="H37" t="s">
        <v>241</v>
      </c>
      <c r="I37" s="17">
        <f t="shared" si="3"/>
        <v>44670</v>
      </c>
      <c r="J37" s="18">
        <v>132064</v>
      </c>
      <c r="K37" s="18">
        <v>6002.21358487617</v>
      </c>
      <c r="L37" s="18">
        <v>382.04711571758122</v>
      </c>
      <c r="M37" s="19">
        <f t="shared" si="1"/>
        <v>6.3651036457654339E-2</v>
      </c>
      <c r="N37" s="18"/>
    </row>
    <row r="38" spans="1:19" x14ac:dyDescent="0.25">
      <c r="A38" t="s">
        <v>240</v>
      </c>
      <c r="B38" s="17">
        <f t="shared" si="2"/>
        <v>44671</v>
      </c>
      <c r="C38" s="18">
        <v>86409.941795679595</v>
      </c>
      <c r="D38" s="18">
        <v>4608.256205420982</v>
      </c>
      <c r="E38" s="18">
        <v>345.04603255112482</v>
      </c>
      <c r="F38" s="19">
        <f t="shared" si="0"/>
        <v>7.4875618275135281E-2</v>
      </c>
      <c r="H38" t="s">
        <v>241</v>
      </c>
      <c r="I38" s="17">
        <f t="shared" si="3"/>
        <v>44671</v>
      </c>
      <c r="J38" s="18">
        <v>86409</v>
      </c>
      <c r="K38" s="18">
        <v>3626.320072111947</v>
      </c>
      <c r="L38" s="18">
        <v>449.82459200422937</v>
      </c>
      <c r="M38" s="19">
        <f t="shared" si="1"/>
        <v>0.12404437089367411</v>
      </c>
      <c r="N38" s="18"/>
    </row>
    <row r="39" spans="1:19" x14ac:dyDescent="0.25">
      <c r="A39" t="s">
        <v>240</v>
      </c>
      <c r="B39" s="17">
        <f t="shared" si="2"/>
        <v>44672</v>
      </c>
      <c r="C39" s="18">
        <v>123678.9342344882</v>
      </c>
      <c r="D39" s="18">
        <v>3649.0737869522491</v>
      </c>
      <c r="E39" s="18">
        <v>476.16812794463311</v>
      </c>
      <c r="F39" s="19">
        <f t="shared" si="0"/>
        <v>0.13049013413958246</v>
      </c>
      <c r="H39" t="s">
        <v>241</v>
      </c>
      <c r="I39" s="17">
        <f t="shared" si="3"/>
        <v>44672</v>
      </c>
      <c r="J39" s="18">
        <v>123678</v>
      </c>
      <c r="K39" s="18">
        <v>4702.7824680770354</v>
      </c>
      <c r="L39" s="18">
        <v>472.45372543346042</v>
      </c>
      <c r="M39" s="19">
        <f t="shared" si="1"/>
        <v>0.100462593930407</v>
      </c>
      <c r="N39" s="18"/>
    </row>
    <row r="40" spans="1:19" x14ac:dyDescent="0.25">
      <c r="A40" t="s">
        <v>240</v>
      </c>
      <c r="B40" s="17">
        <f t="shared" si="2"/>
        <v>44673</v>
      </c>
      <c r="C40" s="18">
        <v>101997.4940993183</v>
      </c>
      <c r="D40" s="18">
        <v>4736.35336897671</v>
      </c>
      <c r="E40" s="18">
        <v>474.61353747535429</v>
      </c>
      <c r="F40" s="19">
        <f t="shared" si="0"/>
        <v>0.1002065303201595</v>
      </c>
      <c r="H40" t="s">
        <v>241</v>
      </c>
      <c r="I40" s="17">
        <f t="shared" si="3"/>
        <v>44673</v>
      </c>
      <c r="J40" s="18">
        <v>101997</v>
      </c>
      <c r="K40" s="18">
        <v>4495.4281770138696</v>
      </c>
      <c r="L40" s="18">
        <v>425.35910232307867</v>
      </c>
      <c r="M40" s="19">
        <f t="shared" si="1"/>
        <v>9.4620375540206594E-2</v>
      </c>
      <c r="N40" s="18"/>
    </row>
    <row r="41" spans="1:19" x14ac:dyDescent="0.25">
      <c r="A41" t="s">
        <v>240</v>
      </c>
      <c r="B41" s="17">
        <f t="shared" si="2"/>
        <v>44674</v>
      </c>
      <c r="C41" s="18">
        <v>121085.8812204827</v>
      </c>
      <c r="D41" s="18">
        <v>4285.1786080844486</v>
      </c>
      <c r="E41" s="18">
        <v>590.40601972278841</v>
      </c>
      <c r="F41" s="19">
        <f t="shared" si="0"/>
        <v>0.1377786257517771</v>
      </c>
      <c r="H41" t="s">
        <v>241</v>
      </c>
      <c r="I41" s="17">
        <f t="shared" si="3"/>
        <v>44674</v>
      </c>
      <c r="J41" s="18">
        <v>121085</v>
      </c>
      <c r="K41" s="18">
        <v>4285.1786080844486</v>
      </c>
      <c r="L41" s="18">
        <v>521.31072906896316</v>
      </c>
      <c r="M41" s="19">
        <f t="shared" si="1"/>
        <v>0.12165437587256098</v>
      </c>
      <c r="N41" s="18"/>
    </row>
    <row r="43" spans="1:19" x14ac:dyDescent="0.25">
      <c r="Q43" s="29" t="s">
        <v>242</v>
      </c>
      <c r="R43" s="29"/>
      <c r="S43" s="29"/>
    </row>
    <row r="44" spans="1:19" ht="16.5" thickBot="1" x14ac:dyDescent="0.3">
      <c r="Q44" s="29"/>
      <c r="R44" s="29"/>
      <c r="S44" s="29"/>
    </row>
    <row r="45" spans="1:19" x14ac:dyDescent="0.25">
      <c r="Q45" s="30"/>
      <c r="R45" s="30" t="s">
        <v>240</v>
      </c>
      <c r="S45" s="30" t="s">
        <v>241</v>
      </c>
    </row>
    <row r="46" spans="1:19" x14ac:dyDescent="0.25">
      <c r="Q46" s="29" t="s">
        <v>245</v>
      </c>
      <c r="R46" s="29">
        <v>0.11592561427164816</v>
      </c>
      <c r="S46" s="29">
        <v>0.13231525030136837</v>
      </c>
    </row>
    <row r="47" spans="1:19" x14ac:dyDescent="0.25">
      <c r="Q47" s="29" t="s">
        <v>246</v>
      </c>
      <c r="R47" s="29">
        <v>2.0631274525135202E-3</v>
      </c>
      <c r="S47" s="29">
        <v>2.6319068008250771E-3</v>
      </c>
    </row>
    <row r="48" spans="1:19" x14ac:dyDescent="0.25">
      <c r="Q48" s="29" t="s">
        <v>216</v>
      </c>
      <c r="R48" s="29">
        <v>40</v>
      </c>
      <c r="S48" s="29">
        <v>40</v>
      </c>
    </row>
    <row r="49" spans="17:23" x14ac:dyDescent="0.25">
      <c r="Q49" s="29" t="s">
        <v>247</v>
      </c>
      <c r="R49" s="29">
        <v>2.3475171266692987E-3</v>
      </c>
      <c r="S49" s="29"/>
    </row>
    <row r="50" spans="17:23" x14ac:dyDescent="0.25">
      <c r="Q50" s="29" t="s">
        <v>248</v>
      </c>
      <c r="R50" s="29">
        <v>0</v>
      </c>
      <c r="S50" s="29"/>
    </row>
    <row r="51" spans="17:23" x14ac:dyDescent="0.25">
      <c r="Q51" s="29" t="s">
        <v>222</v>
      </c>
      <c r="R51" s="29">
        <v>78</v>
      </c>
      <c r="S51" s="29"/>
    </row>
    <row r="52" spans="17:23" x14ac:dyDescent="0.25">
      <c r="Q52" s="29" t="s">
        <v>228</v>
      </c>
      <c r="R52" s="29">
        <v>-1.5127944490821816</v>
      </c>
      <c r="S52" s="29"/>
    </row>
    <row r="53" spans="17:23" x14ac:dyDescent="0.25">
      <c r="Q53" s="29" t="s">
        <v>249</v>
      </c>
      <c r="R53" s="29">
        <v>6.7186650806750195E-2</v>
      </c>
      <c r="S53" s="29"/>
    </row>
    <row r="54" spans="17:23" x14ac:dyDescent="0.25">
      <c r="Q54" s="29" t="s">
        <v>250</v>
      </c>
      <c r="R54" s="29">
        <v>1.6646246445066122</v>
      </c>
      <c r="S54" s="29"/>
    </row>
    <row r="55" spans="17:23" x14ac:dyDescent="0.25">
      <c r="Q55" s="16" t="s">
        <v>251</v>
      </c>
      <c r="R55" s="16">
        <v>0.13437330161350039</v>
      </c>
      <c r="S55" s="16"/>
    </row>
    <row r="56" spans="17:23" ht="16.5" thickBot="1" x14ac:dyDescent="0.3">
      <c r="Q56" s="31" t="s">
        <v>252</v>
      </c>
      <c r="R56" s="31">
        <v>1.9908470688116919</v>
      </c>
      <c r="S56" s="31"/>
    </row>
    <row r="59" spans="17:23" ht="16.5" thickBot="1" x14ac:dyDescent="0.3"/>
    <row r="60" spans="17:23" ht="157.5" x14ac:dyDescent="0.25">
      <c r="V60" s="23" t="s">
        <v>253</v>
      </c>
      <c r="W60" s="32" t="s">
        <v>258</v>
      </c>
    </row>
    <row r="61" spans="17:23" x14ac:dyDescent="0.25">
      <c r="V61" s="25" t="s">
        <v>255</v>
      </c>
      <c r="W61" s="33" t="s">
        <v>259</v>
      </c>
    </row>
    <row r="62" spans="17:23" x14ac:dyDescent="0.25">
      <c r="V62" s="25"/>
      <c r="W62" s="33" t="b">
        <f>S56&lt;0.05</f>
        <v>1</v>
      </c>
    </row>
    <row r="63" spans="17:23" ht="79.5" thickBot="1" x14ac:dyDescent="0.3">
      <c r="V63" s="27"/>
      <c r="W63" s="34" t="s">
        <v>260</v>
      </c>
    </row>
  </sheetData>
  <mergeCells count="2">
    <mergeCell ref="V19:V21"/>
    <mergeCell ref="V61:V6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DE0DA-4974-4B7E-8FCB-2B03AAA4FD69}">
  <dimension ref="A1:T32"/>
  <sheetViews>
    <sheetView workbookViewId="0">
      <selection activeCell="K20" sqref="K20"/>
    </sheetView>
  </sheetViews>
  <sheetFormatPr defaultColWidth="11" defaultRowHeight="15.75" x14ac:dyDescent="0.25"/>
  <cols>
    <col min="15" max="15" width="28.125" customWidth="1"/>
  </cols>
  <sheetData>
    <row r="1" spans="1:20" x14ac:dyDescent="0.25">
      <c r="A1" t="s">
        <v>235</v>
      </c>
      <c r="B1" t="s">
        <v>261</v>
      </c>
      <c r="C1" t="s">
        <v>262</v>
      </c>
      <c r="D1" t="s">
        <v>234</v>
      </c>
      <c r="E1" t="s">
        <v>263</v>
      </c>
      <c r="G1" t="s">
        <v>235</v>
      </c>
      <c r="H1" t="s">
        <v>261</v>
      </c>
      <c r="I1" t="s">
        <v>262</v>
      </c>
      <c r="J1" t="s">
        <v>234</v>
      </c>
      <c r="K1" t="s">
        <v>263</v>
      </c>
    </row>
    <row r="2" spans="1:20" x14ac:dyDescent="0.25">
      <c r="A2" s="35">
        <v>44329</v>
      </c>
      <c r="B2">
        <v>2888</v>
      </c>
      <c r="C2">
        <v>341</v>
      </c>
      <c r="D2" t="s">
        <v>264</v>
      </c>
      <c r="E2" s="36">
        <f>C2/B2</f>
        <v>0.11807479224376731</v>
      </c>
      <c r="G2" s="35">
        <v>44329</v>
      </c>
      <c r="H2">
        <v>2895</v>
      </c>
      <c r="I2">
        <v>365</v>
      </c>
      <c r="J2" t="s">
        <v>265</v>
      </c>
      <c r="K2" s="36">
        <f>I2/H2</f>
        <v>0.12607944732297063</v>
      </c>
      <c r="O2" s="37" t="s">
        <v>266</v>
      </c>
    </row>
    <row r="3" spans="1:20" x14ac:dyDescent="0.25">
      <c r="A3" s="35">
        <v>44330</v>
      </c>
      <c r="B3">
        <v>6712</v>
      </c>
      <c r="C3">
        <v>755</v>
      </c>
      <c r="D3" t="s">
        <v>264</v>
      </c>
      <c r="E3" s="36">
        <f t="shared" ref="E3:E24" si="0">C3/B3</f>
        <v>0.11248510131108462</v>
      </c>
      <c r="G3" s="35">
        <v>44330</v>
      </c>
      <c r="H3">
        <v>6682</v>
      </c>
      <c r="I3">
        <v>759</v>
      </c>
      <c r="J3" t="s">
        <v>265</v>
      </c>
      <c r="K3" s="36">
        <f t="shared" ref="K3:K24" si="1">I3/H3</f>
        <v>0.11358874588446573</v>
      </c>
      <c r="O3" s="37" t="s">
        <v>267</v>
      </c>
    </row>
    <row r="4" spans="1:20" x14ac:dyDescent="0.25">
      <c r="A4" s="35">
        <v>44331</v>
      </c>
      <c r="B4">
        <v>6618</v>
      </c>
      <c r="C4">
        <v>763</v>
      </c>
      <c r="D4" t="s">
        <v>264</v>
      </c>
      <c r="E4" s="36">
        <f t="shared" si="0"/>
        <v>0.11529162889090359</v>
      </c>
      <c r="G4" s="35">
        <v>44331</v>
      </c>
      <c r="H4">
        <v>6666</v>
      </c>
      <c r="I4">
        <v>812</v>
      </c>
      <c r="J4" t="s">
        <v>265</v>
      </c>
      <c r="K4" s="36">
        <f t="shared" si="1"/>
        <v>0.12181218121812182</v>
      </c>
    </row>
    <row r="5" spans="1:20" x14ac:dyDescent="0.25">
      <c r="A5" s="35">
        <v>44332</v>
      </c>
      <c r="B5">
        <v>6616</v>
      </c>
      <c r="C5">
        <v>749</v>
      </c>
      <c r="D5" t="s">
        <v>264</v>
      </c>
      <c r="E5" s="36">
        <f t="shared" si="0"/>
        <v>0.11321039903264812</v>
      </c>
      <c r="G5" s="35">
        <v>44332</v>
      </c>
      <c r="H5">
        <v>6508</v>
      </c>
      <c r="I5">
        <v>802</v>
      </c>
      <c r="J5" t="s">
        <v>265</v>
      </c>
      <c r="K5" s="36">
        <f t="shared" si="1"/>
        <v>0.12323294406883835</v>
      </c>
      <c r="O5" t="s">
        <v>234</v>
      </c>
      <c r="P5" t="s">
        <v>261</v>
      </c>
      <c r="Q5" t="s">
        <v>262</v>
      </c>
      <c r="R5" t="s">
        <v>268</v>
      </c>
    </row>
    <row r="6" spans="1:20" x14ac:dyDescent="0.25">
      <c r="A6" s="35">
        <v>44333</v>
      </c>
      <c r="B6">
        <v>6825</v>
      </c>
      <c r="C6">
        <v>840</v>
      </c>
      <c r="D6" t="s">
        <v>264</v>
      </c>
      <c r="E6" s="36">
        <f t="shared" si="0"/>
        <v>0.12307692307692308</v>
      </c>
      <c r="G6" s="35">
        <v>44333</v>
      </c>
      <c r="H6">
        <v>6703</v>
      </c>
      <c r="I6">
        <v>777</v>
      </c>
      <c r="J6" t="s">
        <v>265</v>
      </c>
      <c r="K6" s="36">
        <f t="shared" si="1"/>
        <v>0.1159182455616888</v>
      </c>
      <c r="O6" t="s">
        <v>240</v>
      </c>
      <c r="P6">
        <f>SUM(B2:B24)</f>
        <v>147239</v>
      </c>
      <c r="Q6">
        <f>SUM(C2:C24)</f>
        <v>17314</v>
      </c>
      <c r="R6" s="38">
        <f>Q6/P6</f>
        <v>0.11759112735076983</v>
      </c>
    </row>
    <row r="7" spans="1:20" x14ac:dyDescent="0.25">
      <c r="A7" s="35">
        <v>44334</v>
      </c>
      <c r="B7">
        <v>6683</v>
      </c>
      <c r="C7">
        <v>766</v>
      </c>
      <c r="D7" t="s">
        <v>264</v>
      </c>
      <c r="E7" s="36">
        <f t="shared" si="0"/>
        <v>0.11461918300164596</v>
      </c>
      <c r="G7" s="35">
        <v>44334</v>
      </c>
      <c r="H7">
        <v>6698</v>
      </c>
      <c r="I7">
        <v>807</v>
      </c>
      <c r="J7" t="s">
        <v>265</v>
      </c>
      <c r="K7" s="36">
        <f t="shared" si="1"/>
        <v>0.12048372648551807</v>
      </c>
      <c r="O7" t="s">
        <v>241</v>
      </c>
      <c r="P7">
        <f>SUM(H2:H24)</f>
        <v>147239</v>
      </c>
      <c r="Q7">
        <f>SUM(I2:I24)</f>
        <v>17739</v>
      </c>
      <c r="R7" s="38">
        <f>Q7/P7</f>
        <v>0.12047759085568362</v>
      </c>
    </row>
    <row r="8" spans="1:20" x14ac:dyDescent="0.25">
      <c r="A8" s="35">
        <v>44335</v>
      </c>
      <c r="B8">
        <v>6782</v>
      </c>
      <c r="C8">
        <v>810</v>
      </c>
      <c r="D8" t="s">
        <v>264</v>
      </c>
      <c r="E8" s="36">
        <f t="shared" si="0"/>
        <v>0.1194337953406075</v>
      </c>
      <c r="G8" s="35">
        <v>44335</v>
      </c>
      <c r="H8">
        <v>6782</v>
      </c>
      <c r="I8">
        <v>807</v>
      </c>
      <c r="J8" t="s">
        <v>265</v>
      </c>
      <c r="K8" s="36">
        <f t="shared" si="1"/>
        <v>0.11899144795045709</v>
      </c>
    </row>
    <row r="9" spans="1:20" x14ac:dyDescent="0.25">
      <c r="A9" s="35">
        <v>44336</v>
      </c>
      <c r="B9">
        <v>6712</v>
      </c>
      <c r="C9">
        <v>786</v>
      </c>
      <c r="D9" t="s">
        <v>264</v>
      </c>
      <c r="E9" s="36">
        <f t="shared" si="0"/>
        <v>0.11710369487485102</v>
      </c>
      <c r="G9" s="35">
        <v>44336</v>
      </c>
      <c r="H9">
        <v>6727</v>
      </c>
      <c r="I9">
        <v>806</v>
      </c>
      <c r="J9" t="s">
        <v>265</v>
      </c>
      <c r="K9" s="36">
        <f t="shared" si="1"/>
        <v>0.11981566820276497</v>
      </c>
    </row>
    <row r="10" spans="1:20" x14ac:dyDescent="0.25">
      <c r="A10" s="35">
        <v>44337</v>
      </c>
      <c r="B10">
        <v>6787</v>
      </c>
      <c r="C10">
        <v>849</v>
      </c>
      <c r="D10" t="s">
        <v>264</v>
      </c>
      <c r="E10" s="36">
        <f t="shared" si="0"/>
        <v>0.12509208781494033</v>
      </c>
      <c r="G10" s="35">
        <v>44337</v>
      </c>
      <c r="H10">
        <v>6736</v>
      </c>
      <c r="I10">
        <v>763</v>
      </c>
      <c r="J10" t="s">
        <v>265</v>
      </c>
      <c r="K10" s="36">
        <f t="shared" si="1"/>
        <v>0.11327197149643706</v>
      </c>
      <c r="O10" s="39" t="s">
        <v>269</v>
      </c>
      <c r="P10" s="39"/>
      <c r="Q10" s="39"/>
      <c r="R10" s="39"/>
      <c r="S10" s="39"/>
      <c r="T10" s="39"/>
    </row>
    <row r="11" spans="1:20" x14ac:dyDescent="0.25">
      <c r="A11" s="35">
        <v>44338</v>
      </c>
      <c r="B11">
        <v>6772</v>
      </c>
      <c r="C11">
        <v>773</v>
      </c>
      <c r="D11" t="s">
        <v>264</v>
      </c>
      <c r="E11" s="36">
        <f t="shared" si="0"/>
        <v>0.11414648552864737</v>
      </c>
      <c r="G11" s="35">
        <v>44338</v>
      </c>
      <c r="H11">
        <v>6781</v>
      </c>
      <c r="I11">
        <v>812</v>
      </c>
      <c r="J11" t="s">
        <v>265</v>
      </c>
      <c r="K11" s="36">
        <f t="shared" si="1"/>
        <v>0.11974635009585607</v>
      </c>
      <c r="O11" s="39"/>
      <c r="P11" s="39"/>
      <c r="Q11" s="39"/>
      <c r="R11" s="39"/>
      <c r="S11" s="39"/>
      <c r="T11" s="39"/>
    </row>
    <row r="12" spans="1:20" x14ac:dyDescent="0.25">
      <c r="A12" s="35">
        <v>44339</v>
      </c>
      <c r="B12">
        <v>6730</v>
      </c>
      <c r="C12">
        <v>816</v>
      </c>
      <c r="D12" t="s">
        <v>264</v>
      </c>
      <c r="E12" s="36">
        <f t="shared" si="0"/>
        <v>0.1212481426448737</v>
      </c>
      <c r="G12" s="35">
        <v>44339</v>
      </c>
      <c r="H12">
        <v>6592</v>
      </c>
      <c r="I12">
        <v>804</v>
      </c>
      <c r="J12" t="s">
        <v>265</v>
      </c>
      <c r="K12" s="36">
        <f t="shared" si="1"/>
        <v>0.12196601941747573</v>
      </c>
    </row>
    <row r="13" spans="1:20" x14ac:dyDescent="0.25">
      <c r="A13" s="35">
        <v>44340</v>
      </c>
      <c r="B13">
        <v>6605</v>
      </c>
      <c r="C13">
        <v>729</v>
      </c>
      <c r="D13" t="s">
        <v>264</v>
      </c>
      <c r="E13" s="36">
        <f t="shared" si="0"/>
        <v>0.11037093111279334</v>
      </c>
      <c r="G13" s="35">
        <v>44340</v>
      </c>
      <c r="H13">
        <v>6633</v>
      </c>
      <c r="I13">
        <v>776</v>
      </c>
      <c r="J13" t="s">
        <v>265</v>
      </c>
      <c r="K13" s="36">
        <f t="shared" si="1"/>
        <v>0.11699080355796773</v>
      </c>
      <c r="O13" s="40" t="s">
        <v>270</v>
      </c>
      <c r="P13" s="41"/>
      <c r="Q13" s="41"/>
      <c r="R13" s="41"/>
      <c r="S13" s="41"/>
    </row>
    <row r="14" spans="1:20" x14ac:dyDescent="0.25">
      <c r="A14" s="35">
        <v>44341</v>
      </c>
      <c r="B14">
        <v>6687</v>
      </c>
      <c r="C14">
        <v>791</v>
      </c>
      <c r="D14" t="s">
        <v>264</v>
      </c>
      <c r="E14" s="36">
        <f t="shared" si="0"/>
        <v>0.11828921788544938</v>
      </c>
      <c r="G14" s="35">
        <v>44341</v>
      </c>
      <c r="H14">
        <v>6642</v>
      </c>
      <c r="I14">
        <v>842</v>
      </c>
      <c r="J14" t="s">
        <v>265</v>
      </c>
      <c r="K14" s="36">
        <f t="shared" si="1"/>
        <v>0.12676904546823245</v>
      </c>
    </row>
    <row r="15" spans="1:20" x14ac:dyDescent="0.25">
      <c r="A15" s="35">
        <v>44342</v>
      </c>
      <c r="B15">
        <v>6644</v>
      </c>
      <c r="C15">
        <v>749</v>
      </c>
      <c r="D15" t="s">
        <v>264</v>
      </c>
      <c r="E15" s="36">
        <f t="shared" si="0"/>
        <v>0.11273329319686935</v>
      </c>
      <c r="G15" s="35">
        <v>44342</v>
      </c>
      <c r="H15">
        <v>6805</v>
      </c>
      <c r="I15">
        <v>823</v>
      </c>
      <c r="J15" t="s">
        <v>265</v>
      </c>
      <c r="K15" s="36">
        <f t="shared" si="1"/>
        <v>0.12094048493754592</v>
      </c>
      <c r="O15" s="29" t="s">
        <v>242</v>
      </c>
      <c r="P15" s="29"/>
      <c r="Q15" s="29"/>
    </row>
    <row r="16" spans="1:20" ht="16.5" thickBot="1" x14ac:dyDescent="0.3">
      <c r="A16" s="35">
        <v>44343</v>
      </c>
      <c r="B16">
        <v>6637</v>
      </c>
      <c r="C16">
        <v>785</v>
      </c>
      <c r="D16" t="s">
        <v>264</v>
      </c>
      <c r="E16" s="36">
        <f t="shared" si="0"/>
        <v>0.11827632966701823</v>
      </c>
      <c r="G16" s="35">
        <v>44343</v>
      </c>
      <c r="H16">
        <v>6690</v>
      </c>
      <c r="I16">
        <v>818</v>
      </c>
      <c r="J16" t="s">
        <v>265</v>
      </c>
      <c r="K16" s="36">
        <f t="shared" si="1"/>
        <v>0.12227204783258595</v>
      </c>
      <c r="O16" s="29"/>
      <c r="P16" s="29"/>
      <c r="Q16" s="29"/>
    </row>
    <row r="17" spans="1:20" x14ac:dyDescent="0.25">
      <c r="A17" s="35">
        <v>44344</v>
      </c>
      <c r="B17">
        <v>6612</v>
      </c>
      <c r="C17">
        <v>828</v>
      </c>
      <c r="D17" t="s">
        <v>264</v>
      </c>
      <c r="E17" s="36">
        <f t="shared" si="0"/>
        <v>0.12522686025408347</v>
      </c>
      <c r="G17" s="35">
        <v>44344</v>
      </c>
      <c r="H17">
        <v>6710</v>
      </c>
      <c r="I17">
        <v>825</v>
      </c>
      <c r="J17" t="s">
        <v>265</v>
      </c>
      <c r="K17" s="36">
        <f t="shared" si="1"/>
        <v>0.12295081967213115</v>
      </c>
      <c r="O17" s="30"/>
      <c r="P17" s="30" t="s">
        <v>240</v>
      </c>
      <c r="Q17" s="30" t="s">
        <v>241</v>
      </c>
    </row>
    <row r="18" spans="1:20" x14ac:dyDescent="0.25">
      <c r="A18" s="35">
        <v>44345</v>
      </c>
      <c r="B18">
        <v>6699</v>
      </c>
      <c r="C18">
        <v>826</v>
      </c>
      <c r="D18" t="s">
        <v>264</v>
      </c>
      <c r="E18" s="36">
        <f t="shared" si="0"/>
        <v>0.12330198537095088</v>
      </c>
      <c r="G18" s="35">
        <v>44345</v>
      </c>
      <c r="H18">
        <v>6586</v>
      </c>
      <c r="I18">
        <v>820</v>
      </c>
      <c r="J18" t="s">
        <v>265</v>
      </c>
      <c r="K18" s="36">
        <f t="shared" si="1"/>
        <v>0.12450652900091103</v>
      </c>
      <c r="O18" s="29" t="s">
        <v>245</v>
      </c>
      <c r="P18" s="29">
        <v>0.11764678200506197</v>
      </c>
      <c r="Q18" s="29">
        <v>0.12054630381443972</v>
      </c>
    </row>
    <row r="19" spans="1:20" x14ac:dyDescent="0.25">
      <c r="A19" s="35">
        <v>44346</v>
      </c>
      <c r="B19">
        <v>6639</v>
      </c>
      <c r="C19">
        <v>766</v>
      </c>
      <c r="D19" t="s">
        <v>264</v>
      </c>
      <c r="E19" s="36">
        <f t="shared" si="0"/>
        <v>0.11537882211176383</v>
      </c>
      <c r="G19" s="35">
        <v>44346</v>
      </c>
      <c r="H19">
        <v>6654</v>
      </c>
      <c r="I19">
        <v>801</v>
      </c>
      <c r="J19" t="s">
        <v>265</v>
      </c>
      <c r="K19" s="36">
        <f t="shared" si="1"/>
        <v>0.12037871956717763</v>
      </c>
      <c r="O19" s="29" t="s">
        <v>246</v>
      </c>
      <c r="P19" s="29">
        <v>1.6979388779960914E-5</v>
      </c>
      <c r="Q19" s="29">
        <v>1.5594643284201677E-5</v>
      </c>
    </row>
    <row r="20" spans="1:20" x14ac:dyDescent="0.25">
      <c r="A20" s="35">
        <v>44347</v>
      </c>
      <c r="B20">
        <v>6771</v>
      </c>
      <c r="C20">
        <v>788</v>
      </c>
      <c r="D20" t="s">
        <v>264</v>
      </c>
      <c r="E20" s="36">
        <f t="shared" si="0"/>
        <v>0.11637867375572293</v>
      </c>
      <c r="G20" s="35">
        <v>44347</v>
      </c>
      <c r="H20">
        <v>6622</v>
      </c>
      <c r="I20">
        <v>764</v>
      </c>
      <c r="J20" t="s">
        <v>265</v>
      </c>
      <c r="K20" s="36">
        <f t="shared" si="1"/>
        <v>0.11537299909392933</v>
      </c>
      <c r="O20" s="29" t="s">
        <v>216</v>
      </c>
      <c r="P20" s="29">
        <v>23</v>
      </c>
      <c r="Q20" s="29">
        <v>23</v>
      </c>
    </row>
    <row r="21" spans="1:20" x14ac:dyDescent="0.25">
      <c r="A21" s="35">
        <v>44348</v>
      </c>
      <c r="B21">
        <v>6634</v>
      </c>
      <c r="C21">
        <v>760</v>
      </c>
      <c r="D21" t="s">
        <v>264</v>
      </c>
      <c r="E21" s="36">
        <f t="shared" si="0"/>
        <v>0.11456135061802834</v>
      </c>
      <c r="G21" s="35">
        <v>44348</v>
      </c>
      <c r="H21">
        <v>6841</v>
      </c>
      <c r="I21">
        <v>863</v>
      </c>
      <c r="J21" t="s">
        <v>265</v>
      </c>
      <c r="K21" s="36">
        <f t="shared" si="1"/>
        <v>0.12615114749305656</v>
      </c>
      <c r="O21" s="29" t="s">
        <v>247</v>
      </c>
      <c r="P21" s="29">
        <v>1.6287016032081294E-5</v>
      </c>
      <c r="Q21" s="29"/>
    </row>
    <row r="22" spans="1:20" x14ac:dyDescent="0.25">
      <c r="A22" s="35">
        <v>44349</v>
      </c>
      <c r="B22">
        <v>6748</v>
      </c>
      <c r="C22">
        <v>789</v>
      </c>
      <c r="D22" t="s">
        <v>264</v>
      </c>
      <c r="E22" s="36">
        <f t="shared" si="0"/>
        <v>0.11692353289863663</v>
      </c>
      <c r="G22" s="35">
        <v>44349</v>
      </c>
      <c r="H22">
        <v>6675</v>
      </c>
      <c r="I22">
        <v>794</v>
      </c>
      <c r="J22" t="s">
        <v>265</v>
      </c>
      <c r="K22" s="36">
        <f t="shared" si="1"/>
        <v>0.11895131086142322</v>
      </c>
      <c r="O22" s="29" t="s">
        <v>248</v>
      </c>
      <c r="P22" s="29">
        <v>0</v>
      </c>
      <c r="Q22" s="29"/>
    </row>
    <row r="23" spans="1:20" x14ac:dyDescent="0.25">
      <c r="A23" s="35">
        <v>44350</v>
      </c>
      <c r="B23">
        <v>6700</v>
      </c>
      <c r="C23">
        <v>804</v>
      </c>
      <c r="D23" t="s">
        <v>264</v>
      </c>
      <c r="E23" s="36">
        <f t="shared" si="0"/>
        <v>0.12</v>
      </c>
      <c r="G23" s="35">
        <v>44350</v>
      </c>
      <c r="H23">
        <v>6811</v>
      </c>
      <c r="I23">
        <v>855</v>
      </c>
      <c r="J23" t="s">
        <v>265</v>
      </c>
      <c r="K23" s="36">
        <f t="shared" si="1"/>
        <v>0.12553222727940097</v>
      </c>
      <c r="O23" s="29" t="s">
        <v>222</v>
      </c>
      <c r="P23" s="29">
        <v>44</v>
      </c>
      <c r="Q23" s="29"/>
    </row>
    <row r="24" spans="1:20" x14ac:dyDescent="0.25">
      <c r="A24" s="35">
        <v>44351</v>
      </c>
      <c r="B24">
        <v>3738</v>
      </c>
      <c r="C24">
        <v>451</v>
      </c>
      <c r="D24" t="s">
        <v>264</v>
      </c>
      <c r="E24" s="36">
        <f t="shared" si="0"/>
        <v>0.12065275548421615</v>
      </c>
      <c r="G24" s="35">
        <v>44351</v>
      </c>
      <c r="H24">
        <v>3800</v>
      </c>
      <c r="I24">
        <v>444</v>
      </c>
      <c r="J24" t="s">
        <v>265</v>
      </c>
      <c r="K24" s="36">
        <f t="shared" si="1"/>
        <v>0.1168421052631579</v>
      </c>
      <c r="O24" s="29" t="s">
        <v>228</v>
      </c>
      <c r="P24" s="29">
        <v>-2.4364333638339111</v>
      </c>
      <c r="Q24" s="29"/>
    </row>
    <row r="25" spans="1:20" x14ac:dyDescent="0.25">
      <c r="O25" s="29" t="s">
        <v>249</v>
      </c>
      <c r="P25" s="29">
        <v>9.4743303246418078E-3</v>
      </c>
      <c r="Q25" s="29"/>
    </row>
    <row r="26" spans="1:20" x14ac:dyDescent="0.25">
      <c r="O26" s="29" t="s">
        <v>250</v>
      </c>
      <c r="P26" s="29">
        <v>1.680229976572116</v>
      </c>
      <c r="Q26" s="29"/>
    </row>
    <row r="27" spans="1:20" x14ac:dyDescent="0.25">
      <c r="O27" s="2" t="s">
        <v>251</v>
      </c>
      <c r="P27" s="2">
        <v>1.8948660649283616E-2</v>
      </c>
      <c r="Q27" s="2"/>
      <c r="R27" s="2"/>
    </row>
    <row r="28" spans="1:20" ht="16.5" thickBot="1" x14ac:dyDescent="0.3">
      <c r="O28" s="31" t="s">
        <v>252</v>
      </c>
      <c r="P28" s="31">
        <v>2.0153675744437649</v>
      </c>
      <c r="Q28" s="31"/>
    </row>
    <row r="31" spans="1:20" ht="15.95" customHeight="1" x14ac:dyDescent="0.25">
      <c r="O31" s="42" t="s">
        <v>271</v>
      </c>
      <c r="P31" s="42"/>
      <c r="Q31" s="42"/>
      <c r="R31" s="42"/>
      <c r="S31" s="42"/>
      <c r="T31" s="42"/>
    </row>
    <row r="32" spans="1:20" x14ac:dyDescent="0.25">
      <c r="O32" s="42"/>
      <c r="P32" s="42"/>
      <c r="Q32" s="42"/>
      <c r="R32" s="42"/>
      <c r="S32" s="42"/>
      <c r="T32" s="42"/>
    </row>
  </sheetData>
  <mergeCells count="2">
    <mergeCell ref="O10:T11"/>
    <mergeCell ref="O31:T32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01 - Carro - parte 1</vt:lpstr>
      <vt:lpstr>01 - Carro - parte 2</vt:lpstr>
      <vt:lpstr>01 -Carro - parte 2 (resolução)</vt:lpstr>
      <vt:lpstr>metadados - carros</vt:lpstr>
      <vt:lpstr>02 - Loja Virtual - Teste AB</vt:lpstr>
      <vt:lpstr>03 - loja 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Rego</dc:creator>
  <cp:lastModifiedBy>Andre Luiz do Rego</cp:lastModifiedBy>
  <dcterms:created xsi:type="dcterms:W3CDTF">2022-05-11T05:24:45Z</dcterms:created>
  <dcterms:modified xsi:type="dcterms:W3CDTF">2022-07-06T17:43:15Z</dcterms:modified>
</cp:coreProperties>
</file>