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que\Downloads\"/>
    </mc:Choice>
  </mc:AlternateContent>
  <xr:revisionPtr revIDLastSave="0" documentId="13_ncr:1_{AE2AD869-91D7-4470-BBB4-1A967CF0BF84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Compras" sheetId="1" r:id="rId1"/>
    <sheet name="Consumidores" sheetId="2" r:id="rId2"/>
    <sheet name="Tabelas" sheetId="4" r:id="rId3"/>
    <sheet name="Dash" sheetId="3" r:id="rId4"/>
  </sheets>
  <definedNames>
    <definedName name="_xlnm._FilterDatabase" localSheetId="0" hidden="1">Compras!$A$1:$E$1501</definedName>
    <definedName name="_xlnm._FilterDatabase" localSheetId="1" hidden="1">Consumidores!$A$1:$F$101</definedName>
    <definedName name="_xlnm._FilterDatabase" localSheetId="2" hidden="1">Tabelas!$K$29:$O$29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2" i="4" l="1"/>
  <c r="O32" i="4" s="1"/>
  <c r="N31" i="4"/>
  <c r="O31" i="4" s="1"/>
  <c r="N36" i="4"/>
  <c r="O36" i="4" s="1"/>
  <c r="N35" i="4"/>
  <c r="O35" i="4" s="1"/>
  <c r="N33" i="4"/>
  <c r="O33" i="4" s="1"/>
  <c r="N34" i="4"/>
  <c r="O34" i="4" s="1"/>
  <c r="N37" i="4"/>
  <c r="O37" i="4" s="1"/>
  <c r="N30" i="4"/>
  <c r="O30" i="4" s="1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AK20" i="4"/>
  <c r="AE7" i="4"/>
  <c r="AE8" i="4"/>
  <c r="AK7" i="4" s="1"/>
  <c r="AE9" i="4"/>
  <c r="AE10" i="4"/>
  <c r="AE11" i="4"/>
  <c r="AE12" i="4"/>
  <c r="AE13" i="4"/>
  <c r="AE14" i="4"/>
  <c r="AE15" i="4"/>
  <c r="AE16" i="4"/>
  <c r="AE17" i="4"/>
  <c r="AE18" i="4"/>
  <c r="AE19" i="4"/>
  <c r="AE20" i="4"/>
  <c r="AE21" i="4"/>
  <c r="AE22" i="4"/>
  <c r="AE23" i="4"/>
  <c r="AE24" i="4"/>
  <c r="AE25" i="4"/>
  <c r="AE26" i="4"/>
  <c r="AE27" i="4"/>
  <c r="AE28" i="4"/>
  <c r="AE29" i="4"/>
  <c r="AE30" i="4"/>
  <c r="AE31" i="4"/>
  <c r="AE32" i="4"/>
  <c r="AE33" i="4"/>
  <c r="AE34" i="4"/>
  <c r="AE35" i="4"/>
  <c r="AE36" i="4"/>
  <c r="AE37" i="4"/>
  <c r="AE38" i="4"/>
  <c r="AE39" i="4"/>
  <c r="AE40" i="4"/>
  <c r="AE41" i="4"/>
  <c r="AE42" i="4"/>
  <c r="AE43" i="4"/>
  <c r="AE44" i="4"/>
  <c r="AE45" i="4"/>
  <c r="AE46" i="4"/>
  <c r="AE47" i="4"/>
  <c r="AE48" i="4"/>
  <c r="AE49" i="4"/>
  <c r="AE50" i="4"/>
  <c r="AE51" i="4"/>
  <c r="AE52" i="4"/>
  <c r="AE53" i="4"/>
  <c r="AE54" i="4"/>
  <c r="AE55" i="4"/>
  <c r="AE56" i="4"/>
  <c r="AE57" i="4"/>
  <c r="AE58" i="4"/>
  <c r="AE59" i="4"/>
  <c r="AE60" i="4"/>
  <c r="AE61" i="4"/>
  <c r="AE62" i="4"/>
  <c r="AE63" i="4"/>
  <c r="AE64" i="4"/>
  <c r="AE65" i="4"/>
  <c r="AE66" i="4"/>
  <c r="AE67" i="4"/>
  <c r="AE68" i="4"/>
  <c r="AE69" i="4"/>
  <c r="AE70" i="4"/>
  <c r="AE71" i="4"/>
  <c r="AE72" i="4"/>
  <c r="AE73" i="4"/>
  <c r="AE74" i="4"/>
  <c r="AE75" i="4"/>
  <c r="AE76" i="4"/>
  <c r="AE77" i="4"/>
  <c r="AE78" i="4"/>
  <c r="AE79" i="4"/>
  <c r="AE80" i="4"/>
  <c r="AE81" i="4"/>
  <c r="AE82" i="4"/>
  <c r="AE83" i="4"/>
  <c r="AE84" i="4"/>
  <c r="AE85" i="4"/>
  <c r="AE86" i="4"/>
  <c r="AE87" i="4"/>
  <c r="AE88" i="4"/>
  <c r="AE89" i="4"/>
  <c r="AE90" i="4"/>
  <c r="AE91" i="4"/>
  <c r="AE92" i="4"/>
  <c r="AE93" i="4"/>
  <c r="AE94" i="4"/>
  <c r="AE95" i="4"/>
  <c r="AE96" i="4"/>
  <c r="AE97" i="4"/>
  <c r="AE98" i="4"/>
  <c r="AE99" i="4"/>
  <c r="AE100" i="4"/>
  <c r="AE101" i="4"/>
  <c r="AE102" i="4"/>
  <c r="AE103" i="4"/>
  <c r="AE104" i="4"/>
  <c r="AE105" i="4"/>
  <c r="AE6" i="4"/>
  <c r="AL6" i="4" s="1"/>
  <c r="AF17" i="4"/>
  <c r="AF97" i="4"/>
  <c r="AF7" i="4"/>
  <c r="AF26" i="4"/>
  <c r="AF67" i="4"/>
  <c r="AF98" i="4"/>
  <c r="AF72" i="4"/>
  <c r="AF91" i="4"/>
  <c r="AF58" i="4"/>
  <c r="AF40" i="4"/>
  <c r="AF73" i="4"/>
  <c r="AF39" i="4"/>
  <c r="AF103" i="4"/>
  <c r="AF19" i="4"/>
  <c r="AF105" i="4"/>
  <c r="AF10" i="4"/>
  <c r="AF100" i="4"/>
  <c r="AF12" i="4"/>
  <c r="AL21" i="4" s="1"/>
  <c r="AF30" i="4"/>
  <c r="AF60" i="4"/>
  <c r="AF16" i="4"/>
  <c r="AF23" i="4"/>
  <c r="AF33" i="4"/>
  <c r="AF11" i="4"/>
  <c r="AF104" i="4"/>
  <c r="AF44" i="4"/>
  <c r="AF86" i="4"/>
  <c r="AF101" i="4"/>
  <c r="AF96" i="4"/>
  <c r="AF45" i="4"/>
  <c r="AF76" i="4"/>
  <c r="AF52" i="4"/>
  <c r="AF82" i="4"/>
  <c r="AF70" i="4"/>
  <c r="AF56" i="4"/>
  <c r="AF74" i="4"/>
  <c r="AF25" i="4"/>
  <c r="AF78" i="4"/>
  <c r="AF51" i="4"/>
  <c r="AF29" i="4"/>
  <c r="AF54" i="4"/>
  <c r="AF69" i="4"/>
  <c r="AF62" i="4"/>
  <c r="AF27" i="4"/>
  <c r="AF36" i="4"/>
  <c r="AF59" i="4"/>
  <c r="AF13" i="4"/>
  <c r="AF83" i="4"/>
  <c r="AF37" i="4"/>
  <c r="AF48" i="4"/>
  <c r="AF89" i="4"/>
  <c r="AF21" i="4"/>
  <c r="AF71" i="4"/>
  <c r="AF31" i="4"/>
  <c r="AF99" i="4"/>
  <c r="AF34" i="4"/>
  <c r="AF47" i="4"/>
  <c r="AF87" i="4"/>
  <c r="AF42" i="4"/>
  <c r="AF49" i="4"/>
  <c r="AF15" i="4"/>
  <c r="AF80" i="4"/>
  <c r="AF85" i="4"/>
  <c r="AF63" i="4"/>
  <c r="AF22" i="4"/>
  <c r="AF65" i="4"/>
  <c r="AF35" i="4"/>
  <c r="AF57" i="4"/>
  <c r="AF102" i="4"/>
  <c r="AF81" i="4"/>
  <c r="AF61" i="4"/>
  <c r="AF79" i="4"/>
  <c r="AF28" i="4"/>
  <c r="AF90" i="4"/>
  <c r="AF55" i="4"/>
  <c r="AF53" i="4"/>
  <c r="AF93" i="4"/>
  <c r="AF92" i="4"/>
  <c r="AF14" i="4"/>
  <c r="AF18" i="4"/>
  <c r="AF9" i="4"/>
  <c r="AF66" i="4"/>
  <c r="AF24" i="4"/>
  <c r="AF64" i="4"/>
  <c r="AF77" i="4"/>
  <c r="AF20" i="4"/>
  <c r="AF68" i="4"/>
  <c r="AF8" i="4"/>
  <c r="AF94" i="4"/>
  <c r="AF95" i="4"/>
  <c r="AF46" i="4"/>
  <c r="AF84" i="4"/>
  <c r="AF32" i="4"/>
  <c r="AF41" i="4"/>
  <c r="AF38" i="4"/>
  <c r="AF50" i="4"/>
  <c r="AF88" i="4"/>
  <c r="AF75" i="4"/>
  <c r="AF43" i="4"/>
  <c r="AF6" i="4"/>
  <c r="AL17" i="4" s="1"/>
  <c r="AD17" i="4"/>
  <c r="AD97" i="4"/>
  <c r="AD7" i="4"/>
  <c r="AD26" i="4"/>
  <c r="AD67" i="4"/>
  <c r="AD98" i="4"/>
  <c r="AD72" i="4"/>
  <c r="AD91" i="4"/>
  <c r="AD58" i="4"/>
  <c r="AD40" i="4"/>
  <c r="AD73" i="4"/>
  <c r="AD39" i="4"/>
  <c r="AD103" i="4"/>
  <c r="AD19" i="4"/>
  <c r="AD105" i="4"/>
  <c r="AD10" i="4"/>
  <c r="AD100" i="4"/>
  <c r="AD12" i="4"/>
  <c r="AD30" i="4"/>
  <c r="AD60" i="4"/>
  <c r="AD16" i="4"/>
  <c r="AD23" i="4"/>
  <c r="AD33" i="4"/>
  <c r="AD11" i="4"/>
  <c r="AD104" i="4"/>
  <c r="AD44" i="4"/>
  <c r="AD86" i="4"/>
  <c r="AD101" i="4"/>
  <c r="AD96" i="4"/>
  <c r="AD45" i="4"/>
  <c r="AD76" i="4"/>
  <c r="AD52" i="4"/>
  <c r="AD82" i="4"/>
  <c r="AD70" i="4"/>
  <c r="AD56" i="4"/>
  <c r="AD74" i="4"/>
  <c r="AD25" i="4"/>
  <c r="AD78" i="4"/>
  <c r="AD51" i="4"/>
  <c r="AD29" i="4"/>
  <c r="AD54" i="4"/>
  <c r="AD69" i="4"/>
  <c r="AD62" i="4"/>
  <c r="AD27" i="4"/>
  <c r="AD36" i="4"/>
  <c r="AD59" i="4"/>
  <c r="AD13" i="4"/>
  <c r="AD83" i="4"/>
  <c r="AD37" i="4"/>
  <c r="AD48" i="4"/>
  <c r="AD89" i="4"/>
  <c r="AD21" i="4"/>
  <c r="AD71" i="4"/>
  <c r="AD31" i="4"/>
  <c r="AD99" i="4"/>
  <c r="AD34" i="4"/>
  <c r="AD47" i="4"/>
  <c r="AD87" i="4"/>
  <c r="AD42" i="4"/>
  <c r="AD49" i="4"/>
  <c r="AD15" i="4"/>
  <c r="AD80" i="4"/>
  <c r="AD85" i="4"/>
  <c r="AD63" i="4"/>
  <c r="AD22" i="4"/>
  <c r="AD65" i="4"/>
  <c r="AD35" i="4"/>
  <c r="AD57" i="4"/>
  <c r="AD102" i="4"/>
  <c r="AD81" i="4"/>
  <c r="AD61" i="4"/>
  <c r="AD79" i="4"/>
  <c r="AD28" i="4"/>
  <c r="AD90" i="4"/>
  <c r="AD55" i="4"/>
  <c r="AD53" i="4"/>
  <c r="AD93" i="4"/>
  <c r="AD92" i="4"/>
  <c r="AD14" i="4"/>
  <c r="AD18" i="4"/>
  <c r="AD9" i="4"/>
  <c r="AD66" i="4"/>
  <c r="AD24" i="4"/>
  <c r="AD64" i="4"/>
  <c r="AD77" i="4"/>
  <c r="AD20" i="4"/>
  <c r="AD68" i="4"/>
  <c r="AD8" i="4"/>
  <c r="AD94" i="4"/>
  <c r="AD95" i="4"/>
  <c r="AD46" i="4"/>
  <c r="AD84" i="4"/>
  <c r="AD32" i="4"/>
  <c r="AD41" i="4"/>
  <c r="AD38" i="4"/>
  <c r="AD50" i="4"/>
  <c r="AD88" i="4"/>
  <c r="AD75" i="4"/>
  <c r="AD43" i="4"/>
  <c r="AA15" i="4"/>
  <c r="AA10" i="4"/>
  <c r="AA5" i="4"/>
  <c r="AA13" i="4"/>
  <c r="AA6" i="4"/>
  <c r="AA16" i="4"/>
  <c r="AA12" i="4"/>
  <c r="AA14" i="4"/>
  <c r="AA19" i="4"/>
  <c r="AA9" i="4"/>
  <c r="AA17" i="4"/>
  <c r="AA11" i="4"/>
  <c r="AA8" i="4"/>
  <c r="AA18" i="4"/>
  <c r="AA7" i="4"/>
  <c r="W8" i="4"/>
  <c r="W10" i="4"/>
  <c r="U9" i="4"/>
  <c r="U11" i="4"/>
  <c r="T5" i="4" a="1"/>
  <c r="T5" i="4" s="1"/>
  <c r="V5" i="4" s="1"/>
  <c r="K5" i="4" a="1"/>
  <c r="K5" i="4" s="1"/>
  <c r="N5" i="4" s="1"/>
  <c r="G6" i="4"/>
  <c r="AL5" i="4" l="1"/>
  <c r="AK10" i="4"/>
  <c r="AK8" i="4"/>
  <c r="AK6" i="4"/>
  <c r="AJ19" i="4"/>
  <c r="AM22" i="4"/>
  <c r="AK5" i="4"/>
  <c r="AJ11" i="4"/>
  <c r="AJ10" i="4"/>
  <c r="AJ9" i="4"/>
  <c r="AJ8" i="4"/>
  <c r="AJ7" i="4"/>
  <c r="AJ6" i="4"/>
  <c r="AJ22" i="4"/>
  <c r="AJ18" i="4"/>
  <c r="AM23" i="4"/>
  <c r="AL22" i="4"/>
  <c r="AK21" i="4"/>
  <c r="AM19" i="4"/>
  <c r="AL18" i="4"/>
  <c r="AK17" i="4"/>
  <c r="AJ5" i="4"/>
  <c r="AM11" i="4"/>
  <c r="AM10" i="4"/>
  <c r="AM9" i="4"/>
  <c r="AM8" i="4"/>
  <c r="AM7" i="4"/>
  <c r="AM6" i="4"/>
  <c r="AJ17" i="4"/>
  <c r="AJ21" i="4"/>
  <c r="AM24" i="4"/>
  <c r="AL23" i="4"/>
  <c r="AK22" i="4"/>
  <c r="AM20" i="4"/>
  <c r="AL19" i="4"/>
  <c r="AK18" i="4"/>
  <c r="AK11" i="4"/>
  <c r="AK9" i="4"/>
  <c r="AJ23" i="4"/>
  <c r="AK24" i="4"/>
  <c r="W12" i="4"/>
  <c r="W7" i="4"/>
  <c r="U5" i="4"/>
  <c r="W11" i="4"/>
  <c r="W6" i="4"/>
  <c r="AM5" i="4"/>
  <c r="AL11" i="4"/>
  <c r="AL10" i="4"/>
  <c r="AL9" i="4"/>
  <c r="AL8" i="4"/>
  <c r="AL7" i="4"/>
  <c r="AJ24" i="4"/>
  <c r="AJ20" i="4"/>
  <c r="AL24" i="4"/>
  <c r="AK23" i="4"/>
  <c r="AM21" i="4"/>
  <c r="AL20" i="4"/>
  <c r="AK19" i="4"/>
  <c r="AM17" i="4"/>
  <c r="AM18" i="4"/>
  <c r="U7" i="4"/>
  <c r="W9" i="4"/>
  <c r="W5" i="4"/>
  <c r="L10" i="4"/>
  <c r="L6" i="4"/>
  <c r="O12" i="4"/>
  <c r="Q11" i="4"/>
  <c r="M11" i="4"/>
  <c r="O10" i="4"/>
  <c r="Q9" i="4"/>
  <c r="M9" i="4"/>
  <c r="O8" i="4"/>
  <c r="Q7" i="4"/>
  <c r="M7" i="4"/>
  <c r="O6" i="4"/>
  <c r="Q5" i="4"/>
  <c r="M5" i="4"/>
  <c r="L5" i="4"/>
  <c r="L9" i="4"/>
  <c r="S9" i="4" s="1"/>
  <c r="R12" i="4"/>
  <c r="N12" i="4"/>
  <c r="P11" i="4"/>
  <c r="R10" i="4"/>
  <c r="N10" i="4"/>
  <c r="P9" i="4"/>
  <c r="R8" i="4"/>
  <c r="N8" i="4"/>
  <c r="P7" i="4"/>
  <c r="R6" i="4"/>
  <c r="N6" i="4"/>
  <c r="P5" i="4"/>
  <c r="U10" i="4"/>
  <c r="U6" i="4"/>
  <c r="V11" i="4"/>
  <c r="V9" i="4"/>
  <c r="V7" i="4"/>
  <c r="L12" i="4"/>
  <c r="Q12" i="4"/>
  <c r="O11" i="4"/>
  <c r="M10" i="4"/>
  <c r="M8" i="4"/>
  <c r="O5" i="4"/>
  <c r="L8" i="4"/>
  <c r="M12" i="4"/>
  <c r="Q10" i="4"/>
  <c r="O9" i="4"/>
  <c r="Q8" i="4"/>
  <c r="O7" i="4"/>
  <c r="Q6" i="4"/>
  <c r="M6" i="4"/>
  <c r="L11" i="4"/>
  <c r="L7" i="4"/>
  <c r="P12" i="4"/>
  <c r="R11" i="4"/>
  <c r="N11" i="4"/>
  <c r="P10" i="4"/>
  <c r="R9" i="4"/>
  <c r="N9" i="4"/>
  <c r="P8" i="4"/>
  <c r="R7" i="4"/>
  <c r="N7" i="4"/>
  <c r="P6" i="4"/>
  <c r="R5" i="4"/>
  <c r="U12" i="4"/>
  <c r="U8" i="4"/>
  <c r="V12" i="4"/>
  <c r="V10" i="4"/>
  <c r="V8" i="4"/>
  <c r="V6" i="4"/>
  <c r="AD6" i="4"/>
  <c r="C6" i="4"/>
  <c r="C8" i="4"/>
  <c r="E10" i="4"/>
  <c r="E5" i="4"/>
  <c r="E9" i="4"/>
  <c r="E6" i="4"/>
  <c r="C10" i="4"/>
  <c r="C9" i="4"/>
  <c r="G11" i="4"/>
  <c r="G8" i="4"/>
  <c r="G7" i="4"/>
  <c r="C11" i="4"/>
  <c r="C7" i="4"/>
  <c r="E11" i="4"/>
  <c r="E8" i="4"/>
  <c r="E7" i="4"/>
  <c r="C5" i="4"/>
  <c r="G10" i="4"/>
  <c r="G5" i="4"/>
  <c r="G9" i="4"/>
  <c r="S7" i="4" l="1"/>
  <c r="S10" i="4"/>
  <c r="AF4" i="4"/>
  <c r="AF3" i="4"/>
  <c r="AG3" i="4" s="1"/>
  <c r="S5" i="4"/>
  <c r="S11" i="4"/>
  <c r="S8" i="4"/>
  <c r="S12" i="4"/>
  <c r="S6" i="4"/>
  <c r="F8" i="4"/>
  <c r="H5" i="4"/>
  <c r="H7" i="4"/>
  <c r="D10" i="4"/>
  <c r="H9" i="4"/>
  <c r="F11" i="4"/>
  <c r="F6" i="4"/>
  <c r="H10" i="4"/>
  <c r="H8" i="4"/>
  <c r="D8" i="4"/>
  <c r="D5" i="4"/>
  <c r="D7" i="4"/>
  <c r="H11" i="4"/>
  <c r="F9" i="4"/>
  <c r="D6" i="4"/>
  <c r="F10" i="4"/>
  <c r="F7" i="4"/>
  <c r="D11" i="4"/>
  <c r="D9" i="4"/>
  <c r="F5" i="4"/>
  <c r="H6" i="4"/>
  <c r="AG4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<sst xmlns="http://schemas.openxmlformats.org/spreadsheetml/2006/main" count="3713" uniqueCount="221">
  <si>
    <t>A1</t>
  </si>
  <si>
    <t>JEWELLERY</t>
  </si>
  <si>
    <t>CLOTHES</t>
  </si>
  <si>
    <t>FOOD</t>
  </si>
  <si>
    <t>CAMERA</t>
  </si>
  <si>
    <t>SANDALS</t>
  </si>
  <si>
    <t>CAR</t>
  </si>
  <si>
    <t>A8</t>
  </si>
  <si>
    <t>BIKE</t>
  </si>
  <si>
    <t>A9</t>
  </si>
  <si>
    <t>AUTO</t>
  </si>
  <si>
    <t>A10</t>
  </si>
  <si>
    <t>SHOPPING</t>
  </si>
  <si>
    <t>A11</t>
  </si>
  <si>
    <t>AIR TICKET</t>
  </si>
  <si>
    <t>A12</t>
  </si>
  <si>
    <t>BUS TICKET</t>
  </si>
  <si>
    <t>A13</t>
  </si>
  <si>
    <t>TRAIN TICKET</t>
  </si>
  <si>
    <t>A14</t>
  </si>
  <si>
    <t>RENTAL</t>
  </si>
  <si>
    <t>A15</t>
  </si>
  <si>
    <t>MOVIE TICKET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</si>
  <si>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</si>
  <si>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</si>
  <si>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</si>
  <si>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</si>
  <si>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</si>
  <si>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</si>
  <si>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</si>
  <si>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</si>
  <si>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</si>
  <si>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</si>
  <si>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</si>
  <si>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</si>
  <si>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</si>
  <si>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</si>
  <si>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</si>
  <si>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</si>
  <si>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</si>
  <si>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</si>
  <si>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</si>
  <si>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</si>
  <si>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</si>
  <si>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</si>
  <si>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</si>
  <si>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</si>
  <si>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</si>
  <si>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</si>
  <si>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</si>
  <si>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</si>
  <si>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</si>
  <si>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</si>
  <si>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</si>
  <si>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</si>
  <si>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</si>
  <si>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</si>
  <si>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</si>
  <si>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</si>
  <si>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</si>
  <si>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</si>
  <si>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</si>
  <si>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</si>
  <si>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</si>
  <si>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</si>
  <si>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</si>
  <si>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</si>
  <si>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</si>
  <si>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</si>
  <si>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</si>
  <si>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</si>
  <si>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</si>
  <si>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</si>
  <si>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</si>
  <si>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</si>
  <si>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</si>
  <si>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</si>
  <si>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</si>
  <si>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</si>
  <si>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</si>
  <si>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</si>
  <si>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</si>
  <si>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</si>
  <si>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</si>
  <si>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</si>
  <si>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</si>
  <si>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</si>
  <si>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</si>
  <si>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</si>
  <si>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</si>
  <si>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</si>
  <si>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</si>
  <si>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</si>
  <si>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</si>
  <si>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</si>
  <si>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</si>
  <si>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</si>
  <si>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</si>
  <si>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</si>
  <si>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</si>
  <si>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</si>
  <si>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</si>
  <si>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</si>
  <si>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</si>
  <si>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</si>
  <si>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</si>
  <si>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</si>
  <si>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</si>
  <si>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A2</t>
  </si>
  <si>
    <t>A3</t>
  </si>
  <si>
    <t>A4</t>
  </si>
  <si>
    <t>A5</t>
  </si>
  <si>
    <t>A6</t>
  </si>
  <si>
    <t>A7</t>
  </si>
  <si>
    <t>Consumidor</t>
  </si>
  <si>
    <t>Data</t>
  </si>
  <si>
    <t>Valor</t>
  </si>
  <si>
    <t>Categoria</t>
  </si>
  <si>
    <t>ID</t>
  </si>
  <si>
    <t>PETROL</t>
  </si>
  <si>
    <t>Idade</t>
  </si>
  <si>
    <t>Cidade</t>
  </si>
  <si>
    <t>Cartao</t>
  </si>
  <si>
    <t>Limite</t>
  </si>
  <si>
    <t>Empresa</t>
  </si>
  <si>
    <t>Segmento</t>
  </si>
  <si>
    <t>BANGALORE</t>
  </si>
  <si>
    <t>Gold</t>
  </si>
  <si>
    <t>C1</t>
  </si>
  <si>
    <t>Self Employed</t>
  </si>
  <si>
    <t>CALCUTTA</t>
  </si>
  <si>
    <t>Silver</t>
  </si>
  <si>
    <t>C2</t>
  </si>
  <si>
    <t>Salaried_MNC</t>
  </si>
  <si>
    <t>COCHIN</t>
  </si>
  <si>
    <t>Platimum</t>
  </si>
  <si>
    <t>C3</t>
  </si>
  <si>
    <t>Salaried_Pvt</t>
  </si>
  <si>
    <t>BOMBAY</t>
  </si>
  <si>
    <t>C4</t>
  </si>
  <si>
    <t>Govt</t>
  </si>
  <si>
    <t>C5</t>
  </si>
  <si>
    <t>Normal Salary</t>
  </si>
  <si>
    <t>DELHI</t>
  </si>
  <si>
    <t>C6</t>
  </si>
  <si>
    <t>C7</t>
  </si>
  <si>
    <t>PATNA</t>
  </si>
  <si>
    <t>C8</t>
  </si>
  <si>
    <t>CHENNAI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</si>
  <si>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</si>
  <si>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</si>
  <si>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</si>
  <si>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</si>
  <si>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</si>
  <si>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</si>
  <si>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</si>
  <si>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</si>
  <si>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</si>
  <si>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</si>
  <si>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</si>
  <si>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</si>
  <si>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</si>
  <si>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</si>
  <si>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TRIVANDRUM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</si>
  <si>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</si>
  <si>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</si>
  <si>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</si>
  <si>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</si>
  <si>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</si>
  <si>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</si>
  <si>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</si>
  <si>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</si>
  <si>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</si>
  <si>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</si>
  <si>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</si>
  <si>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</si>
  <si>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</si>
  <si>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</si>
  <si>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</si>
  <si>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</si>
  <si>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</si>
  <si>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</si>
  <si>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</si>
  <si>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Faixa idade</t>
  </si>
  <si>
    <t>10 a 19</t>
  </si>
  <si>
    <t>20 a 29</t>
  </si>
  <si>
    <t>30 a 39</t>
  </si>
  <si>
    <t>40 a 49</t>
  </si>
  <si>
    <t>50 a 59</t>
  </si>
  <si>
    <t>60 a 69</t>
  </si>
  <si>
    <t>70 a 79</t>
  </si>
  <si>
    <t>Dashboard - Broke Cartões</t>
  </si>
  <si>
    <t>Base de clientes</t>
  </si>
  <si>
    <t>Compras</t>
  </si>
  <si>
    <t>Limite por faixa de idade</t>
  </si>
  <si>
    <t>ID_cliente</t>
  </si>
  <si>
    <t>Cidade por faixa de idade</t>
  </si>
  <si>
    <t>limite por cidade</t>
  </si>
  <si>
    <t>10K</t>
  </si>
  <si>
    <t>100K</t>
  </si>
  <si>
    <t>500K</t>
  </si>
  <si>
    <t>Ticket médio por produto</t>
  </si>
  <si>
    <t>Consumidores que mais gastam</t>
  </si>
  <si>
    <t>n</t>
  </si>
  <si>
    <t>idade</t>
  </si>
  <si>
    <t>cidade</t>
  </si>
  <si>
    <t>quartil gasto</t>
  </si>
  <si>
    <t>valor gasto</t>
  </si>
  <si>
    <t>cliente</t>
  </si>
  <si>
    <t>tb auxiliar</t>
  </si>
  <si>
    <t>quartil por faixa de idade</t>
  </si>
  <si>
    <t>1º</t>
  </si>
  <si>
    <t>2º</t>
  </si>
  <si>
    <t>3º</t>
  </si>
  <si>
    <t>4º</t>
  </si>
  <si>
    <t>Ticket médio - Categoria</t>
  </si>
  <si>
    <t>Clientes</t>
  </si>
  <si>
    <t>Limites</t>
  </si>
  <si>
    <t>Gasto</t>
  </si>
  <si>
    <t>quartil por cidade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</si>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</sst>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5" formatCode="_-[$$-409]* #,##0.00_ ;_-[$$-409]* \-#,##0.00\ ;_-[$$-409]* &quot;-&quot;??_ ;_-@_ "/>
    <numFmt numFmtId="168" formatCode="0.0%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FF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/>
    </xf>
    <xf numFmtId="165" fontId="0" fillId="0" borderId="0" xfId="42" applyNumberFormat="1" applyFont="1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165" fontId="0" fillId="0" borderId="0" xfId="43" applyNumberFormat="1" applyFont="1" applyAlignment="1">
      <alignment horizontal="left"/>
    </xf>
    <xf numFmtId="165" fontId="0" fillId="0" borderId="0" xfId="43" applyNumberFormat="1" applyFont="1"/>
    <xf numFmtId="9" fontId="0" fillId="0" borderId="0" xfId="44" applyFont="1"/>
    <xf numFmtId="0" fontId="16" fillId="0" borderId="0" xfId="0" applyFont="1"/>
    <xf numFmtId="0" fontId="0" fillId="0" borderId="10" xfId="0" applyBorder="1"/>
    <xf numFmtId="165" fontId="0" fillId="0" borderId="10" xfId="43" applyNumberFormat="1" applyFont="1" applyBorder="1"/>
    <xf numFmtId="165" fontId="0" fillId="0" borderId="0" xfId="0" applyNumberFormat="1"/>
    <xf numFmtId="165" fontId="0" fillId="0" borderId="10" xfId="0" applyNumberFormat="1" applyBorder="1"/>
    <xf numFmtId="0" fontId="16" fillId="0" borderId="10" xfId="0" applyFont="1" applyBorder="1"/>
    <xf numFmtId="0" fontId="0" fillId="0" borderId="11" xfId="0" applyBorder="1" applyAlignment="1">
      <alignment horizontal="center"/>
    </xf>
    <xf numFmtId="165" fontId="0" fillId="0" borderId="12" xfId="43" applyNumberFormat="1" applyFont="1" applyBorder="1"/>
    <xf numFmtId="165" fontId="0" fillId="0" borderId="13" xfId="43" applyNumberFormat="1" applyFont="1" applyBorder="1"/>
    <xf numFmtId="0" fontId="19" fillId="33" borderId="14" xfId="0" applyFont="1" applyFill="1" applyBorder="1" applyAlignment="1">
      <alignment horizontal="center" vertical="center"/>
    </xf>
    <xf numFmtId="0" fontId="19" fillId="33" borderId="15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/>
    </xf>
    <xf numFmtId="0" fontId="19" fillId="33" borderId="17" xfId="0" applyFont="1" applyFill="1" applyBorder="1" applyAlignment="1">
      <alignment horizontal="center" vertical="center"/>
    </xf>
    <xf numFmtId="0" fontId="19" fillId="33" borderId="0" xfId="0" applyFont="1" applyFill="1" applyBorder="1" applyAlignment="1">
      <alignment horizontal="center" vertical="center"/>
    </xf>
    <xf numFmtId="0" fontId="19" fillId="33" borderId="18" xfId="0" applyFont="1" applyFill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7" xfId="0" applyBorder="1"/>
    <xf numFmtId="0" fontId="0" fillId="0" borderId="0" xfId="0" applyBorder="1"/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168" fontId="0" fillId="0" borderId="0" xfId="44" applyNumberFormat="1" applyFont="1"/>
    <xf numFmtId="0" fontId="0" fillId="34" borderId="0" xfId="0" applyFill="1"/>
    <xf numFmtId="2" fontId="0" fillId="0" borderId="0" xfId="0" applyNumberFormat="1"/>
    <xf numFmtId="0" fontId="16" fillId="34" borderId="10" xfId="0" applyFont="1" applyFill="1" applyBorder="1" applyAlignment="1">
      <alignment horizontal="left"/>
    </xf>
    <xf numFmtId="0" fontId="0" fillId="34" borderId="10" xfId="0" applyFill="1" applyBorder="1" applyAlignment="1">
      <alignment horizontal="left"/>
    </xf>
    <xf numFmtId="0" fontId="0" fillId="34" borderId="10" xfId="0" applyFill="1" applyBorder="1"/>
  </cellXfs>
  <cellStyles count="45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Moeda" xfId="43" builtinId="4"/>
    <cellStyle name="Neutro" xfId="8" builtinId="28" customBuiltin="1"/>
    <cellStyle name="Normal" xfId="0" builtinId="0"/>
    <cellStyle name="Nota" xfId="15" builtinId="10" customBuiltin="1"/>
    <cellStyle name="Porcentagem" xfId="44" builtinId="5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1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-[$$-409]* #,##0.00_ ;_-[$$-409]* \-#,##0.00\ ;_-[$$-409]* &quot;-&quot;??_ ;_-@_ 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0" formatCode="dd/mmm/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-[$$-409]* #,##0.00_ ;_-[$$-409]* \-#,##0.00\ ;_-[$$-409]* &quot;-&quot;??_ ;_-@_ 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Tabelas!$D$4</c:f>
              <c:strCache>
                <c:ptCount val="1"/>
                <c:pt idx="0">
                  <c:v> 10K 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scene3d>
              <a:camera prst="orthographicFront"/>
              <a:lightRig rig="threePt" dir="t"/>
            </a:scene3d>
            <a:sp3d>
              <a:bevelT w="38100" h="381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Tabelas!$B$5:$B$11</c:f>
              <c:strCache>
                <c:ptCount val="7"/>
                <c:pt idx="0">
                  <c:v>10 a 19</c:v>
                </c:pt>
                <c:pt idx="1">
                  <c:v>20 a 29</c:v>
                </c:pt>
                <c:pt idx="2">
                  <c:v>30 a 39</c:v>
                </c:pt>
                <c:pt idx="3">
                  <c:v>40 a 49</c:v>
                </c:pt>
                <c:pt idx="4">
                  <c:v>50 a 59</c:v>
                </c:pt>
                <c:pt idx="5">
                  <c:v>60 a 69</c:v>
                </c:pt>
                <c:pt idx="6">
                  <c:v>70 a 79</c:v>
                </c:pt>
              </c:strCache>
            </c:strRef>
          </c:cat>
          <c:val>
            <c:numRef>
              <c:f>Tabelas!$D$5:$D$11</c:f>
              <c:numCache>
                <c:formatCode>0%</c:formatCode>
                <c:ptCount val="7"/>
                <c:pt idx="0">
                  <c:v>0.2857142857142857</c:v>
                </c:pt>
                <c:pt idx="1">
                  <c:v>0.2</c:v>
                </c:pt>
                <c:pt idx="2">
                  <c:v>0.2857142857142857</c:v>
                </c:pt>
                <c:pt idx="3">
                  <c:v>0.2</c:v>
                </c:pt>
                <c:pt idx="4">
                  <c:v>0.21052631578947367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79-4D84-81CC-854976FDFDAE}"/>
            </c:ext>
          </c:extLst>
        </c:ser>
        <c:ser>
          <c:idx val="1"/>
          <c:order val="1"/>
          <c:tx>
            <c:strRef>
              <c:f>Tabelas!$F$4</c:f>
              <c:strCache>
                <c:ptCount val="1"/>
                <c:pt idx="0">
                  <c:v> 100K 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scene3d>
              <a:camera prst="orthographicFront"/>
              <a:lightRig rig="threePt" dir="t"/>
            </a:scene3d>
            <a:sp3d>
              <a:bevelT w="38100" h="381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Tabelas!$B$5:$B$11</c:f>
              <c:strCache>
                <c:ptCount val="7"/>
                <c:pt idx="0">
                  <c:v>10 a 19</c:v>
                </c:pt>
                <c:pt idx="1">
                  <c:v>20 a 29</c:v>
                </c:pt>
                <c:pt idx="2">
                  <c:v>30 a 39</c:v>
                </c:pt>
                <c:pt idx="3">
                  <c:v>40 a 49</c:v>
                </c:pt>
                <c:pt idx="4">
                  <c:v>50 a 59</c:v>
                </c:pt>
                <c:pt idx="5">
                  <c:v>60 a 69</c:v>
                </c:pt>
                <c:pt idx="6">
                  <c:v>70 a 79</c:v>
                </c:pt>
              </c:strCache>
            </c:strRef>
          </c:cat>
          <c:val>
            <c:numRef>
              <c:f>Tabelas!$F$5:$F$11</c:f>
              <c:numCache>
                <c:formatCode>0%</c:formatCode>
                <c:ptCount val="7"/>
                <c:pt idx="0">
                  <c:v>0.14285714285714285</c:v>
                </c:pt>
                <c:pt idx="1">
                  <c:v>0.33333333333333331</c:v>
                </c:pt>
                <c:pt idx="2">
                  <c:v>0.33333333333333331</c:v>
                </c:pt>
                <c:pt idx="3">
                  <c:v>0.1</c:v>
                </c:pt>
                <c:pt idx="4">
                  <c:v>0.42105263157894735</c:v>
                </c:pt>
                <c:pt idx="5">
                  <c:v>0.38461538461538464</c:v>
                </c:pt>
                <c:pt idx="6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79-4D84-81CC-854976FDFDAE}"/>
            </c:ext>
          </c:extLst>
        </c:ser>
        <c:ser>
          <c:idx val="2"/>
          <c:order val="2"/>
          <c:tx>
            <c:strRef>
              <c:f>Tabelas!$H$4</c:f>
              <c:strCache>
                <c:ptCount val="1"/>
                <c:pt idx="0">
                  <c:v> 500K 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scene3d>
              <a:camera prst="orthographicFront"/>
              <a:lightRig rig="threePt" dir="t"/>
            </a:scene3d>
            <a:sp3d>
              <a:bevelT w="38100" h="381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Tabelas!$B$5:$B$11</c:f>
              <c:strCache>
                <c:ptCount val="7"/>
                <c:pt idx="0">
                  <c:v>10 a 19</c:v>
                </c:pt>
                <c:pt idx="1">
                  <c:v>20 a 29</c:v>
                </c:pt>
                <c:pt idx="2">
                  <c:v>30 a 39</c:v>
                </c:pt>
                <c:pt idx="3">
                  <c:v>40 a 49</c:v>
                </c:pt>
                <c:pt idx="4">
                  <c:v>50 a 59</c:v>
                </c:pt>
                <c:pt idx="5">
                  <c:v>60 a 69</c:v>
                </c:pt>
                <c:pt idx="6">
                  <c:v>70 a 79</c:v>
                </c:pt>
              </c:strCache>
            </c:strRef>
          </c:cat>
          <c:val>
            <c:numRef>
              <c:f>Tabelas!$H$5:$H$11</c:f>
              <c:numCache>
                <c:formatCode>0%</c:formatCode>
                <c:ptCount val="7"/>
                <c:pt idx="0">
                  <c:v>0.5714285714285714</c:v>
                </c:pt>
                <c:pt idx="1">
                  <c:v>0.46666666666666667</c:v>
                </c:pt>
                <c:pt idx="2">
                  <c:v>0.38095238095238093</c:v>
                </c:pt>
                <c:pt idx="3">
                  <c:v>0.7</c:v>
                </c:pt>
                <c:pt idx="4">
                  <c:v>0.36842105263157893</c:v>
                </c:pt>
                <c:pt idx="5">
                  <c:v>0.61538461538461542</c:v>
                </c:pt>
                <c:pt idx="6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79-4D84-81CC-854976FDFDA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306013535"/>
        <c:axId val="306013119"/>
      </c:barChart>
      <c:catAx>
        <c:axId val="306013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06013119"/>
        <c:crosses val="autoZero"/>
        <c:auto val="1"/>
        <c:lblAlgn val="ctr"/>
        <c:lblOffset val="100"/>
        <c:noMultiLvlLbl val="0"/>
      </c:catAx>
      <c:valAx>
        <c:axId val="306013119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306013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Tabelas!$L$4</c:f>
              <c:strCache>
                <c:ptCount val="1"/>
                <c:pt idx="0">
                  <c:v>20 a 29</c:v>
                </c:pt>
              </c:strCache>
            </c:strRef>
          </c:tx>
          <c:spPr>
            <a:solidFill>
              <a:schemeClr val="accent2">
                <a:tint val="48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Tabelas!$K$5:$K$12</c:f>
              <c:strCache>
                <c:ptCount val="8"/>
                <c:pt idx="0">
                  <c:v>BANGALORE</c:v>
                </c:pt>
                <c:pt idx="1">
                  <c:v>CALCUTTA</c:v>
                </c:pt>
                <c:pt idx="2">
                  <c:v>COCHIN</c:v>
                </c:pt>
                <c:pt idx="3">
                  <c:v>CHENNAI</c:v>
                </c:pt>
                <c:pt idx="4">
                  <c:v>TRIVANDRUM</c:v>
                </c:pt>
                <c:pt idx="5">
                  <c:v>BOMBAY</c:v>
                </c:pt>
                <c:pt idx="6">
                  <c:v>PATNA</c:v>
                </c:pt>
                <c:pt idx="7">
                  <c:v>DELHI</c:v>
                </c:pt>
              </c:strCache>
            </c:strRef>
          </c:cat>
          <c:val>
            <c:numRef>
              <c:f>Tabelas!$L$5:$L$12</c:f>
              <c:numCache>
                <c:formatCode>General</c:formatCode>
                <c:ptCount val="8"/>
                <c:pt idx="0">
                  <c:v>4</c:v>
                </c:pt>
                <c:pt idx="1">
                  <c:v>4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01-43F1-85F8-6F9D92F402C4}"/>
            </c:ext>
          </c:extLst>
        </c:ser>
        <c:ser>
          <c:idx val="1"/>
          <c:order val="1"/>
          <c:tx>
            <c:strRef>
              <c:f>Tabelas!$M$4</c:f>
              <c:strCache>
                <c:ptCount val="1"/>
                <c:pt idx="0">
                  <c:v>30 a 39</c:v>
                </c:pt>
              </c:strCache>
            </c:strRef>
          </c:tx>
          <c:spPr>
            <a:solidFill>
              <a:schemeClr val="accent2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Tabelas!$K$5:$K$12</c:f>
              <c:strCache>
                <c:ptCount val="8"/>
                <c:pt idx="0">
                  <c:v>BANGALORE</c:v>
                </c:pt>
                <c:pt idx="1">
                  <c:v>CALCUTTA</c:v>
                </c:pt>
                <c:pt idx="2">
                  <c:v>COCHIN</c:v>
                </c:pt>
                <c:pt idx="3">
                  <c:v>CHENNAI</c:v>
                </c:pt>
                <c:pt idx="4">
                  <c:v>TRIVANDRUM</c:v>
                </c:pt>
                <c:pt idx="5">
                  <c:v>BOMBAY</c:v>
                </c:pt>
                <c:pt idx="6">
                  <c:v>PATNA</c:v>
                </c:pt>
                <c:pt idx="7">
                  <c:v>DELHI</c:v>
                </c:pt>
              </c:strCache>
            </c:strRef>
          </c:cat>
          <c:val>
            <c:numRef>
              <c:f>Tabelas!$M$5:$M$12</c:f>
              <c:numCache>
                <c:formatCode>General</c:formatCode>
                <c:ptCount val="8"/>
                <c:pt idx="0">
                  <c:v>2</c:v>
                </c:pt>
                <c:pt idx="1">
                  <c:v>6</c:v>
                </c:pt>
                <c:pt idx="2">
                  <c:v>6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01-43F1-85F8-6F9D92F402C4}"/>
            </c:ext>
          </c:extLst>
        </c:ser>
        <c:ser>
          <c:idx val="2"/>
          <c:order val="2"/>
          <c:tx>
            <c:strRef>
              <c:f>Tabelas!$N$4</c:f>
              <c:strCache>
                <c:ptCount val="1"/>
                <c:pt idx="0">
                  <c:v>50 a 59</c:v>
                </c:pt>
              </c:strCache>
            </c:strRef>
          </c:tx>
          <c:spPr>
            <a:solidFill>
              <a:schemeClr val="accent2">
                <a:tint val="83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Tabelas!$K$5:$K$12</c:f>
              <c:strCache>
                <c:ptCount val="8"/>
                <c:pt idx="0">
                  <c:v>BANGALORE</c:v>
                </c:pt>
                <c:pt idx="1">
                  <c:v>CALCUTTA</c:v>
                </c:pt>
                <c:pt idx="2">
                  <c:v>COCHIN</c:v>
                </c:pt>
                <c:pt idx="3">
                  <c:v>CHENNAI</c:v>
                </c:pt>
                <c:pt idx="4">
                  <c:v>TRIVANDRUM</c:v>
                </c:pt>
                <c:pt idx="5">
                  <c:v>BOMBAY</c:v>
                </c:pt>
                <c:pt idx="6">
                  <c:v>PATNA</c:v>
                </c:pt>
                <c:pt idx="7">
                  <c:v>DELHI</c:v>
                </c:pt>
              </c:strCache>
            </c:strRef>
          </c:cat>
          <c:val>
            <c:numRef>
              <c:f>Tabelas!$N$5:$N$12</c:f>
              <c:numCache>
                <c:formatCode>General</c:formatCode>
                <c:ptCount val="8"/>
                <c:pt idx="0">
                  <c:v>3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1</c:v>
                </c:pt>
                <c:pt idx="5">
                  <c:v>3</c:v>
                </c:pt>
                <c:pt idx="6">
                  <c:v>0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01-43F1-85F8-6F9D92F402C4}"/>
            </c:ext>
          </c:extLst>
        </c:ser>
        <c:ser>
          <c:idx val="3"/>
          <c:order val="3"/>
          <c:tx>
            <c:strRef>
              <c:f>Tabelas!$O$4</c:f>
              <c:strCache>
                <c:ptCount val="1"/>
                <c:pt idx="0">
                  <c:v>40 a 49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Tabelas!$K$5:$K$12</c:f>
              <c:strCache>
                <c:ptCount val="8"/>
                <c:pt idx="0">
                  <c:v>BANGALORE</c:v>
                </c:pt>
                <c:pt idx="1">
                  <c:v>CALCUTTA</c:v>
                </c:pt>
                <c:pt idx="2">
                  <c:v>COCHIN</c:v>
                </c:pt>
                <c:pt idx="3">
                  <c:v>CHENNAI</c:v>
                </c:pt>
                <c:pt idx="4">
                  <c:v>TRIVANDRUM</c:v>
                </c:pt>
                <c:pt idx="5">
                  <c:v>BOMBAY</c:v>
                </c:pt>
                <c:pt idx="6">
                  <c:v>PATNA</c:v>
                </c:pt>
                <c:pt idx="7">
                  <c:v>DELHI</c:v>
                </c:pt>
              </c:strCache>
            </c:strRef>
          </c:cat>
          <c:val>
            <c:numRef>
              <c:f>Tabelas!$O$5:$O$12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01-43F1-85F8-6F9D92F402C4}"/>
            </c:ext>
          </c:extLst>
        </c:ser>
        <c:ser>
          <c:idx val="4"/>
          <c:order val="4"/>
          <c:tx>
            <c:strRef>
              <c:f>Tabelas!$P$4</c:f>
              <c:strCache>
                <c:ptCount val="1"/>
                <c:pt idx="0">
                  <c:v>10 a 19</c:v>
                </c:pt>
              </c:strCache>
            </c:strRef>
          </c:tx>
          <c:spPr>
            <a:solidFill>
              <a:schemeClr val="accent2">
                <a:shade val="82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Tabelas!$K$5:$K$12</c:f>
              <c:strCache>
                <c:ptCount val="8"/>
                <c:pt idx="0">
                  <c:v>BANGALORE</c:v>
                </c:pt>
                <c:pt idx="1">
                  <c:v>CALCUTTA</c:v>
                </c:pt>
                <c:pt idx="2">
                  <c:v>COCHIN</c:v>
                </c:pt>
                <c:pt idx="3">
                  <c:v>CHENNAI</c:v>
                </c:pt>
                <c:pt idx="4">
                  <c:v>TRIVANDRUM</c:v>
                </c:pt>
                <c:pt idx="5">
                  <c:v>BOMBAY</c:v>
                </c:pt>
                <c:pt idx="6">
                  <c:v>PATNA</c:v>
                </c:pt>
                <c:pt idx="7">
                  <c:v>DELHI</c:v>
                </c:pt>
              </c:strCache>
            </c:strRef>
          </c:cat>
          <c:val>
            <c:numRef>
              <c:f>Tabelas!$P$5:$P$12</c:f>
              <c:numCache>
                <c:formatCode>General</c:formatCode>
                <c:ptCount val="8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01-43F1-85F8-6F9D92F402C4}"/>
            </c:ext>
          </c:extLst>
        </c:ser>
        <c:ser>
          <c:idx val="5"/>
          <c:order val="5"/>
          <c:tx>
            <c:strRef>
              <c:f>Tabelas!$Q$4</c:f>
              <c:strCache>
                <c:ptCount val="1"/>
                <c:pt idx="0">
                  <c:v>70 a 79</c:v>
                </c:pt>
              </c:strCache>
            </c:strRef>
          </c:tx>
          <c:spPr>
            <a:solidFill>
              <a:schemeClr val="accent2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Tabelas!$K$5:$K$12</c:f>
              <c:strCache>
                <c:ptCount val="8"/>
                <c:pt idx="0">
                  <c:v>BANGALORE</c:v>
                </c:pt>
                <c:pt idx="1">
                  <c:v>CALCUTTA</c:v>
                </c:pt>
                <c:pt idx="2">
                  <c:v>COCHIN</c:v>
                </c:pt>
                <c:pt idx="3">
                  <c:v>CHENNAI</c:v>
                </c:pt>
                <c:pt idx="4">
                  <c:v>TRIVANDRUM</c:v>
                </c:pt>
                <c:pt idx="5">
                  <c:v>BOMBAY</c:v>
                </c:pt>
                <c:pt idx="6">
                  <c:v>PATNA</c:v>
                </c:pt>
                <c:pt idx="7">
                  <c:v>DELHI</c:v>
                </c:pt>
              </c:strCache>
            </c:strRef>
          </c:cat>
          <c:val>
            <c:numRef>
              <c:f>Tabelas!$Q$5:$Q$12</c:f>
              <c:numCache>
                <c:formatCode>General</c:formatCode>
                <c:ptCount val="8"/>
                <c:pt idx="0">
                  <c:v>3</c:v>
                </c:pt>
                <c:pt idx="1">
                  <c:v>5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C01-43F1-85F8-6F9D92F402C4}"/>
            </c:ext>
          </c:extLst>
        </c:ser>
        <c:ser>
          <c:idx val="6"/>
          <c:order val="6"/>
          <c:tx>
            <c:strRef>
              <c:f>Tabelas!$R$4</c:f>
              <c:strCache>
                <c:ptCount val="1"/>
                <c:pt idx="0">
                  <c:v>60 a 69</c:v>
                </c:pt>
              </c:strCache>
            </c:strRef>
          </c:tx>
          <c:spPr>
            <a:solidFill>
              <a:schemeClr val="accent2">
                <a:shade val="47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Tabelas!$K$5:$K$12</c:f>
              <c:strCache>
                <c:ptCount val="8"/>
                <c:pt idx="0">
                  <c:v>BANGALORE</c:v>
                </c:pt>
                <c:pt idx="1">
                  <c:v>CALCUTTA</c:v>
                </c:pt>
                <c:pt idx="2">
                  <c:v>COCHIN</c:v>
                </c:pt>
                <c:pt idx="3">
                  <c:v>CHENNAI</c:v>
                </c:pt>
                <c:pt idx="4">
                  <c:v>TRIVANDRUM</c:v>
                </c:pt>
                <c:pt idx="5">
                  <c:v>BOMBAY</c:v>
                </c:pt>
                <c:pt idx="6">
                  <c:v>PATNA</c:v>
                </c:pt>
                <c:pt idx="7">
                  <c:v>DELHI</c:v>
                </c:pt>
              </c:strCache>
            </c:strRef>
          </c:cat>
          <c:val>
            <c:numRef>
              <c:f>Tabelas!$R$5:$R$12</c:f>
              <c:numCache>
                <c:formatCode>General</c:formatCode>
                <c:ptCount val="8"/>
                <c:pt idx="0">
                  <c:v>5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C01-43F1-85F8-6F9D92F402C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937155135"/>
        <c:axId val="937154719"/>
      </c:barChart>
      <c:catAx>
        <c:axId val="937155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7154719"/>
        <c:crosses val="autoZero"/>
        <c:auto val="1"/>
        <c:lblAlgn val="ctr"/>
        <c:lblOffset val="100"/>
        <c:noMultiLvlLbl val="0"/>
      </c:catAx>
      <c:valAx>
        <c:axId val="93715471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37155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Tabelas!$U$4</c:f>
              <c:strCache>
                <c:ptCount val="1"/>
                <c:pt idx="0">
                  <c:v> $10.000,00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  <a:scene3d>
              <a:camera prst="orthographicFront"/>
              <a:lightRig rig="threePt" dir="t"/>
            </a:scene3d>
            <a:sp3d>
              <a:bevelT w="38100" h="38100"/>
            </a:sp3d>
          </c:spPr>
          <c:invertIfNegative val="0"/>
          <c:cat>
            <c:strRef>
              <c:f>Tabelas!$T$5:$T$12</c:f>
              <c:strCache>
                <c:ptCount val="8"/>
                <c:pt idx="0">
                  <c:v>BANGALORE</c:v>
                </c:pt>
                <c:pt idx="1">
                  <c:v>CALCUTTA</c:v>
                </c:pt>
                <c:pt idx="2">
                  <c:v>COCHIN</c:v>
                </c:pt>
                <c:pt idx="3">
                  <c:v>CHENNAI</c:v>
                </c:pt>
                <c:pt idx="4">
                  <c:v>TRIVANDRUM</c:v>
                </c:pt>
                <c:pt idx="5">
                  <c:v>BOMBAY</c:v>
                </c:pt>
                <c:pt idx="6">
                  <c:v>PATNA</c:v>
                </c:pt>
                <c:pt idx="7">
                  <c:v>DELHI</c:v>
                </c:pt>
              </c:strCache>
            </c:strRef>
          </c:cat>
          <c:val>
            <c:numRef>
              <c:f>Tabelas!$U$5:$U$12</c:f>
              <c:numCache>
                <c:formatCode>General</c:formatCode>
                <c:ptCount val="8"/>
                <c:pt idx="0">
                  <c:v>2</c:v>
                </c:pt>
                <c:pt idx="1">
                  <c:v>5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20-49DE-8C9C-48C3F023E236}"/>
            </c:ext>
          </c:extLst>
        </c:ser>
        <c:ser>
          <c:idx val="1"/>
          <c:order val="1"/>
          <c:tx>
            <c:strRef>
              <c:f>Tabelas!$V$4</c:f>
              <c:strCache>
                <c:ptCount val="1"/>
                <c:pt idx="0">
                  <c:v> $100.000,00 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  <a:scene3d>
              <a:camera prst="orthographicFront"/>
              <a:lightRig rig="threePt" dir="t"/>
            </a:scene3d>
            <a:sp3d>
              <a:bevelT w="38100" h="38100"/>
            </a:sp3d>
          </c:spPr>
          <c:invertIfNegative val="0"/>
          <c:cat>
            <c:strRef>
              <c:f>Tabelas!$T$5:$T$12</c:f>
              <c:strCache>
                <c:ptCount val="8"/>
                <c:pt idx="0">
                  <c:v>BANGALORE</c:v>
                </c:pt>
                <c:pt idx="1">
                  <c:v>CALCUTTA</c:v>
                </c:pt>
                <c:pt idx="2">
                  <c:v>COCHIN</c:v>
                </c:pt>
                <c:pt idx="3">
                  <c:v>CHENNAI</c:v>
                </c:pt>
                <c:pt idx="4">
                  <c:v>TRIVANDRUM</c:v>
                </c:pt>
                <c:pt idx="5">
                  <c:v>BOMBAY</c:v>
                </c:pt>
                <c:pt idx="6">
                  <c:v>PATNA</c:v>
                </c:pt>
                <c:pt idx="7">
                  <c:v>DELHI</c:v>
                </c:pt>
              </c:strCache>
            </c:strRef>
          </c:cat>
          <c:val>
            <c:numRef>
              <c:f>Tabelas!$V$5:$V$12</c:f>
              <c:numCache>
                <c:formatCode>General</c:formatCode>
                <c:ptCount val="8"/>
                <c:pt idx="0">
                  <c:v>6</c:v>
                </c:pt>
                <c:pt idx="1">
                  <c:v>5</c:v>
                </c:pt>
                <c:pt idx="2">
                  <c:v>6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20-49DE-8C9C-48C3F023E236}"/>
            </c:ext>
          </c:extLst>
        </c:ser>
        <c:ser>
          <c:idx val="2"/>
          <c:order val="2"/>
          <c:tx>
            <c:strRef>
              <c:f>Tabelas!$W$4</c:f>
              <c:strCache>
                <c:ptCount val="1"/>
                <c:pt idx="0">
                  <c:v> $500.000,00 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  <a:scene3d>
              <a:camera prst="orthographicFront"/>
              <a:lightRig rig="threePt" dir="t"/>
            </a:scene3d>
            <a:sp3d>
              <a:bevelT w="38100" h="38100"/>
            </a:sp3d>
          </c:spPr>
          <c:invertIfNegative val="0"/>
          <c:cat>
            <c:strRef>
              <c:f>Tabelas!$T$5:$T$12</c:f>
              <c:strCache>
                <c:ptCount val="8"/>
                <c:pt idx="0">
                  <c:v>BANGALORE</c:v>
                </c:pt>
                <c:pt idx="1">
                  <c:v>CALCUTTA</c:v>
                </c:pt>
                <c:pt idx="2">
                  <c:v>COCHIN</c:v>
                </c:pt>
                <c:pt idx="3">
                  <c:v>CHENNAI</c:v>
                </c:pt>
                <c:pt idx="4">
                  <c:v>TRIVANDRUM</c:v>
                </c:pt>
                <c:pt idx="5">
                  <c:v>BOMBAY</c:v>
                </c:pt>
                <c:pt idx="6">
                  <c:v>PATNA</c:v>
                </c:pt>
                <c:pt idx="7">
                  <c:v>DELHI</c:v>
                </c:pt>
              </c:strCache>
            </c:strRef>
          </c:cat>
          <c:val>
            <c:numRef>
              <c:f>Tabelas!$W$5:$W$12</c:f>
              <c:numCache>
                <c:formatCode>General</c:formatCode>
                <c:ptCount val="8"/>
                <c:pt idx="0">
                  <c:v>11</c:v>
                </c:pt>
                <c:pt idx="1">
                  <c:v>8</c:v>
                </c:pt>
                <c:pt idx="2">
                  <c:v>11</c:v>
                </c:pt>
                <c:pt idx="3">
                  <c:v>4</c:v>
                </c:pt>
                <c:pt idx="4">
                  <c:v>2</c:v>
                </c:pt>
                <c:pt idx="5">
                  <c:v>6</c:v>
                </c:pt>
                <c:pt idx="6">
                  <c:v>4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20-49DE-8C9C-48C3F023E23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465759727"/>
        <c:axId val="465766799"/>
      </c:barChart>
      <c:catAx>
        <c:axId val="46575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5766799"/>
        <c:crosses val="autoZero"/>
        <c:auto val="1"/>
        <c:lblAlgn val="ctr"/>
        <c:lblOffset val="100"/>
        <c:noMultiLvlLbl val="0"/>
      </c:catAx>
      <c:valAx>
        <c:axId val="465766799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465759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Tabelas!$AJ$4</c:f>
              <c:strCache>
                <c:ptCount val="1"/>
                <c:pt idx="0">
                  <c:v>1º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Tabelas!$AI$5:$AI$11</c:f>
              <c:strCache>
                <c:ptCount val="7"/>
                <c:pt idx="0">
                  <c:v>20 a 29</c:v>
                </c:pt>
                <c:pt idx="1">
                  <c:v>30 a 39</c:v>
                </c:pt>
                <c:pt idx="2">
                  <c:v>50 a 59</c:v>
                </c:pt>
                <c:pt idx="3">
                  <c:v>40 a 49</c:v>
                </c:pt>
                <c:pt idx="4">
                  <c:v>10 a 19</c:v>
                </c:pt>
                <c:pt idx="5">
                  <c:v>70 a 79</c:v>
                </c:pt>
                <c:pt idx="6">
                  <c:v>60 a 69</c:v>
                </c:pt>
              </c:strCache>
            </c:strRef>
          </c:cat>
          <c:val>
            <c:numRef>
              <c:f>Tabelas!$AJ$5:$AJ$11</c:f>
              <c:numCache>
                <c:formatCode>General</c:formatCode>
                <c:ptCount val="7"/>
                <c:pt idx="0">
                  <c:v>6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1</c:v>
                </c:pt>
                <c:pt idx="5">
                  <c:v>6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14-4565-8DA7-7C0A4D234EBF}"/>
            </c:ext>
          </c:extLst>
        </c:ser>
        <c:ser>
          <c:idx val="1"/>
          <c:order val="1"/>
          <c:tx>
            <c:strRef>
              <c:f>Tabelas!$AK$4</c:f>
              <c:strCache>
                <c:ptCount val="1"/>
                <c:pt idx="0">
                  <c:v>2º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Tabelas!$AI$5:$AI$11</c:f>
              <c:strCache>
                <c:ptCount val="7"/>
                <c:pt idx="0">
                  <c:v>20 a 29</c:v>
                </c:pt>
                <c:pt idx="1">
                  <c:v>30 a 39</c:v>
                </c:pt>
                <c:pt idx="2">
                  <c:v>50 a 59</c:v>
                </c:pt>
                <c:pt idx="3">
                  <c:v>40 a 49</c:v>
                </c:pt>
                <c:pt idx="4">
                  <c:v>10 a 19</c:v>
                </c:pt>
                <c:pt idx="5">
                  <c:v>70 a 79</c:v>
                </c:pt>
                <c:pt idx="6">
                  <c:v>60 a 69</c:v>
                </c:pt>
              </c:strCache>
            </c:strRef>
          </c:cat>
          <c:val>
            <c:numRef>
              <c:f>Tabelas!$AK$5:$AK$11</c:f>
              <c:numCache>
                <c:formatCode>General</c:formatCode>
                <c:ptCount val="7"/>
                <c:pt idx="0">
                  <c:v>3</c:v>
                </c:pt>
                <c:pt idx="1">
                  <c:v>7</c:v>
                </c:pt>
                <c:pt idx="2">
                  <c:v>5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14-4565-8DA7-7C0A4D234EBF}"/>
            </c:ext>
          </c:extLst>
        </c:ser>
        <c:ser>
          <c:idx val="2"/>
          <c:order val="2"/>
          <c:tx>
            <c:strRef>
              <c:f>Tabelas!$AL$4</c:f>
              <c:strCache>
                <c:ptCount val="1"/>
                <c:pt idx="0">
                  <c:v>3º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Tabelas!$AI$5:$AI$11</c:f>
              <c:strCache>
                <c:ptCount val="7"/>
                <c:pt idx="0">
                  <c:v>20 a 29</c:v>
                </c:pt>
                <c:pt idx="1">
                  <c:v>30 a 39</c:v>
                </c:pt>
                <c:pt idx="2">
                  <c:v>50 a 59</c:v>
                </c:pt>
                <c:pt idx="3">
                  <c:v>40 a 49</c:v>
                </c:pt>
                <c:pt idx="4">
                  <c:v>10 a 19</c:v>
                </c:pt>
                <c:pt idx="5">
                  <c:v>70 a 79</c:v>
                </c:pt>
                <c:pt idx="6">
                  <c:v>60 a 69</c:v>
                </c:pt>
              </c:strCache>
            </c:strRef>
          </c:cat>
          <c:val>
            <c:numRef>
              <c:f>Tabelas!$AL$5:$AL$11</c:f>
              <c:numCache>
                <c:formatCode>General</c:formatCode>
                <c:ptCount val="7"/>
                <c:pt idx="0">
                  <c:v>4</c:v>
                </c:pt>
                <c:pt idx="1">
                  <c:v>3</c:v>
                </c:pt>
                <c:pt idx="2">
                  <c:v>6</c:v>
                </c:pt>
                <c:pt idx="3">
                  <c:v>3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14-4565-8DA7-7C0A4D234EBF}"/>
            </c:ext>
          </c:extLst>
        </c:ser>
        <c:ser>
          <c:idx val="3"/>
          <c:order val="3"/>
          <c:tx>
            <c:strRef>
              <c:f>Tabelas!$AM$4</c:f>
              <c:strCache>
                <c:ptCount val="1"/>
                <c:pt idx="0">
                  <c:v>4º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Tabelas!$AI$5:$AI$11</c:f>
              <c:strCache>
                <c:ptCount val="7"/>
                <c:pt idx="0">
                  <c:v>20 a 29</c:v>
                </c:pt>
                <c:pt idx="1">
                  <c:v>30 a 39</c:v>
                </c:pt>
                <c:pt idx="2">
                  <c:v>50 a 59</c:v>
                </c:pt>
                <c:pt idx="3">
                  <c:v>40 a 49</c:v>
                </c:pt>
                <c:pt idx="4">
                  <c:v>10 a 19</c:v>
                </c:pt>
                <c:pt idx="5">
                  <c:v>70 a 79</c:v>
                </c:pt>
                <c:pt idx="6">
                  <c:v>60 a 69</c:v>
                </c:pt>
              </c:strCache>
            </c:strRef>
          </c:cat>
          <c:val>
            <c:numRef>
              <c:f>Tabelas!$AM$5:$AM$11</c:f>
              <c:numCache>
                <c:formatCode>General</c:formatCode>
                <c:ptCount val="7"/>
                <c:pt idx="0">
                  <c:v>2</c:v>
                </c:pt>
                <c:pt idx="1">
                  <c:v>8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5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14-4565-8DA7-7C0A4D234EB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947754287"/>
        <c:axId val="947751375"/>
        <c:axId val="0"/>
      </c:bar3DChart>
      <c:catAx>
        <c:axId val="94775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7751375"/>
        <c:crosses val="autoZero"/>
        <c:auto val="1"/>
        <c:lblAlgn val="ctr"/>
        <c:lblOffset val="100"/>
        <c:noMultiLvlLbl val="0"/>
      </c:catAx>
      <c:valAx>
        <c:axId val="94775137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947754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Tabelas!$AJ$16</c:f>
              <c:strCache>
                <c:ptCount val="1"/>
                <c:pt idx="0">
                  <c:v>1º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Tabelas!$AI$17:$AI$24</c:f>
              <c:strCache>
                <c:ptCount val="8"/>
                <c:pt idx="0">
                  <c:v>BANGALORE</c:v>
                </c:pt>
                <c:pt idx="1">
                  <c:v>CALCUTTA</c:v>
                </c:pt>
                <c:pt idx="2">
                  <c:v>COCHIN</c:v>
                </c:pt>
                <c:pt idx="3">
                  <c:v>CHENNAI</c:v>
                </c:pt>
                <c:pt idx="4">
                  <c:v>TRIVANDRUM</c:v>
                </c:pt>
                <c:pt idx="5">
                  <c:v>BOMBAY</c:v>
                </c:pt>
                <c:pt idx="6">
                  <c:v>PATNA</c:v>
                </c:pt>
                <c:pt idx="7">
                  <c:v>DELHI</c:v>
                </c:pt>
              </c:strCache>
            </c:strRef>
          </c:cat>
          <c:val>
            <c:numRef>
              <c:f>Tabelas!$AJ$17:$AJ$24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5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C3-432B-9856-EA1177964B37}"/>
            </c:ext>
          </c:extLst>
        </c:ser>
        <c:ser>
          <c:idx val="1"/>
          <c:order val="1"/>
          <c:tx>
            <c:strRef>
              <c:f>Tabelas!$AK$16</c:f>
              <c:strCache>
                <c:ptCount val="1"/>
                <c:pt idx="0">
                  <c:v>2º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Tabelas!$AI$17:$AI$24</c:f>
              <c:strCache>
                <c:ptCount val="8"/>
                <c:pt idx="0">
                  <c:v>BANGALORE</c:v>
                </c:pt>
                <c:pt idx="1">
                  <c:v>CALCUTTA</c:v>
                </c:pt>
                <c:pt idx="2">
                  <c:v>COCHIN</c:v>
                </c:pt>
                <c:pt idx="3">
                  <c:v>CHENNAI</c:v>
                </c:pt>
                <c:pt idx="4">
                  <c:v>TRIVANDRUM</c:v>
                </c:pt>
                <c:pt idx="5">
                  <c:v>BOMBAY</c:v>
                </c:pt>
                <c:pt idx="6">
                  <c:v>PATNA</c:v>
                </c:pt>
                <c:pt idx="7">
                  <c:v>DELHI</c:v>
                </c:pt>
              </c:strCache>
            </c:strRef>
          </c:cat>
          <c:val>
            <c:numRef>
              <c:f>Tabelas!$AK$17:$AK$24</c:f>
              <c:numCache>
                <c:formatCode>General</c:formatCode>
                <c:ptCount val="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C3-432B-9856-EA1177964B37}"/>
            </c:ext>
          </c:extLst>
        </c:ser>
        <c:ser>
          <c:idx val="2"/>
          <c:order val="2"/>
          <c:tx>
            <c:strRef>
              <c:f>Tabelas!$AL$16</c:f>
              <c:strCache>
                <c:ptCount val="1"/>
                <c:pt idx="0">
                  <c:v>3º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Tabelas!$AI$17:$AI$24</c:f>
              <c:strCache>
                <c:ptCount val="8"/>
                <c:pt idx="0">
                  <c:v>BANGALORE</c:v>
                </c:pt>
                <c:pt idx="1">
                  <c:v>CALCUTTA</c:v>
                </c:pt>
                <c:pt idx="2">
                  <c:v>COCHIN</c:v>
                </c:pt>
                <c:pt idx="3">
                  <c:v>CHENNAI</c:v>
                </c:pt>
                <c:pt idx="4">
                  <c:v>TRIVANDRUM</c:v>
                </c:pt>
                <c:pt idx="5">
                  <c:v>BOMBAY</c:v>
                </c:pt>
                <c:pt idx="6">
                  <c:v>PATNA</c:v>
                </c:pt>
                <c:pt idx="7">
                  <c:v>DELHI</c:v>
                </c:pt>
              </c:strCache>
            </c:strRef>
          </c:cat>
          <c:val>
            <c:numRef>
              <c:f>Tabelas!$AL$17:$AL$24</c:f>
              <c:numCache>
                <c:formatCode>General</c:formatCode>
                <c:ptCount val="8"/>
                <c:pt idx="0">
                  <c:v>5</c:v>
                </c:pt>
                <c:pt idx="1">
                  <c:v>4</c:v>
                </c:pt>
                <c:pt idx="2">
                  <c:v>6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C3-432B-9856-EA1177964B37}"/>
            </c:ext>
          </c:extLst>
        </c:ser>
        <c:ser>
          <c:idx val="3"/>
          <c:order val="3"/>
          <c:tx>
            <c:strRef>
              <c:f>Tabelas!$AM$16</c:f>
              <c:strCache>
                <c:ptCount val="1"/>
                <c:pt idx="0">
                  <c:v>4º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Tabelas!$AI$17:$AI$24</c:f>
              <c:strCache>
                <c:ptCount val="8"/>
                <c:pt idx="0">
                  <c:v>BANGALORE</c:v>
                </c:pt>
                <c:pt idx="1">
                  <c:v>CALCUTTA</c:v>
                </c:pt>
                <c:pt idx="2">
                  <c:v>COCHIN</c:v>
                </c:pt>
                <c:pt idx="3">
                  <c:v>CHENNAI</c:v>
                </c:pt>
                <c:pt idx="4">
                  <c:v>TRIVANDRUM</c:v>
                </c:pt>
                <c:pt idx="5">
                  <c:v>BOMBAY</c:v>
                </c:pt>
                <c:pt idx="6">
                  <c:v>PATNA</c:v>
                </c:pt>
                <c:pt idx="7">
                  <c:v>DELHI</c:v>
                </c:pt>
              </c:strCache>
            </c:strRef>
          </c:cat>
          <c:val>
            <c:numRef>
              <c:f>Tabelas!$AM$17:$AM$24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4</c:v>
                </c:pt>
                <c:pt idx="6">
                  <c:v>1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0C3-432B-9856-EA1177964B3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468122207"/>
        <c:axId val="468122623"/>
        <c:axId val="0"/>
      </c:bar3DChart>
      <c:catAx>
        <c:axId val="468122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8122623"/>
        <c:crosses val="autoZero"/>
        <c:auto val="1"/>
        <c:lblAlgn val="ctr"/>
        <c:lblOffset val="100"/>
        <c:noMultiLvlLbl val="0"/>
      </c:catAx>
      <c:valAx>
        <c:axId val="46812262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68122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Tabelas!$D$4</c:f>
              <c:strCache>
                <c:ptCount val="1"/>
                <c:pt idx="0">
                  <c:v> 10K 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scene3d>
              <a:camera prst="orthographicFront"/>
              <a:lightRig rig="threePt" dir="t"/>
            </a:scene3d>
            <a:sp3d>
              <a:bevelT w="38100" h="381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Tabelas!$B$5:$B$11</c:f>
              <c:strCache>
                <c:ptCount val="7"/>
                <c:pt idx="0">
                  <c:v>10 a 19</c:v>
                </c:pt>
                <c:pt idx="1">
                  <c:v>20 a 29</c:v>
                </c:pt>
                <c:pt idx="2">
                  <c:v>30 a 39</c:v>
                </c:pt>
                <c:pt idx="3">
                  <c:v>40 a 49</c:v>
                </c:pt>
                <c:pt idx="4">
                  <c:v>50 a 59</c:v>
                </c:pt>
                <c:pt idx="5">
                  <c:v>60 a 69</c:v>
                </c:pt>
                <c:pt idx="6">
                  <c:v>70 a 79</c:v>
                </c:pt>
              </c:strCache>
            </c:strRef>
          </c:cat>
          <c:val>
            <c:numRef>
              <c:f>Tabelas!$D$5:$D$11</c:f>
              <c:numCache>
                <c:formatCode>0%</c:formatCode>
                <c:ptCount val="7"/>
                <c:pt idx="0">
                  <c:v>0.2857142857142857</c:v>
                </c:pt>
                <c:pt idx="1">
                  <c:v>0.2</c:v>
                </c:pt>
                <c:pt idx="2">
                  <c:v>0.2857142857142857</c:v>
                </c:pt>
                <c:pt idx="3">
                  <c:v>0.2</c:v>
                </c:pt>
                <c:pt idx="4">
                  <c:v>0.21052631578947367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F0-46FA-8DCD-2AD2182530CA}"/>
            </c:ext>
          </c:extLst>
        </c:ser>
        <c:ser>
          <c:idx val="1"/>
          <c:order val="1"/>
          <c:tx>
            <c:strRef>
              <c:f>Tabelas!$F$4</c:f>
              <c:strCache>
                <c:ptCount val="1"/>
                <c:pt idx="0">
                  <c:v> 100K 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scene3d>
              <a:camera prst="orthographicFront"/>
              <a:lightRig rig="threePt" dir="t"/>
            </a:scene3d>
            <a:sp3d>
              <a:bevelT w="38100" h="381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Tabelas!$B$5:$B$11</c:f>
              <c:strCache>
                <c:ptCount val="7"/>
                <c:pt idx="0">
                  <c:v>10 a 19</c:v>
                </c:pt>
                <c:pt idx="1">
                  <c:v>20 a 29</c:v>
                </c:pt>
                <c:pt idx="2">
                  <c:v>30 a 39</c:v>
                </c:pt>
                <c:pt idx="3">
                  <c:v>40 a 49</c:v>
                </c:pt>
                <c:pt idx="4">
                  <c:v>50 a 59</c:v>
                </c:pt>
                <c:pt idx="5">
                  <c:v>60 a 69</c:v>
                </c:pt>
                <c:pt idx="6">
                  <c:v>70 a 79</c:v>
                </c:pt>
              </c:strCache>
            </c:strRef>
          </c:cat>
          <c:val>
            <c:numRef>
              <c:f>Tabelas!$F$5:$F$11</c:f>
              <c:numCache>
                <c:formatCode>0%</c:formatCode>
                <c:ptCount val="7"/>
                <c:pt idx="0">
                  <c:v>0.14285714285714285</c:v>
                </c:pt>
                <c:pt idx="1">
                  <c:v>0.33333333333333331</c:v>
                </c:pt>
                <c:pt idx="2">
                  <c:v>0.33333333333333331</c:v>
                </c:pt>
                <c:pt idx="3">
                  <c:v>0.1</c:v>
                </c:pt>
                <c:pt idx="4">
                  <c:v>0.42105263157894735</c:v>
                </c:pt>
                <c:pt idx="5">
                  <c:v>0.38461538461538464</c:v>
                </c:pt>
                <c:pt idx="6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F0-46FA-8DCD-2AD2182530CA}"/>
            </c:ext>
          </c:extLst>
        </c:ser>
        <c:ser>
          <c:idx val="2"/>
          <c:order val="2"/>
          <c:tx>
            <c:strRef>
              <c:f>Tabelas!$H$4</c:f>
              <c:strCache>
                <c:ptCount val="1"/>
                <c:pt idx="0">
                  <c:v> 500K 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scene3d>
              <a:camera prst="orthographicFront"/>
              <a:lightRig rig="threePt" dir="t"/>
            </a:scene3d>
            <a:sp3d>
              <a:bevelT w="38100" h="381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Tabelas!$B$5:$B$11</c:f>
              <c:strCache>
                <c:ptCount val="7"/>
                <c:pt idx="0">
                  <c:v>10 a 19</c:v>
                </c:pt>
                <c:pt idx="1">
                  <c:v>20 a 29</c:v>
                </c:pt>
                <c:pt idx="2">
                  <c:v>30 a 39</c:v>
                </c:pt>
                <c:pt idx="3">
                  <c:v>40 a 49</c:v>
                </c:pt>
                <c:pt idx="4">
                  <c:v>50 a 59</c:v>
                </c:pt>
                <c:pt idx="5">
                  <c:v>60 a 69</c:v>
                </c:pt>
                <c:pt idx="6">
                  <c:v>70 a 79</c:v>
                </c:pt>
              </c:strCache>
            </c:strRef>
          </c:cat>
          <c:val>
            <c:numRef>
              <c:f>Tabelas!$H$5:$H$11</c:f>
              <c:numCache>
                <c:formatCode>0%</c:formatCode>
                <c:ptCount val="7"/>
                <c:pt idx="0">
                  <c:v>0.5714285714285714</c:v>
                </c:pt>
                <c:pt idx="1">
                  <c:v>0.46666666666666667</c:v>
                </c:pt>
                <c:pt idx="2">
                  <c:v>0.38095238095238093</c:v>
                </c:pt>
                <c:pt idx="3">
                  <c:v>0.7</c:v>
                </c:pt>
                <c:pt idx="4">
                  <c:v>0.36842105263157893</c:v>
                </c:pt>
                <c:pt idx="5">
                  <c:v>0.61538461538461542</c:v>
                </c:pt>
                <c:pt idx="6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F0-46FA-8DCD-2AD2182530C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306013535"/>
        <c:axId val="306013119"/>
      </c:barChart>
      <c:catAx>
        <c:axId val="306013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06013119"/>
        <c:crosses val="autoZero"/>
        <c:auto val="1"/>
        <c:lblAlgn val="ctr"/>
        <c:lblOffset val="100"/>
        <c:noMultiLvlLbl val="0"/>
      </c:catAx>
      <c:valAx>
        <c:axId val="306013119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306013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Tabelas!$L$4</c:f>
              <c:strCache>
                <c:ptCount val="1"/>
                <c:pt idx="0">
                  <c:v>20 a 29</c:v>
                </c:pt>
              </c:strCache>
            </c:strRef>
          </c:tx>
          <c:spPr>
            <a:solidFill>
              <a:schemeClr val="accent2">
                <a:tint val="48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Tabelas!$K$5:$K$12</c:f>
              <c:strCache>
                <c:ptCount val="8"/>
                <c:pt idx="0">
                  <c:v>BANGALORE</c:v>
                </c:pt>
                <c:pt idx="1">
                  <c:v>CALCUTTA</c:v>
                </c:pt>
                <c:pt idx="2">
                  <c:v>COCHIN</c:v>
                </c:pt>
                <c:pt idx="3">
                  <c:v>CHENNAI</c:v>
                </c:pt>
                <c:pt idx="4">
                  <c:v>TRIVANDRUM</c:v>
                </c:pt>
                <c:pt idx="5">
                  <c:v>BOMBAY</c:v>
                </c:pt>
                <c:pt idx="6">
                  <c:v>PATNA</c:v>
                </c:pt>
                <c:pt idx="7">
                  <c:v>DELHI</c:v>
                </c:pt>
              </c:strCache>
            </c:strRef>
          </c:cat>
          <c:val>
            <c:numRef>
              <c:f>Tabelas!$L$5:$L$12</c:f>
              <c:numCache>
                <c:formatCode>General</c:formatCode>
                <c:ptCount val="8"/>
                <c:pt idx="0">
                  <c:v>4</c:v>
                </c:pt>
                <c:pt idx="1">
                  <c:v>4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9F-4E54-8AB2-DAFC8D7FF868}"/>
            </c:ext>
          </c:extLst>
        </c:ser>
        <c:ser>
          <c:idx val="1"/>
          <c:order val="1"/>
          <c:tx>
            <c:strRef>
              <c:f>Tabelas!$M$4</c:f>
              <c:strCache>
                <c:ptCount val="1"/>
                <c:pt idx="0">
                  <c:v>30 a 39</c:v>
                </c:pt>
              </c:strCache>
            </c:strRef>
          </c:tx>
          <c:spPr>
            <a:solidFill>
              <a:schemeClr val="accent2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Tabelas!$K$5:$K$12</c:f>
              <c:strCache>
                <c:ptCount val="8"/>
                <c:pt idx="0">
                  <c:v>BANGALORE</c:v>
                </c:pt>
                <c:pt idx="1">
                  <c:v>CALCUTTA</c:v>
                </c:pt>
                <c:pt idx="2">
                  <c:v>COCHIN</c:v>
                </c:pt>
                <c:pt idx="3">
                  <c:v>CHENNAI</c:v>
                </c:pt>
                <c:pt idx="4">
                  <c:v>TRIVANDRUM</c:v>
                </c:pt>
                <c:pt idx="5">
                  <c:v>BOMBAY</c:v>
                </c:pt>
                <c:pt idx="6">
                  <c:v>PATNA</c:v>
                </c:pt>
                <c:pt idx="7">
                  <c:v>DELHI</c:v>
                </c:pt>
              </c:strCache>
            </c:strRef>
          </c:cat>
          <c:val>
            <c:numRef>
              <c:f>Tabelas!$M$5:$M$12</c:f>
              <c:numCache>
                <c:formatCode>General</c:formatCode>
                <c:ptCount val="8"/>
                <c:pt idx="0">
                  <c:v>2</c:v>
                </c:pt>
                <c:pt idx="1">
                  <c:v>6</c:v>
                </c:pt>
                <c:pt idx="2">
                  <c:v>6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9F-4E54-8AB2-DAFC8D7FF868}"/>
            </c:ext>
          </c:extLst>
        </c:ser>
        <c:ser>
          <c:idx val="2"/>
          <c:order val="2"/>
          <c:tx>
            <c:strRef>
              <c:f>Tabelas!$N$4</c:f>
              <c:strCache>
                <c:ptCount val="1"/>
                <c:pt idx="0">
                  <c:v>50 a 59</c:v>
                </c:pt>
              </c:strCache>
            </c:strRef>
          </c:tx>
          <c:spPr>
            <a:solidFill>
              <a:schemeClr val="accent2">
                <a:tint val="83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Tabelas!$K$5:$K$12</c:f>
              <c:strCache>
                <c:ptCount val="8"/>
                <c:pt idx="0">
                  <c:v>BANGALORE</c:v>
                </c:pt>
                <c:pt idx="1">
                  <c:v>CALCUTTA</c:v>
                </c:pt>
                <c:pt idx="2">
                  <c:v>COCHIN</c:v>
                </c:pt>
                <c:pt idx="3">
                  <c:v>CHENNAI</c:v>
                </c:pt>
                <c:pt idx="4">
                  <c:v>TRIVANDRUM</c:v>
                </c:pt>
                <c:pt idx="5">
                  <c:v>BOMBAY</c:v>
                </c:pt>
                <c:pt idx="6">
                  <c:v>PATNA</c:v>
                </c:pt>
                <c:pt idx="7">
                  <c:v>DELHI</c:v>
                </c:pt>
              </c:strCache>
            </c:strRef>
          </c:cat>
          <c:val>
            <c:numRef>
              <c:f>Tabelas!$N$5:$N$12</c:f>
              <c:numCache>
                <c:formatCode>General</c:formatCode>
                <c:ptCount val="8"/>
                <c:pt idx="0">
                  <c:v>3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1</c:v>
                </c:pt>
                <c:pt idx="5">
                  <c:v>3</c:v>
                </c:pt>
                <c:pt idx="6">
                  <c:v>0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9F-4E54-8AB2-DAFC8D7FF868}"/>
            </c:ext>
          </c:extLst>
        </c:ser>
        <c:ser>
          <c:idx val="3"/>
          <c:order val="3"/>
          <c:tx>
            <c:strRef>
              <c:f>Tabelas!$O$4</c:f>
              <c:strCache>
                <c:ptCount val="1"/>
                <c:pt idx="0">
                  <c:v>40 a 49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Tabelas!$K$5:$K$12</c:f>
              <c:strCache>
                <c:ptCount val="8"/>
                <c:pt idx="0">
                  <c:v>BANGALORE</c:v>
                </c:pt>
                <c:pt idx="1">
                  <c:v>CALCUTTA</c:v>
                </c:pt>
                <c:pt idx="2">
                  <c:v>COCHIN</c:v>
                </c:pt>
                <c:pt idx="3">
                  <c:v>CHENNAI</c:v>
                </c:pt>
                <c:pt idx="4">
                  <c:v>TRIVANDRUM</c:v>
                </c:pt>
                <c:pt idx="5">
                  <c:v>BOMBAY</c:v>
                </c:pt>
                <c:pt idx="6">
                  <c:v>PATNA</c:v>
                </c:pt>
                <c:pt idx="7">
                  <c:v>DELHI</c:v>
                </c:pt>
              </c:strCache>
            </c:strRef>
          </c:cat>
          <c:val>
            <c:numRef>
              <c:f>Tabelas!$O$5:$O$12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9F-4E54-8AB2-DAFC8D7FF868}"/>
            </c:ext>
          </c:extLst>
        </c:ser>
        <c:ser>
          <c:idx val="4"/>
          <c:order val="4"/>
          <c:tx>
            <c:strRef>
              <c:f>Tabelas!$P$4</c:f>
              <c:strCache>
                <c:ptCount val="1"/>
                <c:pt idx="0">
                  <c:v>10 a 19</c:v>
                </c:pt>
              </c:strCache>
            </c:strRef>
          </c:tx>
          <c:spPr>
            <a:solidFill>
              <a:schemeClr val="accent2">
                <a:shade val="82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Tabelas!$K$5:$K$12</c:f>
              <c:strCache>
                <c:ptCount val="8"/>
                <c:pt idx="0">
                  <c:v>BANGALORE</c:v>
                </c:pt>
                <c:pt idx="1">
                  <c:v>CALCUTTA</c:v>
                </c:pt>
                <c:pt idx="2">
                  <c:v>COCHIN</c:v>
                </c:pt>
                <c:pt idx="3">
                  <c:v>CHENNAI</c:v>
                </c:pt>
                <c:pt idx="4">
                  <c:v>TRIVANDRUM</c:v>
                </c:pt>
                <c:pt idx="5">
                  <c:v>BOMBAY</c:v>
                </c:pt>
                <c:pt idx="6">
                  <c:v>PATNA</c:v>
                </c:pt>
                <c:pt idx="7">
                  <c:v>DELHI</c:v>
                </c:pt>
              </c:strCache>
            </c:strRef>
          </c:cat>
          <c:val>
            <c:numRef>
              <c:f>Tabelas!$P$5:$P$12</c:f>
              <c:numCache>
                <c:formatCode>General</c:formatCode>
                <c:ptCount val="8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9F-4E54-8AB2-DAFC8D7FF868}"/>
            </c:ext>
          </c:extLst>
        </c:ser>
        <c:ser>
          <c:idx val="5"/>
          <c:order val="5"/>
          <c:tx>
            <c:strRef>
              <c:f>Tabelas!$Q$4</c:f>
              <c:strCache>
                <c:ptCount val="1"/>
                <c:pt idx="0">
                  <c:v>70 a 79</c:v>
                </c:pt>
              </c:strCache>
            </c:strRef>
          </c:tx>
          <c:spPr>
            <a:solidFill>
              <a:schemeClr val="accent2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Tabelas!$K$5:$K$12</c:f>
              <c:strCache>
                <c:ptCount val="8"/>
                <c:pt idx="0">
                  <c:v>BANGALORE</c:v>
                </c:pt>
                <c:pt idx="1">
                  <c:v>CALCUTTA</c:v>
                </c:pt>
                <c:pt idx="2">
                  <c:v>COCHIN</c:v>
                </c:pt>
                <c:pt idx="3">
                  <c:v>CHENNAI</c:v>
                </c:pt>
                <c:pt idx="4">
                  <c:v>TRIVANDRUM</c:v>
                </c:pt>
                <c:pt idx="5">
                  <c:v>BOMBAY</c:v>
                </c:pt>
                <c:pt idx="6">
                  <c:v>PATNA</c:v>
                </c:pt>
                <c:pt idx="7">
                  <c:v>DELHI</c:v>
                </c:pt>
              </c:strCache>
            </c:strRef>
          </c:cat>
          <c:val>
            <c:numRef>
              <c:f>Tabelas!$Q$5:$Q$12</c:f>
              <c:numCache>
                <c:formatCode>General</c:formatCode>
                <c:ptCount val="8"/>
                <c:pt idx="0">
                  <c:v>3</c:v>
                </c:pt>
                <c:pt idx="1">
                  <c:v>5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C9F-4E54-8AB2-DAFC8D7FF868}"/>
            </c:ext>
          </c:extLst>
        </c:ser>
        <c:ser>
          <c:idx val="6"/>
          <c:order val="6"/>
          <c:tx>
            <c:strRef>
              <c:f>Tabelas!$R$4</c:f>
              <c:strCache>
                <c:ptCount val="1"/>
                <c:pt idx="0">
                  <c:v>60 a 69</c:v>
                </c:pt>
              </c:strCache>
            </c:strRef>
          </c:tx>
          <c:spPr>
            <a:solidFill>
              <a:schemeClr val="accent2">
                <a:shade val="47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Tabelas!$K$5:$K$12</c:f>
              <c:strCache>
                <c:ptCount val="8"/>
                <c:pt idx="0">
                  <c:v>BANGALORE</c:v>
                </c:pt>
                <c:pt idx="1">
                  <c:v>CALCUTTA</c:v>
                </c:pt>
                <c:pt idx="2">
                  <c:v>COCHIN</c:v>
                </c:pt>
                <c:pt idx="3">
                  <c:v>CHENNAI</c:v>
                </c:pt>
                <c:pt idx="4">
                  <c:v>TRIVANDRUM</c:v>
                </c:pt>
                <c:pt idx="5">
                  <c:v>BOMBAY</c:v>
                </c:pt>
                <c:pt idx="6">
                  <c:v>PATNA</c:v>
                </c:pt>
                <c:pt idx="7">
                  <c:v>DELHI</c:v>
                </c:pt>
              </c:strCache>
            </c:strRef>
          </c:cat>
          <c:val>
            <c:numRef>
              <c:f>Tabelas!$R$5:$R$12</c:f>
              <c:numCache>
                <c:formatCode>General</c:formatCode>
                <c:ptCount val="8"/>
                <c:pt idx="0">
                  <c:v>5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C9F-4E54-8AB2-DAFC8D7FF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937155135"/>
        <c:axId val="937154719"/>
      </c:barChart>
      <c:catAx>
        <c:axId val="937155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7154719"/>
        <c:crosses val="autoZero"/>
        <c:auto val="1"/>
        <c:lblAlgn val="ctr"/>
        <c:lblOffset val="100"/>
        <c:noMultiLvlLbl val="0"/>
      </c:catAx>
      <c:valAx>
        <c:axId val="93715471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37155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Tabelas!$U$4</c:f>
              <c:strCache>
                <c:ptCount val="1"/>
                <c:pt idx="0">
                  <c:v> $10.000,00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  <a:scene3d>
              <a:camera prst="orthographicFront"/>
              <a:lightRig rig="threePt" dir="t"/>
            </a:scene3d>
            <a:sp3d>
              <a:bevelT w="38100" h="38100"/>
            </a:sp3d>
          </c:spPr>
          <c:invertIfNegative val="0"/>
          <c:cat>
            <c:strRef>
              <c:f>Tabelas!$T$5:$T$12</c:f>
              <c:strCache>
                <c:ptCount val="8"/>
                <c:pt idx="0">
                  <c:v>BANGALORE</c:v>
                </c:pt>
                <c:pt idx="1">
                  <c:v>CALCUTTA</c:v>
                </c:pt>
                <c:pt idx="2">
                  <c:v>COCHIN</c:v>
                </c:pt>
                <c:pt idx="3">
                  <c:v>CHENNAI</c:v>
                </c:pt>
                <c:pt idx="4">
                  <c:v>TRIVANDRUM</c:v>
                </c:pt>
                <c:pt idx="5">
                  <c:v>BOMBAY</c:v>
                </c:pt>
                <c:pt idx="6">
                  <c:v>PATNA</c:v>
                </c:pt>
                <c:pt idx="7">
                  <c:v>DELHI</c:v>
                </c:pt>
              </c:strCache>
            </c:strRef>
          </c:cat>
          <c:val>
            <c:numRef>
              <c:f>Tabelas!$U$5:$U$12</c:f>
              <c:numCache>
                <c:formatCode>General</c:formatCode>
                <c:ptCount val="8"/>
                <c:pt idx="0">
                  <c:v>2</c:v>
                </c:pt>
                <c:pt idx="1">
                  <c:v>5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F6-4306-8921-99E07137A840}"/>
            </c:ext>
          </c:extLst>
        </c:ser>
        <c:ser>
          <c:idx val="1"/>
          <c:order val="1"/>
          <c:tx>
            <c:strRef>
              <c:f>Tabelas!$V$4</c:f>
              <c:strCache>
                <c:ptCount val="1"/>
                <c:pt idx="0">
                  <c:v> $100.000,00 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  <a:scene3d>
              <a:camera prst="orthographicFront"/>
              <a:lightRig rig="threePt" dir="t"/>
            </a:scene3d>
            <a:sp3d>
              <a:bevelT w="38100" h="38100"/>
            </a:sp3d>
          </c:spPr>
          <c:invertIfNegative val="0"/>
          <c:cat>
            <c:strRef>
              <c:f>Tabelas!$T$5:$T$12</c:f>
              <c:strCache>
                <c:ptCount val="8"/>
                <c:pt idx="0">
                  <c:v>BANGALORE</c:v>
                </c:pt>
                <c:pt idx="1">
                  <c:v>CALCUTTA</c:v>
                </c:pt>
                <c:pt idx="2">
                  <c:v>COCHIN</c:v>
                </c:pt>
                <c:pt idx="3">
                  <c:v>CHENNAI</c:v>
                </c:pt>
                <c:pt idx="4">
                  <c:v>TRIVANDRUM</c:v>
                </c:pt>
                <c:pt idx="5">
                  <c:v>BOMBAY</c:v>
                </c:pt>
                <c:pt idx="6">
                  <c:v>PATNA</c:v>
                </c:pt>
                <c:pt idx="7">
                  <c:v>DELHI</c:v>
                </c:pt>
              </c:strCache>
            </c:strRef>
          </c:cat>
          <c:val>
            <c:numRef>
              <c:f>Tabelas!$V$5:$V$12</c:f>
              <c:numCache>
                <c:formatCode>General</c:formatCode>
                <c:ptCount val="8"/>
                <c:pt idx="0">
                  <c:v>6</c:v>
                </c:pt>
                <c:pt idx="1">
                  <c:v>5</c:v>
                </c:pt>
                <c:pt idx="2">
                  <c:v>6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F6-4306-8921-99E07137A840}"/>
            </c:ext>
          </c:extLst>
        </c:ser>
        <c:ser>
          <c:idx val="2"/>
          <c:order val="2"/>
          <c:tx>
            <c:strRef>
              <c:f>Tabelas!$W$4</c:f>
              <c:strCache>
                <c:ptCount val="1"/>
                <c:pt idx="0">
                  <c:v> $500.000,00 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  <a:scene3d>
              <a:camera prst="orthographicFront"/>
              <a:lightRig rig="threePt" dir="t"/>
            </a:scene3d>
            <a:sp3d>
              <a:bevelT w="38100" h="38100"/>
            </a:sp3d>
          </c:spPr>
          <c:invertIfNegative val="0"/>
          <c:cat>
            <c:strRef>
              <c:f>Tabelas!$T$5:$T$12</c:f>
              <c:strCache>
                <c:ptCount val="8"/>
                <c:pt idx="0">
                  <c:v>BANGALORE</c:v>
                </c:pt>
                <c:pt idx="1">
                  <c:v>CALCUTTA</c:v>
                </c:pt>
                <c:pt idx="2">
                  <c:v>COCHIN</c:v>
                </c:pt>
                <c:pt idx="3">
                  <c:v>CHENNAI</c:v>
                </c:pt>
                <c:pt idx="4">
                  <c:v>TRIVANDRUM</c:v>
                </c:pt>
                <c:pt idx="5">
                  <c:v>BOMBAY</c:v>
                </c:pt>
                <c:pt idx="6">
                  <c:v>PATNA</c:v>
                </c:pt>
                <c:pt idx="7">
                  <c:v>DELHI</c:v>
                </c:pt>
              </c:strCache>
            </c:strRef>
          </c:cat>
          <c:val>
            <c:numRef>
              <c:f>Tabelas!$W$5:$W$12</c:f>
              <c:numCache>
                <c:formatCode>General</c:formatCode>
                <c:ptCount val="8"/>
                <c:pt idx="0">
                  <c:v>11</c:v>
                </c:pt>
                <c:pt idx="1">
                  <c:v>8</c:v>
                </c:pt>
                <c:pt idx="2">
                  <c:v>11</c:v>
                </c:pt>
                <c:pt idx="3">
                  <c:v>4</c:v>
                </c:pt>
                <c:pt idx="4">
                  <c:v>2</c:v>
                </c:pt>
                <c:pt idx="5">
                  <c:v>6</c:v>
                </c:pt>
                <c:pt idx="6">
                  <c:v>4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F6-4306-8921-99E07137A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465759727"/>
        <c:axId val="465766799"/>
      </c:barChart>
      <c:catAx>
        <c:axId val="46575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5766799"/>
        <c:crosses val="autoZero"/>
        <c:auto val="1"/>
        <c:lblAlgn val="ctr"/>
        <c:lblOffset val="100"/>
        <c:noMultiLvlLbl val="0"/>
      </c:catAx>
      <c:valAx>
        <c:axId val="465766799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465759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Tabelas!$AJ$4</c:f>
              <c:strCache>
                <c:ptCount val="1"/>
                <c:pt idx="0">
                  <c:v>1º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Tabelas!$AI$5:$AI$11</c:f>
              <c:strCache>
                <c:ptCount val="7"/>
                <c:pt idx="0">
                  <c:v>20 a 29</c:v>
                </c:pt>
                <c:pt idx="1">
                  <c:v>30 a 39</c:v>
                </c:pt>
                <c:pt idx="2">
                  <c:v>50 a 59</c:v>
                </c:pt>
                <c:pt idx="3">
                  <c:v>40 a 49</c:v>
                </c:pt>
                <c:pt idx="4">
                  <c:v>10 a 19</c:v>
                </c:pt>
                <c:pt idx="5">
                  <c:v>70 a 79</c:v>
                </c:pt>
                <c:pt idx="6">
                  <c:v>60 a 69</c:v>
                </c:pt>
              </c:strCache>
            </c:strRef>
          </c:cat>
          <c:val>
            <c:numRef>
              <c:f>Tabelas!$AJ$5:$AJ$11</c:f>
              <c:numCache>
                <c:formatCode>General</c:formatCode>
                <c:ptCount val="7"/>
                <c:pt idx="0">
                  <c:v>6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1</c:v>
                </c:pt>
                <c:pt idx="5">
                  <c:v>6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25-4D2B-9CD4-DDC35CE92118}"/>
            </c:ext>
          </c:extLst>
        </c:ser>
        <c:ser>
          <c:idx val="1"/>
          <c:order val="1"/>
          <c:tx>
            <c:strRef>
              <c:f>Tabelas!$AK$4</c:f>
              <c:strCache>
                <c:ptCount val="1"/>
                <c:pt idx="0">
                  <c:v>2º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Tabelas!$AI$5:$AI$11</c:f>
              <c:strCache>
                <c:ptCount val="7"/>
                <c:pt idx="0">
                  <c:v>20 a 29</c:v>
                </c:pt>
                <c:pt idx="1">
                  <c:v>30 a 39</c:v>
                </c:pt>
                <c:pt idx="2">
                  <c:v>50 a 59</c:v>
                </c:pt>
                <c:pt idx="3">
                  <c:v>40 a 49</c:v>
                </c:pt>
                <c:pt idx="4">
                  <c:v>10 a 19</c:v>
                </c:pt>
                <c:pt idx="5">
                  <c:v>70 a 79</c:v>
                </c:pt>
                <c:pt idx="6">
                  <c:v>60 a 69</c:v>
                </c:pt>
              </c:strCache>
            </c:strRef>
          </c:cat>
          <c:val>
            <c:numRef>
              <c:f>Tabelas!$AK$5:$AK$11</c:f>
              <c:numCache>
                <c:formatCode>General</c:formatCode>
                <c:ptCount val="7"/>
                <c:pt idx="0">
                  <c:v>3</c:v>
                </c:pt>
                <c:pt idx="1">
                  <c:v>7</c:v>
                </c:pt>
                <c:pt idx="2">
                  <c:v>5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25-4D2B-9CD4-DDC35CE92118}"/>
            </c:ext>
          </c:extLst>
        </c:ser>
        <c:ser>
          <c:idx val="2"/>
          <c:order val="2"/>
          <c:tx>
            <c:strRef>
              <c:f>Tabelas!$AL$4</c:f>
              <c:strCache>
                <c:ptCount val="1"/>
                <c:pt idx="0">
                  <c:v>3º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Tabelas!$AI$5:$AI$11</c:f>
              <c:strCache>
                <c:ptCount val="7"/>
                <c:pt idx="0">
                  <c:v>20 a 29</c:v>
                </c:pt>
                <c:pt idx="1">
                  <c:v>30 a 39</c:v>
                </c:pt>
                <c:pt idx="2">
                  <c:v>50 a 59</c:v>
                </c:pt>
                <c:pt idx="3">
                  <c:v>40 a 49</c:v>
                </c:pt>
                <c:pt idx="4">
                  <c:v>10 a 19</c:v>
                </c:pt>
                <c:pt idx="5">
                  <c:v>70 a 79</c:v>
                </c:pt>
                <c:pt idx="6">
                  <c:v>60 a 69</c:v>
                </c:pt>
              </c:strCache>
            </c:strRef>
          </c:cat>
          <c:val>
            <c:numRef>
              <c:f>Tabelas!$AL$5:$AL$11</c:f>
              <c:numCache>
                <c:formatCode>General</c:formatCode>
                <c:ptCount val="7"/>
                <c:pt idx="0">
                  <c:v>4</c:v>
                </c:pt>
                <c:pt idx="1">
                  <c:v>3</c:v>
                </c:pt>
                <c:pt idx="2">
                  <c:v>6</c:v>
                </c:pt>
                <c:pt idx="3">
                  <c:v>3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25-4D2B-9CD4-DDC35CE92118}"/>
            </c:ext>
          </c:extLst>
        </c:ser>
        <c:ser>
          <c:idx val="3"/>
          <c:order val="3"/>
          <c:tx>
            <c:strRef>
              <c:f>Tabelas!$AM$4</c:f>
              <c:strCache>
                <c:ptCount val="1"/>
                <c:pt idx="0">
                  <c:v>4º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Tabelas!$AI$5:$AI$11</c:f>
              <c:strCache>
                <c:ptCount val="7"/>
                <c:pt idx="0">
                  <c:v>20 a 29</c:v>
                </c:pt>
                <c:pt idx="1">
                  <c:v>30 a 39</c:v>
                </c:pt>
                <c:pt idx="2">
                  <c:v>50 a 59</c:v>
                </c:pt>
                <c:pt idx="3">
                  <c:v>40 a 49</c:v>
                </c:pt>
                <c:pt idx="4">
                  <c:v>10 a 19</c:v>
                </c:pt>
                <c:pt idx="5">
                  <c:v>70 a 79</c:v>
                </c:pt>
                <c:pt idx="6">
                  <c:v>60 a 69</c:v>
                </c:pt>
              </c:strCache>
            </c:strRef>
          </c:cat>
          <c:val>
            <c:numRef>
              <c:f>Tabelas!$AM$5:$AM$11</c:f>
              <c:numCache>
                <c:formatCode>General</c:formatCode>
                <c:ptCount val="7"/>
                <c:pt idx="0">
                  <c:v>2</c:v>
                </c:pt>
                <c:pt idx="1">
                  <c:v>8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5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25-4D2B-9CD4-DDC35CE9211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947754287"/>
        <c:axId val="947751375"/>
        <c:axId val="0"/>
      </c:bar3DChart>
      <c:catAx>
        <c:axId val="94775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7751375"/>
        <c:crosses val="autoZero"/>
        <c:auto val="1"/>
        <c:lblAlgn val="ctr"/>
        <c:lblOffset val="100"/>
        <c:noMultiLvlLbl val="0"/>
      </c:catAx>
      <c:valAx>
        <c:axId val="94775137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947754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Tabelas!$AJ$16</c:f>
              <c:strCache>
                <c:ptCount val="1"/>
                <c:pt idx="0">
                  <c:v>1º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Tabelas!$AI$17:$AI$24</c:f>
              <c:strCache>
                <c:ptCount val="8"/>
                <c:pt idx="0">
                  <c:v>BANGALORE</c:v>
                </c:pt>
                <c:pt idx="1">
                  <c:v>CALCUTTA</c:v>
                </c:pt>
                <c:pt idx="2">
                  <c:v>COCHIN</c:v>
                </c:pt>
                <c:pt idx="3">
                  <c:v>CHENNAI</c:v>
                </c:pt>
                <c:pt idx="4">
                  <c:v>TRIVANDRUM</c:v>
                </c:pt>
                <c:pt idx="5">
                  <c:v>BOMBAY</c:v>
                </c:pt>
                <c:pt idx="6">
                  <c:v>PATNA</c:v>
                </c:pt>
                <c:pt idx="7">
                  <c:v>DELHI</c:v>
                </c:pt>
              </c:strCache>
            </c:strRef>
          </c:cat>
          <c:val>
            <c:numRef>
              <c:f>Tabelas!$AJ$17:$AJ$24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5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0B-4CA8-B3AF-BE08DC1F7B1C}"/>
            </c:ext>
          </c:extLst>
        </c:ser>
        <c:ser>
          <c:idx val="1"/>
          <c:order val="1"/>
          <c:tx>
            <c:strRef>
              <c:f>Tabelas!$AK$16</c:f>
              <c:strCache>
                <c:ptCount val="1"/>
                <c:pt idx="0">
                  <c:v>2º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Tabelas!$AI$17:$AI$24</c:f>
              <c:strCache>
                <c:ptCount val="8"/>
                <c:pt idx="0">
                  <c:v>BANGALORE</c:v>
                </c:pt>
                <c:pt idx="1">
                  <c:v>CALCUTTA</c:v>
                </c:pt>
                <c:pt idx="2">
                  <c:v>COCHIN</c:v>
                </c:pt>
                <c:pt idx="3">
                  <c:v>CHENNAI</c:v>
                </c:pt>
                <c:pt idx="4">
                  <c:v>TRIVANDRUM</c:v>
                </c:pt>
                <c:pt idx="5">
                  <c:v>BOMBAY</c:v>
                </c:pt>
                <c:pt idx="6">
                  <c:v>PATNA</c:v>
                </c:pt>
                <c:pt idx="7">
                  <c:v>DELHI</c:v>
                </c:pt>
              </c:strCache>
            </c:strRef>
          </c:cat>
          <c:val>
            <c:numRef>
              <c:f>Tabelas!$AK$17:$AK$24</c:f>
              <c:numCache>
                <c:formatCode>General</c:formatCode>
                <c:ptCount val="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0B-4CA8-B3AF-BE08DC1F7B1C}"/>
            </c:ext>
          </c:extLst>
        </c:ser>
        <c:ser>
          <c:idx val="2"/>
          <c:order val="2"/>
          <c:tx>
            <c:strRef>
              <c:f>Tabelas!$AL$16</c:f>
              <c:strCache>
                <c:ptCount val="1"/>
                <c:pt idx="0">
                  <c:v>3º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Tabelas!$AI$17:$AI$24</c:f>
              <c:strCache>
                <c:ptCount val="8"/>
                <c:pt idx="0">
                  <c:v>BANGALORE</c:v>
                </c:pt>
                <c:pt idx="1">
                  <c:v>CALCUTTA</c:v>
                </c:pt>
                <c:pt idx="2">
                  <c:v>COCHIN</c:v>
                </c:pt>
                <c:pt idx="3">
                  <c:v>CHENNAI</c:v>
                </c:pt>
                <c:pt idx="4">
                  <c:v>TRIVANDRUM</c:v>
                </c:pt>
                <c:pt idx="5">
                  <c:v>BOMBAY</c:v>
                </c:pt>
                <c:pt idx="6">
                  <c:v>PATNA</c:v>
                </c:pt>
                <c:pt idx="7">
                  <c:v>DELHI</c:v>
                </c:pt>
              </c:strCache>
            </c:strRef>
          </c:cat>
          <c:val>
            <c:numRef>
              <c:f>Tabelas!$AL$17:$AL$24</c:f>
              <c:numCache>
                <c:formatCode>General</c:formatCode>
                <c:ptCount val="8"/>
                <c:pt idx="0">
                  <c:v>5</c:v>
                </c:pt>
                <c:pt idx="1">
                  <c:v>4</c:v>
                </c:pt>
                <c:pt idx="2">
                  <c:v>6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0B-4CA8-B3AF-BE08DC1F7B1C}"/>
            </c:ext>
          </c:extLst>
        </c:ser>
        <c:ser>
          <c:idx val="3"/>
          <c:order val="3"/>
          <c:tx>
            <c:strRef>
              <c:f>Tabelas!$AM$16</c:f>
              <c:strCache>
                <c:ptCount val="1"/>
                <c:pt idx="0">
                  <c:v>4º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Tabelas!$AI$17:$AI$24</c:f>
              <c:strCache>
                <c:ptCount val="8"/>
                <c:pt idx="0">
                  <c:v>BANGALORE</c:v>
                </c:pt>
                <c:pt idx="1">
                  <c:v>CALCUTTA</c:v>
                </c:pt>
                <c:pt idx="2">
                  <c:v>COCHIN</c:v>
                </c:pt>
                <c:pt idx="3">
                  <c:v>CHENNAI</c:v>
                </c:pt>
                <c:pt idx="4">
                  <c:v>TRIVANDRUM</c:v>
                </c:pt>
                <c:pt idx="5">
                  <c:v>BOMBAY</c:v>
                </c:pt>
                <c:pt idx="6">
                  <c:v>PATNA</c:v>
                </c:pt>
                <c:pt idx="7">
                  <c:v>DELHI</c:v>
                </c:pt>
              </c:strCache>
            </c:strRef>
          </c:cat>
          <c:val>
            <c:numRef>
              <c:f>Tabelas!$AM$17:$AM$24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4</c:v>
                </c:pt>
                <c:pt idx="6">
                  <c:v>1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0B-4CA8-B3AF-BE08DC1F7B1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468122207"/>
        <c:axId val="468122623"/>
        <c:axId val="0"/>
      </c:bar3DChart>
      <c:catAx>
        <c:axId val="468122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8122623"/>
        <c:crosses val="autoZero"/>
        <c:auto val="1"/>
        <c:lblAlgn val="ctr"/>
        <c:lblOffset val="100"/>
        <c:noMultiLvlLbl val="0"/>
      </c:catAx>
      <c:valAx>
        <c:axId val="46812262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68122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1.emf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7" Type="http://schemas.openxmlformats.org/officeDocument/2006/relationships/image" Target="../media/image3.png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image" Target="../media/image2.png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180975</xdr:rowOff>
    </xdr:from>
    <xdr:to>
      <xdr:col>9</xdr:col>
      <xdr:colOff>95250</xdr:colOff>
      <xdr:row>24</xdr:row>
      <xdr:rowOff>38100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87CD121-BE12-583C-102B-5652C0A72A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12</xdr:row>
      <xdr:rowOff>190500</xdr:rowOff>
    </xdr:from>
    <xdr:to>
      <xdr:col>17</xdr:col>
      <xdr:colOff>666750</xdr:colOff>
      <xdr:row>26</xdr:row>
      <xdr:rowOff>133350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E69D0E9-606A-C12F-13DE-3A8B3219AA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638175</xdr:colOff>
      <xdr:row>12</xdr:row>
      <xdr:rowOff>152400</xdr:rowOff>
    </xdr:from>
    <xdr:to>
      <xdr:col>22</xdr:col>
      <xdr:colOff>876300</xdr:colOff>
      <xdr:row>26</xdr:row>
      <xdr:rowOff>95250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93D454E-2168-C214-B3A3-1381A293EF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39</xdr:col>
      <xdr:colOff>138112</xdr:colOff>
      <xdr:row>1</xdr:row>
      <xdr:rowOff>133349</xdr:rowOff>
    </xdr:from>
    <xdr:to>
      <xdr:col>47</xdr:col>
      <xdr:colOff>247650</xdr:colOff>
      <xdr:row>11</xdr:row>
      <xdr:rowOff>76200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6F4FD0EC-DF56-853E-A6F5-3F5FE165CF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41</xdr:col>
      <xdr:colOff>309561</xdr:colOff>
      <xdr:row>14</xdr:row>
      <xdr:rowOff>57149</xdr:rowOff>
    </xdr:from>
    <xdr:to>
      <xdr:col>49</xdr:col>
      <xdr:colOff>428624</xdr:colOff>
      <xdr:row>27</xdr:row>
      <xdr:rowOff>152399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A5C738D1-52F1-7E8C-EC37-CE7113E241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16</xdr:col>
      <xdr:colOff>38100</xdr:colOff>
      <xdr:row>31</xdr:row>
      <xdr:rowOff>114300</xdr:rowOff>
    </xdr:from>
    <xdr:to>
      <xdr:col>20</xdr:col>
      <xdr:colOff>257175</xdr:colOff>
      <xdr:row>40</xdr:row>
      <xdr:rowOff>123825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5FE046BB-06A1-4F51-26DE-9065AEFE4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20675" y="6315075"/>
          <a:ext cx="3390900" cy="180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15874</xdr:colOff>
      <xdr:row>7</xdr:row>
      <xdr:rowOff>15875</xdr:rowOff>
    </xdr:from>
    <xdr:to>
      <xdr:col>14</xdr:col>
      <xdr:colOff>624477</xdr:colOff>
      <xdr:row>14</xdr:row>
      <xdr:rowOff>103326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9776168-E35F-41BB-A9CC-BF30E9DDF8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28575</xdr:colOff>
      <xdr:row>14</xdr:row>
      <xdr:rowOff>120649</xdr:rowOff>
    </xdr:from>
    <xdr:to>
      <xdr:col>7</xdr:col>
      <xdr:colOff>666750</xdr:colOff>
      <xdr:row>28</xdr:row>
      <xdr:rowOff>177800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7340EEB-329D-4767-9E3C-EF67C9B355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19050</xdr:colOff>
      <xdr:row>14</xdr:row>
      <xdr:rowOff>119062</xdr:rowOff>
    </xdr:from>
    <xdr:to>
      <xdr:col>14</xdr:col>
      <xdr:colOff>645584</xdr:colOff>
      <xdr:row>28</xdr:row>
      <xdr:rowOff>177800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D8C9C43-2EE6-4483-A1D8-DDE8F45DBA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19050</xdr:colOff>
      <xdr:row>33</xdr:row>
      <xdr:rowOff>1</xdr:rowOff>
    </xdr:from>
    <xdr:to>
      <xdr:col>14</xdr:col>
      <xdr:colOff>635000</xdr:colOff>
      <xdr:row>48</xdr:row>
      <xdr:rowOff>190500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EF50C65-B8C0-41F1-A7C4-253C1AF293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42333</xdr:colOff>
      <xdr:row>49</xdr:row>
      <xdr:rowOff>19051</xdr:rowOff>
    </xdr:from>
    <xdr:to>
      <xdr:col>14</xdr:col>
      <xdr:colOff>603250</xdr:colOff>
      <xdr:row>64</xdr:row>
      <xdr:rowOff>169333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78D86381-245B-4E8B-B429-96FC76B245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16</xdr:col>
      <xdr:colOff>0</xdr:colOff>
      <xdr:row>20</xdr:row>
      <xdr:rowOff>0</xdr:rowOff>
    </xdr:from>
    <xdr:to>
      <xdr:col>30</xdr:col>
      <xdr:colOff>227297</xdr:colOff>
      <xdr:row>35</xdr:row>
      <xdr:rowOff>172821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0DD63E7E-4955-369D-EACA-0B0849A90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757647" y="3888441"/>
          <a:ext cx="9797121" cy="2895851"/>
        </a:xfrm>
        <a:prstGeom prst="rect">
          <a:avLst/>
        </a:prstGeom>
      </xdr:spPr>
    </xdr:pic>
    <xdr:clientData/>
  </xdr:twoCellAnchor>
  <xdr:twoCellAnchor editAs="oneCell">
    <xdr:from>
      <xdr:col>15</xdr:col>
      <xdr:colOff>672352</xdr:colOff>
      <xdr:row>36</xdr:row>
      <xdr:rowOff>0</xdr:rowOff>
    </xdr:from>
    <xdr:to>
      <xdr:col>30</xdr:col>
      <xdr:colOff>235322</xdr:colOff>
      <xdr:row>51</xdr:row>
      <xdr:rowOff>162895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E01F6BA5-6F2C-BD46-5191-9143A5AA4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746440" y="6813176"/>
          <a:ext cx="9816353" cy="318848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62A4A7-1148-4551-82F6-073662CD7CFC}" name="purch" displayName="purch" ref="A1:E1501" totalsRowShown="0" headerRowDxfId="0" dataDxfId="1">
  <autoFilter ref="A1:E1501" xr:uid="{00000000-0009-0000-0000-000000000000}"/>
  <tableColumns count="5">
    <tableColumn id="1" xr3:uid="{4FE4F532-D712-4C3C-A0F1-F89BC4C03947}" name="ID" dataDxfId="6"/>
    <tableColumn id="2" xr3:uid="{6F890A6F-4C22-4101-8DB7-AA264562632F}" name="Consumidor" dataDxfId="5"/>
    <tableColumn id="3" xr3:uid="{5E9F2D0D-80A1-43E3-9196-EBBA4B50896C}" name="Data" dataDxfId="4"/>
    <tableColumn id="4" xr3:uid="{1701BC1E-2603-4EBF-BF39-1FE82CC25FBA}" name="Categoria" dataDxfId="3"/>
    <tableColumn id="5" xr3:uid="{3FB9500B-EB18-4AF9-8C4C-44474D4142B3}" name="Valor" dataDxfId="2" dataCellStyle="Vírgul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40E886-A66A-48BF-BAC3-B34D7EEDCAA9}" name="costu" displayName="costu" ref="A1:H101" totalsRowShown="0" headerRowDxfId="7" dataDxfId="8">
  <autoFilter ref="A1:H101" xr:uid="{DF40E886-A66A-48BF-BAC3-B34D7EEDCAA9}"/>
  <tableColumns count="8">
    <tableColumn id="1" xr3:uid="{F00F8C00-3A36-4E04-B2BD-AE6C350C50AF}" name="ID_cliente" dataDxfId="16"/>
    <tableColumn id="2" xr3:uid="{C79DBFA1-3FD3-421B-AC6D-4E9368132637}" name="Idade" dataDxfId="15"/>
    <tableColumn id="3" xr3:uid="{E58FAE24-9E85-4C19-A0D1-C4DD45598B09}" name="Faixa idade" dataDxfId="14"/>
    <tableColumn id="4" xr3:uid="{A26767D8-0772-45E5-8FAA-B09DD44A0DE2}" name="Cidade" dataDxfId="13"/>
    <tableColumn id="5" xr3:uid="{E2919138-C73B-4F41-9067-0D178C3360E8}" name="Cartao" dataDxfId="12"/>
    <tableColumn id="6" xr3:uid="{9214AC8D-E9D7-4D70-8DBD-04268BBFB4F0}" name="Limite" dataDxfId="11" dataCellStyle="Moeda"/>
    <tableColumn id="7" xr3:uid="{D0B3DFC1-A4F4-4704-9C31-27C89486CCD6}" name="Empresa" dataDxfId="10"/>
    <tableColumn id="8" xr3:uid="{FD231A6E-51B1-4234-976F-100D658AA1C4}" name="Segmento" dataDxfId="9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1"/>
  <sheetViews>
    <sheetView workbookViewId="0">
      <selection activeCell="D4" sqref="D4"/>
    </sheetView>
  </sheetViews>
  <sheetFormatPr defaultColWidth="11" defaultRowHeight="15.75" x14ac:dyDescent="0.25"/>
  <cols>
    <col min="1" max="3" width="12.5" style="1" customWidth="1"/>
    <col min="4" max="4" width="12.875" style="1" bestFit="1" customWidth="1"/>
    <col min="5" max="5" width="12.5" style="2" customWidth="1"/>
  </cols>
  <sheetData>
    <row r="1" spans="1:5" x14ac:dyDescent="0.25">
      <c r="A1" s="1" t="s">
        <v>118</v>
      </c>
      <c r="B1" s="1" t="s">
        <v>114</v>
      </c>
      <c r="C1" s="1" t="s">
        <v>115</v>
      </c>
      <c r="D1" s="1" t="s">
        <v>117</v>
      </c>
      <c r="E1" s="2" t="s">
        <v>116</v>
      </c>
    </row>
    <row r="2" spans="1:5" x14ac:dyDescent="0.25">
      <c r="A2" s="1">
        <v>1</v>
      </c>
      <c r="B2" s="1" t="s">
        <v>0</v>
      </c>
      <c r="C2" s="3">
        <v>43477</v>
      </c>
      <c r="D2" s="1" t="s">
        <v>1</v>
      </c>
      <c r="E2" s="2">
        <v>485.4708</v>
      </c>
    </row>
    <row r="3" spans="1:5" x14ac:dyDescent="0.25">
      <c r="A3" s="1">
        <v>2</v>
      </c>
      <c r="B3" s="1" t="s">
        <v>0</v>
      </c>
      <c r="C3" s="3">
        <v>43468</v>
      </c>
      <c r="D3" s="1" t="s">
        <v>119</v>
      </c>
      <c r="E3" s="2">
        <v>410.55613</v>
      </c>
    </row>
    <row r="4" spans="1:5" x14ac:dyDescent="0.25">
      <c r="A4" s="1">
        <v>3</v>
      </c>
      <c r="B4" s="1" t="s">
        <v>0</v>
      </c>
      <c r="C4" s="3">
        <v>43480</v>
      </c>
      <c r="D4" s="1" t="s">
        <v>2</v>
      </c>
      <c r="E4" s="2">
        <v>23.740459999999999</v>
      </c>
    </row>
    <row r="5" spans="1:5" x14ac:dyDescent="0.25">
      <c r="A5" s="1">
        <v>4</v>
      </c>
      <c r="B5" s="1" t="s">
        <v>0</v>
      </c>
      <c r="C5" s="3">
        <v>43490</v>
      </c>
      <c r="D5" s="1" t="s">
        <v>3</v>
      </c>
      <c r="E5" s="2">
        <v>484.34246999999993</v>
      </c>
    </row>
    <row r="6" spans="1:5" x14ac:dyDescent="0.25">
      <c r="A6" s="1">
        <v>5</v>
      </c>
      <c r="B6" s="1" t="s">
        <v>0</v>
      </c>
      <c r="C6" s="3">
        <v>43847</v>
      </c>
      <c r="D6" s="1" t="s">
        <v>4</v>
      </c>
      <c r="E6" s="2">
        <v>369.69407000000001</v>
      </c>
    </row>
    <row r="7" spans="1:5" x14ac:dyDescent="0.25">
      <c r="A7" s="1">
        <v>6</v>
      </c>
      <c r="B7" s="1" t="s">
        <v>0</v>
      </c>
      <c r="C7" s="3">
        <v>43884</v>
      </c>
      <c r="D7" s="1" t="s">
        <v>5</v>
      </c>
      <c r="E7" s="2">
        <v>168.28560000000002</v>
      </c>
    </row>
    <row r="8" spans="1:5" x14ac:dyDescent="0.25">
      <c r="A8" s="1">
        <v>7</v>
      </c>
      <c r="B8" s="1" t="s">
        <v>0</v>
      </c>
      <c r="C8" s="3">
        <v>43862</v>
      </c>
      <c r="D8" s="1" t="s">
        <v>6</v>
      </c>
      <c r="E8" s="2">
        <v>23.370200000000001</v>
      </c>
    </row>
    <row r="9" spans="1:5" x14ac:dyDescent="0.25">
      <c r="A9" s="1">
        <v>8</v>
      </c>
      <c r="B9" s="1" t="s">
        <v>7</v>
      </c>
      <c r="C9" s="3">
        <v>43501</v>
      </c>
      <c r="D9" s="1" t="s">
        <v>8</v>
      </c>
      <c r="E9" s="2">
        <v>155.56257999999997</v>
      </c>
    </row>
    <row r="10" spans="1:5" x14ac:dyDescent="0.25">
      <c r="A10" s="1">
        <v>9</v>
      </c>
      <c r="B10" s="1" t="s">
        <v>9</v>
      </c>
      <c r="C10" s="3">
        <v>43889</v>
      </c>
      <c r="D10" s="1" t="s">
        <v>10</v>
      </c>
      <c r="E10" s="2">
        <v>38.269939999999998</v>
      </c>
    </row>
    <row r="11" spans="1:5" x14ac:dyDescent="0.25">
      <c r="A11" s="1">
        <v>10</v>
      </c>
      <c r="B11" s="1" t="s">
        <v>11</v>
      </c>
      <c r="C11" s="3">
        <v>43877</v>
      </c>
      <c r="D11" s="1" t="s">
        <v>12</v>
      </c>
      <c r="E11" s="2">
        <v>194.79588000000001</v>
      </c>
    </row>
    <row r="12" spans="1:5" x14ac:dyDescent="0.25">
      <c r="A12" s="1">
        <v>11</v>
      </c>
      <c r="B12" s="1" t="s">
        <v>13</v>
      </c>
      <c r="C12" s="3">
        <v>43884</v>
      </c>
      <c r="D12" s="1" t="s">
        <v>14</v>
      </c>
      <c r="E12" s="2">
        <v>307.62200999999999</v>
      </c>
    </row>
    <row r="13" spans="1:5" x14ac:dyDescent="0.25">
      <c r="A13" s="1">
        <v>12</v>
      </c>
      <c r="B13" s="1" t="s">
        <v>15</v>
      </c>
      <c r="C13" s="3">
        <v>43864</v>
      </c>
      <c r="D13" s="1" t="s">
        <v>16</v>
      </c>
      <c r="E13" s="2">
        <v>151.92112</v>
      </c>
    </row>
    <row r="14" spans="1:5" x14ac:dyDescent="0.25">
      <c r="A14" s="1">
        <v>13</v>
      </c>
      <c r="B14" s="1" t="s">
        <v>17</v>
      </c>
      <c r="C14" s="3">
        <v>44231</v>
      </c>
      <c r="D14" s="1" t="s">
        <v>18</v>
      </c>
      <c r="E14" s="2">
        <v>307.94096999999999</v>
      </c>
    </row>
    <row r="15" spans="1:5" x14ac:dyDescent="0.25">
      <c r="A15" s="1">
        <v>14</v>
      </c>
      <c r="B15" s="1" t="s">
        <v>19</v>
      </c>
      <c r="C15" s="3">
        <v>44280</v>
      </c>
      <c r="D15" s="1" t="s">
        <v>20</v>
      </c>
      <c r="E15" s="2">
        <v>9.5096000000000007</v>
      </c>
    </row>
    <row r="16" spans="1:5" x14ac:dyDescent="0.25">
      <c r="A16" s="1">
        <v>15</v>
      </c>
      <c r="B16" s="1" t="s">
        <v>21</v>
      </c>
      <c r="C16" s="3">
        <v>44286</v>
      </c>
      <c r="D16" s="1" t="s">
        <v>22</v>
      </c>
      <c r="E16" s="2">
        <v>399.87497999999999</v>
      </c>
    </row>
    <row r="17" spans="1:5" x14ac:dyDescent="0.25">
      <c r="A17" s="1">
        <v>16</v>
      </c>
      <c r="B17" s="1" t="s">
        <v>23</v>
      </c>
      <c r="C17" s="3">
        <v>44278</v>
      </c>
      <c r="D17" s="1" t="s">
        <v>1</v>
      </c>
      <c r="E17" s="2">
        <v>2.8457600000000003</v>
      </c>
    </row>
    <row r="18" spans="1:5" x14ac:dyDescent="0.25">
      <c r="A18" s="1">
        <v>17</v>
      </c>
      <c r="B18" s="1" t="s">
        <v>24</v>
      </c>
      <c r="C18" s="3">
        <v>43543</v>
      </c>
      <c r="D18" s="4" t="s">
        <v>119</v>
      </c>
      <c r="E18" s="2">
        <v>457.93142999999998</v>
      </c>
    </row>
    <row r="19" spans="1:5" x14ac:dyDescent="0.25">
      <c r="A19" s="1">
        <v>18</v>
      </c>
      <c r="B19" s="1" t="s">
        <v>25</v>
      </c>
      <c r="C19" s="3">
        <v>44260</v>
      </c>
      <c r="D19" s="1" t="s">
        <v>2</v>
      </c>
      <c r="E19" s="2">
        <v>19.272939999999998</v>
      </c>
    </row>
    <row r="20" spans="1:5" x14ac:dyDescent="0.25">
      <c r="A20" s="1">
        <v>19</v>
      </c>
      <c r="B20" s="1" t="s">
        <v>26</v>
      </c>
      <c r="C20" s="3">
        <v>43925</v>
      </c>
      <c r="D20" s="1" t="s">
        <v>3</v>
      </c>
      <c r="E20" s="2">
        <v>441.44226000000003</v>
      </c>
    </row>
    <row r="21" spans="1:5" x14ac:dyDescent="0.25">
      <c r="A21" s="1">
        <v>20</v>
      </c>
      <c r="B21" s="1" t="s">
        <v>27</v>
      </c>
      <c r="C21" s="3">
        <v>44316</v>
      </c>
      <c r="D21" s="1" t="s">
        <v>1</v>
      </c>
      <c r="E21" s="2">
        <v>356.73347999999999</v>
      </c>
    </row>
    <row r="22" spans="1:5" x14ac:dyDescent="0.25">
      <c r="A22" s="1">
        <v>21</v>
      </c>
      <c r="B22" s="1" t="s">
        <v>28</v>
      </c>
      <c r="C22" s="3">
        <v>43580</v>
      </c>
      <c r="D22" s="4" t="s">
        <v>119</v>
      </c>
      <c r="E22" s="2">
        <v>190.01163</v>
      </c>
    </row>
    <row r="23" spans="1:5" x14ac:dyDescent="0.25">
      <c r="A23" s="1">
        <v>22</v>
      </c>
      <c r="B23" s="1" t="s">
        <v>29</v>
      </c>
      <c r="C23" s="3">
        <v>44305</v>
      </c>
      <c r="D23" s="1" t="s">
        <v>2</v>
      </c>
      <c r="E23" s="2">
        <v>423.67250000000001</v>
      </c>
    </row>
    <row r="24" spans="1:5" x14ac:dyDescent="0.25">
      <c r="A24" s="1">
        <v>23</v>
      </c>
      <c r="B24" s="1" t="s">
        <v>30</v>
      </c>
      <c r="C24" s="3">
        <v>43561</v>
      </c>
      <c r="D24" s="1" t="s">
        <v>3</v>
      </c>
      <c r="E24" s="2">
        <v>390.85096000000004</v>
      </c>
    </row>
    <row r="25" spans="1:5" x14ac:dyDescent="0.25">
      <c r="A25" s="1">
        <v>24</v>
      </c>
      <c r="B25" s="1" t="s">
        <v>31</v>
      </c>
      <c r="C25" s="3">
        <v>43948</v>
      </c>
      <c r="D25" s="1" t="s">
        <v>4</v>
      </c>
      <c r="E25" s="2">
        <v>328.84508</v>
      </c>
    </row>
    <row r="26" spans="1:5" x14ac:dyDescent="0.25">
      <c r="A26" s="1">
        <v>25</v>
      </c>
      <c r="B26" s="1" t="s">
        <v>32</v>
      </c>
      <c r="C26" s="3">
        <v>43590</v>
      </c>
      <c r="D26" s="1" t="s">
        <v>5</v>
      </c>
      <c r="E26" s="2">
        <v>446.04046999999997</v>
      </c>
    </row>
    <row r="27" spans="1:5" x14ac:dyDescent="0.25">
      <c r="A27" s="1">
        <v>26</v>
      </c>
      <c r="B27" s="1" t="s">
        <v>33</v>
      </c>
      <c r="C27" s="3">
        <v>44322</v>
      </c>
      <c r="D27" s="1" t="s">
        <v>6</v>
      </c>
      <c r="E27" s="2">
        <v>6.5885100000000003</v>
      </c>
    </row>
    <row r="28" spans="1:5" x14ac:dyDescent="0.25">
      <c r="A28" s="1">
        <v>27</v>
      </c>
      <c r="B28" s="1" t="s">
        <v>34</v>
      </c>
      <c r="C28" s="3">
        <v>43958</v>
      </c>
      <c r="D28" s="1" t="s">
        <v>8</v>
      </c>
      <c r="E28" s="2">
        <v>275.14441999999997</v>
      </c>
    </row>
    <row r="29" spans="1:5" x14ac:dyDescent="0.25">
      <c r="A29" s="1">
        <v>28</v>
      </c>
      <c r="B29" s="1" t="s">
        <v>35</v>
      </c>
      <c r="C29" s="3">
        <v>44324</v>
      </c>
      <c r="D29" s="1" t="s">
        <v>10</v>
      </c>
      <c r="E29" s="2">
        <v>66.432369999999992</v>
      </c>
    </row>
    <row r="30" spans="1:5" x14ac:dyDescent="0.25">
      <c r="A30" s="1">
        <v>29</v>
      </c>
      <c r="B30" s="1" t="s">
        <v>36</v>
      </c>
      <c r="C30" s="3">
        <v>43960</v>
      </c>
      <c r="D30" s="1" t="s">
        <v>12</v>
      </c>
      <c r="E30" s="2">
        <v>18.877480000000002</v>
      </c>
    </row>
    <row r="31" spans="1:5" x14ac:dyDescent="0.25">
      <c r="A31" s="1">
        <v>30</v>
      </c>
      <c r="B31" s="1" t="s">
        <v>37</v>
      </c>
      <c r="C31" s="3">
        <v>44326</v>
      </c>
      <c r="D31" s="1" t="s">
        <v>14</v>
      </c>
      <c r="E31" s="2">
        <v>24.399979999999999</v>
      </c>
    </row>
    <row r="32" spans="1:5" x14ac:dyDescent="0.25">
      <c r="A32" s="1">
        <v>31</v>
      </c>
      <c r="B32" s="1" t="s">
        <v>38</v>
      </c>
      <c r="C32" s="3">
        <v>44388</v>
      </c>
      <c r="D32" s="1" t="s">
        <v>16</v>
      </c>
      <c r="E32" s="2">
        <v>272.11241999999999</v>
      </c>
    </row>
    <row r="33" spans="1:5" x14ac:dyDescent="0.25">
      <c r="A33" s="1">
        <v>32</v>
      </c>
      <c r="B33" s="1" t="s">
        <v>39</v>
      </c>
      <c r="C33" s="3">
        <v>44055</v>
      </c>
      <c r="D33" s="1" t="s">
        <v>18</v>
      </c>
      <c r="E33" s="2">
        <v>126.46149000000001</v>
      </c>
    </row>
    <row r="34" spans="1:5" x14ac:dyDescent="0.25">
      <c r="A34" s="1">
        <v>33</v>
      </c>
      <c r="B34" s="1" t="s">
        <v>40</v>
      </c>
      <c r="C34" s="3">
        <v>43721</v>
      </c>
      <c r="D34" s="1" t="s">
        <v>20</v>
      </c>
      <c r="E34" s="2">
        <v>226.27197000000001</v>
      </c>
    </row>
    <row r="35" spans="1:5" x14ac:dyDescent="0.25">
      <c r="A35" s="1">
        <v>34</v>
      </c>
      <c r="B35" s="1" t="s">
        <v>41</v>
      </c>
      <c r="C35" s="3">
        <v>44155</v>
      </c>
      <c r="D35" s="1" t="s">
        <v>22</v>
      </c>
      <c r="E35" s="2">
        <v>109.12996000000001</v>
      </c>
    </row>
    <row r="36" spans="1:5" x14ac:dyDescent="0.25">
      <c r="A36" s="1">
        <v>35</v>
      </c>
      <c r="B36" s="1" t="s">
        <v>42</v>
      </c>
      <c r="C36" s="3">
        <v>44521</v>
      </c>
      <c r="D36" s="1" t="s">
        <v>4</v>
      </c>
      <c r="E36" s="2">
        <v>156.63014000000001</v>
      </c>
    </row>
    <row r="37" spans="1:5" x14ac:dyDescent="0.25">
      <c r="A37" s="1">
        <v>36</v>
      </c>
      <c r="B37" s="1" t="s">
        <v>43</v>
      </c>
      <c r="C37" s="3">
        <v>44157</v>
      </c>
      <c r="D37" s="1" t="s">
        <v>5</v>
      </c>
      <c r="E37" s="2">
        <v>200.22810000000001</v>
      </c>
    </row>
    <row r="38" spans="1:5" x14ac:dyDescent="0.25">
      <c r="A38" s="1">
        <v>37</v>
      </c>
      <c r="B38" s="1" t="s">
        <v>44</v>
      </c>
      <c r="C38" s="3">
        <v>43792</v>
      </c>
      <c r="D38" s="1" t="s">
        <v>6</v>
      </c>
      <c r="E38" s="2">
        <v>139.81458999999998</v>
      </c>
    </row>
    <row r="39" spans="1:5" x14ac:dyDescent="0.25">
      <c r="A39" s="1">
        <v>38</v>
      </c>
      <c r="B39" s="1" t="s">
        <v>45</v>
      </c>
      <c r="C39" s="3">
        <v>43975</v>
      </c>
      <c r="D39" s="1" t="s">
        <v>8</v>
      </c>
      <c r="E39" s="2">
        <v>376.87251000000003</v>
      </c>
    </row>
    <row r="40" spans="1:5" x14ac:dyDescent="0.25">
      <c r="A40" s="1">
        <v>39</v>
      </c>
      <c r="B40" s="1" t="s">
        <v>46</v>
      </c>
      <c r="C40" s="3">
        <v>43976</v>
      </c>
      <c r="D40" s="1" t="s">
        <v>10</v>
      </c>
      <c r="E40" s="2">
        <v>117.69141999999999</v>
      </c>
    </row>
    <row r="41" spans="1:5" x14ac:dyDescent="0.25">
      <c r="A41" s="1">
        <v>40</v>
      </c>
      <c r="B41" s="1" t="s">
        <v>47</v>
      </c>
      <c r="C41" s="3">
        <v>43977</v>
      </c>
      <c r="D41" s="1" t="s">
        <v>12</v>
      </c>
      <c r="E41" s="2">
        <v>227.79161999999999</v>
      </c>
    </row>
    <row r="42" spans="1:5" x14ac:dyDescent="0.25">
      <c r="A42" s="1">
        <v>41</v>
      </c>
      <c r="B42" s="1" t="s">
        <v>48</v>
      </c>
      <c r="C42" s="3">
        <v>43978</v>
      </c>
      <c r="D42" s="1" t="s">
        <v>14</v>
      </c>
      <c r="E42" s="2">
        <v>359.76434</v>
      </c>
    </row>
    <row r="43" spans="1:5" x14ac:dyDescent="0.25">
      <c r="A43" s="1">
        <v>42</v>
      </c>
      <c r="B43" s="1" t="s">
        <v>49</v>
      </c>
      <c r="C43" s="3">
        <v>43979</v>
      </c>
      <c r="D43" s="1" t="s">
        <v>16</v>
      </c>
      <c r="E43" s="2">
        <v>217.21147000000002</v>
      </c>
    </row>
    <row r="44" spans="1:5" x14ac:dyDescent="0.25">
      <c r="A44" s="1">
        <v>43</v>
      </c>
      <c r="B44" s="1" t="s">
        <v>50</v>
      </c>
      <c r="C44" s="3">
        <v>43980</v>
      </c>
      <c r="D44" s="1" t="s">
        <v>18</v>
      </c>
      <c r="E44" s="2">
        <v>162.41721999999999</v>
      </c>
    </row>
    <row r="45" spans="1:5" x14ac:dyDescent="0.25">
      <c r="A45" s="1">
        <v>44</v>
      </c>
      <c r="B45" s="1" t="s">
        <v>51</v>
      </c>
      <c r="C45" s="3">
        <v>43981</v>
      </c>
      <c r="D45" s="1" t="s">
        <v>20</v>
      </c>
      <c r="E45" s="2">
        <v>188.17164</v>
      </c>
    </row>
    <row r="46" spans="1:5" x14ac:dyDescent="0.25">
      <c r="A46" s="1">
        <v>45</v>
      </c>
      <c r="B46" s="1" t="s">
        <v>52</v>
      </c>
      <c r="C46" s="3">
        <v>43982</v>
      </c>
      <c r="D46" s="1" t="s">
        <v>22</v>
      </c>
      <c r="E46" s="2">
        <v>365.72504000000004</v>
      </c>
    </row>
    <row r="47" spans="1:5" x14ac:dyDescent="0.25">
      <c r="A47" s="1">
        <v>46</v>
      </c>
      <c r="B47" s="1" t="s">
        <v>53</v>
      </c>
      <c r="C47" s="3">
        <v>43983</v>
      </c>
      <c r="D47" s="1" t="s">
        <v>1</v>
      </c>
      <c r="E47" s="2">
        <v>319.53834999999998</v>
      </c>
    </row>
    <row r="48" spans="1:5" x14ac:dyDescent="0.25">
      <c r="A48" s="1">
        <v>47</v>
      </c>
      <c r="B48" s="1" t="s">
        <v>54</v>
      </c>
      <c r="C48" s="3">
        <v>43984</v>
      </c>
      <c r="D48" s="4" t="s">
        <v>119</v>
      </c>
      <c r="E48" s="2">
        <v>193.73665</v>
      </c>
    </row>
    <row r="49" spans="1:5" x14ac:dyDescent="0.25">
      <c r="A49" s="1">
        <v>48</v>
      </c>
      <c r="B49" s="1" t="s">
        <v>55</v>
      </c>
      <c r="C49" s="3">
        <v>43985</v>
      </c>
      <c r="D49" s="1" t="s">
        <v>2</v>
      </c>
      <c r="E49" s="2">
        <v>433.24055999999996</v>
      </c>
    </row>
    <row r="50" spans="1:5" x14ac:dyDescent="0.25">
      <c r="A50" s="1">
        <v>49</v>
      </c>
      <c r="B50" s="1" t="s">
        <v>56</v>
      </c>
      <c r="C50" s="3">
        <v>44015</v>
      </c>
      <c r="D50" s="1" t="s">
        <v>3</v>
      </c>
      <c r="E50" s="2">
        <v>93.689160000000015</v>
      </c>
    </row>
    <row r="51" spans="1:5" x14ac:dyDescent="0.25">
      <c r="A51" s="1">
        <v>50</v>
      </c>
      <c r="B51" s="1" t="s">
        <v>57</v>
      </c>
      <c r="C51" s="3">
        <v>44046</v>
      </c>
      <c r="D51" s="1" t="s">
        <v>4</v>
      </c>
      <c r="E51" s="2">
        <v>315.69047</v>
      </c>
    </row>
    <row r="52" spans="1:5" x14ac:dyDescent="0.25">
      <c r="A52" s="1">
        <v>51</v>
      </c>
      <c r="B52" s="1" t="s">
        <v>58</v>
      </c>
      <c r="C52" s="3">
        <v>44077</v>
      </c>
      <c r="D52" s="1" t="s">
        <v>5</v>
      </c>
      <c r="E52" s="2">
        <v>249.49699000000001</v>
      </c>
    </row>
    <row r="53" spans="1:5" x14ac:dyDescent="0.25">
      <c r="A53" s="1">
        <v>52</v>
      </c>
      <c r="B53" s="1" t="s">
        <v>59</v>
      </c>
      <c r="C53" s="3">
        <v>44107</v>
      </c>
      <c r="D53" s="1" t="s">
        <v>6</v>
      </c>
      <c r="E53" s="2">
        <v>50.877099999999999</v>
      </c>
    </row>
    <row r="54" spans="1:5" x14ac:dyDescent="0.25">
      <c r="A54" s="1">
        <v>53</v>
      </c>
      <c r="B54" s="1" t="s">
        <v>60</v>
      </c>
      <c r="C54" s="3">
        <v>44138</v>
      </c>
      <c r="D54" s="1" t="s">
        <v>8</v>
      </c>
      <c r="E54" s="2">
        <v>395.07896</v>
      </c>
    </row>
    <row r="55" spans="1:5" x14ac:dyDescent="0.25">
      <c r="A55" s="1">
        <v>54</v>
      </c>
      <c r="B55" s="1" t="s">
        <v>61</v>
      </c>
      <c r="C55" s="3">
        <v>44168</v>
      </c>
      <c r="D55" s="1" t="s">
        <v>10</v>
      </c>
      <c r="E55" s="2">
        <v>155.70816000000002</v>
      </c>
    </row>
    <row r="56" spans="1:5" x14ac:dyDescent="0.25">
      <c r="A56" s="1">
        <v>55</v>
      </c>
      <c r="B56" s="1" t="s">
        <v>62</v>
      </c>
      <c r="C56" s="3">
        <v>44199</v>
      </c>
      <c r="D56" s="1" t="s">
        <v>12</v>
      </c>
      <c r="E56" s="2">
        <v>343.54859000000005</v>
      </c>
    </row>
    <row r="57" spans="1:5" x14ac:dyDescent="0.25">
      <c r="A57" s="1">
        <v>56</v>
      </c>
      <c r="B57" s="1" t="s">
        <v>63</v>
      </c>
      <c r="C57" s="3">
        <v>44230</v>
      </c>
      <c r="D57" s="1" t="s">
        <v>14</v>
      </c>
      <c r="E57" s="2">
        <v>22.463650000000001</v>
      </c>
    </row>
    <row r="58" spans="1:5" x14ac:dyDescent="0.25">
      <c r="A58" s="1">
        <v>57</v>
      </c>
      <c r="B58" s="1" t="s">
        <v>64</v>
      </c>
      <c r="C58" s="3">
        <v>44258</v>
      </c>
      <c r="D58" s="1" t="s">
        <v>16</v>
      </c>
      <c r="E58" s="2">
        <v>324.423</v>
      </c>
    </row>
    <row r="59" spans="1:5" x14ac:dyDescent="0.25">
      <c r="A59" s="1">
        <v>58</v>
      </c>
      <c r="B59" s="1" t="s">
        <v>65</v>
      </c>
      <c r="C59" s="3">
        <v>44289</v>
      </c>
      <c r="D59" s="1" t="s">
        <v>18</v>
      </c>
      <c r="E59" s="2">
        <v>252.71942999999999</v>
      </c>
    </row>
    <row r="60" spans="1:5" x14ac:dyDescent="0.25">
      <c r="A60" s="1">
        <v>59</v>
      </c>
      <c r="B60" s="1" t="s">
        <v>66</v>
      </c>
      <c r="C60" s="3">
        <v>44319</v>
      </c>
      <c r="D60" s="1" t="s">
        <v>20</v>
      </c>
      <c r="E60" s="2">
        <v>65.444059999999993</v>
      </c>
    </row>
    <row r="61" spans="1:5" x14ac:dyDescent="0.25">
      <c r="A61" s="1">
        <v>60</v>
      </c>
      <c r="B61" s="1" t="s">
        <v>67</v>
      </c>
      <c r="C61" s="3">
        <v>44350</v>
      </c>
      <c r="D61" s="1" t="s">
        <v>22</v>
      </c>
      <c r="E61" s="2">
        <v>285.12875000000003</v>
      </c>
    </row>
    <row r="62" spans="1:5" x14ac:dyDescent="0.25">
      <c r="A62" s="1">
        <v>61</v>
      </c>
      <c r="B62" s="1" t="s">
        <v>68</v>
      </c>
      <c r="C62" s="3">
        <v>44380</v>
      </c>
      <c r="D62" s="1" t="s">
        <v>1</v>
      </c>
      <c r="E62" s="2">
        <v>246.88898</v>
      </c>
    </row>
    <row r="63" spans="1:5" x14ac:dyDescent="0.25">
      <c r="A63" s="1">
        <v>62</v>
      </c>
      <c r="B63" s="1" t="s">
        <v>67</v>
      </c>
      <c r="C63" s="3">
        <v>44411</v>
      </c>
      <c r="D63" s="4" t="s">
        <v>119</v>
      </c>
      <c r="E63" s="2">
        <v>423.93457000000001</v>
      </c>
    </row>
    <row r="64" spans="1:5" x14ac:dyDescent="0.25">
      <c r="A64" s="1">
        <v>63</v>
      </c>
      <c r="B64" s="1" t="s">
        <v>68</v>
      </c>
      <c r="C64" s="3">
        <v>44442</v>
      </c>
      <c r="D64" s="1" t="s">
        <v>2</v>
      </c>
      <c r="E64" s="2">
        <v>115.35486</v>
      </c>
    </row>
    <row r="65" spans="1:5" x14ac:dyDescent="0.25">
      <c r="A65" s="1">
        <v>64</v>
      </c>
      <c r="B65" s="1" t="s">
        <v>69</v>
      </c>
      <c r="C65" s="3">
        <v>44472</v>
      </c>
      <c r="D65" s="1" t="s">
        <v>3</v>
      </c>
      <c r="E65" s="2">
        <v>73.92067999999999</v>
      </c>
    </row>
    <row r="66" spans="1:5" x14ac:dyDescent="0.25">
      <c r="A66" s="1">
        <v>65</v>
      </c>
      <c r="B66" s="1" t="s">
        <v>70</v>
      </c>
      <c r="C66" s="3">
        <v>44503</v>
      </c>
      <c r="D66" s="1" t="s">
        <v>4</v>
      </c>
      <c r="E66" s="2">
        <v>180.69276000000002</v>
      </c>
    </row>
    <row r="67" spans="1:5" x14ac:dyDescent="0.25">
      <c r="A67" s="1">
        <v>66</v>
      </c>
      <c r="B67" s="1" t="s">
        <v>71</v>
      </c>
      <c r="C67" s="3">
        <v>44533</v>
      </c>
      <c r="D67" s="1" t="s">
        <v>5</v>
      </c>
      <c r="E67" s="2">
        <v>393.51371</v>
      </c>
    </row>
    <row r="68" spans="1:5" x14ac:dyDescent="0.25">
      <c r="A68" s="1">
        <v>67</v>
      </c>
      <c r="B68" s="1" t="s">
        <v>72</v>
      </c>
      <c r="C68" s="3">
        <v>43477</v>
      </c>
      <c r="D68" s="1" t="s">
        <v>6</v>
      </c>
      <c r="E68" s="2">
        <v>177.41781</v>
      </c>
    </row>
    <row r="69" spans="1:5" x14ac:dyDescent="0.25">
      <c r="A69" s="1">
        <v>68</v>
      </c>
      <c r="B69" s="1" t="s">
        <v>73</v>
      </c>
      <c r="C69" s="3">
        <v>43468</v>
      </c>
      <c r="D69" s="1" t="s">
        <v>8</v>
      </c>
      <c r="E69" s="2">
        <v>321.90361999999999</v>
      </c>
    </row>
    <row r="70" spans="1:5" x14ac:dyDescent="0.25">
      <c r="A70" s="1">
        <v>69</v>
      </c>
      <c r="B70" s="1" t="s">
        <v>74</v>
      </c>
      <c r="C70" s="3">
        <v>43480</v>
      </c>
      <c r="D70" s="1" t="s">
        <v>10</v>
      </c>
      <c r="E70" s="2">
        <v>199.74477999999999</v>
      </c>
    </row>
    <row r="71" spans="1:5" x14ac:dyDescent="0.25">
      <c r="A71" s="1">
        <v>70</v>
      </c>
      <c r="B71" s="1" t="s">
        <v>75</v>
      </c>
      <c r="C71" s="3">
        <v>43490</v>
      </c>
      <c r="D71" s="1" t="s">
        <v>12</v>
      </c>
      <c r="E71" s="2">
        <v>9.6654800000000005</v>
      </c>
    </row>
    <row r="72" spans="1:5" x14ac:dyDescent="0.25">
      <c r="A72" s="1">
        <v>71</v>
      </c>
      <c r="B72" s="1" t="s">
        <v>76</v>
      </c>
      <c r="C72" s="3">
        <v>43847</v>
      </c>
      <c r="D72" s="1" t="s">
        <v>14</v>
      </c>
      <c r="E72" s="2">
        <v>113.33936</v>
      </c>
    </row>
    <row r="73" spans="1:5" x14ac:dyDescent="0.25">
      <c r="A73" s="1">
        <v>72</v>
      </c>
      <c r="B73" s="1" t="s">
        <v>77</v>
      </c>
      <c r="C73" s="3">
        <v>43884</v>
      </c>
      <c r="D73" s="1" t="s">
        <v>14</v>
      </c>
      <c r="E73" s="2">
        <v>188.95972</v>
      </c>
    </row>
    <row r="74" spans="1:5" x14ac:dyDescent="0.25">
      <c r="A74" s="1">
        <v>73</v>
      </c>
      <c r="B74" s="1" t="s">
        <v>78</v>
      </c>
      <c r="C74" s="3">
        <v>43862</v>
      </c>
      <c r="D74" s="1" t="s">
        <v>14</v>
      </c>
      <c r="E74" s="2">
        <v>116.42206</v>
      </c>
    </row>
    <row r="75" spans="1:5" x14ac:dyDescent="0.25">
      <c r="A75" s="1">
        <v>74</v>
      </c>
      <c r="B75" s="1" t="s">
        <v>79</v>
      </c>
      <c r="C75" s="3">
        <v>43501</v>
      </c>
      <c r="D75" s="1" t="s">
        <v>14</v>
      </c>
      <c r="E75" s="2">
        <v>360.58742000000001</v>
      </c>
    </row>
    <row r="76" spans="1:5" x14ac:dyDescent="0.25">
      <c r="A76" s="1">
        <v>75</v>
      </c>
      <c r="B76" s="1" t="s">
        <v>80</v>
      </c>
      <c r="C76" s="3">
        <v>43889</v>
      </c>
      <c r="D76" s="1" t="s">
        <v>14</v>
      </c>
      <c r="E76" s="2">
        <v>47.380559999999996</v>
      </c>
    </row>
    <row r="77" spans="1:5" x14ac:dyDescent="0.25">
      <c r="A77" s="1">
        <v>76</v>
      </c>
      <c r="B77" s="1" t="s">
        <v>81</v>
      </c>
      <c r="C77" s="3">
        <v>43877</v>
      </c>
      <c r="D77" s="1" t="s">
        <v>14</v>
      </c>
      <c r="E77" s="2">
        <v>216.68189999999998</v>
      </c>
    </row>
    <row r="78" spans="1:5" x14ac:dyDescent="0.25">
      <c r="A78" s="1">
        <v>77</v>
      </c>
      <c r="B78" s="1" t="s">
        <v>82</v>
      </c>
      <c r="C78" s="3">
        <v>43884</v>
      </c>
      <c r="D78" s="1" t="s">
        <v>14</v>
      </c>
      <c r="E78" s="2">
        <v>217.82787999999999</v>
      </c>
    </row>
    <row r="79" spans="1:5" x14ac:dyDescent="0.25">
      <c r="A79" s="1">
        <v>78</v>
      </c>
      <c r="B79" s="1" t="s">
        <v>83</v>
      </c>
      <c r="C79" s="3">
        <v>43864</v>
      </c>
      <c r="D79" s="1" t="s">
        <v>14</v>
      </c>
      <c r="E79" s="2">
        <v>30.066439999999997</v>
      </c>
    </row>
    <row r="80" spans="1:5" x14ac:dyDescent="0.25">
      <c r="A80" s="1">
        <v>79</v>
      </c>
      <c r="B80" s="1" t="s">
        <v>84</v>
      </c>
      <c r="C80" s="3">
        <v>44231</v>
      </c>
      <c r="D80" s="1" t="s">
        <v>14</v>
      </c>
      <c r="E80" s="2">
        <v>31.048929999999999</v>
      </c>
    </row>
    <row r="81" spans="1:5" x14ac:dyDescent="0.25">
      <c r="A81" s="1">
        <v>80</v>
      </c>
      <c r="B81" s="1" t="s">
        <v>85</v>
      </c>
      <c r="C81" s="3">
        <v>44280</v>
      </c>
      <c r="D81" s="1" t="s">
        <v>4</v>
      </c>
      <c r="E81" s="2">
        <v>432.21756999999997</v>
      </c>
    </row>
    <row r="82" spans="1:5" x14ac:dyDescent="0.25">
      <c r="A82" s="1">
        <v>81</v>
      </c>
      <c r="B82" s="1" t="s">
        <v>86</v>
      </c>
      <c r="C82" s="3">
        <v>44286</v>
      </c>
      <c r="D82" s="1" t="s">
        <v>5</v>
      </c>
      <c r="E82" s="2">
        <v>405.91314</v>
      </c>
    </row>
    <row r="83" spans="1:5" x14ac:dyDescent="0.25">
      <c r="A83" s="1">
        <v>82</v>
      </c>
      <c r="B83" s="1" t="s">
        <v>87</v>
      </c>
      <c r="C83" s="3">
        <v>44278</v>
      </c>
      <c r="D83" s="1" t="s">
        <v>6</v>
      </c>
      <c r="E83" s="2">
        <v>474.79729999999995</v>
      </c>
    </row>
    <row r="84" spans="1:5" x14ac:dyDescent="0.25">
      <c r="A84" s="1">
        <v>83</v>
      </c>
      <c r="B84" s="1" t="s">
        <v>88</v>
      </c>
      <c r="C84" s="3">
        <v>44279</v>
      </c>
      <c r="D84" s="1" t="s">
        <v>8</v>
      </c>
      <c r="E84" s="2">
        <v>175.65972000000002</v>
      </c>
    </row>
    <row r="85" spans="1:5" x14ac:dyDescent="0.25">
      <c r="A85" s="1">
        <v>84</v>
      </c>
      <c r="B85" s="1" t="s">
        <v>89</v>
      </c>
      <c r="C85" s="3">
        <v>44280</v>
      </c>
      <c r="D85" s="1" t="s">
        <v>10</v>
      </c>
      <c r="E85" s="2">
        <v>379.40153000000004</v>
      </c>
    </row>
    <row r="86" spans="1:5" x14ac:dyDescent="0.25">
      <c r="A86" s="1">
        <v>85</v>
      </c>
      <c r="B86" s="1" t="s">
        <v>90</v>
      </c>
      <c r="C86" s="3">
        <v>44281</v>
      </c>
      <c r="D86" s="1" t="s">
        <v>12</v>
      </c>
      <c r="E86" s="2">
        <v>177.94207000000003</v>
      </c>
    </row>
    <row r="87" spans="1:5" x14ac:dyDescent="0.25">
      <c r="A87" s="1">
        <v>86</v>
      </c>
      <c r="B87" s="1" t="s">
        <v>91</v>
      </c>
      <c r="C87" s="3">
        <v>44282</v>
      </c>
      <c r="D87" s="1" t="s">
        <v>14</v>
      </c>
      <c r="E87" s="2">
        <v>124.86157000000001</v>
      </c>
    </row>
    <row r="88" spans="1:5" x14ac:dyDescent="0.25">
      <c r="A88" s="1">
        <v>87</v>
      </c>
      <c r="B88" s="1" t="s">
        <v>92</v>
      </c>
      <c r="C88" s="3">
        <v>44283</v>
      </c>
      <c r="D88" s="1" t="s">
        <v>16</v>
      </c>
      <c r="E88" s="2">
        <v>398.87374999999997</v>
      </c>
    </row>
    <row r="89" spans="1:5" x14ac:dyDescent="0.25">
      <c r="A89" s="1">
        <v>88</v>
      </c>
      <c r="B89" s="1" t="s">
        <v>93</v>
      </c>
      <c r="C89" s="3">
        <v>44284</v>
      </c>
      <c r="D89" s="1" t="s">
        <v>18</v>
      </c>
      <c r="E89" s="2">
        <v>166.43862000000001</v>
      </c>
    </row>
    <row r="90" spans="1:5" x14ac:dyDescent="0.25">
      <c r="A90" s="1">
        <v>89</v>
      </c>
      <c r="B90" s="1" t="s">
        <v>94</v>
      </c>
      <c r="C90" s="3">
        <v>44285</v>
      </c>
      <c r="D90" s="1" t="s">
        <v>20</v>
      </c>
      <c r="E90" s="2">
        <v>483.88661999999999</v>
      </c>
    </row>
    <row r="91" spans="1:5" x14ac:dyDescent="0.25">
      <c r="A91" s="1">
        <v>90</v>
      </c>
      <c r="B91" s="1" t="s">
        <v>95</v>
      </c>
      <c r="C91" s="3">
        <v>44286</v>
      </c>
      <c r="D91" s="1" t="s">
        <v>22</v>
      </c>
      <c r="E91" s="2">
        <v>26.518910000000002</v>
      </c>
    </row>
    <row r="92" spans="1:5" x14ac:dyDescent="0.25">
      <c r="A92" s="1">
        <v>91</v>
      </c>
      <c r="B92" s="1" t="s">
        <v>96</v>
      </c>
      <c r="C92" s="3">
        <v>44287</v>
      </c>
      <c r="D92" s="1" t="s">
        <v>1</v>
      </c>
      <c r="E92" s="2">
        <v>24.972020000000001</v>
      </c>
    </row>
    <row r="93" spans="1:5" x14ac:dyDescent="0.25">
      <c r="A93" s="1">
        <v>92</v>
      </c>
      <c r="B93" s="1" t="s">
        <v>97</v>
      </c>
      <c r="C93" s="3">
        <v>44288</v>
      </c>
      <c r="D93" s="4" t="s">
        <v>119</v>
      </c>
      <c r="E93" s="2">
        <v>264.88227000000001</v>
      </c>
    </row>
    <row r="94" spans="1:5" x14ac:dyDescent="0.25">
      <c r="A94" s="1">
        <v>93</v>
      </c>
      <c r="B94" s="1" t="s">
        <v>98</v>
      </c>
      <c r="C94" s="3">
        <v>44289</v>
      </c>
      <c r="D94" s="1" t="s">
        <v>2</v>
      </c>
      <c r="E94" s="2">
        <v>89.95183999999999</v>
      </c>
    </row>
    <row r="95" spans="1:5" x14ac:dyDescent="0.25">
      <c r="A95" s="1">
        <v>94</v>
      </c>
      <c r="B95" s="1" t="s">
        <v>99</v>
      </c>
      <c r="C95" s="3">
        <v>44290</v>
      </c>
      <c r="D95" s="1" t="s">
        <v>3</v>
      </c>
      <c r="E95" s="2">
        <v>341.85887000000002</v>
      </c>
    </row>
    <row r="96" spans="1:5" x14ac:dyDescent="0.25">
      <c r="A96" s="1">
        <v>95</v>
      </c>
      <c r="B96" s="1" t="s">
        <v>100</v>
      </c>
      <c r="C96" s="3">
        <v>43477</v>
      </c>
      <c r="D96" s="1" t="s">
        <v>4</v>
      </c>
      <c r="E96" s="2">
        <v>297.50509</v>
      </c>
    </row>
    <row r="97" spans="1:5" x14ac:dyDescent="0.25">
      <c r="A97" s="1">
        <v>96</v>
      </c>
      <c r="B97" s="1" t="s">
        <v>101</v>
      </c>
      <c r="C97" s="3">
        <v>43468</v>
      </c>
      <c r="D97" s="1" t="s">
        <v>5</v>
      </c>
      <c r="E97" s="2">
        <v>312.71436999999997</v>
      </c>
    </row>
    <row r="98" spans="1:5" x14ac:dyDescent="0.25">
      <c r="A98" s="1">
        <v>97</v>
      </c>
      <c r="B98" s="1" t="s">
        <v>102</v>
      </c>
      <c r="C98" s="3">
        <v>43480</v>
      </c>
      <c r="D98" s="1" t="s">
        <v>6</v>
      </c>
      <c r="E98" s="2">
        <v>240.40150000000003</v>
      </c>
    </row>
    <row r="99" spans="1:5" x14ac:dyDescent="0.25">
      <c r="A99" s="1">
        <v>98</v>
      </c>
      <c r="B99" s="1" t="s">
        <v>103</v>
      </c>
      <c r="C99" s="3">
        <v>43490</v>
      </c>
      <c r="D99" s="1" t="s">
        <v>8</v>
      </c>
      <c r="E99" s="2">
        <v>54.729660000000003</v>
      </c>
    </row>
    <row r="100" spans="1:5" x14ac:dyDescent="0.25">
      <c r="A100" s="1">
        <v>99</v>
      </c>
      <c r="B100" s="1" t="s">
        <v>104</v>
      </c>
      <c r="C100" s="3">
        <v>43477</v>
      </c>
      <c r="D100" s="1" t="s">
        <v>10</v>
      </c>
      <c r="E100" s="2">
        <v>139.01826</v>
      </c>
    </row>
    <row r="101" spans="1:5" x14ac:dyDescent="0.25">
      <c r="A101" s="1">
        <v>100</v>
      </c>
      <c r="B101" s="1" t="s">
        <v>105</v>
      </c>
      <c r="C101" s="3">
        <v>43468</v>
      </c>
      <c r="D101" s="1" t="s">
        <v>12</v>
      </c>
      <c r="E101" s="2">
        <v>284.52105999999998</v>
      </c>
    </row>
    <row r="102" spans="1:5" x14ac:dyDescent="0.25">
      <c r="A102" s="1">
        <v>101</v>
      </c>
      <c r="B102" s="1" t="s">
        <v>106</v>
      </c>
      <c r="C102" s="3">
        <v>43480</v>
      </c>
      <c r="D102" s="1" t="s">
        <v>14</v>
      </c>
      <c r="E102" s="2">
        <v>90.18422000000001</v>
      </c>
    </row>
    <row r="103" spans="1:5" x14ac:dyDescent="0.25">
      <c r="A103" s="1">
        <v>102</v>
      </c>
      <c r="B103" s="1" t="s">
        <v>107</v>
      </c>
      <c r="C103" s="3">
        <v>43490</v>
      </c>
      <c r="D103" s="1" t="s">
        <v>16</v>
      </c>
      <c r="E103" s="2">
        <v>224.78688000000002</v>
      </c>
    </row>
    <row r="104" spans="1:5" x14ac:dyDescent="0.25">
      <c r="A104" s="1">
        <v>103</v>
      </c>
      <c r="B104" s="1" t="s">
        <v>0</v>
      </c>
      <c r="C104" s="3">
        <v>43477</v>
      </c>
      <c r="D104" s="1" t="s">
        <v>18</v>
      </c>
      <c r="E104" s="2">
        <v>440.56322</v>
      </c>
    </row>
    <row r="105" spans="1:5" x14ac:dyDescent="0.25">
      <c r="A105" s="1">
        <v>104</v>
      </c>
      <c r="B105" s="1" t="s">
        <v>108</v>
      </c>
      <c r="C105" s="3">
        <v>43468</v>
      </c>
      <c r="D105" s="1" t="s">
        <v>20</v>
      </c>
      <c r="E105" s="2">
        <v>199.55472</v>
      </c>
    </row>
    <row r="106" spans="1:5" x14ac:dyDescent="0.25">
      <c r="A106" s="1">
        <v>105</v>
      </c>
      <c r="B106" s="1" t="s">
        <v>109</v>
      </c>
      <c r="C106" s="3">
        <v>43480</v>
      </c>
      <c r="D106" s="1" t="s">
        <v>22</v>
      </c>
      <c r="E106" s="2">
        <v>418.20262000000002</v>
      </c>
    </row>
    <row r="107" spans="1:5" x14ac:dyDescent="0.25">
      <c r="A107" s="1">
        <v>106</v>
      </c>
      <c r="B107" s="1" t="s">
        <v>110</v>
      </c>
      <c r="C107" s="3">
        <v>43490</v>
      </c>
      <c r="D107" s="1" t="s">
        <v>1</v>
      </c>
      <c r="E107" s="2">
        <v>273.40075000000002</v>
      </c>
    </row>
    <row r="108" spans="1:5" x14ac:dyDescent="0.25">
      <c r="A108" s="1">
        <v>107</v>
      </c>
      <c r="B108" s="1" t="s">
        <v>111</v>
      </c>
      <c r="C108" s="3">
        <v>43477</v>
      </c>
      <c r="D108" s="4" t="s">
        <v>119</v>
      </c>
      <c r="E108" s="2">
        <v>272.70085999999998</v>
      </c>
    </row>
    <row r="109" spans="1:5" x14ac:dyDescent="0.25">
      <c r="A109" s="1">
        <v>108</v>
      </c>
      <c r="B109" s="1" t="s">
        <v>112</v>
      </c>
      <c r="C109" s="3">
        <v>43468</v>
      </c>
      <c r="D109" s="1" t="s">
        <v>2</v>
      </c>
      <c r="E109" s="2">
        <v>195.37341000000001</v>
      </c>
    </row>
    <row r="110" spans="1:5" x14ac:dyDescent="0.25">
      <c r="A110" s="1">
        <v>109</v>
      </c>
      <c r="B110" s="1" t="s">
        <v>113</v>
      </c>
      <c r="C110" s="3">
        <v>43480</v>
      </c>
      <c r="D110" s="1" t="s">
        <v>3</v>
      </c>
      <c r="E110" s="2">
        <v>210.87021000000001</v>
      </c>
    </row>
    <row r="111" spans="1:5" x14ac:dyDescent="0.25">
      <c r="A111" s="1">
        <v>110</v>
      </c>
      <c r="B111" s="1" t="s">
        <v>7</v>
      </c>
      <c r="C111" s="3">
        <v>43477</v>
      </c>
      <c r="D111" s="1" t="s">
        <v>4</v>
      </c>
      <c r="E111" s="2">
        <v>470.56103000000002</v>
      </c>
    </row>
    <row r="112" spans="1:5" x14ac:dyDescent="0.25">
      <c r="A112" s="1">
        <v>111</v>
      </c>
      <c r="B112" s="1" t="s">
        <v>9</v>
      </c>
      <c r="C112" s="3">
        <v>43468</v>
      </c>
      <c r="D112" s="1" t="s">
        <v>4</v>
      </c>
      <c r="E112" s="2">
        <v>143.85564000000002</v>
      </c>
    </row>
    <row r="113" spans="1:5" x14ac:dyDescent="0.25">
      <c r="A113" s="1">
        <v>112</v>
      </c>
      <c r="B113" s="1" t="s">
        <v>11</v>
      </c>
      <c r="C113" s="3">
        <v>43480</v>
      </c>
      <c r="D113" s="1" t="s">
        <v>4</v>
      </c>
      <c r="E113" s="2">
        <v>240.05614000000003</v>
      </c>
    </row>
    <row r="114" spans="1:5" x14ac:dyDescent="0.25">
      <c r="A114" s="1">
        <v>113</v>
      </c>
      <c r="B114" s="1" t="s">
        <v>13</v>
      </c>
      <c r="C114" s="3">
        <v>43490</v>
      </c>
      <c r="D114" s="1" t="s">
        <v>4</v>
      </c>
      <c r="E114" s="2">
        <v>139.31983</v>
      </c>
    </row>
    <row r="115" spans="1:5" x14ac:dyDescent="0.25">
      <c r="A115" s="1">
        <v>114</v>
      </c>
      <c r="B115" s="1" t="s">
        <v>15</v>
      </c>
      <c r="C115" s="3">
        <v>43847</v>
      </c>
      <c r="D115" s="1" t="s">
        <v>4</v>
      </c>
      <c r="E115" s="2">
        <v>133.44176000000002</v>
      </c>
    </row>
    <row r="116" spans="1:5" x14ac:dyDescent="0.25">
      <c r="A116" s="1">
        <v>115</v>
      </c>
      <c r="B116" s="1" t="s">
        <v>17</v>
      </c>
      <c r="C116" s="3">
        <v>43884</v>
      </c>
      <c r="D116" s="1" t="s">
        <v>12</v>
      </c>
      <c r="E116" s="2">
        <v>172.27116000000001</v>
      </c>
    </row>
    <row r="117" spans="1:5" x14ac:dyDescent="0.25">
      <c r="A117" s="1">
        <v>116</v>
      </c>
      <c r="B117" s="1" t="s">
        <v>19</v>
      </c>
      <c r="C117" s="3">
        <v>43862</v>
      </c>
      <c r="D117" s="1" t="s">
        <v>14</v>
      </c>
      <c r="E117" s="2">
        <v>394.07834000000003</v>
      </c>
    </row>
    <row r="118" spans="1:5" x14ac:dyDescent="0.25">
      <c r="A118" s="1">
        <v>117</v>
      </c>
      <c r="B118" s="1" t="s">
        <v>0</v>
      </c>
      <c r="C118" s="3">
        <v>43501</v>
      </c>
      <c r="D118" s="1" t="s">
        <v>16</v>
      </c>
      <c r="E118" s="2">
        <v>52.208649999999999</v>
      </c>
    </row>
    <row r="119" spans="1:5" x14ac:dyDescent="0.25">
      <c r="A119" s="1">
        <v>118</v>
      </c>
      <c r="B119" s="1" t="s">
        <v>108</v>
      </c>
      <c r="C119" s="3">
        <v>43889</v>
      </c>
      <c r="D119" s="1" t="s">
        <v>18</v>
      </c>
      <c r="E119" s="2">
        <v>376.88748999999996</v>
      </c>
    </row>
    <row r="120" spans="1:5" x14ac:dyDescent="0.25">
      <c r="A120" s="1">
        <v>119</v>
      </c>
      <c r="B120" s="1" t="s">
        <v>109</v>
      </c>
      <c r="C120" s="3">
        <v>43877</v>
      </c>
      <c r="D120" s="1" t="s">
        <v>18</v>
      </c>
      <c r="E120" s="2">
        <v>194.35893999999999</v>
      </c>
    </row>
    <row r="121" spans="1:5" x14ac:dyDescent="0.25">
      <c r="A121" s="1">
        <v>120</v>
      </c>
      <c r="B121" s="1" t="s">
        <v>110</v>
      </c>
      <c r="C121" s="3">
        <v>43884</v>
      </c>
      <c r="D121" s="1" t="s">
        <v>18</v>
      </c>
      <c r="E121" s="2">
        <v>184.35272000000001</v>
      </c>
    </row>
    <row r="122" spans="1:5" x14ac:dyDescent="0.25">
      <c r="A122" s="1">
        <v>121</v>
      </c>
      <c r="B122" s="1" t="s">
        <v>111</v>
      </c>
      <c r="C122" s="3">
        <v>43864</v>
      </c>
      <c r="D122" s="1" t="s">
        <v>18</v>
      </c>
      <c r="E122" s="2">
        <v>125.81782000000001</v>
      </c>
    </row>
    <row r="123" spans="1:5" x14ac:dyDescent="0.25">
      <c r="A123" s="1">
        <v>122</v>
      </c>
      <c r="B123" s="1" t="s">
        <v>112</v>
      </c>
      <c r="C123" s="3">
        <v>44231</v>
      </c>
      <c r="D123" s="1" t="s">
        <v>18</v>
      </c>
      <c r="E123" s="2">
        <v>74.569980000000001</v>
      </c>
    </row>
    <row r="124" spans="1:5" x14ac:dyDescent="0.25">
      <c r="A124" s="1">
        <v>123</v>
      </c>
      <c r="B124" s="1" t="s">
        <v>113</v>
      </c>
      <c r="C124" s="3">
        <v>44280</v>
      </c>
      <c r="D124" s="1" t="s">
        <v>18</v>
      </c>
      <c r="E124" s="2">
        <v>123.76532999999999</v>
      </c>
    </row>
    <row r="125" spans="1:5" x14ac:dyDescent="0.25">
      <c r="A125" s="1">
        <v>124</v>
      </c>
      <c r="B125" s="1" t="s">
        <v>7</v>
      </c>
      <c r="C125" s="3">
        <v>44286</v>
      </c>
      <c r="D125" s="1" t="s">
        <v>18</v>
      </c>
      <c r="E125" s="2">
        <v>113.36626</v>
      </c>
    </row>
    <row r="126" spans="1:5" x14ac:dyDescent="0.25">
      <c r="A126" s="1">
        <v>125</v>
      </c>
      <c r="B126" s="1" t="s">
        <v>9</v>
      </c>
      <c r="C126" s="3">
        <v>44278</v>
      </c>
      <c r="D126" s="1" t="s">
        <v>4</v>
      </c>
      <c r="E126" s="2">
        <v>206.95961</v>
      </c>
    </row>
    <row r="127" spans="1:5" x14ac:dyDescent="0.25">
      <c r="A127" s="1">
        <v>126</v>
      </c>
      <c r="B127" s="1" t="s">
        <v>11</v>
      </c>
      <c r="C127" s="3">
        <v>43543</v>
      </c>
      <c r="D127" s="1" t="s">
        <v>5</v>
      </c>
      <c r="E127" s="2">
        <v>47.866779999999999</v>
      </c>
    </row>
    <row r="128" spans="1:5" x14ac:dyDescent="0.25">
      <c r="A128" s="1">
        <v>127</v>
      </c>
      <c r="B128" s="1" t="s">
        <v>13</v>
      </c>
      <c r="C128" s="3">
        <v>44260</v>
      </c>
      <c r="D128" s="1" t="s">
        <v>6</v>
      </c>
      <c r="E128" s="2">
        <v>173.87616000000003</v>
      </c>
    </row>
    <row r="129" spans="1:5" x14ac:dyDescent="0.25">
      <c r="A129" s="1">
        <v>128</v>
      </c>
      <c r="B129" s="1" t="s">
        <v>15</v>
      </c>
      <c r="C129" s="3">
        <v>43925</v>
      </c>
      <c r="D129" s="1" t="s">
        <v>8</v>
      </c>
      <c r="E129" s="2">
        <v>126.00902000000001</v>
      </c>
    </row>
    <row r="130" spans="1:5" x14ac:dyDescent="0.25">
      <c r="A130" s="1">
        <v>129</v>
      </c>
      <c r="B130" s="1" t="s">
        <v>17</v>
      </c>
      <c r="C130" s="3">
        <v>44316</v>
      </c>
      <c r="D130" s="1" t="s">
        <v>10</v>
      </c>
      <c r="E130" s="2">
        <v>354.50355999999999</v>
      </c>
    </row>
    <row r="131" spans="1:5" x14ac:dyDescent="0.25">
      <c r="A131" s="1">
        <v>130</v>
      </c>
      <c r="B131" s="1" t="s">
        <v>19</v>
      </c>
      <c r="C131" s="3">
        <v>43580</v>
      </c>
      <c r="D131" s="1" t="s">
        <v>12</v>
      </c>
      <c r="E131" s="2">
        <v>461.09184999999997</v>
      </c>
    </row>
    <row r="132" spans="1:5" x14ac:dyDescent="0.25">
      <c r="A132" s="1">
        <v>131</v>
      </c>
      <c r="B132" s="1" t="s">
        <v>0</v>
      </c>
      <c r="C132" s="3">
        <v>44305</v>
      </c>
      <c r="D132" s="1" t="s">
        <v>14</v>
      </c>
      <c r="E132" s="2">
        <v>346.92568</v>
      </c>
    </row>
    <row r="133" spans="1:5" x14ac:dyDescent="0.25">
      <c r="A133" s="1">
        <v>132</v>
      </c>
      <c r="B133" s="1" t="s">
        <v>108</v>
      </c>
      <c r="C133" s="3">
        <v>43561</v>
      </c>
      <c r="D133" s="1" t="s">
        <v>16</v>
      </c>
      <c r="E133" s="2">
        <v>439.64853000000005</v>
      </c>
    </row>
    <row r="134" spans="1:5" x14ac:dyDescent="0.25">
      <c r="A134" s="1">
        <v>133</v>
      </c>
      <c r="B134" s="1" t="s">
        <v>109</v>
      </c>
      <c r="C134" s="3">
        <v>43948</v>
      </c>
      <c r="D134" s="1" t="s">
        <v>18</v>
      </c>
      <c r="E134" s="2">
        <v>94.389660000000006</v>
      </c>
    </row>
    <row r="135" spans="1:5" x14ac:dyDescent="0.25">
      <c r="A135" s="1">
        <v>134</v>
      </c>
      <c r="B135" s="1" t="s">
        <v>110</v>
      </c>
      <c r="C135" s="3">
        <v>43590</v>
      </c>
      <c r="D135" s="1" t="s">
        <v>20</v>
      </c>
      <c r="E135" s="2">
        <v>104.77198</v>
      </c>
    </row>
    <row r="136" spans="1:5" x14ac:dyDescent="0.25">
      <c r="A136" s="1">
        <v>135</v>
      </c>
      <c r="B136" s="1" t="s">
        <v>111</v>
      </c>
      <c r="C136" s="3">
        <v>44322</v>
      </c>
      <c r="D136" s="1" t="s">
        <v>22</v>
      </c>
      <c r="E136" s="2">
        <v>413.85840999999999</v>
      </c>
    </row>
    <row r="137" spans="1:5" x14ac:dyDescent="0.25">
      <c r="A137" s="1">
        <v>136</v>
      </c>
      <c r="B137" s="1" t="s">
        <v>112</v>
      </c>
      <c r="C137" s="3">
        <v>43958</v>
      </c>
      <c r="D137" s="1" t="s">
        <v>1</v>
      </c>
      <c r="E137" s="2">
        <v>130.02361999999999</v>
      </c>
    </row>
    <row r="138" spans="1:5" x14ac:dyDescent="0.25">
      <c r="A138" s="1">
        <v>137</v>
      </c>
      <c r="B138" s="1" t="s">
        <v>113</v>
      </c>
      <c r="C138" s="3">
        <v>44324</v>
      </c>
      <c r="D138" s="4" t="s">
        <v>119</v>
      </c>
      <c r="E138" s="2">
        <v>238.77207000000001</v>
      </c>
    </row>
    <row r="139" spans="1:5" x14ac:dyDescent="0.25">
      <c r="A139" s="1">
        <v>138</v>
      </c>
      <c r="B139" s="1" t="s">
        <v>7</v>
      </c>
      <c r="C139" s="3">
        <v>43960</v>
      </c>
      <c r="D139" s="4" t="s">
        <v>119</v>
      </c>
      <c r="E139" s="2">
        <v>371.89408000000003</v>
      </c>
    </row>
    <row r="140" spans="1:5" x14ac:dyDescent="0.25">
      <c r="A140" s="1">
        <v>139</v>
      </c>
      <c r="B140" s="1" t="s">
        <v>9</v>
      </c>
      <c r="C140" s="3">
        <v>44326</v>
      </c>
      <c r="D140" s="4" t="s">
        <v>119</v>
      </c>
      <c r="E140" s="2">
        <v>108.75251</v>
      </c>
    </row>
    <row r="141" spans="1:5" x14ac:dyDescent="0.25">
      <c r="A141" s="1">
        <v>140</v>
      </c>
      <c r="B141" s="1" t="s">
        <v>11</v>
      </c>
      <c r="C141" s="3">
        <v>44388</v>
      </c>
      <c r="D141" s="4" t="s">
        <v>119</v>
      </c>
      <c r="E141" s="2">
        <v>239.79803000000001</v>
      </c>
    </row>
    <row r="142" spans="1:5" x14ac:dyDescent="0.25">
      <c r="A142" s="1">
        <v>141</v>
      </c>
      <c r="B142" s="1" t="s">
        <v>13</v>
      </c>
      <c r="C142" s="3">
        <v>44055</v>
      </c>
      <c r="D142" s="4" t="s">
        <v>119</v>
      </c>
      <c r="E142" s="2">
        <v>404.11384999999996</v>
      </c>
    </row>
    <row r="143" spans="1:5" x14ac:dyDescent="0.25">
      <c r="A143" s="1">
        <v>142</v>
      </c>
      <c r="B143" s="1" t="s">
        <v>15</v>
      </c>
      <c r="C143" s="3">
        <v>43721</v>
      </c>
      <c r="D143" s="4" t="s">
        <v>119</v>
      </c>
      <c r="E143" s="2">
        <v>479.62786999999997</v>
      </c>
    </row>
    <row r="144" spans="1:5" x14ac:dyDescent="0.25">
      <c r="A144" s="1">
        <v>143</v>
      </c>
      <c r="B144" s="1" t="s">
        <v>17</v>
      </c>
      <c r="C144" s="3">
        <v>44155</v>
      </c>
      <c r="D144" s="4" t="s">
        <v>119</v>
      </c>
      <c r="E144" s="2">
        <v>456.43118000000004</v>
      </c>
    </row>
    <row r="145" spans="1:5" x14ac:dyDescent="0.25">
      <c r="A145" s="1">
        <v>144</v>
      </c>
      <c r="B145" s="1" t="s">
        <v>19</v>
      </c>
      <c r="C145" s="3">
        <v>44521</v>
      </c>
      <c r="D145" s="4" t="s">
        <v>119</v>
      </c>
      <c r="E145" s="2">
        <v>9.8196200000000005</v>
      </c>
    </row>
    <row r="146" spans="1:5" x14ac:dyDescent="0.25">
      <c r="A146" s="1">
        <v>145</v>
      </c>
      <c r="B146" s="1" t="s">
        <v>0</v>
      </c>
      <c r="C146" s="3">
        <v>44157</v>
      </c>
      <c r="D146" s="4" t="s">
        <v>119</v>
      </c>
      <c r="E146" s="2">
        <v>183.83960999999999</v>
      </c>
    </row>
    <row r="147" spans="1:5" x14ac:dyDescent="0.25">
      <c r="A147" s="1">
        <v>146</v>
      </c>
      <c r="B147" s="1" t="s">
        <v>108</v>
      </c>
      <c r="C147" s="3">
        <v>43792</v>
      </c>
      <c r="D147" s="4" t="s">
        <v>119</v>
      </c>
      <c r="E147" s="2">
        <v>384.07873000000001</v>
      </c>
    </row>
    <row r="148" spans="1:5" x14ac:dyDescent="0.25">
      <c r="A148" s="1">
        <v>147</v>
      </c>
      <c r="B148" s="1" t="s">
        <v>109</v>
      </c>
      <c r="C148" s="3">
        <v>43975</v>
      </c>
      <c r="D148" s="4" t="s">
        <v>119</v>
      </c>
      <c r="E148" s="2">
        <v>183.70723999999998</v>
      </c>
    </row>
    <row r="149" spans="1:5" x14ac:dyDescent="0.25">
      <c r="A149" s="1">
        <v>148</v>
      </c>
      <c r="B149" s="1" t="s">
        <v>110</v>
      </c>
      <c r="C149" s="3">
        <v>43976</v>
      </c>
      <c r="D149" s="4" t="s">
        <v>119</v>
      </c>
      <c r="E149" s="2">
        <v>31.107950000000002</v>
      </c>
    </row>
    <row r="150" spans="1:5" x14ac:dyDescent="0.25">
      <c r="A150" s="1">
        <v>149</v>
      </c>
      <c r="B150" s="1" t="s">
        <v>111</v>
      </c>
      <c r="C150" s="3">
        <v>43977</v>
      </c>
      <c r="D150" s="4" t="s">
        <v>119</v>
      </c>
      <c r="E150" s="2">
        <v>384.30963000000003</v>
      </c>
    </row>
    <row r="151" spans="1:5" x14ac:dyDescent="0.25">
      <c r="A151" s="1">
        <v>150</v>
      </c>
      <c r="B151" s="1" t="s">
        <v>112</v>
      </c>
      <c r="C151" s="3">
        <v>43978</v>
      </c>
      <c r="D151" s="1" t="s">
        <v>22</v>
      </c>
      <c r="E151" s="2">
        <v>89.467919999999992</v>
      </c>
    </row>
    <row r="152" spans="1:5" x14ac:dyDescent="0.25">
      <c r="A152" s="1">
        <v>151</v>
      </c>
      <c r="B152" s="1" t="s">
        <v>113</v>
      </c>
      <c r="C152" s="3">
        <v>43979</v>
      </c>
      <c r="D152" s="1" t="s">
        <v>4</v>
      </c>
      <c r="E152" s="2">
        <v>22.964169999999999</v>
      </c>
    </row>
    <row r="153" spans="1:5" x14ac:dyDescent="0.25">
      <c r="A153" s="1">
        <v>152</v>
      </c>
      <c r="B153" s="1" t="s">
        <v>7</v>
      </c>
      <c r="C153" s="3">
        <v>43980</v>
      </c>
      <c r="D153" s="1" t="s">
        <v>4</v>
      </c>
      <c r="E153" s="2">
        <v>335.29881</v>
      </c>
    </row>
    <row r="154" spans="1:5" x14ac:dyDescent="0.25">
      <c r="A154" s="1">
        <v>153</v>
      </c>
      <c r="B154" s="1" t="s">
        <v>9</v>
      </c>
      <c r="C154" s="3">
        <v>43981</v>
      </c>
      <c r="D154" s="1" t="s">
        <v>4</v>
      </c>
      <c r="E154" s="2">
        <v>306.52611999999999</v>
      </c>
    </row>
    <row r="155" spans="1:5" x14ac:dyDescent="0.25">
      <c r="A155" s="1">
        <v>154</v>
      </c>
      <c r="B155" s="1" t="s">
        <v>11</v>
      </c>
      <c r="C155" s="3">
        <v>43982</v>
      </c>
      <c r="D155" s="1" t="s">
        <v>12</v>
      </c>
      <c r="E155" s="2">
        <v>118.87567999999999</v>
      </c>
    </row>
    <row r="156" spans="1:5" x14ac:dyDescent="0.25">
      <c r="A156" s="1">
        <v>155</v>
      </c>
      <c r="B156" s="1" t="s">
        <v>13</v>
      </c>
      <c r="C156" s="3">
        <v>43983</v>
      </c>
      <c r="D156" s="1" t="s">
        <v>14</v>
      </c>
      <c r="E156" s="2">
        <v>272.98202000000003</v>
      </c>
    </row>
    <row r="157" spans="1:5" x14ac:dyDescent="0.25">
      <c r="A157" s="1">
        <v>156</v>
      </c>
      <c r="B157" s="1" t="s">
        <v>15</v>
      </c>
      <c r="C157" s="3">
        <v>43984</v>
      </c>
      <c r="D157" s="1" t="s">
        <v>16</v>
      </c>
      <c r="E157" s="2">
        <v>189.76310999999998</v>
      </c>
    </row>
    <row r="158" spans="1:5" x14ac:dyDescent="0.25">
      <c r="A158" s="1">
        <v>157</v>
      </c>
      <c r="B158" s="1" t="s">
        <v>17</v>
      </c>
      <c r="C158" s="3">
        <v>43985</v>
      </c>
      <c r="D158" s="1" t="s">
        <v>18</v>
      </c>
      <c r="E158" s="2">
        <v>240.22629000000001</v>
      </c>
    </row>
    <row r="159" spans="1:5" x14ac:dyDescent="0.25">
      <c r="A159" s="1">
        <v>158</v>
      </c>
      <c r="B159" s="1" t="s">
        <v>19</v>
      </c>
      <c r="C159" s="3">
        <v>44015</v>
      </c>
      <c r="D159" s="1" t="s">
        <v>20</v>
      </c>
      <c r="E159" s="2">
        <v>294.09959000000003</v>
      </c>
    </row>
    <row r="160" spans="1:5" x14ac:dyDescent="0.25">
      <c r="A160" s="1">
        <v>159</v>
      </c>
      <c r="B160" s="1" t="s">
        <v>0</v>
      </c>
      <c r="C160" s="3">
        <v>44046</v>
      </c>
      <c r="D160" s="1" t="s">
        <v>22</v>
      </c>
      <c r="E160" s="2">
        <v>344.37209999999999</v>
      </c>
    </row>
    <row r="161" spans="1:5" x14ac:dyDescent="0.25">
      <c r="A161" s="1">
        <v>160</v>
      </c>
      <c r="B161" s="1" t="s">
        <v>108</v>
      </c>
      <c r="C161" s="3">
        <v>44077</v>
      </c>
      <c r="D161" s="1" t="s">
        <v>1</v>
      </c>
      <c r="E161" s="2">
        <v>117.08916000000001</v>
      </c>
    </row>
    <row r="162" spans="1:5" x14ac:dyDescent="0.25">
      <c r="A162" s="1">
        <v>161</v>
      </c>
      <c r="B162" s="1" t="s">
        <v>109</v>
      </c>
      <c r="C162" s="3">
        <v>44107</v>
      </c>
      <c r="D162" s="4" t="s">
        <v>119</v>
      </c>
      <c r="E162" s="2">
        <v>445.53457000000003</v>
      </c>
    </row>
    <row r="163" spans="1:5" x14ac:dyDescent="0.25">
      <c r="A163" s="1">
        <v>162</v>
      </c>
      <c r="B163" s="1" t="s">
        <v>110</v>
      </c>
      <c r="C163" s="3">
        <v>44138</v>
      </c>
      <c r="D163" s="1" t="s">
        <v>2</v>
      </c>
      <c r="E163" s="2">
        <v>23.04007</v>
      </c>
    </row>
    <row r="164" spans="1:5" x14ac:dyDescent="0.25">
      <c r="A164" s="1">
        <v>163</v>
      </c>
      <c r="B164" s="1" t="s">
        <v>111</v>
      </c>
      <c r="C164" s="3">
        <v>44168</v>
      </c>
      <c r="D164" s="1" t="s">
        <v>3</v>
      </c>
      <c r="E164" s="2">
        <v>230.66822999999999</v>
      </c>
    </row>
    <row r="165" spans="1:5" x14ac:dyDescent="0.25">
      <c r="A165" s="1">
        <v>164</v>
      </c>
      <c r="B165" s="1" t="s">
        <v>112</v>
      </c>
      <c r="C165" s="3">
        <v>44199</v>
      </c>
      <c r="D165" s="1" t="s">
        <v>4</v>
      </c>
      <c r="E165" s="2">
        <v>235.78708999999998</v>
      </c>
    </row>
    <row r="166" spans="1:5" x14ac:dyDescent="0.25">
      <c r="A166" s="1">
        <v>165</v>
      </c>
      <c r="B166" s="1" t="s">
        <v>113</v>
      </c>
      <c r="C166" s="3">
        <v>44230</v>
      </c>
      <c r="D166" s="1" t="s">
        <v>5</v>
      </c>
      <c r="E166" s="2">
        <v>202.04512</v>
      </c>
    </row>
    <row r="167" spans="1:5" x14ac:dyDescent="0.25">
      <c r="A167" s="1">
        <v>166</v>
      </c>
      <c r="B167" s="1" t="s">
        <v>7</v>
      </c>
      <c r="C167" s="3">
        <v>44258</v>
      </c>
      <c r="D167" s="1" t="s">
        <v>6</v>
      </c>
      <c r="E167" s="2">
        <v>248.07742999999999</v>
      </c>
    </row>
    <row r="168" spans="1:5" x14ac:dyDescent="0.25">
      <c r="A168" s="1">
        <v>167</v>
      </c>
      <c r="B168" s="1" t="s">
        <v>9</v>
      </c>
      <c r="C168" s="3">
        <v>44289</v>
      </c>
      <c r="D168" s="1" t="s">
        <v>8</v>
      </c>
      <c r="E168" s="2">
        <v>150.34845999999999</v>
      </c>
    </row>
    <row r="169" spans="1:5" x14ac:dyDescent="0.25">
      <c r="A169" s="1">
        <v>168</v>
      </c>
      <c r="B169" s="1" t="s">
        <v>11</v>
      </c>
      <c r="C169" s="3">
        <v>44319</v>
      </c>
      <c r="D169" s="1" t="s">
        <v>10</v>
      </c>
      <c r="E169" s="2">
        <v>10.61548</v>
      </c>
    </row>
    <row r="170" spans="1:5" x14ac:dyDescent="0.25">
      <c r="A170" s="1">
        <v>169</v>
      </c>
      <c r="B170" s="1" t="s">
        <v>13</v>
      </c>
      <c r="C170" s="3">
        <v>44350</v>
      </c>
      <c r="D170" s="1" t="s">
        <v>12</v>
      </c>
      <c r="E170" s="2">
        <v>294.57734000000005</v>
      </c>
    </row>
    <row r="171" spans="1:5" x14ac:dyDescent="0.25">
      <c r="A171" s="1">
        <v>170</v>
      </c>
      <c r="B171" s="1" t="s">
        <v>15</v>
      </c>
      <c r="C171" s="3">
        <v>44380</v>
      </c>
      <c r="D171" s="1" t="s">
        <v>14</v>
      </c>
      <c r="E171" s="2">
        <v>77.725320000000011</v>
      </c>
    </row>
    <row r="172" spans="1:5" x14ac:dyDescent="0.25">
      <c r="A172" s="1">
        <v>171</v>
      </c>
      <c r="B172" s="1" t="s">
        <v>17</v>
      </c>
      <c r="C172" s="3">
        <v>44411</v>
      </c>
      <c r="D172" s="1" t="s">
        <v>16</v>
      </c>
      <c r="E172" s="2">
        <v>25.860689999999998</v>
      </c>
    </row>
    <row r="173" spans="1:5" x14ac:dyDescent="0.25">
      <c r="A173" s="1">
        <v>172</v>
      </c>
      <c r="B173" s="1" t="s">
        <v>19</v>
      </c>
      <c r="C173" s="3">
        <v>44442</v>
      </c>
      <c r="D173" s="1" t="s">
        <v>18</v>
      </c>
      <c r="E173" s="2">
        <v>108.50619999999999</v>
      </c>
    </row>
    <row r="174" spans="1:5" x14ac:dyDescent="0.25">
      <c r="A174" s="1">
        <v>173</v>
      </c>
      <c r="B174" s="1" t="s">
        <v>0</v>
      </c>
      <c r="C174" s="3">
        <v>44472</v>
      </c>
      <c r="D174" s="1" t="s">
        <v>20</v>
      </c>
      <c r="E174" s="2">
        <v>244.53468000000001</v>
      </c>
    </row>
    <row r="175" spans="1:5" x14ac:dyDescent="0.25">
      <c r="A175" s="1">
        <v>174</v>
      </c>
      <c r="B175" s="1" t="s">
        <v>108</v>
      </c>
      <c r="C175" s="3">
        <v>44503</v>
      </c>
      <c r="D175" s="1" t="s">
        <v>22</v>
      </c>
      <c r="E175" s="2">
        <v>75.728350000000006</v>
      </c>
    </row>
    <row r="176" spans="1:5" x14ac:dyDescent="0.25">
      <c r="A176" s="1">
        <v>175</v>
      </c>
      <c r="B176" s="1" t="s">
        <v>109</v>
      </c>
      <c r="C176" s="3">
        <v>44533</v>
      </c>
      <c r="D176" s="1" t="s">
        <v>1</v>
      </c>
      <c r="E176" s="2">
        <v>491.71050000000002</v>
      </c>
    </row>
    <row r="177" spans="1:5" x14ac:dyDescent="0.25">
      <c r="A177" s="1">
        <v>176</v>
      </c>
      <c r="B177" s="1" t="s">
        <v>110</v>
      </c>
      <c r="C177" s="3">
        <v>43477</v>
      </c>
      <c r="D177" s="4" t="s">
        <v>119</v>
      </c>
      <c r="E177" s="2">
        <v>35.293849999999999</v>
      </c>
    </row>
    <row r="178" spans="1:5" x14ac:dyDescent="0.25">
      <c r="A178" s="1">
        <v>177</v>
      </c>
      <c r="B178" s="1" t="s">
        <v>111</v>
      </c>
      <c r="C178" s="3">
        <v>43468</v>
      </c>
      <c r="D178" s="1" t="s">
        <v>2</v>
      </c>
      <c r="E178" s="2">
        <v>143.05763000000002</v>
      </c>
    </row>
    <row r="179" spans="1:5" x14ac:dyDescent="0.25">
      <c r="A179" s="1">
        <v>178</v>
      </c>
      <c r="B179" s="1" t="s">
        <v>112</v>
      </c>
      <c r="C179" s="3">
        <v>43480</v>
      </c>
      <c r="D179" s="1" t="s">
        <v>3</v>
      </c>
      <c r="E179" s="2">
        <v>102.9145</v>
      </c>
    </row>
    <row r="180" spans="1:5" x14ac:dyDescent="0.25">
      <c r="A180" s="1">
        <v>179</v>
      </c>
      <c r="B180" s="1" t="s">
        <v>113</v>
      </c>
      <c r="C180" s="3">
        <v>43490</v>
      </c>
      <c r="D180" s="1" t="s">
        <v>3</v>
      </c>
      <c r="E180" s="2">
        <v>131.95764</v>
      </c>
    </row>
    <row r="181" spans="1:5" x14ac:dyDescent="0.25">
      <c r="A181" s="1">
        <v>180</v>
      </c>
      <c r="B181" s="1" t="s">
        <v>7</v>
      </c>
      <c r="C181" s="3">
        <v>43847</v>
      </c>
      <c r="D181" s="1" t="s">
        <v>3</v>
      </c>
      <c r="E181" s="2">
        <v>27.596709999999998</v>
      </c>
    </row>
    <row r="182" spans="1:5" x14ac:dyDescent="0.25">
      <c r="A182" s="1">
        <v>181</v>
      </c>
      <c r="B182" s="1" t="s">
        <v>9</v>
      </c>
      <c r="C182" s="3">
        <v>43884</v>
      </c>
      <c r="D182" s="1" t="s">
        <v>3</v>
      </c>
      <c r="E182" s="2">
        <v>15.000549999999999</v>
      </c>
    </row>
    <row r="183" spans="1:5" x14ac:dyDescent="0.25">
      <c r="A183" s="1">
        <v>182</v>
      </c>
      <c r="B183" s="1" t="s">
        <v>11</v>
      </c>
      <c r="C183" s="3">
        <v>43862</v>
      </c>
      <c r="D183" s="1" t="s">
        <v>3</v>
      </c>
      <c r="E183" s="2">
        <v>36.477839999999993</v>
      </c>
    </row>
    <row r="184" spans="1:5" x14ac:dyDescent="0.25">
      <c r="A184" s="1">
        <v>183</v>
      </c>
      <c r="B184" s="1" t="s">
        <v>13</v>
      </c>
      <c r="C184" s="3">
        <v>43501</v>
      </c>
      <c r="D184" s="1" t="s">
        <v>3</v>
      </c>
      <c r="E184" s="2">
        <v>66.306060000000002</v>
      </c>
    </row>
    <row r="185" spans="1:5" x14ac:dyDescent="0.25">
      <c r="A185" s="1">
        <v>184</v>
      </c>
      <c r="B185" s="1" t="s">
        <v>15</v>
      </c>
      <c r="C185" s="3">
        <v>43889</v>
      </c>
      <c r="D185" s="1" t="s">
        <v>3</v>
      </c>
      <c r="E185" s="2">
        <v>24.218260000000001</v>
      </c>
    </row>
    <row r="186" spans="1:5" x14ac:dyDescent="0.25">
      <c r="A186" s="1">
        <v>185</v>
      </c>
      <c r="B186" s="1" t="s">
        <v>17</v>
      </c>
      <c r="C186" s="3">
        <v>43877</v>
      </c>
      <c r="D186" s="1" t="s">
        <v>3</v>
      </c>
      <c r="E186" s="2">
        <v>293.84644000000003</v>
      </c>
    </row>
    <row r="187" spans="1:5" x14ac:dyDescent="0.25">
      <c r="A187" s="1">
        <v>186</v>
      </c>
      <c r="B187" s="1" t="s">
        <v>19</v>
      </c>
      <c r="C187" s="3">
        <v>43884</v>
      </c>
      <c r="D187" s="1" t="s">
        <v>3</v>
      </c>
      <c r="E187" s="2">
        <v>111.89648</v>
      </c>
    </row>
    <row r="188" spans="1:5" x14ac:dyDescent="0.25">
      <c r="A188" s="1">
        <v>187</v>
      </c>
      <c r="B188" s="1" t="s">
        <v>0</v>
      </c>
      <c r="C188" s="3">
        <v>43864</v>
      </c>
      <c r="D188" s="1" t="s">
        <v>3</v>
      </c>
      <c r="E188" s="2">
        <v>155.61190999999999</v>
      </c>
    </row>
    <row r="189" spans="1:5" x14ac:dyDescent="0.25">
      <c r="A189" s="1">
        <v>188</v>
      </c>
      <c r="B189" s="1" t="s">
        <v>108</v>
      </c>
      <c r="C189" s="3">
        <v>44231</v>
      </c>
      <c r="D189" s="1" t="s">
        <v>3</v>
      </c>
      <c r="E189" s="2">
        <v>175.34583999999998</v>
      </c>
    </row>
    <row r="190" spans="1:5" x14ac:dyDescent="0.25">
      <c r="A190" s="1">
        <v>189</v>
      </c>
      <c r="B190" s="1" t="s">
        <v>109</v>
      </c>
      <c r="C190" s="3">
        <v>44280</v>
      </c>
      <c r="D190" s="1" t="s">
        <v>3</v>
      </c>
      <c r="E190" s="2">
        <v>418.51631000000003</v>
      </c>
    </row>
    <row r="191" spans="1:5" x14ac:dyDescent="0.25">
      <c r="A191" s="1">
        <v>190</v>
      </c>
      <c r="B191" s="1" t="s">
        <v>110</v>
      </c>
      <c r="C191" s="3">
        <v>44286</v>
      </c>
      <c r="D191" s="1" t="s">
        <v>3</v>
      </c>
      <c r="E191" s="2">
        <v>466.69074000000001</v>
      </c>
    </row>
    <row r="192" spans="1:5" x14ac:dyDescent="0.25">
      <c r="A192" s="1">
        <v>191</v>
      </c>
      <c r="B192" s="1" t="s">
        <v>111</v>
      </c>
      <c r="C192" s="3">
        <v>44278</v>
      </c>
      <c r="D192" s="1" t="s">
        <v>3</v>
      </c>
      <c r="E192" s="2">
        <v>244.55710999999999</v>
      </c>
    </row>
    <row r="193" spans="1:5" x14ac:dyDescent="0.25">
      <c r="A193" s="1">
        <v>192</v>
      </c>
      <c r="B193" s="1" t="s">
        <v>112</v>
      </c>
      <c r="C193" s="3">
        <v>44279</v>
      </c>
      <c r="D193" s="1" t="s">
        <v>3</v>
      </c>
      <c r="E193" s="2">
        <v>149.09495000000001</v>
      </c>
    </row>
    <row r="194" spans="1:5" x14ac:dyDescent="0.25">
      <c r="A194" s="1">
        <v>193</v>
      </c>
      <c r="B194" s="1" t="s">
        <v>113</v>
      </c>
      <c r="C194" s="3">
        <v>44280</v>
      </c>
      <c r="D194" s="1" t="s">
        <v>3</v>
      </c>
      <c r="E194" s="2">
        <v>30.727679999999999</v>
      </c>
    </row>
    <row r="195" spans="1:5" x14ac:dyDescent="0.25">
      <c r="A195" s="1">
        <v>194</v>
      </c>
      <c r="B195" s="1" t="s">
        <v>7</v>
      </c>
      <c r="C195" s="3">
        <v>44281</v>
      </c>
      <c r="D195" s="1" t="s">
        <v>3</v>
      </c>
      <c r="E195" s="2">
        <v>270.99446999999998</v>
      </c>
    </row>
    <row r="196" spans="1:5" x14ac:dyDescent="0.25">
      <c r="A196" s="1">
        <v>195</v>
      </c>
      <c r="B196" s="1" t="s">
        <v>9</v>
      </c>
      <c r="C196" s="3">
        <v>44282</v>
      </c>
      <c r="D196" s="1" t="s">
        <v>3</v>
      </c>
      <c r="E196" s="2">
        <v>261.11344000000003</v>
      </c>
    </row>
    <row r="197" spans="1:5" x14ac:dyDescent="0.25">
      <c r="A197" s="1">
        <v>196</v>
      </c>
      <c r="B197" s="1" t="s">
        <v>11</v>
      </c>
      <c r="C197" s="3">
        <v>44283</v>
      </c>
      <c r="D197" s="1" t="s">
        <v>3</v>
      </c>
      <c r="E197" s="2">
        <v>74.554869999999994</v>
      </c>
    </row>
    <row r="198" spans="1:5" x14ac:dyDescent="0.25">
      <c r="A198" s="1">
        <v>197</v>
      </c>
      <c r="B198" s="1" t="s">
        <v>13</v>
      </c>
      <c r="C198" s="3">
        <v>44284</v>
      </c>
      <c r="D198" s="1" t="s">
        <v>3</v>
      </c>
      <c r="E198" s="2">
        <v>45.366660000000003</v>
      </c>
    </row>
    <row r="199" spans="1:5" x14ac:dyDescent="0.25">
      <c r="A199" s="1">
        <v>198</v>
      </c>
      <c r="B199" s="1" t="s">
        <v>15</v>
      </c>
      <c r="C199" s="3">
        <v>44285</v>
      </c>
      <c r="D199" s="1" t="s">
        <v>12</v>
      </c>
      <c r="E199" s="2">
        <v>350.00439</v>
      </c>
    </row>
    <row r="200" spans="1:5" x14ac:dyDescent="0.25">
      <c r="A200" s="1">
        <v>199</v>
      </c>
      <c r="B200" s="1" t="s">
        <v>17</v>
      </c>
      <c r="C200" s="3">
        <v>44286</v>
      </c>
      <c r="D200" s="1" t="s">
        <v>14</v>
      </c>
      <c r="E200" s="2">
        <v>460.65656000000001</v>
      </c>
    </row>
    <row r="201" spans="1:5" x14ac:dyDescent="0.25">
      <c r="A201" s="1">
        <v>200</v>
      </c>
      <c r="B201" s="1" t="s">
        <v>19</v>
      </c>
      <c r="C201" s="3">
        <v>44287</v>
      </c>
      <c r="D201" s="1" t="s">
        <v>16</v>
      </c>
      <c r="E201" s="2">
        <v>341.15743000000003</v>
      </c>
    </row>
    <row r="202" spans="1:5" x14ac:dyDescent="0.25">
      <c r="A202" s="1">
        <v>201</v>
      </c>
      <c r="B202" s="1" t="s">
        <v>0</v>
      </c>
      <c r="C202" s="3">
        <v>44288</v>
      </c>
      <c r="D202" s="1" t="s">
        <v>18</v>
      </c>
      <c r="E202" s="2">
        <v>176.37281999999999</v>
      </c>
    </row>
    <row r="203" spans="1:5" x14ac:dyDescent="0.25">
      <c r="A203" s="1">
        <v>202</v>
      </c>
      <c r="B203" s="1" t="s">
        <v>108</v>
      </c>
      <c r="C203" s="3">
        <v>44289</v>
      </c>
      <c r="D203" s="1" t="s">
        <v>20</v>
      </c>
      <c r="E203" s="2">
        <v>367.36453</v>
      </c>
    </row>
    <row r="204" spans="1:5" x14ac:dyDescent="0.25">
      <c r="A204" s="1">
        <v>203</v>
      </c>
      <c r="B204" s="1" t="s">
        <v>109</v>
      </c>
      <c r="C204" s="3">
        <v>44290</v>
      </c>
      <c r="D204" s="1" t="s">
        <v>22</v>
      </c>
      <c r="E204" s="2">
        <v>16.375229999999998</v>
      </c>
    </row>
    <row r="205" spans="1:5" x14ac:dyDescent="0.25">
      <c r="A205" s="1">
        <v>204</v>
      </c>
      <c r="B205" s="1" t="s">
        <v>110</v>
      </c>
      <c r="C205" s="3">
        <v>43477</v>
      </c>
      <c r="D205" s="1" t="s">
        <v>1</v>
      </c>
      <c r="E205" s="2">
        <v>130.80405000000002</v>
      </c>
    </row>
    <row r="206" spans="1:5" x14ac:dyDescent="0.25">
      <c r="A206" s="1">
        <v>205</v>
      </c>
      <c r="B206" s="1" t="s">
        <v>111</v>
      </c>
      <c r="C206" s="3">
        <v>43468</v>
      </c>
      <c r="D206" s="4" t="s">
        <v>119</v>
      </c>
      <c r="E206" s="2">
        <v>399.31612000000001</v>
      </c>
    </row>
    <row r="207" spans="1:5" x14ac:dyDescent="0.25">
      <c r="A207" s="1">
        <v>206</v>
      </c>
      <c r="B207" s="1" t="s">
        <v>112</v>
      </c>
      <c r="C207" s="3">
        <v>43480</v>
      </c>
      <c r="D207" s="1" t="s">
        <v>2</v>
      </c>
      <c r="E207" s="2">
        <v>488.50890999999996</v>
      </c>
    </row>
    <row r="208" spans="1:5" x14ac:dyDescent="0.25">
      <c r="A208" s="1">
        <v>207</v>
      </c>
      <c r="B208" s="1" t="s">
        <v>113</v>
      </c>
      <c r="C208" s="3">
        <v>43490</v>
      </c>
      <c r="D208" s="1" t="s">
        <v>3</v>
      </c>
      <c r="E208" s="2">
        <v>365.61544000000004</v>
      </c>
    </row>
    <row r="209" spans="1:5" x14ac:dyDescent="0.25">
      <c r="A209" s="1">
        <v>208</v>
      </c>
      <c r="B209" s="1" t="s">
        <v>7</v>
      </c>
      <c r="C209" s="3">
        <v>43477</v>
      </c>
      <c r="D209" s="1" t="s">
        <v>4</v>
      </c>
      <c r="E209" s="2">
        <v>219.43879000000001</v>
      </c>
    </row>
    <row r="210" spans="1:5" x14ac:dyDescent="0.25">
      <c r="A210" s="1">
        <v>209</v>
      </c>
      <c r="B210" s="1" t="s">
        <v>9</v>
      </c>
      <c r="C210" s="3">
        <v>43468</v>
      </c>
      <c r="D210" s="1" t="s">
        <v>4</v>
      </c>
      <c r="E210" s="2">
        <v>77.322699999999998</v>
      </c>
    </row>
    <row r="211" spans="1:5" x14ac:dyDescent="0.25">
      <c r="A211" s="1">
        <v>210</v>
      </c>
      <c r="B211" s="1" t="s">
        <v>11</v>
      </c>
      <c r="C211" s="3">
        <v>43480</v>
      </c>
      <c r="D211" s="1" t="s">
        <v>4</v>
      </c>
      <c r="E211" s="2">
        <v>31.496689999999997</v>
      </c>
    </row>
    <row r="212" spans="1:5" x14ac:dyDescent="0.25">
      <c r="A212" s="1">
        <v>211</v>
      </c>
      <c r="B212" s="1" t="s">
        <v>13</v>
      </c>
      <c r="C212" s="3">
        <v>43490</v>
      </c>
      <c r="D212" s="1" t="s">
        <v>4</v>
      </c>
      <c r="E212" s="2">
        <v>59.091190000000005</v>
      </c>
    </row>
    <row r="213" spans="1:5" x14ac:dyDescent="0.25">
      <c r="A213" s="1">
        <v>212</v>
      </c>
      <c r="B213" s="1" t="s">
        <v>15</v>
      </c>
      <c r="C213" s="3">
        <v>43477</v>
      </c>
      <c r="D213" s="1" t="s">
        <v>12</v>
      </c>
      <c r="E213" s="2">
        <v>460.55553999999995</v>
      </c>
    </row>
    <row r="214" spans="1:5" x14ac:dyDescent="0.25">
      <c r="A214" s="1">
        <v>213</v>
      </c>
      <c r="B214" s="1" t="s">
        <v>17</v>
      </c>
      <c r="C214" s="3">
        <v>43468</v>
      </c>
      <c r="D214" s="1" t="s">
        <v>14</v>
      </c>
      <c r="E214" s="2">
        <v>120.26391</v>
      </c>
    </row>
    <row r="215" spans="1:5" x14ac:dyDescent="0.25">
      <c r="A215" s="1">
        <v>214</v>
      </c>
      <c r="B215" s="1" t="s">
        <v>19</v>
      </c>
      <c r="C215" s="3">
        <v>43480</v>
      </c>
      <c r="D215" s="1" t="s">
        <v>16</v>
      </c>
      <c r="E215" s="2">
        <v>425.29151999999999</v>
      </c>
    </row>
    <row r="216" spans="1:5" x14ac:dyDescent="0.25">
      <c r="A216" s="1">
        <v>215</v>
      </c>
      <c r="B216" s="1" t="s">
        <v>0</v>
      </c>
      <c r="C216" s="3">
        <v>43490</v>
      </c>
      <c r="D216" s="1" t="s">
        <v>18</v>
      </c>
      <c r="E216" s="2">
        <v>394.97096000000005</v>
      </c>
    </row>
    <row r="217" spans="1:5" x14ac:dyDescent="0.25">
      <c r="A217" s="1">
        <v>216</v>
      </c>
      <c r="B217" s="1" t="s">
        <v>108</v>
      </c>
      <c r="C217" s="3">
        <v>43477</v>
      </c>
      <c r="D217" s="1" t="s">
        <v>20</v>
      </c>
      <c r="E217" s="2">
        <v>366.51993999999996</v>
      </c>
    </row>
    <row r="218" spans="1:5" x14ac:dyDescent="0.25">
      <c r="A218" s="1">
        <v>217</v>
      </c>
      <c r="B218" s="1" t="s">
        <v>109</v>
      </c>
      <c r="C218" s="3">
        <v>43468</v>
      </c>
      <c r="D218" s="1" t="s">
        <v>22</v>
      </c>
      <c r="E218" s="2">
        <v>368.57441</v>
      </c>
    </row>
    <row r="219" spans="1:5" x14ac:dyDescent="0.25">
      <c r="A219" s="1">
        <v>218</v>
      </c>
      <c r="B219" s="1" t="s">
        <v>110</v>
      </c>
      <c r="C219" s="3">
        <v>43480</v>
      </c>
      <c r="D219" s="1" t="s">
        <v>1</v>
      </c>
      <c r="E219" s="2">
        <v>43.757559999999991</v>
      </c>
    </row>
    <row r="220" spans="1:5" x14ac:dyDescent="0.25">
      <c r="A220" s="1">
        <v>219</v>
      </c>
      <c r="B220" s="1" t="s">
        <v>111</v>
      </c>
      <c r="C220" s="3">
        <v>43477</v>
      </c>
      <c r="D220" s="4" t="s">
        <v>119</v>
      </c>
      <c r="E220" s="2">
        <v>122.57312</v>
      </c>
    </row>
    <row r="221" spans="1:5" x14ac:dyDescent="0.25">
      <c r="A221" s="1">
        <v>220</v>
      </c>
      <c r="B221" s="1" t="s">
        <v>112</v>
      </c>
      <c r="C221" s="3">
        <v>43468</v>
      </c>
      <c r="D221" s="1" t="s">
        <v>2</v>
      </c>
      <c r="E221" s="2">
        <v>18.162300000000002</v>
      </c>
    </row>
    <row r="222" spans="1:5" x14ac:dyDescent="0.25">
      <c r="A222" s="1">
        <v>221</v>
      </c>
      <c r="B222" s="1" t="s">
        <v>113</v>
      </c>
      <c r="C222" s="3">
        <v>43480</v>
      </c>
      <c r="D222" s="1" t="s">
        <v>2</v>
      </c>
      <c r="E222" s="2">
        <v>455.53478999999999</v>
      </c>
    </row>
    <row r="223" spans="1:5" x14ac:dyDescent="0.25">
      <c r="A223" s="1">
        <v>222</v>
      </c>
      <c r="B223" s="1" t="s">
        <v>7</v>
      </c>
      <c r="C223" s="3">
        <v>43490</v>
      </c>
      <c r="D223" s="1" t="s">
        <v>2</v>
      </c>
      <c r="E223" s="2">
        <v>197.89332000000002</v>
      </c>
    </row>
    <row r="224" spans="1:5" x14ac:dyDescent="0.25">
      <c r="A224" s="1">
        <v>223</v>
      </c>
      <c r="B224" s="1" t="s">
        <v>9</v>
      </c>
      <c r="C224" s="3">
        <v>43847</v>
      </c>
      <c r="D224" s="1" t="s">
        <v>2</v>
      </c>
      <c r="E224" s="2">
        <v>14.50038</v>
      </c>
    </row>
    <row r="225" spans="1:5" x14ac:dyDescent="0.25">
      <c r="A225" s="1">
        <v>224</v>
      </c>
      <c r="B225" s="1" t="s">
        <v>11</v>
      </c>
      <c r="C225" s="3">
        <v>43884</v>
      </c>
      <c r="D225" s="1" t="s">
        <v>2</v>
      </c>
      <c r="E225" s="2">
        <v>48.568069999999999</v>
      </c>
    </row>
    <row r="226" spans="1:5" x14ac:dyDescent="0.25">
      <c r="A226" s="1">
        <v>225</v>
      </c>
      <c r="B226" s="1" t="s">
        <v>13</v>
      </c>
      <c r="C226" s="3">
        <v>43862</v>
      </c>
      <c r="D226" s="1" t="s">
        <v>2</v>
      </c>
      <c r="E226" s="2">
        <v>313.86403000000001</v>
      </c>
    </row>
    <row r="227" spans="1:5" x14ac:dyDescent="0.25">
      <c r="A227" s="1">
        <v>226</v>
      </c>
      <c r="B227" s="1" t="s">
        <v>15</v>
      </c>
      <c r="C227" s="3">
        <v>43501</v>
      </c>
      <c r="D227" s="1" t="s">
        <v>2</v>
      </c>
      <c r="E227" s="2">
        <v>214.89101000000002</v>
      </c>
    </row>
    <row r="228" spans="1:5" x14ac:dyDescent="0.25">
      <c r="A228" s="1">
        <v>227</v>
      </c>
      <c r="B228" s="1" t="s">
        <v>17</v>
      </c>
      <c r="C228" s="3">
        <v>43889</v>
      </c>
      <c r="D228" s="1" t="s">
        <v>2</v>
      </c>
      <c r="E228" s="2">
        <v>283.83223999999996</v>
      </c>
    </row>
    <row r="229" spans="1:5" x14ac:dyDescent="0.25">
      <c r="A229" s="1">
        <v>228</v>
      </c>
      <c r="B229" s="1" t="s">
        <v>19</v>
      </c>
      <c r="C229" s="3">
        <v>43877</v>
      </c>
      <c r="D229" s="1" t="s">
        <v>2</v>
      </c>
      <c r="E229" s="2">
        <v>133.65956</v>
      </c>
    </row>
    <row r="230" spans="1:5" x14ac:dyDescent="0.25">
      <c r="A230" s="1">
        <v>229</v>
      </c>
      <c r="B230" s="1" t="s">
        <v>0</v>
      </c>
      <c r="C230" s="3">
        <v>43884</v>
      </c>
      <c r="D230" s="1" t="s">
        <v>2</v>
      </c>
      <c r="E230" s="2">
        <v>476.70209</v>
      </c>
    </row>
    <row r="231" spans="1:5" x14ac:dyDescent="0.25">
      <c r="A231" s="1">
        <v>230</v>
      </c>
      <c r="B231" s="1" t="s">
        <v>108</v>
      </c>
      <c r="C231" s="3">
        <v>43864</v>
      </c>
      <c r="D231" s="1" t="s">
        <v>2</v>
      </c>
      <c r="E231" s="2">
        <v>197.58576000000002</v>
      </c>
    </row>
    <row r="232" spans="1:5" x14ac:dyDescent="0.25">
      <c r="A232" s="1">
        <v>231</v>
      </c>
      <c r="B232" s="1" t="s">
        <v>109</v>
      </c>
      <c r="C232" s="3">
        <v>44231</v>
      </c>
      <c r="D232" s="1" t="s">
        <v>2</v>
      </c>
      <c r="E232" s="2">
        <v>384.69367</v>
      </c>
    </row>
    <row r="233" spans="1:5" x14ac:dyDescent="0.25">
      <c r="A233" s="1">
        <v>232</v>
      </c>
      <c r="B233" s="1" t="s">
        <v>110</v>
      </c>
      <c r="C233" s="3">
        <v>44280</v>
      </c>
      <c r="D233" s="1" t="s">
        <v>2</v>
      </c>
      <c r="E233" s="2">
        <v>181.14229</v>
      </c>
    </row>
    <row r="234" spans="1:5" x14ac:dyDescent="0.25">
      <c r="A234" s="1">
        <v>233</v>
      </c>
      <c r="B234" s="1" t="s">
        <v>111</v>
      </c>
      <c r="C234" s="3">
        <v>44286</v>
      </c>
      <c r="D234" s="1" t="s">
        <v>2</v>
      </c>
      <c r="E234" s="2">
        <v>42.224839999999993</v>
      </c>
    </row>
    <row r="235" spans="1:5" x14ac:dyDescent="0.25">
      <c r="A235" s="1">
        <v>234</v>
      </c>
      <c r="B235" s="1" t="s">
        <v>112</v>
      </c>
      <c r="C235" s="3">
        <v>44278</v>
      </c>
      <c r="D235" s="1" t="s">
        <v>2</v>
      </c>
      <c r="E235" s="2">
        <v>429.78085999999996</v>
      </c>
    </row>
    <row r="236" spans="1:5" x14ac:dyDescent="0.25">
      <c r="A236" s="1">
        <v>235</v>
      </c>
      <c r="B236" s="1" t="s">
        <v>113</v>
      </c>
      <c r="C236" s="3">
        <v>43543</v>
      </c>
      <c r="D236" s="1" t="s">
        <v>2</v>
      </c>
      <c r="E236" s="2">
        <v>149.17348999999999</v>
      </c>
    </row>
    <row r="237" spans="1:5" x14ac:dyDescent="0.25">
      <c r="A237" s="1">
        <v>236</v>
      </c>
      <c r="B237" s="1" t="s">
        <v>7</v>
      </c>
      <c r="C237" s="3">
        <v>44260</v>
      </c>
      <c r="D237" s="1" t="s">
        <v>2</v>
      </c>
      <c r="E237" s="2">
        <v>159.81217999999998</v>
      </c>
    </row>
    <row r="238" spans="1:5" x14ac:dyDescent="0.25">
      <c r="A238" s="1">
        <v>237</v>
      </c>
      <c r="B238" s="1" t="s">
        <v>9</v>
      </c>
      <c r="C238" s="3">
        <v>43925</v>
      </c>
      <c r="D238" s="1" t="s">
        <v>4</v>
      </c>
      <c r="E238" s="2">
        <v>46.333890000000004</v>
      </c>
    </row>
    <row r="239" spans="1:5" x14ac:dyDescent="0.25">
      <c r="A239" s="1">
        <v>238</v>
      </c>
      <c r="B239" s="1" t="s">
        <v>11</v>
      </c>
      <c r="C239" s="3">
        <v>44316</v>
      </c>
      <c r="D239" s="1" t="s">
        <v>4</v>
      </c>
      <c r="E239" s="2">
        <v>270.72167999999999</v>
      </c>
    </row>
    <row r="240" spans="1:5" x14ac:dyDescent="0.25">
      <c r="A240" s="1">
        <v>239</v>
      </c>
      <c r="B240" s="1" t="s">
        <v>13</v>
      </c>
      <c r="C240" s="3">
        <v>43580</v>
      </c>
      <c r="D240" s="1" t="s">
        <v>4</v>
      </c>
      <c r="E240" s="2">
        <v>483.60321000000005</v>
      </c>
    </row>
    <row r="241" spans="1:5" x14ac:dyDescent="0.25">
      <c r="A241" s="1">
        <v>240</v>
      </c>
      <c r="B241" s="1" t="s">
        <v>15</v>
      </c>
      <c r="C241" s="3">
        <v>44305</v>
      </c>
      <c r="D241" s="1" t="s">
        <v>4</v>
      </c>
      <c r="E241" s="2">
        <v>104.54834</v>
      </c>
    </row>
    <row r="242" spans="1:5" x14ac:dyDescent="0.25">
      <c r="A242" s="1">
        <v>241</v>
      </c>
      <c r="B242" s="1" t="s">
        <v>17</v>
      </c>
      <c r="C242" s="3">
        <v>43561</v>
      </c>
      <c r="D242" s="1" t="s">
        <v>12</v>
      </c>
      <c r="E242" s="2">
        <v>440.31695000000002</v>
      </c>
    </row>
    <row r="243" spans="1:5" x14ac:dyDescent="0.25">
      <c r="A243" s="1">
        <v>242</v>
      </c>
      <c r="B243" s="1" t="s">
        <v>19</v>
      </c>
      <c r="C243" s="3">
        <v>43948</v>
      </c>
      <c r="D243" s="1" t="s">
        <v>14</v>
      </c>
      <c r="E243" s="2">
        <v>205.92995000000002</v>
      </c>
    </row>
    <row r="244" spans="1:5" x14ac:dyDescent="0.25">
      <c r="A244" s="1">
        <v>243</v>
      </c>
      <c r="B244" s="1" t="s">
        <v>0</v>
      </c>
      <c r="C244" s="3">
        <v>43590</v>
      </c>
      <c r="D244" s="1" t="s">
        <v>16</v>
      </c>
      <c r="E244" s="2">
        <v>361.14131000000003</v>
      </c>
    </row>
    <row r="245" spans="1:5" x14ac:dyDescent="0.25">
      <c r="A245" s="1">
        <v>244</v>
      </c>
      <c r="B245" s="1" t="s">
        <v>108</v>
      </c>
      <c r="C245" s="3">
        <v>44322</v>
      </c>
      <c r="D245" s="1" t="s">
        <v>18</v>
      </c>
      <c r="E245" s="2">
        <v>369.68978000000004</v>
      </c>
    </row>
    <row r="246" spans="1:5" x14ac:dyDescent="0.25">
      <c r="A246" s="1">
        <v>245</v>
      </c>
      <c r="B246" s="1" t="s">
        <v>109</v>
      </c>
      <c r="C246" s="3">
        <v>43958</v>
      </c>
      <c r="D246" s="1" t="s">
        <v>20</v>
      </c>
      <c r="E246" s="2">
        <v>285.18471</v>
      </c>
    </row>
    <row r="247" spans="1:5" x14ac:dyDescent="0.25">
      <c r="A247" s="1">
        <v>246</v>
      </c>
      <c r="B247" s="1" t="s">
        <v>110</v>
      </c>
      <c r="C247" s="3">
        <v>44324</v>
      </c>
      <c r="D247" s="1" t="s">
        <v>22</v>
      </c>
      <c r="E247" s="2">
        <v>497.34805</v>
      </c>
    </row>
    <row r="248" spans="1:5" x14ac:dyDescent="0.25">
      <c r="A248" s="1">
        <v>247</v>
      </c>
      <c r="B248" s="1" t="s">
        <v>111</v>
      </c>
      <c r="C248" s="3">
        <v>43960</v>
      </c>
      <c r="D248" s="1" t="s">
        <v>1</v>
      </c>
      <c r="E248" s="2">
        <v>161.44570999999999</v>
      </c>
    </row>
    <row r="249" spans="1:5" x14ac:dyDescent="0.25">
      <c r="A249" s="1">
        <v>248</v>
      </c>
      <c r="B249" s="1" t="s">
        <v>112</v>
      </c>
      <c r="C249" s="3">
        <v>44326</v>
      </c>
      <c r="D249" s="4" t="s">
        <v>119</v>
      </c>
      <c r="E249" s="2">
        <v>319.01186999999999</v>
      </c>
    </row>
    <row r="250" spans="1:5" x14ac:dyDescent="0.25">
      <c r="A250" s="1">
        <v>249</v>
      </c>
      <c r="B250" s="1" t="s">
        <v>113</v>
      </c>
      <c r="C250" s="3">
        <v>44388</v>
      </c>
      <c r="D250" s="4" t="s">
        <v>119</v>
      </c>
      <c r="E250" s="2">
        <v>212.27579999999998</v>
      </c>
    </row>
    <row r="251" spans="1:5" x14ac:dyDescent="0.25">
      <c r="A251" s="1">
        <v>250</v>
      </c>
      <c r="B251" s="1" t="s">
        <v>7</v>
      </c>
      <c r="C251" s="3">
        <v>44055</v>
      </c>
      <c r="D251" s="4" t="s">
        <v>119</v>
      </c>
      <c r="E251" s="2">
        <v>37.708159999999999</v>
      </c>
    </row>
    <row r="252" spans="1:5" x14ac:dyDescent="0.25">
      <c r="A252" s="1">
        <v>251</v>
      </c>
      <c r="B252" s="1" t="s">
        <v>9</v>
      </c>
      <c r="C252" s="3">
        <v>43721</v>
      </c>
      <c r="D252" s="4" t="s">
        <v>119</v>
      </c>
      <c r="E252" s="2">
        <v>489.71508</v>
      </c>
    </row>
    <row r="253" spans="1:5" x14ac:dyDescent="0.25">
      <c r="A253" s="1">
        <v>252</v>
      </c>
      <c r="B253" s="1" t="s">
        <v>11</v>
      </c>
      <c r="C253" s="3">
        <v>44155</v>
      </c>
      <c r="D253" s="4" t="s">
        <v>119</v>
      </c>
      <c r="E253" s="2">
        <v>459.69069000000002</v>
      </c>
    </row>
    <row r="254" spans="1:5" x14ac:dyDescent="0.25">
      <c r="A254" s="1">
        <v>253</v>
      </c>
      <c r="B254" s="1" t="s">
        <v>13</v>
      </c>
      <c r="C254" s="3">
        <v>44521</v>
      </c>
      <c r="D254" s="4" t="s">
        <v>119</v>
      </c>
      <c r="E254" s="2">
        <v>472.85421000000002</v>
      </c>
    </row>
    <row r="255" spans="1:5" x14ac:dyDescent="0.25">
      <c r="A255" s="1">
        <v>254</v>
      </c>
      <c r="B255" s="1" t="s">
        <v>15</v>
      </c>
      <c r="C255" s="3">
        <v>44157</v>
      </c>
      <c r="D255" s="4" t="s">
        <v>119</v>
      </c>
      <c r="E255" s="2">
        <v>383.08729</v>
      </c>
    </row>
    <row r="256" spans="1:5" x14ac:dyDescent="0.25">
      <c r="A256" s="1">
        <v>255</v>
      </c>
      <c r="B256" s="1" t="s">
        <v>17</v>
      </c>
      <c r="C256" s="3">
        <v>43792</v>
      </c>
      <c r="D256" s="4" t="s">
        <v>119</v>
      </c>
      <c r="E256" s="2">
        <v>125.21675999999999</v>
      </c>
    </row>
    <row r="257" spans="1:5" x14ac:dyDescent="0.25">
      <c r="A257" s="1">
        <v>256</v>
      </c>
      <c r="B257" s="1" t="s">
        <v>19</v>
      </c>
      <c r="C257" s="3">
        <v>43975</v>
      </c>
      <c r="D257" s="4" t="s">
        <v>119</v>
      </c>
      <c r="E257" s="2">
        <v>84.390339999999995</v>
      </c>
    </row>
    <row r="258" spans="1:5" x14ac:dyDescent="0.25">
      <c r="A258" s="1">
        <v>257</v>
      </c>
      <c r="B258" s="1" t="s">
        <v>111</v>
      </c>
      <c r="C258" s="3">
        <v>43976</v>
      </c>
      <c r="D258" s="4" t="s">
        <v>119</v>
      </c>
      <c r="E258" s="2">
        <v>283.33848</v>
      </c>
    </row>
    <row r="259" spans="1:5" x14ac:dyDescent="0.25">
      <c r="A259" s="1">
        <v>258</v>
      </c>
      <c r="B259" s="1" t="s">
        <v>112</v>
      </c>
      <c r="C259" s="3">
        <v>43977</v>
      </c>
      <c r="D259" s="4" t="s">
        <v>119</v>
      </c>
      <c r="E259" s="2">
        <v>253.03348000000003</v>
      </c>
    </row>
    <row r="260" spans="1:5" x14ac:dyDescent="0.25">
      <c r="A260" s="1">
        <v>259</v>
      </c>
      <c r="B260" s="1" t="s">
        <v>113</v>
      </c>
      <c r="C260" s="3">
        <v>43978</v>
      </c>
      <c r="D260" s="4" t="s">
        <v>119</v>
      </c>
      <c r="E260" s="2">
        <v>108.43947</v>
      </c>
    </row>
    <row r="261" spans="1:5" x14ac:dyDescent="0.25">
      <c r="A261" s="1">
        <v>260</v>
      </c>
      <c r="B261" s="1" t="s">
        <v>7</v>
      </c>
      <c r="C261" s="3">
        <v>43979</v>
      </c>
      <c r="D261" s="4" t="s">
        <v>119</v>
      </c>
      <c r="E261" s="2">
        <v>274.52231999999998</v>
      </c>
    </row>
    <row r="262" spans="1:5" x14ac:dyDescent="0.25">
      <c r="A262" s="1">
        <v>261</v>
      </c>
      <c r="B262" s="1" t="s">
        <v>9</v>
      </c>
      <c r="C262" s="3">
        <v>43980</v>
      </c>
      <c r="D262" s="4" t="s">
        <v>119</v>
      </c>
      <c r="E262" s="2">
        <v>416.83286999999996</v>
      </c>
    </row>
    <row r="263" spans="1:5" x14ac:dyDescent="0.25">
      <c r="A263" s="1">
        <v>262</v>
      </c>
      <c r="B263" s="1" t="s">
        <v>11</v>
      </c>
      <c r="C263" s="3">
        <v>43981</v>
      </c>
      <c r="D263" s="4" t="s">
        <v>119</v>
      </c>
      <c r="E263" s="2">
        <v>387.94090000000006</v>
      </c>
    </row>
    <row r="264" spans="1:5" x14ac:dyDescent="0.25">
      <c r="A264" s="1">
        <v>263</v>
      </c>
      <c r="B264" s="1" t="s">
        <v>13</v>
      </c>
      <c r="C264" s="3">
        <v>43982</v>
      </c>
      <c r="D264" s="4" t="s">
        <v>119</v>
      </c>
      <c r="E264" s="2">
        <v>179.46260999999998</v>
      </c>
    </row>
    <row r="265" spans="1:5" x14ac:dyDescent="0.25">
      <c r="A265" s="1">
        <v>264</v>
      </c>
      <c r="B265" s="1" t="s">
        <v>15</v>
      </c>
      <c r="C265" s="3">
        <v>43983</v>
      </c>
      <c r="D265" s="1" t="s">
        <v>2</v>
      </c>
      <c r="E265" s="2">
        <v>81.201580000000007</v>
      </c>
    </row>
    <row r="266" spans="1:5" x14ac:dyDescent="0.25">
      <c r="A266" s="1">
        <v>265</v>
      </c>
      <c r="B266" s="1" t="s">
        <v>17</v>
      </c>
      <c r="C266" s="3">
        <v>43984</v>
      </c>
      <c r="D266" s="1" t="s">
        <v>3</v>
      </c>
      <c r="E266" s="2">
        <v>249.43828000000002</v>
      </c>
    </row>
    <row r="267" spans="1:5" x14ac:dyDescent="0.25">
      <c r="A267" s="1">
        <v>266</v>
      </c>
      <c r="B267" s="1" t="s">
        <v>19</v>
      </c>
      <c r="C267" s="3">
        <v>43985</v>
      </c>
      <c r="D267" s="1" t="s">
        <v>4</v>
      </c>
      <c r="E267" s="2">
        <v>370.49720000000002</v>
      </c>
    </row>
    <row r="268" spans="1:5" x14ac:dyDescent="0.25">
      <c r="A268" s="1">
        <v>267</v>
      </c>
      <c r="B268" s="1" t="s">
        <v>21</v>
      </c>
      <c r="C268" s="3">
        <v>44015</v>
      </c>
      <c r="D268" s="1" t="s">
        <v>4</v>
      </c>
      <c r="E268" s="2">
        <v>315.25292999999999</v>
      </c>
    </row>
    <row r="269" spans="1:5" x14ac:dyDescent="0.25">
      <c r="A269" s="1">
        <v>268</v>
      </c>
      <c r="B269" s="1" t="s">
        <v>23</v>
      </c>
      <c r="C269" s="3">
        <v>44046</v>
      </c>
      <c r="D269" s="1" t="s">
        <v>4</v>
      </c>
      <c r="E269" s="2">
        <v>148.92242000000002</v>
      </c>
    </row>
    <row r="270" spans="1:5" x14ac:dyDescent="0.25">
      <c r="A270" s="1">
        <v>269</v>
      </c>
      <c r="B270" s="1" t="s">
        <v>24</v>
      </c>
      <c r="C270" s="3">
        <v>44077</v>
      </c>
      <c r="D270" s="1" t="s">
        <v>4</v>
      </c>
      <c r="E270" s="2">
        <v>220.82410999999999</v>
      </c>
    </row>
    <row r="271" spans="1:5" x14ac:dyDescent="0.25">
      <c r="A271" s="1">
        <v>270</v>
      </c>
      <c r="B271" s="1" t="s">
        <v>25</v>
      </c>
      <c r="C271" s="3">
        <v>44107</v>
      </c>
      <c r="D271" s="1" t="s">
        <v>12</v>
      </c>
      <c r="E271" s="2">
        <v>115.48888000000001</v>
      </c>
    </row>
    <row r="272" spans="1:5" x14ac:dyDescent="0.25">
      <c r="A272" s="1">
        <v>271</v>
      </c>
      <c r="B272" s="1" t="s">
        <v>26</v>
      </c>
      <c r="C272" s="3">
        <v>44138</v>
      </c>
      <c r="D272" s="1" t="s">
        <v>14</v>
      </c>
      <c r="E272" s="2">
        <v>167.57701</v>
      </c>
    </row>
    <row r="273" spans="1:5" x14ac:dyDescent="0.25">
      <c r="A273" s="1">
        <v>272</v>
      </c>
      <c r="B273" s="1" t="s">
        <v>27</v>
      </c>
      <c r="C273" s="3">
        <v>44168</v>
      </c>
      <c r="D273" s="1" t="s">
        <v>14</v>
      </c>
      <c r="E273" s="2">
        <v>289.18272999999999</v>
      </c>
    </row>
    <row r="274" spans="1:5" x14ac:dyDescent="0.25">
      <c r="A274" s="1">
        <v>273</v>
      </c>
      <c r="B274" s="1" t="s">
        <v>28</v>
      </c>
      <c r="C274" s="3">
        <v>44199</v>
      </c>
      <c r="D274" s="1" t="s">
        <v>14</v>
      </c>
      <c r="E274" s="2">
        <v>477.61592999999999</v>
      </c>
    </row>
    <row r="275" spans="1:5" x14ac:dyDescent="0.25">
      <c r="A275" s="1">
        <v>274</v>
      </c>
      <c r="B275" s="1" t="s">
        <v>29</v>
      </c>
      <c r="C275" s="3">
        <v>44230</v>
      </c>
      <c r="D275" s="1" t="s">
        <v>14</v>
      </c>
      <c r="E275" s="2">
        <v>261.85422</v>
      </c>
    </row>
    <row r="276" spans="1:5" x14ac:dyDescent="0.25">
      <c r="A276" s="1">
        <v>275</v>
      </c>
      <c r="B276" s="1" t="s">
        <v>111</v>
      </c>
      <c r="C276" s="3">
        <v>44258</v>
      </c>
      <c r="D276" s="1" t="s">
        <v>14</v>
      </c>
      <c r="E276" s="2">
        <v>10.763440000000001</v>
      </c>
    </row>
    <row r="277" spans="1:5" x14ac:dyDescent="0.25">
      <c r="A277" s="1">
        <v>276</v>
      </c>
      <c r="B277" s="1" t="s">
        <v>112</v>
      </c>
      <c r="C277" s="3">
        <v>44289</v>
      </c>
      <c r="D277" s="1" t="s">
        <v>14</v>
      </c>
      <c r="E277" s="2">
        <v>357.94387</v>
      </c>
    </row>
    <row r="278" spans="1:5" x14ac:dyDescent="0.25">
      <c r="A278" s="1">
        <v>277</v>
      </c>
      <c r="B278" s="1" t="s">
        <v>113</v>
      </c>
      <c r="C278" s="3">
        <v>44319</v>
      </c>
      <c r="D278" s="1" t="s">
        <v>14</v>
      </c>
      <c r="E278" s="2">
        <v>305.05061999999998</v>
      </c>
    </row>
    <row r="279" spans="1:5" x14ac:dyDescent="0.25">
      <c r="A279" s="1">
        <v>278</v>
      </c>
      <c r="B279" s="1" t="s">
        <v>7</v>
      </c>
      <c r="C279" s="3">
        <v>44350</v>
      </c>
      <c r="D279" s="1" t="s">
        <v>14</v>
      </c>
      <c r="E279" s="2">
        <v>173.35423000000003</v>
      </c>
    </row>
    <row r="280" spans="1:5" x14ac:dyDescent="0.25">
      <c r="A280" s="1">
        <v>279</v>
      </c>
      <c r="B280" s="1" t="s">
        <v>9</v>
      </c>
      <c r="C280" s="3">
        <v>44380</v>
      </c>
      <c r="D280" s="1" t="s">
        <v>14</v>
      </c>
      <c r="E280" s="2">
        <v>349.08646999999996</v>
      </c>
    </row>
    <row r="281" spans="1:5" x14ac:dyDescent="0.25">
      <c r="A281" s="1">
        <v>280</v>
      </c>
      <c r="B281" s="1" t="s">
        <v>11</v>
      </c>
      <c r="C281" s="3">
        <v>44411</v>
      </c>
      <c r="D281" s="1" t="s">
        <v>14</v>
      </c>
      <c r="E281" s="2">
        <v>454.82722999999999</v>
      </c>
    </row>
    <row r="282" spans="1:5" x14ac:dyDescent="0.25">
      <c r="A282" s="1">
        <v>281</v>
      </c>
      <c r="B282" s="1" t="s">
        <v>13</v>
      </c>
      <c r="C282" s="3">
        <v>44442</v>
      </c>
      <c r="D282" s="1" t="s">
        <v>14</v>
      </c>
      <c r="E282" s="2">
        <v>67.560479999999998</v>
      </c>
    </row>
    <row r="283" spans="1:5" x14ac:dyDescent="0.25">
      <c r="A283" s="1">
        <v>282</v>
      </c>
      <c r="B283" s="1" t="s">
        <v>15</v>
      </c>
      <c r="C283" s="3">
        <v>44472</v>
      </c>
      <c r="D283" s="1" t="s">
        <v>6</v>
      </c>
      <c r="E283" s="2">
        <v>446.84181999999998</v>
      </c>
    </row>
    <row r="284" spans="1:5" x14ac:dyDescent="0.25">
      <c r="A284" s="1">
        <v>283</v>
      </c>
      <c r="B284" s="1" t="s">
        <v>17</v>
      </c>
      <c r="C284" s="3">
        <v>44503</v>
      </c>
      <c r="D284" s="1" t="s">
        <v>8</v>
      </c>
      <c r="E284" s="2">
        <v>28.139060000000001</v>
      </c>
    </row>
    <row r="285" spans="1:5" x14ac:dyDescent="0.25">
      <c r="A285" s="1">
        <v>284</v>
      </c>
      <c r="B285" s="1" t="s">
        <v>19</v>
      </c>
      <c r="C285" s="3">
        <v>44533</v>
      </c>
      <c r="D285" s="1" t="s">
        <v>10</v>
      </c>
      <c r="E285" s="2">
        <v>289.88423</v>
      </c>
    </row>
    <row r="286" spans="1:5" x14ac:dyDescent="0.25">
      <c r="A286" s="1">
        <v>285</v>
      </c>
      <c r="B286" s="1" t="s">
        <v>21</v>
      </c>
      <c r="C286" s="3">
        <v>43477</v>
      </c>
      <c r="D286" s="1" t="s">
        <v>12</v>
      </c>
      <c r="E286" s="2">
        <v>162.08082999999999</v>
      </c>
    </row>
    <row r="287" spans="1:5" x14ac:dyDescent="0.25">
      <c r="A287" s="1">
        <v>286</v>
      </c>
      <c r="B287" s="1" t="s">
        <v>23</v>
      </c>
      <c r="C287" s="3">
        <v>43468</v>
      </c>
      <c r="D287" s="1" t="s">
        <v>14</v>
      </c>
      <c r="E287" s="2">
        <v>405.71984000000003</v>
      </c>
    </row>
    <row r="288" spans="1:5" x14ac:dyDescent="0.25">
      <c r="A288" s="1">
        <v>287</v>
      </c>
      <c r="B288" s="1" t="s">
        <v>24</v>
      </c>
      <c r="C288" s="3">
        <v>43480</v>
      </c>
      <c r="D288" s="1" t="s">
        <v>16</v>
      </c>
      <c r="E288" s="2">
        <v>140.73502999999999</v>
      </c>
    </row>
    <row r="289" spans="1:5" x14ac:dyDescent="0.25">
      <c r="A289" s="1">
        <v>288</v>
      </c>
      <c r="B289" s="1" t="s">
        <v>25</v>
      </c>
      <c r="C289" s="3">
        <v>43490</v>
      </c>
      <c r="D289" s="1" t="s">
        <v>18</v>
      </c>
      <c r="E289" s="2">
        <v>82.72075000000001</v>
      </c>
    </row>
    <row r="290" spans="1:5" x14ac:dyDescent="0.25">
      <c r="A290" s="1">
        <v>289</v>
      </c>
      <c r="B290" s="1" t="s">
        <v>26</v>
      </c>
      <c r="C290" s="3">
        <v>43847</v>
      </c>
      <c r="D290" s="1" t="s">
        <v>20</v>
      </c>
      <c r="E290" s="2">
        <v>317.06531000000001</v>
      </c>
    </row>
    <row r="291" spans="1:5" x14ac:dyDescent="0.25">
      <c r="A291" s="1">
        <v>290</v>
      </c>
      <c r="B291" s="1" t="s">
        <v>27</v>
      </c>
      <c r="C291" s="3">
        <v>43884</v>
      </c>
      <c r="D291" s="1" t="s">
        <v>22</v>
      </c>
      <c r="E291" s="2">
        <v>460.13036</v>
      </c>
    </row>
    <row r="292" spans="1:5" x14ac:dyDescent="0.25">
      <c r="A292" s="1">
        <v>291</v>
      </c>
      <c r="B292" s="1" t="s">
        <v>28</v>
      </c>
      <c r="C292" s="3">
        <v>43862</v>
      </c>
      <c r="D292" s="1" t="s">
        <v>1</v>
      </c>
      <c r="E292" s="2">
        <v>203.50593000000001</v>
      </c>
    </row>
    <row r="293" spans="1:5" x14ac:dyDescent="0.25">
      <c r="A293" s="1">
        <v>292</v>
      </c>
      <c r="B293" s="1" t="s">
        <v>29</v>
      </c>
      <c r="C293" s="3">
        <v>43501</v>
      </c>
      <c r="D293" s="4" t="s">
        <v>119</v>
      </c>
      <c r="E293" s="2">
        <v>32.089030000000001</v>
      </c>
    </row>
    <row r="294" spans="1:5" x14ac:dyDescent="0.25">
      <c r="A294" s="1">
        <v>293</v>
      </c>
      <c r="B294" s="1" t="s">
        <v>111</v>
      </c>
      <c r="C294" s="3">
        <v>43889</v>
      </c>
      <c r="D294" s="1" t="s">
        <v>2</v>
      </c>
      <c r="E294" s="2">
        <v>359.96631000000002</v>
      </c>
    </row>
    <row r="295" spans="1:5" x14ac:dyDescent="0.25">
      <c r="A295" s="1">
        <v>294</v>
      </c>
      <c r="B295" s="1" t="s">
        <v>112</v>
      </c>
      <c r="C295" s="3">
        <v>43877</v>
      </c>
      <c r="D295" s="1" t="s">
        <v>3</v>
      </c>
      <c r="E295" s="2">
        <v>433.95677999999998</v>
      </c>
    </row>
    <row r="296" spans="1:5" x14ac:dyDescent="0.25">
      <c r="A296" s="1">
        <v>295</v>
      </c>
      <c r="B296" s="1" t="s">
        <v>113</v>
      </c>
      <c r="C296" s="3">
        <v>43884</v>
      </c>
      <c r="D296" s="1" t="s">
        <v>4</v>
      </c>
      <c r="E296" s="2">
        <v>314.70453999999995</v>
      </c>
    </row>
    <row r="297" spans="1:5" x14ac:dyDescent="0.25">
      <c r="A297" s="1">
        <v>296</v>
      </c>
      <c r="B297" s="1" t="s">
        <v>7</v>
      </c>
      <c r="C297" s="3">
        <v>43864</v>
      </c>
      <c r="D297" s="1" t="s">
        <v>4</v>
      </c>
      <c r="E297" s="2">
        <v>259.01591000000002</v>
      </c>
    </row>
    <row r="298" spans="1:5" x14ac:dyDescent="0.25">
      <c r="A298" s="1">
        <v>297</v>
      </c>
      <c r="B298" s="1" t="s">
        <v>9</v>
      </c>
      <c r="C298" s="3">
        <v>44231</v>
      </c>
      <c r="D298" s="1" t="s">
        <v>4</v>
      </c>
      <c r="E298" s="2">
        <v>190.19238000000001</v>
      </c>
    </row>
    <row r="299" spans="1:5" x14ac:dyDescent="0.25">
      <c r="A299" s="1">
        <v>298</v>
      </c>
      <c r="B299" s="1" t="s">
        <v>11</v>
      </c>
      <c r="C299" s="3">
        <v>44280</v>
      </c>
      <c r="D299" s="1" t="s">
        <v>4</v>
      </c>
      <c r="E299" s="2">
        <v>281.47215000000006</v>
      </c>
    </row>
    <row r="300" spans="1:5" x14ac:dyDescent="0.25">
      <c r="A300" s="1">
        <v>299</v>
      </c>
      <c r="B300" s="1" t="s">
        <v>13</v>
      </c>
      <c r="C300" s="3">
        <v>44286</v>
      </c>
      <c r="D300" s="1" t="s">
        <v>4</v>
      </c>
      <c r="E300" s="2">
        <v>312.06364000000002</v>
      </c>
    </row>
    <row r="301" spans="1:5" x14ac:dyDescent="0.25">
      <c r="A301" s="1">
        <v>300</v>
      </c>
      <c r="B301" s="1" t="s">
        <v>15</v>
      </c>
      <c r="C301" s="3">
        <v>44278</v>
      </c>
      <c r="D301" s="1" t="s">
        <v>4</v>
      </c>
      <c r="E301" s="2">
        <v>25.82498</v>
      </c>
    </row>
    <row r="302" spans="1:5" x14ac:dyDescent="0.25">
      <c r="A302" s="1">
        <v>301</v>
      </c>
      <c r="B302" s="1" t="s">
        <v>17</v>
      </c>
      <c r="C302" s="3">
        <v>44279</v>
      </c>
      <c r="D302" s="1" t="s">
        <v>4</v>
      </c>
      <c r="E302" s="2">
        <v>77.748469999999998</v>
      </c>
    </row>
    <row r="303" spans="1:5" x14ac:dyDescent="0.25">
      <c r="A303" s="1">
        <v>302</v>
      </c>
      <c r="B303" s="1" t="s">
        <v>19</v>
      </c>
      <c r="C303" s="3">
        <v>44280</v>
      </c>
      <c r="D303" s="1" t="s">
        <v>4</v>
      </c>
      <c r="E303" s="2">
        <v>30.84909</v>
      </c>
    </row>
    <row r="304" spans="1:5" x14ac:dyDescent="0.25">
      <c r="A304" s="1">
        <v>303</v>
      </c>
      <c r="B304" s="1" t="s">
        <v>21</v>
      </c>
      <c r="C304" s="3">
        <v>44281</v>
      </c>
      <c r="D304" s="1" t="s">
        <v>4</v>
      </c>
      <c r="E304" s="2">
        <v>50.155079999999998</v>
      </c>
    </row>
    <row r="305" spans="1:5" x14ac:dyDescent="0.25">
      <c r="A305" s="1">
        <v>304</v>
      </c>
      <c r="B305" s="1" t="s">
        <v>23</v>
      </c>
      <c r="C305" s="3">
        <v>44282</v>
      </c>
      <c r="D305" s="1" t="s">
        <v>4</v>
      </c>
      <c r="E305" s="2">
        <v>391.47790000000003</v>
      </c>
    </row>
    <row r="306" spans="1:5" x14ac:dyDescent="0.25">
      <c r="A306" s="1">
        <v>305</v>
      </c>
      <c r="B306" s="1" t="s">
        <v>24</v>
      </c>
      <c r="C306" s="3">
        <v>44283</v>
      </c>
      <c r="D306" s="1" t="s">
        <v>4</v>
      </c>
      <c r="E306" s="2">
        <v>249.00272000000001</v>
      </c>
    </row>
    <row r="307" spans="1:5" x14ac:dyDescent="0.25">
      <c r="A307" s="1">
        <v>306</v>
      </c>
      <c r="B307" s="1" t="s">
        <v>25</v>
      </c>
      <c r="C307" s="3">
        <v>44284</v>
      </c>
      <c r="D307" s="1" t="s">
        <v>4</v>
      </c>
      <c r="E307" s="2">
        <v>334.43273999999997</v>
      </c>
    </row>
    <row r="308" spans="1:5" x14ac:dyDescent="0.25">
      <c r="A308" s="1">
        <v>307</v>
      </c>
      <c r="B308" s="1" t="s">
        <v>26</v>
      </c>
      <c r="C308" s="3">
        <v>44285</v>
      </c>
      <c r="D308" s="1" t="s">
        <v>2</v>
      </c>
      <c r="E308" s="2">
        <v>445.84152</v>
      </c>
    </row>
    <row r="309" spans="1:5" x14ac:dyDescent="0.25">
      <c r="A309" s="1">
        <v>308</v>
      </c>
      <c r="B309" s="1" t="s">
        <v>27</v>
      </c>
      <c r="C309" s="3">
        <v>44286</v>
      </c>
      <c r="D309" s="1" t="s">
        <v>3</v>
      </c>
      <c r="E309" s="2">
        <v>406.96062000000001</v>
      </c>
    </row>
    <row r="310" spans="1:5" x14ac:dyDescent="0.25">
      <c r="A310" s="1">
        <v>309</v>
      </c>
      <c r="B310" s="1" t="s">
        <v>28</v>
      </c>
      <c r="C310" s="3">
        <v>44287</v>
      </c>
      <c r="D310" s="1" t="s">
        <v>4</v>
      </c>
      <c r="E310" s="2">
        <v>265.16432000000003</v>
      </c>
    </row>
    <row r="311" spans="1:5" x14ac:dyDescent="0.25">
      <c r="A311" s="1">
        <v>310</v>
      </c>
      <c r="B311" s="1" t="s">
        <v>29</v>
      </c>
      <c r="C311" s="3">
        <v>44288</v>
      </c>
      <c r="D311" s="1" t="s">
        <v>5</v>
      </c>
      <c r="E311" s="2">
        <v>271.86651000000001</v>
      </c>
    </row>
    <row r="312" spans="1:5" x14ac:dyDescent="0.25">
      <c r="A312" s="1">
        <v>311</v>
      </c>
      <c r="B312" s="1" t="s">
        <v>111</v>
      </c>
      <c r="C312" s="3">
        <v>44289</v>
      </c>
      <c r="D312" s="1" t="s">
        <v>6</v>
      </c>
      <c r="E312" s="2">
        <v>165.21848000000003</v>
      </c>
    </row>
    <row r="313" spans="1:5" x14ac:dyDescent="0.25">
      <c r="A313" s="1">
        <v>312</v>
      </c>
      <c r="B313" s="1" t="s">
        <v>112</v>
      </c>
      <c r="C313" s="3">
        <v>44290</v>
      </c>
      <c r="D313" s="1" t="s">
        <v>8</v>
      </c>
      <c r="E313" s="2">
        <v>498.73484999999999</v>
      </c>
    </row>
    <row r="314" spans="1:5" x14ac:dyDescent="0.25">
      <c r="A314" s="1">
        <v>313</v>
      </c>
      <c r="B314" s="1" t="s">
        <v>113</v>
      </c>
      <c r="C314" s="3">
        <v>43477</v>
      </c>
      <c r="D314" s="1" t="s">
        <v>10</v>
      </c>
      <c r="E314" s="2">
        <v>498.35828000000004</v>
      </c>
    </row>
    <row r="315" spans="1:5" x14ac:dyDescent="0.25">
      <c r="A315" s="1">
        <v>314</v>
      </c>
      <c r="B315" s="1" t="s">
        <v>7</v>
      </c>
      <c r="C315" s="3">
        <v>43468</v>
      </c>
      <c r="D315" s="1" t="s">
        <v>12</v>
      </c>
      <c r="E315" s="2">
        <v>185.68601000000001</v>
      </c>
    </row>
    <row r="316" spans="1:5" x14ac:dyDescent="0.25">
      <c r="A316" s="1">
        <v>315</v>
      </c>
      <c r="B316" s="1" t="s">
        <v>9</v>
      </c>
      <c r="C316" s="3">
        <v>43480</v>
      </c>
      <c r="D316" s="1" t="s">
        <v>14</v>
      </c>
      <c r="E316" s="2">
        <v>390.50629000000004</v>
      </c>
    </row>
    <row r="317" spans="1:5" x14ac:dyDescent="0.25">
      <c r="A317" s="1">
        <v>316</v>
      </c>
      <c r="B317" s="1" t="s">
        <v>11</v>
      </c>
      <c r="C317" s="3">
        <v>43490</v>
      </c>
      <c r="D317" s="1" t="s">
        <v>16</v>
      </c>
      <c r="E317" s="2">
        <v>211.88014999999999</v>
      </c>
    </row>
    <row r="318" spans="1:5" x14ac:dyDescent="0.25">
      <c r="A318" s="1">
        <v>317</v>
      </c>
      <c r="B318" s="1" t="s">
        <v>13</v>
      </c>
      <c r="C318" s="3">
        <v>43477</v>
      </c>
      <c r="D318" s="1" t="s">
        <v>18</v>
      </c>
      <c r="E318" s="2">
        <v>192.48569000000001</v>
      </c>
    </row>
    <row r="319" spans="1:5" x14ac:dyDescent="0.25">
      <c r="A319" s="1">
        <v>318</v>
      </c>
      <c r="B319" s="1" t="s">
        <v>15</v>
      </c>
      <c r="C319" s="3">
        <v>43468</v>
      </c>
      <c r="D319" s="1" t="s">
        <v>20</v>
      </c>
      <c r="E319" s="2">
        <v>497.77015</v>
      </c>
    </row>
    <row r="320" spans="1:5" x14ac:dyDescent="0.25">
      <c r="A320" s="1">
        <v>319</v>
      </c>
      <c r="B320" s="1" t="s">
        <v>17</v>
      </c>
      <c r="C320" s="3">
        <v>43480</v>
      </c>
      <c r="D320" s="1" t="s">
        <v>22</v>
      </c>
      <c r="E320" s="2">
        <v>358.21528000000006</v>
      </c>
    </row>
    <row r="321" spans="1:5" x14ac:dyDescent="0.25">
      <c r="A321" s="1">
        <v>320</v>
      </c>
      <c r="B321" s="1" t="s">
        <v>19</v>
      </c>
      <c r="C321" s="3">
        <v>43490</v>
      </c>
      <c r="D321" s="1" t="s">
        <v>1</v>
      </c>
      <c r="E321" s="2">
        <v>102.54638999999999</v>
      </c>
    </row>
    <row r="322" spans="1:5" x14ac:dyDescent="0.25">
      <c r="A322" s="1">
        <v>321</v>
      </c>
      <c r="B322" s="1" t="s">
        <v>21</v>
      </c>
      <c r="C322" s="3">
        <v>43477</v>
      </c>
      <c r="D322" s="4" t="s">
        <v>119</v>
      </c>
      <c r="E322" s="2">
        <v>300.8954</v>
      </c>
    </row>
    <row r="323" spans="1:5" x14ac:dyDescent="0.25">
      <c r="A323" s="1">
        <v>322</v>
      </c>
      <c r="B323" s="1" t="s">
        <v>23</v>
      </c>
      <c r="C323" s="3">
        <v>43468</v>
      </c>
      <c r="D323" s="1" t="s">
        <v>2</v>
      </c>
      <c r="E323" s="2">
        <v>105.68517</v>
      </c>
    </row>
    <row r="324" spans="1:5" x14ac:dyDescent="0.25">
      <c r="A324" s="1">
        <v>323</v>
      </c>
      <c r="B324" s="1" t="s">
        <v>24</v>
      </c>
      <c r="C324" s="3">
        <v>43480</v>
      </c>
      <c r="D324" s="1" t="s">
        <v>3</v>
      </c>
      <c r="E324" s="2">
        <v>246.99323000000001</v>
      </c>
    </row>
    <row r="325" spans="1:5" x14ac:dyDescent="0.25">
      <c r="A325" s="1">
        <v>324</v>
      </c>
      <c r="B325" s="1" t="s">
        <v>25</v>
      </c>
      <c r="C325" s="3">
        <v>43490</v>
      </c>
      <c r="D325" s="1" t="s">
        <v>3</v>
      </c>
      <c r="E325" s="2">
        <v>466.92214000000001</v>
      </c>
    </row>
    <row r="326" spans="1:5" x14ac:dyDescent="0.25">
      <c r="A326" s="1">
        <v>325</v>
      </c>
      <c r="B326" s="1" t="s">
        <v>26</v>
      </c>
      <c r="C326" s="3">
        <v>43477</v>
      </c>
      <c r="D326" s="1" t="s">
        <v>3</v>
      </c>
      <c r="E326" s="2">
        <v>410.47896000000003</v>
      </c>
    </row>
    <row r="327" spans="1:5" x14ac:dyDescent="0.25">
      <c r="A327" s="1">
        <v>326</v>
      </c>
      <c r="B327" s="1" t="s">
        <v>27</v>
      </c>
      <c r="C327" s="3">
        <v>43468</v>
      </c>
      <c r="D327" s="1" t="s">
        <v>3</v>
      </c>
      <c r="E327" s="2">
        <v>294.94840999999997</v>
      </c>
    </row>
    <row r="328" spans="1:5" x14ac:dyDescent="0.25">
      <c r="A328" s="1">
        <v>327</v>
      </c>
      <c r="B328" s="1" t="s">
        <v>28</v>
      </c>
      <c r="C328" s="3">
        <v>43480</v>
      </c>
      <c r="D328" s="1" t="s">
        <v>3</v>
      </c>
      <c r="E328" s="2">
        <v>100.50187</v>
      </c>
    </row>
    <row r="329" spans="1:5" x14ac:dyDescent="0.25">
      <c r="A329" s="1">
        <v>328</v>
      </c>
      <c r="B329" s="1" t="s">
        <v>29</v>
      </c>
      <c r="C329" s="3">
        <v>43477</v>
      </c>
      <c r="D329" s="1" t="s">
        <v>3</v>
      </c>
      <c r="E329" s="2">
        <v>370.89527000000004</v>
      </c>
    </row>
    <row r="330" spans="1:5" x14ac:dyDescent="0.25">
      <c r="A330" s="1">
        <v>329</v>
      </c>
      <c r="B330" s="1" t="s">
        <v>111</v>
      </c>
      <c r="C330" s="3">
        <v>43468</v>
      </c>
      <c r="D330" s="1" t="s">
        <v>3</v>
      </c>
      <c r="E330" s="2">
        <v>326.05218000000002</v>
      </c>
    </row>
    <row r="331" spans="1:5" x14ac:dyDescent="0.25">
      <c r="A331" s="1">
        <v>330</v>
      </c>
      <c r="B331" s="1" t="s">
        <v>112</v>
      </c>
      <c r="C331" s="3">
        <v>43480</v>
      </c>
      <c r="D331" s="1" t="s">
        <v>16</v>
      </c>
      <c r="E331" s="2">
        <v>352.32661999999999</v>
      </c>
    </row>
    <row r="332" spans="1:5" x14ac:dyDescent="0.25">
      <c r="A332" s="1">
        <v>331</v>
      </c>
      <c r="B332" s="1" t="s">
        <v>113</v>
      </c>
      <c r="C332" s="3">
        <v>43490</v>
      </c>
      <c r="D332" s="1" t="s">
        <v>18</v>
      </c>
      <c r="E332" s="2">
        <v>461.28246999999993</v>
      </c>
    </row>
    <row r="333" spans="1:5" x14ac:dyDescent="0.25">
      <c r="A333" s="1">
        <v>332</v>
      </c>
      <c r="B333" s="1" t="s">
        <v>7</v>
      </c>
      <c r="C333" s="3">
        <v>43847</v>
      </c>
      <c r="D333" s="1" t="s">
        <v>20</v>
      </c>
      <c r="E333" s="2">
        <v>405.00241999999997</v>
      </c>
    </row>
    <row r="334" spans="1:5" x14ac:dyDescent="0.25">
      <c r="A334" s="1">
        <v>333</v>
      </c>
      <c r="B334" s="1" t="s">
        <v>9</v>
      </c>
      <c r="C334" s="3">
        <v>43884</v>
      </c>
      <c r="D334" s="1" t="s">
        <v>22</v>
      </c>
      <c r="E334" s="2">
        <v>83.927360000000007</v>
      </c>
    </row>
    <row r="335" spans="1:5" x14ac:dyDescent="0.25">
      <c r="A335" s="1">
        <v>334</v>
      </c>
      <c r="B335" s="1" t="s">
        <v>11</v>
      </c>
      <c r="C335" s="3">
        <v>43862</v>
      </c>
      <c r="D335" s="1" t="s">
        <v>1</v>
      </c>
      <c r="E335" s="2">
        <v>498.38887999999997</v>
      </c>
    </row>
    <row r="336" spans="1:5" x14ac:dyDescent="0.25">
      <c r="A336" s="1">
        <v>335</v>
      </c>
      <c r="B336" s="1" t="s">
        <v>13</v>
      </c>
      <c r="C336" s="3">
        <v>43501</v>
      </c>
      <c r="D336" s="4" t="s">
        <v>119</v>
      </c>
      <c r="E336" s="2">
        <v>263.57724999999999</v>
      </c>
    </row>
    <row r="337" spans="1:5" x14ac:dyDescent="0.25">
      <c r="A337" s="1">
        <v>336</v>
      </c>
      <c r="B337" s="1" t="s">
        <v>15</v>
      </c>
      <c r="C337" s="3">
        <v>43889</v>
      </c>
      <c r="D337" s="1" t="s">
        <v>2</v>
      </c>
      <c r="E337" s="2">
        <v>331.22752000000003</v>
      </c>
    </row>
    <row r="338" spans="1:5" x14ac:dyDescent="0.25">
      <c r="A338" s="1">
        <v>337</v>
      </c>
      <c r="B338" s="1" t="s">
        <v>17</v>
      </c>
      <c r="C338" s="3">
        <v>43877</v>
      </c>
      <c r="D338" s="1" t="s">
        <v>3</v>
      </c>
      <c r="E338" s="2">
        <v>106.38138000000001</v>
      </c>
    </row>
    <row r="339" spans="1:5" x14ac:dyDescent="0.25">
      <c r="A339" s="1">
        <v>338</v>
      </c>
      <c r="B339" s="1" t="s">
        <v>19</v>
      </c>
      <c r="C339" s="3">
        <v>43884</v>
      </c>
      <c r="D339" s="1" t="s">
        <v>4</v>
      </c>
      <c r="E339" s="2">
        <v>442.62523999999996</v>
      </c>
    </row>
    <row r="340" spans="1:5" x14ac:dyDescent="0.25">
      <c r="A340" s="1">
        <v>339</v>
      </c>
      <c r="B340" s="1" t="s">
        <v>21</v>
      </c>
      <c r="C340" s="3">
        <v>43864</v>
      </c>
      <c r="D340" s="1" t="s">
        <v>5</v>
      </c>
      <c r="E340" s="2">
        <v>93.032720000000012</v>
      </c>
    </row>
    <row r="341" spans="1:5" x14ac:dyDescent="0.25">
      <c r="A341" s="1">
        <v>340</v>
      </c>
      <c r="B341" s="1" t="s">
        <v>23</v>
      </c>
      <c r="C341" s="3">
        <v>44231</v>
      </c>
      <c r="D341" s="1" t="s">
        <v>6</v>
      </c>
      <c r="E341" s="2">
        <v>435.23462000000001</v>
      </c>
    </row>
    <row r="342" spans="1:5" x14ac:dyDescent="0.25">
      <c r="A342" s="1">
        <v>341</v>
      </c>
      <c r="B342" s="1" t="s">
        <v>24</v>
      </c>
      <c r="C342" s="3">
        <v>44280</v>
      </c>
      <c r="D342" s="1" t="s">
        <v>8</v>
      </c>
      <c r="E342" s="2">
        <v>110.07688</v>
      </c>
    </row>
    <row r="343" spans="1:5" x14ac:dyDescent="0.25">
      <c r="A343" s="1">
        <v>342</v>
      </c>
      <c r="B343" s="1" t="s">
        <v>25</v>
      </c>
      <c r="C343" s="3">
        <v>44286</v>
      </c>
      <c r="D343" s="1" t="s">
        <v>10</v>
      </c>
      <c r="E343" s="2">
        <v>478.89121999999998</v>
      </c>
    </row>
    <row r="344" spans="1:5" x14ac:dyDescent="0.25">
      <c r="A344" s="1">
        <v>343</v>
      </c>
      <c r="B344" s="1" t="s">
        <v>26</v>
      </c>
      <c r="C344" s="3">
        <v>44278</v>
      </c>
      <c r="D344" s="1" t="s">
        <v>12</v>
      </c>
      <c r="E344" s="2">
        <v>243.96025</v>
      </c>
    </row>
    <row r="345" spans="1:5" x14ac:dyDescent="0.25">
      <c r="A345" s="1">
        <v>344</v>
      </c>
      <c r="B345" s="1" t="s">
        <v>27</v>
      </c>
      <c r="C345" s="3">
        <v>43543</v>
      </c>
      <c r="D345" s="1" t="s">
        <v>14</v>
      </c>
      <c r="E345" s="2">
        <v>274.36372999999998</v>
      </c>
    </row>
    <row r="346" spans="1:5" x14ac:dyDescent="0.25">
      <c r="A346" s="1">
        <v>345</v>
      </c>
      <c r="B346" s="1" t="s">
        <v>28</v>
      </c>
      <c r="C346" s="3">
        <v>44260</v>
      </c>
      <c r="D346" s="1" t="s">
        <v>16</v>
      </c>
      <c r="E346" s="2">
        <v>210.64882</v>
      </c>
    </row>
    <row r="347" spans="1:5" x14ac:dyDescent="0.25">
      <c r="A347" s="1">
        <v>346</v>
      </c>
      <c r="B347" s="1" t="s">
        <v>29</v>
      </c>
      <c r="C347" s="3">
        <v>43925</v>
      </c>
      <c r="D347" s="1" t="s">
        <v>18</v>
      </c>
      <c r="E347" s="2">
        <v>8.9870400000000004</v>
      </c>
    </row>
    <row r="348" spans="1:5" x14ac:dyDescent="0.25">
      <c r="A348" s="1">
        <v>347</v>
      </c>
      <c r="B348" s="1" t="s">
        <v>111</v>
      </c>
      <c r="C348" s="3">
        <v>44316</v>
      </c>
      <c r="D348" s="1" t="s">
        <v>20</v>
      </c>
      <c r="E348" s="2">
        <v>42.483809999999991</v>
      </c>
    </row>
    <row r="349" spans="1:5" x14ac:dyDescent="0.25">
      <c r="A349" s="1">
        <v>348</v>
      </c>
      <c r="B349" s="1" t="s">
        <v>112</v>
      </c>
      <c r="C349" s="3">
        <v>43580</v>
      </c>
      <c r="D349" s="1" t="s">
        <v>22</v>
      </c>
      <c r="E349" s="2">
        <v>100.96214000000001</v>
      </c>
    </row>
    <row r="350" spans="1:5" x14ac:dyDescent="0.25">
      <c r="A350" s="1">
        <v>349</v>
      </c>
      <c r="B350" s="1" t="s">
        <v>113</v>
      </c>
      <c r="C350" s="3">
        <v>44305</v>
      </c>
      <c r="D350" s="1" t="s">
        <v>1</v>
      </c>
      <c r="E350" s="2">
        <v>165.95643000000001</v>
      </c>
    </row>
    <row r="351" spans="1:5" x14ac:dyDescent="0.25">
      <c r="A351" s="1">
        <v>350</v>
      </c>
      <c r="B351" s="1" t="s">
        <v>7</v>
      </c>
      <c r="C351" s="3">
        <v>43561</v>
      </c>
      <c r="D351" s="4" t="s">
        <v>119</v>
      </c>
      <c r="E351" s="2">
        <v>35.196109999999997</v>
      </c>
    </row>
    <row r="352" spans="1:5" x14ac:dyDescent="0.25">
      <c r="A352" s="1">
        <v>351</v>
      </c>
      <c r="B352" s="1" t="s">
        <v>9</v>
      </c>
      <c r="C352" s="3">
        <v>43948</v>
      </c>
      <c r="D352" s="1" t="s">
        <v>2</v>
      </c>
      <c r="E352" s="2">
        <v>79.149370000000005</v>
      </c>
    </row>
    <row r="353" spans="1:5" x14ac:dyDescent="0.25">
      <c r="A353" s="1">
        <v>352</v>
      </c>
      <c r="B353" s="1" t="s">
        <v>11</v>
      </c>
      <c r="C353" s="3">
        <v>43590</v>
      </c>
      <c r="D353" s="1" t="s">
        <v>3</v>
      </c>
      <c r="E353" s="2">
        <v>239.39751000000001</v>
      </c>
    </row>
    <row r="354" spans="1:5" x14ac:dyDescent="0.25">
      <c r="A354" s="1">
        <v>353</v>
      </c>
      <c r="B354" s="1" t="s">
        <v>13</v>
      </c>
      <c r="C354" s="3">
        <v>44322</v>
      </c>
      <c r="D354" s="1" t="s">
        <v>4</v>
      </c>
      <c r="E354" s="2">
        <v>468.50145000000003</v>
      </c>
    </row>
    <row r="355" spans="1:5" x14ac:dyDescent="0.25">
      <c r="A355" s="1">
        <v>354</v>
      </c>
      <c r="B355" s="1" t="s">
        <v>15</v>
      </c>
      <c r="C355" s="3">
        <v>43958</v>
      </c>
      <c r="D355" s="1" t="s">
        <v>4</v>
      </c>
      <c r="E355" s="2">
        <v>442.43936000000002</v>
      </c>
    </row>
    <row r="356" spans="1:5" x14ac:dyDescent="0.25">
      <c r="A356" s="1">
        <v>355</v>
      </c>
      <c r="B356" s="1" t="s">
        <v>17</v>
      </c>
      <c r="C356" s="3">
        <v>44324</v>
      </c>
      <c r="D356" s="1" t="s">
        <v>4</v>
      </c>
      <c r="E356" s="2">
        <v>275.77546999999998</v>
      </c>
    </row>
    <row r="357" spans="1:5" x14ac:dyDescent="0.25">
      <c r="A357" s="1">
        <v>356</v>
      </c>
      <c r="B357" s="1" t="s">
        <v>19</v>
      </c>
      <c r="C357" s="3">
        <v>43960</v>
      </c>
      <c r="D357" s="1" t="s">
        <v>4</v>
      </c>
      <c r="E357" s="2">
        <v>177.29379999999998</v>
      </c>
    </row>
    <row r="358" spans="1:5" x14ac:dyDescent="0.25">
      <c r="A358" s="1">
        <v>357</v>
      </c>
      <c r="B358" s="1" t="s">
        <v>21</v>
      </c>
      <c r="C358" s="3">
        <v>44326</v>
      </c>
      <c r="D358" s="1" t="s">
        <v>12</v>
      </c>
      <c r="E358" s="2">
        <v>496.91528999999997</v>
      </c>
    </row>
    <row r="359" spans="1:5" x14ac:dyDescent="0.25">
      <c r="A359" s="1">
        <v>358</v>
      </c>
      <c r="B359" s="1" t="s">
        <v>23</v>
      </c>
      <c r="C359" s="3">
        <v>44388</v>
      </c>
      <c r="D359" s="1" t="s">
        <v>14</v>
      </c>
      <c r="E359" s="2">
        <v>100.42524000000002</v>
      </c>
    </row>
    <row r="360" spans="1:5" x14ac:dyDescent="0.25">
      <c r="A360" s="1">
        <v>359</v>
      </c>
      <c r="B360" s="1" t="s">
        <v>24</v>
      </c>
      <c r="C360" s="3">
        <v>44055</v>
      </c>
      <c r="D360" s="1" t="s">
        <v>16</v>
      </c>
      <c r="E360" s="2">
        <v>206.45117000000002</v>
      </c>
    </row>
    <row r="361" spans="1:5" x14ac:dyDescent="0.25">
      <c r="A361" s="1">
        <v>360</v>
      </c>
      <c r="B361" s="1" t="s">
        <v>25</v>
      </c>
      <c r="C361" s="3">
        <v>43721</v>
      </c>
      <c r="D361" s="1" t="s">
        <v>18</v>
      </c>
      <c r="E361" s="2">
        <v>457.36408999999998</v>
      </c>
    </row>
    <row r="362" spans="1:5" x14ac:dyDescent="0.25">
      <c r="A362" s="1">
        <v>361</v>
      </c>
      <c r="B362" s="1" t="s">
        <v>26</v>
      </c>
      <c r="C362" s="3">
        <v>44155</v>
      </c>
      <c r="D362" s="1" t="s">
        <v>20</v>
      </c>
      <c r="E362" s="2">
        <v>266.94851</v>
      </c>
    </row>
    <row r="363" spans="1:5" x14ac:dyDescent="0.25">
      <c r="A363" s="1">
        <v>362</v>
      </c>
      <c r="B363" s="1" t="s">
        <v>27</v>
      </c>
      <c r="C363" s="3">
        <v>44521</v>
      </c>
      <c r="D363" s="1" t="s">
        <v>22</v>
      </c>
      <c r="E363" s="2">
        <v>126.92882000000002</v>
      </c>
    </row>
    <row r="364" spans="1:5" x14ac:dyDescent="0.25">
      <c r="A364" s="1">
        <v>363</v>
      </c>
      <c r="B364" s="1" t="s">
        <v>28</v>
      </c>
      <c r="C364" s="3">
        <v>44157</v>
      </c>
      <c r="D364" s="1" t="s">
        <v>1</v>
      </c>
      <c r="E364" s="2">
        <v>401.95959999999997</v>
      </c>
    </row>
    <row r="365" spans="1:5" x14ac:dyDescent="0.25">
      <c r="A365" s="1">
        <v>364</v>
      </c>
      <c r="B365" s="1" t="s">
        <v>29</v>
      </c>
      <c r="C365" s="3">
        <v>43792</v>
      </c>
      <c r="D365" s="4" t="s">
        <v>119</v>
      </c>
      <c r="E365" s="2">
        <v>417.49652000000003</v>
      </c>
    </row>
    <row r="366" spans="1:5" x14ac:dyDescent="0.25">
      <c r="A366" s="1">
        <v>365</v>
      </c>
      <c r="B366" s="1" t="s">
        <v>15</v>
      </c>
      <c r="C366" s="3">
        <v>43975</v>
      </c>
      <c r="D366" s="1" t="s">
        <v>2</v>
      </c>
      <c r="E366" s="2">
        <v>319.9187</v>
      </c>
    </row>
    <row r="367" spans="1:5" x14ac:dyDescent="0.25">
      <c r="A367" s="1">
        <v>366</v>
      </c>
      <c r="B367" s="1" t="s">
        <v>17</v>
      </c>
      <c r="C367" s="3">
        <v>43976</v>
      </c>
      <c r="D367" s="1" t="s">
        <v>3</v>
      </c>
      <c r="E367" s="2">
        <v>382.31103000000002</v>
      </c>
    </row>
    <row r="368" spans="1:5" x14ac:dyDescent="0.25">
      <c r="A368" s="1">
        <v>367</v>
      </c>
      <c r="B368" s="1" t="s">
        <v>19</v>
      </c>
      <c r="C368" s="3">
        <v>43977</v>
      </c>
      <c r="D368" s="1" t="s">
        <v>3</v>
      </c>
      <c r="E368" s="2">
        <v>471.42421000000002</v>
      </c>
    </row>
    <row r="369" spans="1:5" x14ac:dyDescent="0.25">
      <c r="A369" s="1">
        <v>368</v>
      </c>
      <c r="B369" s="1" t="s">
        <v>21</v>
      </c>
      <c r="C369" s="3">
        <v>43978</v>
      </c>
      <c r="D369" s="1" t="s">
        <v>3</v>
      </c>
      <c r="E369" s="2">
        <v>30.238699999999998</v>
      </c>
    </row>
    <row r="370" spans="1:5" x14ac:dyDescent="0.25">
      <c r="A370" s="1">
        <v>369</v>
      </c>
      <c r="B370" s="1" t="s">
        <v>23</v>
      </c>
      <c r="C370" s="3">
        <v>43979</v>
      </c>
      <c r="D370" s="1" t="s">
        <v>3</v>
      </c>
      <c r="E370" s="2">
        <v>423.80930999999998</v>
      </c>
    </row>
    <row r="371" spans="1:5" x14ac:dyDescent="0.25">
      <c r="A371" s="1">
        <v>370</v>
      </c>
      <c r="B371" s="1" t="s">
        <v>24</v>
      </c>
      <c r="C371" s="3">
        <v>43980</v>
      </c>
      <c r="D371" s="1" t="s">
        <v>3</v>
      </c>
      <c r="E371" s="2">
        <v>242.92777999999998</v>
      </c>
    </row>
    <row r="372" spans="1:5" x14ac:dyDescent="0.25">
      <c r="A372" s="1">
        <v>371</v>
      </c>
      <c r="B372" s="1" t="s">
        <v>25</v>
      </c>
      <c r="C372" s="3">
        <v>43981</v>
      </c>
      <c r="D372" s="1" t="s">
        <v>3</v>
      </c>
      <c r="E372" s="2">
        <v>234.15889999999999</v>
      </c>
    </row>
    <row r="373" spans="1:5" x14ac:dyDescent="0.25">
      <c r="A373" s="1">
        <v>372</v>
      </c>
      <c r="B373" s="1" t="s">
        <v>26</v>
      </c>
      <c r="C373" s="3">
        <v>43982</v>
      </c>
      <c r="D373" s="1" t="s">
        <v>3</v>
      </c>
      <c r="E373" s="2">
        <v>117.92096000000001</v>
      </c>
    </row>
    <row r="374" spans="1:5" x14ac:dyDescent="0.25">
      <c r="A374" s="1">
        <v>373</v>
      </c>
      <c r="B374" s="1" t="s">
        <v>27</v>
      </c>
      <c r="C374" s="3">
        <v>43983</v>
      </c>
      <c r="D374" s="1" t="s">
        <v>3</v>
      </c>
      <c r="E374" s="2">
        <v>405.37822999999997</v>
      </c>
    </row>
    <row r="375" spans="1:5" x14ac:dyDescent="0.25">
      <c r="A375" s="1">
        <v>374</v>
      </c>
      <c r="B375" s="1" t="s">
        <v>28</v>
      </c>
      <c r="C375" s="3">
        <v>43984</v>
      </c>
      <c r="D375" s="1" t="s">
        <v>3</v>
      </c>
      <c r="E375" s="2">
        <v>247.28745999999998</v>
      </c>
    </row>
    <row r="376" spans="1:5" x14ac:dyDescent="0.25">
      <c r="A376" s="1">
        <v>375</v>
      </c>
      <c r="B376" s="1" t="s">
        <v>29</v>
      </c>
      <c r="C376" s="3">
        <v>43985</v>
      </c>
      <c r="D376" s="1" t="s">
        <v>3</v>
      </c>
      <c r="E376" s="2">
        <v>273.20717999999999</v>
      </c>
    </row>
    <row r="377" spans="1:5" x14ac:dyDescent="0.25">
      <c r="A377" s="1">
        <v>376</v>
      </c>
      <c r="B377" s="1" t="s">
        <v>30</v>
      </c>
      <c r="C377" s="3">
        <v>44015</v>
      </c>
      <c r="D377" s="1" t="s">
        <v>3</v>
      </c>
      <c r="E377" s="2">
        <v>332.15715999999998</v>
      </c>
    </row>
    <row r="378" spans="1:5" x14ac:dyDescent="0.25">
      <c r="A378" s="1">
        <v>377</v>
      </c>
      <c r="B378" s="1" t="s">
        <v>31</v>
      </c>
      <c r="C378" s="3">
        <v>44046</v>
      </c>
      <c r="D378" s="1" t="s">
        <v>3</v>
      </c>
      <c r="E378" s="2">
        <v>75.079669999999993</v>
      </c>
    </row>
    <row r="379" spans="1:5" x14ac:dyDescent="0.25">
      <c r="A379" s="1">
        <v>378</v>
      </c>
      <c r="B379" s="1" t="s">
        <v>32</v>
      </c>
      <c r="C379" s="3">
        <v>44077</v>
      </c>
      <c r="D379" s="1" t="s">
        <v>1</v>
      </c>
      <c r="E379" s="2">
        <v>126.93194</v>
      </c>
    </row>
    <row r="380" spans="1:5" x14ac:dyDescent="0.25">
      <c r="A380" s="1">
        <v>379</v>
      </c>
      <c r="B380" s="1" t="s">
        <v>33</v>
      </c>
      <c r="C380" s="3">
        <v>44107</v>
      </c>
      <c r="D380" s="4" t="s">
        <v>119</v>
      </c>
      <c r="E380" s="2">
        <v>221.29302999999999</v>
      </c>
    </row>
    <row r="381" spans="1:5" x14ac:dyDescent="0.25">
      <c r="A381" s="1">
        <v>380</v>
      </c>
      <c r="B381" s="1" t="s">
        <v>34</v>
      </c>
      <c r="C381" s="3">
        <v>44138</v>
      </c>
      <c r="D381" s="1" t="s">
        <v>2</v>
      </c>
      <c r="E381" s="2">
        <v>489.74984999999998</v>
      </c>
    </row>
    <row r="382" spans="1:5" x14ac:dyDescent="0.25">
      <c r="A382" s="1">
        <v>381</v>
      </c>
      <c r="B382" s="1" t="s">
        <v>35</v>
      </c>
      <c r="C382" s="3">
        <v>44168</v>
      </c>
      <c r="D382" s="1" t="s">
        <v>3</v>
      </c>
      <c r="E382" s="2">
        <v>237.33542999999997</v>
      </c>
    </row>
    <row r="383" spans="1:5" x14ac:dyDescent="0.25">
      <c r="A383" s="1">
        <v>382</v>
      </c>
      <c r="B383" s="1" t="s">
        <v>36</v>
      </c>
      <c r="C383" s="3">
        <v>44199</v>
      </c>
      <c r="D383" s="1" t="s">
        <v>4</v>
      </c>
      <c r="E383" s="2">
        <v>368.45409999999998</v>
      </c>
    </row>
    <row r="384" spans="1:5" x14ac:dyDescent="0.25">
      <c r="A384" s="1">
        <v>383</v>
      </c>
      <c r="B384" s="1" t="s">
        <v>37</v>
      </c>
      <c r="C384" s="3">
        <v>44230</v>
      </c>
      <c r="D384" s="1" t="s">
        <v>8</v>
      </c>
      <c r="E384" s="2">
        <v>398.23912999999999</v>
      </c>
    </row>
    <row r="385" spans="1:5" x14ac:dyDescent="0.25">
      <c r="A385" s="1">
        <v>384</v>
      </c>
      <c r="B385" s="1" t="s">
        <v>15</v>
      </c>
      <c r="C385" s="3">
        <v>44258</v>
      </c>
      <c r="D385" s="1" t="s">
        <v>10</v>
      </c>
      <c r="E385" s="2">
        <v>371.25115000000005</v>
      </c>
    </row>
    <row r="386" spans="1:5" x14ac:dyDescent="0.25">
      <c r="A386" s="1">
        <v>385</v>
      </c>
      <c r="B386" s="1" t="s">
        <v>17</v>
      </c>
      <c r="C386" s="3">
        <v>44289</v>
      </c>
      <c r="D386" s="1" t="s">
        <v>12</v>
      </c>
      <c r="E386" s="2">
        <v>218.69279000000003</v>
      </c>
    </row>
    <row r="387" spans="1:5" x14ac:dyDescent="0.25">
      <c r="A387" s="1">
        <v>386</v>
      </c>
      <c r="B387" s="1" t="s">
        <v>19</v>
      </c>
      <c r="C387" s="3">
        <v>44319</v>
      </c>
      <c r="D387" s="1" t="s">
        <v>14</v>
      </c>
      <c r="E387" s="2">
        <v>239.98425</v>
      </c>
    </row>
    <row r="388" spans="1:5" x14ac:dyDescent="0.25">
      <c r="A388" s="1">
        <v>387</v>
      </c>
      <c r="B388" s="1" t="s">
        <v>21</v>
      </c>
      <c r="C388" s="3">
        <v>44350</v>
      </c>
      <c r="D388" s="1" t="s">
        <v>16</v>
      </c>
      <c r="E388" s="2">
        <v>88.817360000000008</v>
      </c>
    </row>
    <row r="389" spans="1:5" x14ac:dyDescent="0.25">
      <c r="A389" s="1">
        <v>388</v>
      </c>
      <c r="B389" s="1" t="s">
        <v>23</v>
      </c>
      <c r="C389" s="3">
        <v>44380</v>
      </c>
      <c r="D389" s="1" t="s">
        <v>18</v>
      </c>
      <c r="E389" s="2">
        <v>348.18873999999994</v>
      </c>
    </row>
    <row r="390" spans="1:5" x14ac:dyDescent="0.25">
      <c r="A390" s="1">
        <v>389</v>
      </c>
      <c r="B390" s="1" t="s">
        <v>24</v>
      </c>
      <c r="C390" s="3">
        <v>44411</v>
      </c>
      <c r="D390" s="1" t="s">
        <v>20</v>
      </c>
      <c r="E390" s="2">
        <v>214.61864000000003</v>
      </c>
    </row>
    <row r="391" spans="1:5" x14ac:dyDescent="0.25">
      <c r="A391" s="1">
        <v>390</v>
      </c>
      <c r="B391" s="1" t="s">
        <v>25</v>
      </c>
      <c r="C391" s="3">
        <v>44442</v>
      </c>
      <c r="D391" s="1" t="s">
        <v>22</v>
      </c>
      <c r="E391" s="2">
        <v>246.02964</v>
      </c>
    </row>
    <row r="392" spans="1:5" x14ac:dyDescent="0.25">
      <c r="A392" s="1">
        <v>391</v>
      </c>
      <c r="B392" s="1" t="s">
        <v>26</v>
      </c>
      <c r="C392" s="3">
        <v>44472</v>
      </c>
      <c r="D392" s="1" t="s">
        <v>1</v>
      </c>
      <c r="E392" s="2">
        <v>200.58813000000001</v>
      </c>
    </row>
    <row r="393" spans="1:5" x14ac:dyDescent="0.25">
      <c r="A393" s="1">
        <v>392</v>
      </c>
      <c r="B393" s="1" t="s">
        <v>27</v>
      </c>
      <c r="C393" s="3">
        <v>44503</v>
      </c>
      <c r="D393" s="4" t="s">
        <v>119</v>
      </c>
      <c r="E393" s="2">
        <v>344.15168</v>
      </c>
    </row>
    <row r="394" spans="1:5" x14ac:dyDescent="0.25">
      <c r="A394" s="1">
        <v>393</v>
      </c>
      <c r="B394" s="1" t="s">
        <v>28</v>
      </c>
      <c r="C394" s="3">
        <v>44533</v>
      </c>
      <c r="D394" s="4" t="s">
        <v>119</v>
      </c>
      <c r="E394" s="2">
        <v>452.42582000000004</v>
      </c>
    </row>
    <row r="395" spans="1:5" x14ac:dyDescent="0.25">
      <c r="A395" s="1">
        <v>394</v>
      </c>
      <c r="B395" s="1" t="s">
        <v>29</v>
      </c>
      <c r="C395" s="3">
        <v>43477</v>
      </c>
      <c r="D395" s="4" t="s">
        <v>119</v>
      </c>
      <c r="E395" s="2">
        <v>106.8972</v>
      </c>
    </row>
    <row r="396" spans="1:5" x14ac:dyDescent="0.25">
      <c r="A396" s="1">
        <v>395</v>
      </c>
      <c r="B396" s="1" t="s">
        <v>30</v>
      </c>
      <c r="C396" s="3">
        <v>43468</v>
      </c>
      <c r="D396" s="4" t="s">
        <v>119</v>
      </c>
      <c r="E396" s="2">
        <v>466.58746999999994</v>
      </c>
    </row>
    <row r="397" spans="1:5" x14ac:dyDescent="0.25">
      <c r="A397" s="1">
        <v>396</v>
      </c>
      <c r="B397" s="1" t="s">
        <v>31</v>
      </c>
      <c r="C397" s="3">
        <v>43480</v>
      </c>
      <c r="D397" s="4" t="s">
        <v>119</v>
      </c>
      <c r="E397" s="2">
        <v>224.36163999999999</v>
      </c>
    </row>
    <row r="398" spans="1:5" x14ac:dyDescent="0.25">
      <c r="A398" s="1">
        <v>397</v>
      </c>
      <c r="B398" s="1" t="s">
        <v>32</v>
      </c>
      <c r="C398" s="3">
        <v>43490</v>
      </c>
      <c r="D398" s="4" t="s">
        <v>119</v>
      </c>
      <c r="E398" s="2">
        <v>243.22198</v>
      </c>
    </row>
    <row r="399" spans="1:5" x14ac:dyDescent="0.25">
      <c r="A399" s="1">
        <v>398</v>
      </c>
      <c r="B399" s="1" t="s">
        <v>33</v>
      </c>
      <c r="C399" s="3">
        <v>43847</v>
      </c>
      <c r="D399" s="4" t="s">
        <v>119</v>
      </c>
      <c r="E399" s="2">
        <v>282.31878000000006</v>
      </c>
    </row>
    <row r="400" spans="1:5" x14ac:dyDescent="0.25">
      <c r="A400" s="1">
        <v>399</v>
      </c>
      <c r="B400" s="1" t="s">
        <v>34</v>
      </c>
      <c r="C400" s="3">
        <v>43884</v>
      </c>
      <c r="D400" s="4" t="s">
        <v>119</v>
      </c>
      <c r="E400" s="2">
        <v>492.31193000000002</v>
      </c>
    </row>
    <row r="401" spans="1:5" x14ac:dyDescent="0.25">
      <c r="A401" s="1">
        <v>400</v>
      </c>
      <c r="B401" s="1" t="s">
        <v>35</v>
      </c>
      <c r="C401" s="3">
        <v>43862</v>
      </c>
      <c r="D401" s="4" t="s">
        <v>119</v>
      </c>
      <c r="E401" s="2">
        <v>273.38883000000004</v>
      </c>
    </row>
    <row r="402" spans="1:5" x14ac:dyDescent="0.25">
      <c r="A402" s="1">
        <v>401</v>
      </c>
      <c r="B402" s="1" t="s">
        <v>36</v>
      </c>
      <c r="C402" s="3">
        <v>43501</v>
      </c>
      <c r="D402" s="4" t="s">
        <v>119</v>
      </c>
      <c r="E402" s="2">
        <v>229.01150000000001</v>
      </c>
    </row>
    <row r="403" spans="1:5" x14ac:dyDescent="0.25">
      <c r="A403" s="1">
        <v>402</v>
      </c>
      <c r="B403" s="1" t="s">
        <v>37</v>
      </c>
      <c r="C403" s="3">
        <v>43889</v>
      </c>
      <c r="D403" s="4" t="s">
        <v>119</v>
      </c>
      <c r="E403" s="2">
        <v>15.151260000000001</v>
      </c>
    </row>
    <row r="404" spans="1:5" x14ac:dyDescent="0.25">
      <c r="A404" s="1">
        <v>403</v>
      </c>
      <c r="B404" s="1" t="s">
        <v>15</v>
      </c>
      <c r="C404" s="3">
        <v>43877</v>
      </c>
      <c r="D404" s="1" t="s">
        <v>20</v>
      </c>
      <c r="E404" s="2">
        <v>156.61601000000002</v>
      </c>
    </row>
    <row r="405" spans="1:5" x14ac:dyDescent="0.25">
      <c r="A405" s="1">
        <v>404</v>
      </c>
      <c r="B405" s="1" t="s">
        <v>17</v>
      </c>
      <c r="C405" s="3">
        <v>43884</v>
      </c>
      <c r="D405" s="1" t="s">
        <v>22</v>
      </c>
      <c r="E405" s="2">
        <v>418.13452000000007</v>
      </c>
    </row>
    <row r="406" spans="1:5" x14ac:dyDescent="0.25">
      <c r="A406" s="1">
        <v>405</v>
      </c>
      <c r="B406" s="1" t="s">
        <v>19</v>
      </c>
      <c r="C406" s="3">
        <v>43864</v>
      </c>
      <c r="D406" s="1" t="s">
        <v>1</v>
      </c>
      <c r="E406" s="2">
        <v>84.974289999999996</v>
      </c>
    </row>
    <row r="407" spans="1:5" x14ac:dyDescent="0.25">
      <c r="A407" s="1">
        <v>406</v>
      </c>
      <c r="B407" s="1" t="s">
        <v>21</v>
      </c>
      <c r="C407" s="3">
        <v>44231</v>
      </c>
      <c r="D407" s="4" t="s">
        <v>119</v>
      </c>
      <c r="E407" s="2">
        <v>439.94659999999999</v>
      </c>
    </row>
    <row r="408" spans="1:5" x14ac:dyDescent="0.25">
      <c r="A408" s="1">
        <v>407</v>
      </c>
      <c r="B408" s="1" t="s">
        <v>23</v>
      </c>
      <c r="C408" s="3">
        <v>44280</v>
      </c>
      <c r="D408" s="1" t="s">
        <v>2</v>
      </c>
      <c r="E408" s="2">
        <v>119.40607</v>
      </c>
    </row>
    <row r="409" spans="1:5" x14ac:dyDescent="0.25">
      <c r="A409" s="1">
        <v>408</v>
      </c>
      <c r="B409" s="1" t="s">
        <v>24</v>
      </c>
      <c r="C409" s="3">
        <v>44286</v>
      </c>
      <c r="D409" s="1" t="s">
        <v>3</v>
      </c>
      <c r="E409" s="2">
        <v>85.707179999999994</v>
      </c>
    </row>
    <row r="410" spans="1:5" x14ac:dyDescent="0.25">
      <c r="A410" s="1">
        <v>409</v>
      </c>
      <c r="B410" s="1" t="s">
        <v>25</v>
      </c>
      <c r="C410" s="3">
        <v>44278</v>
      </c>
      <c r="D410" s="1" t="s">
        <v>4</v>
      </c>
      <c r="E410" s="2">
        <v>393.05628000000002</v>
      </c>
    </row>
    <row r="411" spans="1:5" x14ac:dyDescent="0.25">
      <c r="A411" s="1">
        <v>410</v>
      </c>
      <c r="B411" s="1" t="s">
        <v>26</v>
      </c>
      <c r="C411" s="3">
        <v>44279</v>
      </c>
      <c r="D411" s="1" t="s">
        <v>5</v>
      </c>
      <c r="E411" s="2">
        <v>210.96235999999996</v>
      </c>
    </row>
    <row r="412" spans="1:5" x14ac:dyDescent="0.25">
      <c r="A412" s="1">
        <v>411</v>
      </c>
      <c r="B412" s="1" t="s">
        <v>27</v>
      </c>
      <c r="C412" s="3">
        <v>44280</v>
      </c>
      <c r="D412" s="1" t="s">
        <v>6</v>
      </c>
      <c r="E412" s="2">
        <v>250.57745000000003</v>
      </c>
    </row>
    <row r="413" spans="1:5" x14ac:dyDescent="0.25">
      <c r="A413" s="1">
        <v>412</v>
      </c>
      <c r="B413" s="1" t="s">
        <v>28</v>
      </c>
      <c r="C413" s="3">
        <v>44281</v>
      </c>
      <c r="D413" s="1" t="s">
        <v>8</v>
      </c>
      <c r="E413" s="2">
        <v>397.00351000000001</v>
      </c>
    </row>
    <row r="414" spans="1:5" x14ac:dyDescent="0.25">
      <c r="A414" s="1">
        <v>413</v>
      </c>
      <c r="B414" s="1" t="s">
        <v>29</v>
      </c>
      <c r="C414" s="3">
        <v>44282</v>
      </c>
      <c r="D414" s="1" t="s">
        <v>10</v>
      </c>
      <c r="E414" s="2">
        <v>66.833860000000001</v>
      </c>
    </row>
    <row r="415" spans="1:5" x14ac:dyDescent="0.25">
      <c r="A415" s="1">
        <v>414</v>
      </c>
      <c r="B415" s="1" t="s">
        <v>30</v>
      </c>
      <c r="C415" s="3">
        <v>44283</v>
      </c>
      <c r="D415" s="1" t="s">
        <v>12</v>
      </c>
      <c r="E415" s="2">
        <v>131.17646999999999</v>
      </c>
    </row>
    <row r="416" spans="1:5" x14ac:dyDescent="0.25">
      <c r="A416" s="1">
        <v>415</v>
      </c>
      <c r="B416" s="1" t="s">
        <v>31</v>
      </c>
      <c r="C416" s="3">
        <v>44284</v>
      </c>
      <c r="D416" s="1" t="s">
        <v>14</v>
      </c>
      <c r="E416" s="2">
        <v>331.65640000000002</v>
      </c>
    </row>
    <row r="417" spans="1:5" x14ac:dyDescent="0.25">
      <c r="A417" s="1">
        <v>416</v>
      </c>
      <c r="B417" s="1" t="s">
        <v>32</v>
      </c>
      <c r="C417" s="3">
        <v>44285</v>
      </c>
      <c r="D417" s="1" t="s">
        <v>16</v>
      </c>
      <c r="E417" s="2">
        <v>198.47296999999998</v>
      </c>
    </row>
    <row r="418" spans="1:5" x14ac:dyDescent="0.25">
      <c r="A418" s="1">
        <v>417</v>
      </c>
      <c r="B418" s="1" t="s">
        <v>33</v>
      </c>
      <c r="C418" s="3">
        <v>44286</v>
      </c>
      <c r="D418" s="1" t="s">
        <v>18</v>
      </c>
      <c r="E418" s="2">
        <v>342.42873999999995</v>
      </c>
    </row>
    <row r="419" spans="1:5" x14ac:dyDescent="0.25">
      <c r="A419" s="1">
        <v>418</v>
      </c>
      <c r="B419" s="1" t="s">
        <v>34</v>
      </c>
      <c r="C419" s="3">
        <v>44287</v>
      </c>
      <c r="D419" s="1" t="s">
        <v>20</v>
      </c>
      <c r="E419" s="2">
        <v>8.7521299999999993</v>
      </c>
    </row>
    <row r="420" spans="1:5" x14ac:dyDescent="0.25">
      <c r="A420" s="1">
        <v>419</v>
      </c>
      <c r="B420" s="1" t="s">
        <v>35</v>
      </c>
      <c r="C420" s="3">
        <v>44288</v>
      </c>
      <c r="D420" s="1" t="s">
        <v>22</v>
      </c>
      <c r="E420" s="2">
        <v>281.67959999999999</v>
      </c>
    </row>
    <row r="421" spans="1:5" x14ac:dyDescent="0.25">
      <c r="A421" s="1">
        <v>420</v>
      </c>
      <c r="B421" s="1" t="s">
        <v>36</v>
      </c>
      <c r="C421" s="3">
        <v>44289</v>
      </c>
      <c r="D421" s="1" t="s">
        <v>1</v>
      </c>
      <c r="E421" s="2">
        <v>311.9085</v>
      </c>
    </row>
    <row r="422" spans="1:5" x14ac:dyDescent="0.25">
      <c r="A422" s="1">
        <v>421</v>
      </c>
      <c r="B422" s="1" t="s">
        <v>37</v>
      </c>
      <c r="C422" s="3">
        <v>44290</v>
      </c>
      <c r="D422" s="4" t="s">
        <v>119</v>
      </c>
      <c r="E422" s="2">
        <v>199.35103999999998</v>
      </c>
    </row>
    <row r="423" spans="1:5" x14ac:dyDescent="0.25">
      <c r="A423" s="1">
        <v>422</v>
      </c>
      <c r="B423" s="1" t="s">
        <v>15</v>
      </c>
      <c r="C423" s="3">
        <v>43477</v>
      </c>
      <c r="D423" s="1" t="s">
        <v>2</v>
      </c>
      <c r="E423" s="2">
        <v>468.59716000000003</v>
      </c>
    </row>
    <row r="424" spans="1:5" x14ac:dyDescent="0.25">
      <c r="A424" s="1">
        <v>423</v>
      </c>
      <c r="B424" s="1" t="s">
        <v>17</v>
      </c>
      <c r="C424" s="3">
        <v>43468</v>
      </c>
      <c r="D424" s="1" t="s">
        <v>3</v>
      </c>
      <c r="E424" s="2">
        <v>481.87034</v>
      </c>
    </row>
    <row r="425" spans="1:5" x14ac:dyDescent="0.25">
      <c r="A425" s="1">
        <v>424</v>
      </c>
      <c r="B425" s="1" t="s">
        <v>19</v>
      </c>
      <c r="C425" s="3">
        <v>43480</v>
      </c>
      <c r="D425" s="1" t="s">
        <v>4</v>
      </c>
      <c r="E425" s="2">
        <v>366.08903999999995</v>
      </c>
    </row>
    <row r="426" spans="1:5" x14ac:dyDescent="0.25">
      <c r="A426" s="1">
        <v>425</v>
      </c>
      <c r="B426" s="1" t="s">
        <v>21</v>
      </c>
      <c r="C426" s="3">
        <v>43490</v>
      </c>
      <c r="D426" s="1" t="s">
        <v>4</v>
      </c>
      <c r="E426" s="2">
        <v>3.7501300000000004</v>
      </c>
    </row>
    <row r="427" spans="1:5" x14ac:dyDescent="0.25">
      <c r="A427" s="1">
        <v>426</v>
      </c>
      <c r="B427" s="1" t="s">
        <v>23</v>
      </c>
      <c r="C427" s="3">
        <v>43477</v>
      </c>
      <c r="D427" s="1" t="s">
        <v>4</v>
      </c>
      <c r="E427" s="2">
        <v>113.44341</v>
      </c>
    </row>
    <row r="428" spans="1:5" x14ac:dyDescent="0.25">
      <c r="A428" s="1">
        <v>427</v>
      </c>
      <c r="B428" s="1" t="s">
        <v>24</v>
      </c>
      <c r="C428" s="3">
        <v>43468</v>
      </c>
      <c r="D428" s="1" t="s">
        <v>4</v>
      </c>
      <c r="E428" s="2">
        <v>11.938809999999998</v>
      </c>
    </row>
    <row r="429" spans="1:5" x14ac:dyDescent="0.25">
      <c r="A429" s="1">
        <v>428</v>
      </c>
      <c r="B429" s="1" t="s">
        <v>25</v>
      </c>
      <c r="C429" s="3">
        <v>43480</v>
      </c>
      <c r="D429" s="1" t="s">
        <v>12</v>
      </c>
      <c r="E429" s="2">
        <v>107.05649000000001</v>
      </c>
    </row>
    <row r="430" spans="1:5" x14ac:dyDescent="0.25">
      <c r="A430" s="1">
        <v>429</v>
      </c>
      <c r="B430" s="1" t="s">
        <v>26</v>
      </c>
      <c r="C430" s="3">
        <v>43490</v>
      </c>
      <c r="D430" s="1" t="s">
        <v>14</v>
      </c>
      <c r="E430" s="2">
        <v>68.610509999999991</v>
      </c>
    </row>
    <row r="431" spans="1:5" x14ac:dyDescent="0.25">
      <c r="A431" s="1">
        <v>430</v>
      </c>
      <c r="B431" s="1" t="s">
        <v>27</v>
      </c>
      <c r="C431" s="3">
        <v>43477</v>
      </c>
      <c r="D431" s="1" t="s">
        <v>16</v>
      </c>
      <c r="E431" s="2">
        <v>433.80180000000001</v>
      </c>
    </row>
    <row r="432" spans="1:5" x14ac:dyDescent="0.25">
      <c r="A432" s="1">
        <v>431</v>
      </c>
      <c r="B432" s="1" t="s">
        <v>28</v>
      </c>
      <c r="C432" s="3">
        <v>43468</v>
      </c>
      <c r="D432" s="1" t="s">
        <v>18</v>
      </c>
      <c r="E432" s="2">
        <v>301.19652000000002</v>
      </c>
    </row>
    <row r="433" spans="1:5" x14ac:dyDescent="0.25">
      <c r="A433" s="1">
        <v>432</v>
      </c>
      <c r="B433" s="1" t="s">
        <v>29</v>
      </c>
      <c r="C433" s="3">
        <v>43480</v>
      </c>
      <c r="D433" s="1" t="s">
        <v>20</v>
      </c>
      <c r="E433" s="2">
        <v>265.75534999999996</v>
      </c>
    </row>
    <row r="434" spans="1:5" x14ac:dyDescent="0.25">
      <c r="A434" s="1">
        <v>433</v>
      </c>
      <c r="B434" s="1" t="s">
        <v>30</v>
      </c>
      <c r="C434" s="3">
        <v>43490</v>
      </c>
      <c r="D434" s="1" t="s">
        <v>22</v>
      </c>
      <c r="E434" s="2">
        <v>87.29777</v>
      </c>
    </row>
    <row r="435" spans="1:5" x14ac:dyDescent="0.25">
      <c r="A435" s="1">
        <v>434</v>
      </c>
      <c r="B435" s="1" t="s">
        <v>31</v>
      </c>
      <c r="C435" s="3">
        <v>43477</v>
      </c>
      <c r="D435" s="1" t="s">
        <v>1</v>
      </c>
      <c r="E435" s="2">
        <v>454.72813000000002</v>
      </c>
    </row>
    <row r="436" spans="1:5" x14ac:dyDescent="0.25">
      <c r="A436" s="1">
        <v>435</v>
      </c>
      <c r="B436" s="1" t="s">
        <v>32</v>
      </c>
      <c r="C436" s="3">
        <v>43468</v>
      </c>
      <c r="D436" s="4" t="s">
        <v>119</v>
      </c>
      <c r="E436" s="2">
        <v>350.79194000000001</v>
      </c>
    </row>
    <row r="437" spans="1:5" x14ac:dyDescent="0.25">
      <c r="A437" s="1">
        <v>436</v>
      </c>
      <c r="B437" s="1" t="s">
        <v>33</v>
      </c>
      <c r="C437" s="3">
        <v>43480</v>
      </c>
      <c r="D437" s="1" t="s">
        <v>2</v>
      </c>
      <c r="E437" s="2">
        <v>362.56044000000003</v>
      </c>
    </row>
    <row r="438" spans="1:5" x14ac:dyDescent="0.25">
      <c r="A438" s="1">
        <v>437</v>
      </c>
      <c r="B438" s="1" t="s">
        <v>34</v>
      </c>
      <c r="C438" s="3">
        <v>43477</v>
      </c>
      <c r="D438" s="1" t="s">
        <v>3</v>
      </c>
      <c r="E438" s="2">
        <v>197.42152999999999</v>
      </c>
    </row>
    <row r="439" spans="1:5" x14ac:dyDescent="0.25">
      <c r="A439" s="1">
        <v>438</v>
      </c>
      <c r="B439" s="1" t="s">
        <v>35</v>
      </c>
      <c r="C439" s="3">
        <v>43468</v>
      </c>
      <c r="D439" s="1" t="s">
        <v>4</v>
      </c>
      <c r="E439" s="2">
        <v>244.46734000000001</v>
      </c>
    </row>
    <row r="440" spans="1:5" x14ac:dyDescent="0.25">
      <c r="A440" s="1">
        <v>439</v>
      </c>
      <c r="B440" s="1" t="s">
        <v>36</v>
      </c>
      <c r="C440" s="3">
        <v>43480</v>
      </c>
      <c r="D440" s="1" t="s">
        <v>5</v>
      </c>
      <c r="E440" s="2">
        <v>228.92507999999998</v>
      </c>
    </row>
    <row r="441" spans="1:5" x14ac:dyDescent="0.25">
      <c r="A441" s="1">
        <v>440</v>
      </c>
      <c r="B441" s="1" t="s">
        <v>37</v>
      </c>
      <c r="C441" s="3">
        <v>43490</v>
      </c>
      <c r="D441" s="1" t="s">
        <v>6</v>
      </c>
      <c r="E441" s="2">
        <v>185.37001000000001</v>
      </c>
    </row>
    <row r="442" spans="1:5" x14ac:dyDescent="0.25">
      <c r="A442" s="1">
        <v>441</v>
      </c>
      <c r="B442" s="1" t="s">
        <v>15</v>
      </c>
      <c r="C442" s="3">
        <v>43847</v>
      </c>
      <c r="D442" s="1" t="s">
        <v>8</v>
      </c>
      <c r="E442" s="2">
        <v>460.15084999999999</v>
      </c>
    </row>
    <row r="443" spans="1:5" x14ac:dyDescent="0.25">
      <c r="A443" s="1">
        <v>442</v>
      </c>
      <c r="B443" s="1" t="s">
        <v>17</v>
      </c>
      <c r="C443" s="3">
        <v>43884</v>
      </c>
      <c r="D443" s="1" t="s">
        <v>10</v>
      </c>
      <c r="E443" s="2">
        <v>141.53979000000001</v>
      </c>
    </row>
    <row r="444" spans="1:5" x14ac:dyDescent="0.25">
      <c r="A444" s="1">
        <v>443</v>
      </c>
      <c r="B444" s="1" t="s">
        <v>19</v>
      </c>
      <c r="C444" s="3">
        <v>43862</v>
      </c>
      <c r="D444" s="1" t="s">
        <v>12</v>
      </c>
      <c r="E444" s="2">
        <v>463.68059999999997</v>
      </c>
    </row>
    <row r="445" spans="1:5" x14ac:dyDescent="0.25">
      <c r="A445" s="1">
        <v>444</v>
      </c>
      <c r="B445" s="1" t="s">
        <v>21</v>
      </c>
      <c r="C445" s="3">
        <v>43501</v>
      </c>
      <c r="D445" s="1" t="s">
        <v>14</v>
      </c>
      <c r="E445" s="2">
        <v>68.519199999999998</v>
      </c>
    </row>
    <row r="446" spans="1:5" x14ac:dyDescent="0.25">
      <c r="A446" s="1">
        <v>445</v>
      </c>
      <c r="B446" s="1" t="s">
        <v>23</v>
      </c>
      <c r="C446" s="3">
        <v>43889</v>
      </c>
      <c r="D446" s="1" t="s">
        <v>16</v>
      </c>
      <c r="E446" s="2">
        <v>240.85567000000003</v>
      </c>
    </row>
    <row r="447" spans="1:5" x14ac:dyDescent="0.25">
      <c r="A447" s="1">
        <v>446</v>
      </c>
      <c r="B447" s="1" t="s">
        <v>24</v>
      </c>
      <c r="C447" s="3">
        <v>43877</v>
      </c>
      <c r="D447" s="1" t="s">
        <v>18</v>
      </c>
      <c r="E447" s="2">
        <v>94.531689999999998</v>
      </c>
    </row>
    <row r="448" spans="1:5" x14ac:dyDescent="0.25">
      <c r="A448" s="1">
        <v>447</v>
      </c>
      <c r="B448" s="1" t="s">
        <v>25</v>
      </c>
      <c r="C448" s="3">
        <v>43884</v>
      </c>
      <c r="D448" s="1" t="s">
        <v>18</v>
      </c>
      <c r="E448" s="2">
        <v>374.79197999999997</v>
      </c>
    </row>
    <row r="449" spans="1:5" x14ac:dyDescent="0.25">
      <c r="A449" s="1">
        <v>448</v>
      </c>
      <c r="B449" s="1" t="s">
        <v>26</v>
      </c>
      <c r="C449" s="3">
        <v>43864</v>
      </c>
      <c r="D449" s="1" t="s">
        <v>18</v>
      </c>
      <c r="E449" s="2">
        <v>425.53683000000007</v>
      </c>
    </row>
    <row r="450" spans="1:5" x14ac:dyDescent="0.25">
      <c r="A450" s="1">
        <v>449</v>
      </c>
      <c r="B450" s="1" t="s">
        <v>27</v>
      </c>
      <c r="C450" s="3">
        <v>44231</v>
      </c>
      <c r="D450" s="1" t="s">
        <v>18</v>
      </c>
      <c r="E450" s="2">
        <v>221.48080999999999</v>
      </c>
    </row>
    <row r="451" spans="1:5" x14ac:dyDescent="0.25">
      <c r="A451" s="1">
        <v>450</v>
      </c>
      <c r="B451" s="1" t="s">
        <v>28</v>
      </c>
      <c r="C451" s="3">
        <v>44280</v>
      </c>
      <c r="D451" s="1" t="s">
        <v>18</v>
      </c>
      <c r="E451" s="2">
        <v>473.98425000000003</v>
      </c>
    </row>
    <row r="452" spans="1:5" x14ac:dyDescent="0.25">
      <c r="A452" s="1">
        <v>451</v>
      </c>
      <c r="B452" s="1" t="s">
        <v>29</v>
      </c>
      <c r="C452" s="3">
        <v>44286</v>
      </c>
      <c r="D452" s="1" t="s">
        <v>18</v>
      </c>
      <c r="E452" s="2">
        <v>305.26961999999997</v>
      </c>
    </row>
    <row r="453" spans="1:5" x14ac:dyDescent="0.25">
      <c r="A453" s="1">
        <v>452</v>
      </c>
      <c r="B453" s="1" t="s">
        <v>30</v>
      </c>
      <c r="C453" s="3">
        <v>44278</v>
      </c>
      <c r="D453" s="1" t="s">
        <v>18</v>
      </c>
      <c r="E453" s="2">
        <v>80.061300000000003</v>
      </c>
    </row>
    <row r="454" spans="1:5" x14ac:dyDescent="0.25">
      <c r="A454" s="1">
        <v>453</v>
      </c>
      <c r="B454" s="1" t="s">
        <v>31</v>
      </c>
      <c r="C454" s="3">
        <v>43543</v>
      </c>
      <c r="D454" s="1" t="s">
        <v>18</v>
      </c>
      <c r="E454" s="2">
        <v>147.42296999999999</v>
      </c>
    </row>
    <row r="455" spans="1:5" x14ac:dyDescent="0.25">
      <c r="A455" s="1">
        <v>454</v>
      </c>
      <c r="B455" s="1" t="s">
        <v>32</v>
      </c>
      <c r="C455" s="3">
        <v>44260</v>
      </c>
      <c r="D455" s="1" t="s">
        <v>18</v>
      </c>
      <c r="E455" s="2">
        <v>427.07754</v>
      </c>
    </row>
    <row r="456" spans="1:5" x14ac:dyDescent="0.25">
      <c r="A456" s="1">
        <v>455</v>
      </c>
      <c r="B456" s="1" t="s">
        <v>33</v>
      </c>
      <c r="C456" s="3">
        <v>43925</v>
      </c>
      <c r="D456" s="1" t="s">
        <v>18</v>
      </c>
      <c r="E456" s="2">
        <v>470.97397999999998</v>
      </c>
    </row>
    <row r="457" spans="1:5" x14ac:dyDescent="0.25">
      <c r="A457" s="1">
        <v>456</v>
      </c>
      <c r="B457" s="1" t="s">
        <v>34</v>
      </c>
      <c r="C457" s="3">
        <v>44316</v>
      </c>
      <c r="D457" s="1" t="s">
        <v>18</v>
      </c>
      <c r="E457" s="2">
        <v>369.72538000000003</v>
      </c>
    </row>
    <row r="458" spans="1:5" x14ac:dyDescent="0.25">
      <c r="A458" s="1">
        <v>457</v>
      </c>
      <c r="B458" s="1" t="s">
        <v>35</v>
      </c>
      <c r="C458" s="3">
        <v>43580</v>
      </c>
      <c r="D458" s="1" t="s">
        <v>18</v>
      </c>
      <c r="E458" s="2">
        <v>127.61172000000001</v>
      </c>
    </row>
    <row r="459" spans="1:5" x14ac:dyDescent="0.25">
      <c r="A459" s="1">
        <v>458</v>
      </c>
      <c r="B459" s="1" t="s">
        <v>36</v>
      </c>
      <c r="C459" s="3">
        <v>44305</v>
      </c>
      <c r="D459" s="1" t="s">
        <v>18</v>
      </c>
      <c r="E459" s="2">
        <v>46.537120000000002</v>
      </c>
    </row>
    <row r="460" spans="1:5" x14ac:dyDescent="0.25">
      <c r="A460" s="1">
        <v>459</v>
      </c>
      <c r="B460" s="1" t="s">
        <v>37</v>
      </c>
      <c r="C460" s="3">
        <v>43561</v>
      </c>
      <c r="D460" s="1" t="s">
        <v>18</v>
      </c>
      <c r="E460" s="2">
        <v>128.90528</v>
      </c>
    </row>
    <row r="461" spans="1:5" x14ac:dyDescent="0.25">
      <c r="A461" s="1">
        <v>460</v>
      </c>
      <c r="B461" s="1" t="s">
        <v>15</v>
      </c>
      <c r="C461" s="3">
        <v>43948</v>
      </c>
      <c r="D461" s="1" t="s">
        <v>18</v>
      </c>
      <c r="E461" s="2">
        <v>380.14740000000006</v>
      </c>
    </row>
    <row r="462" spans="1:5" x14ac:dyDescent="0.25">
      <c r="A462" s="1">
        <v>461</v>
      </c>
      <c r="B462" s="1" t="s">
        <v>17</v>
      </c>
      <c r="C462" s="3">
        <v>43590</v>
      </c>
      <c r="D462" s="1" t="s">
        <v>18</v>
      </c>
      <c r="E462" s="2">
        <v>255.44953000000001</v>
      </c>
    </row>
    <row r="463" spans="1:5" x14ac:dyDescent="0.25">
      <c r="A463" s="1">
        <v>462</v>
      </c>
      <c r="B463" s="1" t="s">
        <v>19</v>
      </c>
      <c r="C463" s="3">
        <v>44322</v>
      </c>
      <c r="D463" s="1" t="s">
        <v>18</v>
      </c>
      <c r="E463" s="2">
        <v>156.83679000000001</v>
      </c>
    </row>
    <row r="464" spans="1:5" x14ac:dyDescent="0.25">
      <c r="A464" s="1">
        <v>463</v>
      </c>
      <c r="B464" s="1" t="s">
        <v>21</v>
      </c>
      <c r="C464" s="3">
        <v>43958</v>
      </c>
      <c r="D464" s="1" t="s">
        <v>18</v>
      </c>
      <c r="E464" s="2">
        <v>467.34195</v>
      </c>
    </row>
    <row r="465" spans="1:5" x14ac:dyDescent="0.25">
      <c r="A465" s="1">
        <v>464</v>
      </c>
      <c r="B465" s="1" t="s">
        <v>23</v>
      </c>
      <c r="C465" s="3">
        <v>44324</v>
      </c>
      <c r="D465" s="1" t="s">
        <v>18</v>
      </c>
      <c r="E465" s="2">
        <v>454.86262000000005</v>
      </c>
    </row>
    <row r="466" spans="1:5" x14ac:dyDescent="0.25">
      <c r="A466" s="1">
        <v>465</v>
      </c>
      <c r="B466" s="1" t="s">
        <v>24</v>
      </c>
      <c r="C466" s="3">
        <v>43960</v>
      </c>
      <c r="D466" s="1" t="s">
        <v>18</v>
      </c>
      <c r="E466" s="2">
        <v>257.90406999999999</v>
      </c>
    </row>
    <row r="467" spans="1:5" x14ac:dyDescent="0.25">
      <c r="A467" s="1">
        <v>466</v>
      </c>
      <c r="B467" s="1" t="s">
        <v>25</v>
      </c>
      <c r="C467" s="3">
        <v>44326</v>
      </c>
      <c r="D467" s="1" t="s">
        <v>18</v>
      </c>
      <c r="E467" s="2">
        <v>221.25891999999999</v>
      </c>
    </row>
    <row r="468" spans="1:5" x14ac:dyDescent="0.25">
      <c r="A468" s="1">
        <v>467</v>
      </c>
      <c r="B468" s="1" t="s">
        <v>26</v>
      </c>
      <c r="C468" s="3">
        <v>44388</v>
      </c>
      <c r="D468" s="1" t="s">
        <v>18</v>
      </c>
      <c r="E468" s="2">
        <v>150.83395999999999</v>
      </c>
    </row>
    <row r="469" spans="1:5" x14ac:dyDescent="0.25">
      <c r="A469" s="1">
        <v>468</v>
      </c>
      <c r="B469" s="1" t="s">
        <v>27</v>
      </c>
      <c r="C469" s="3">
        <v>44055</v>
      </c>
      <c r="D469" s="1" t="s">
        <v>18</v>
      </c>
      <c r="E469" s="2">
        <v>328.89938999999998</v>
      </c>
    </row>
    <row r="470" spans="1:5" x14ac:dyDescent="0.25">
      <c r="A470" s="1">
        <v>469</v>
      </c>
      <c r="B470" s="1" t="s">
        <v>28</v>
      </c>
      <c r="C470" s="3">
        <v>43721</v>
      </c>
      <c r="D470" s="1" t="s">
        <v>18</v>
      </c>
      <c r="E470" s="2">
        <v>285.47234999999995</v>
      </c>
    </row>
    <row r="471" spans="1:5" x14ac:dyDescent="0.25">
      <c r="A471" s="1">
        <v>470</v>
      </c>
      <c r="B471" s="1" t="s">
        <v>29</v>
      </c>
      <c r="C471" s="3">
        <v>44155</v>
      </c>
      <c r="D471" s="1" t="s">
        <v>18</v>
      </c>
      <c r="E471" s="2">
        <v>349.81419999999997</v>
      </c>
    </row>
    <row r="472" spans="1:5" x14ac:dyDescent="0.25">
      <c r="A472" s="1">
        <v>471</v>
      </c>
      <c r="B472" s="1" t="s">
        <v>30</v>
      </c>
      <c r="C472" s="3">
        <v>44521</v>
      </c>
      <c r="D472" s="1" t="s">
        <v>18</v>
      </c>
      <c r="E472" s="2">
        <v>26.965399999999999</v>
      </c>
    </row>
    <row r="473" spans="1:5" x14ac:dyDescent="0.25">
      <c r="A473" s="1">
        <v>472</v>
      </c>
      <c r="B473" s="1" t="s">
        <v>31</v>
      </c>
      <c r="C473" s="3">
        <v>44157</v>
      </c>
      <c r="D473" s="1" t="s">
        <v>18</v>
      </c>
      <c r="E473" s="2">
        <v>443.89756999999997</v>
      </c>
    </row>
    <row r="474" spans="1:5" x14ac:dyDescent="0.25">
      <c r="A474" s="1">
        <v>473</v>
      </c>
      <c r="B474" s="1" t="s">
        <v>32</v>
      </c>
      <c r="C474" s="3">
        <v>43792</v>
      </c>
      <c r="D474" s="1" t="s">
        <v>14</v>
      </c>
      <c r="E474" s="2">
        <v>355.61790999999999</v>
      </c>
    </row>
    <row r="475" spans="1:5" x14ac:dyDescent="0.25">
      <c r="A475" s="1">
        <v>474</v>
      </c>
      <c r="B475" s="1" t="s">
        <v>33</v>
      </c>
      <c r="C475" s="3">
        <v>43975</v>
      </c>
      <c r="D475" s="1" t="s">
        <v>14</v>
      </c>
      <c r="E475" s="2">
        <v>134.34591</v>
      </c>
    </row>
    <row r="476" spans="1:5" x14ac:dyDescent="0.25">
      <c r="A476" s="1">
        <v>475</v>
      </c>
      <c r="B476" s="1" t="s">
        <v>34</v>
      </c>
      <c r="C476" s="3">
        <v>43976</v>
      </c>
      <c r="D476" s="1" t="s">
        <v>14</v>
      </c>
      <c r="E476" s="2">
        <v>177.65885000000003</v>
      </c>
    </row>
    <row r="477" spans="1:5" x14ac:dyDescent="0.25">
      <c r="A477" s="1">
        <v>476</v>
      </c>
      <c r="B477" s="1" t="s">
        <v>35</v>
      </c>
      <c r="C477" s="3">
        <v>43977</v>
      </c>
      <c r="D477" s="1" t="s">
        <v>14</v>
      </c>
      <c r="E477" s="2">
        <v>264.36836999999997</v>
      </c>
    </row>
    <row r="478" spans="1:5" x14ac:dyDescent="0.25">
      <c r="A478" s="1">
        <v>477</v>
      </c>
      <c r="B478" s="1" t="s">
        <v>36</v>
      </c>
      <c r="C478" s="3">
        <v>43978</v>
      </c>
      <c r="D478" s="1" t="s">
        <v>14</v>
      </c>
      <c r="E478" s="2">
        <v>154.25909999999999</v>
      </c>
    </row>
    <row r="479" spans="1:5" x14ac:dyDescent="0.25">
      <c r="A479" s="1">
        <v>478</v>
      </c>
      <c r="B479" s="1" t="s">
        <v>37</v>
      </c>
      <c r="C479" s="3">
        <v>43979</v>
      </c>
      <c r="D479" s="1" t="s">
        <v>14</v>
      </c>
      <c r="E479" s="2">
        <v>128.71582000000001</v>
      </c>
    </row>
    <row r="480" spans="1:5" x14ac:dyDescent="0.25">
      <c r="A480" s="1">
        <v>479</v>
      </c>
      <c r="B480" s="1" t="s">
        <v>15</v>
      </c>
      <c r="C480" s="3">
        <v>43980</v>
      </c>
      <c r="D480" s="1" t="s">
        <v>14</v>
      </c>
      <c r="E480" s="2">
        <v>121.36499999999999</v>
      </c>
    </row>
    <row r="481" spans="1:5" x14ac:dyDescent="0.25">
      <c r="A481" s="1">
        <v>480</v>
      </c>
      <c r="B481" s="1" t="s">
        <v>17</v>
      </c>
      <c r="C481" s="3">
        <v>43981</v>
      </c>
      <c r="D481" s="1" t="s">
        <v>14</v>
      </c>
      <c r="E481" s="2">
        <v>299.82742999999999</v>
      </c>
    </row>
    <row r="482" spans="1:5" x14ac:dyDescent="0.25">
      <c r="A482" s="1">
        <v>481</v>
      </c>
      <c r="B482" s="1" t="s">
        <v>19</v>
      </c>
      <c r="C482" s="3">
        <v>43982</v>
      </c>
      <c r="D482" s="1" t="s">
        <v>14</v>
      </c>
      <c r="E482" s="2">
        <v>56.048989999999996</v>
      </c>
    </row>
    <row r="483" spans="1:5" x14ac:dyDescent="0.25">
      <c r="A483" s="1">
        <v>482</v>
      </c>
      <c r="B483" s="1" t="s">
        <v>21</v>
      </c>
      <c r="C483" s="3">
        <v>43983</v>
      </c>
      <c r="D483" s="1" t="s">
        <v>14</v>
      </c>
      <c r="E483" s="2">
        <v>243.74810999999997</v>
      </c>
    </row>
    <row r="484" spans="1:5" x14ac:dyDescent="0.25">
      <c r="A484" s="1">
        <v>483</v>
      </c>
      <c r="B484" s="1" t="s">
        <v>23</v>
      </c>
      <c r="C484" s="3">
        <v>43984</v>
      </c>
      <c r="D484" s="1" t="s">
        <v>4</v>
      </c>
      <c r="E484" s="2">
        <v>240.07415</v>
      </c>
    </row>
    <row r="485" spans="1:5" x14ac:dyDescent="0.25">
      <c r="A485" s="1">
        <v>484</v>
      </c>
      <c r="B485" s="1" t="s">
        <v>24</v>
      </c>
      <c r="C485" s="3">
        <v>43985</v>
      </c>
      <c r="D485" s="1" t="s">
        <v>4</v>
      </c>
      <c r="E485" s="2">
        <v>242.08071000000001</v>
      </c>
    </row>
    <row r="486" spans="1:5" x14ac:dyDescent="0.25">
      <c r="A486" s="1">
        <v>485</v>
      </c>
      <c r="B486" s="1" t="s">
        <v>25</v>
      </c>
      <c r="C486" s="3">
        <v>44015</v>
      </c>
      <c r="D486" s="1" t="s">
        <v>4</v>
      </c>
      <c r="E486" s="2">
        <v>144.89997</v>
      </c>
    </row>
    <row r="487" spans="1:5" x14ac:dyDescent="0.25">
      <c r="A487" s="1">
        <v>486</v>
      </c>
      <c r="B487" s="1" t="s">
        <v>26</v>
      </c>
      <c r="C487" s="3">
        <v>44046</v>
      </c>
      <c r="D487" s="1" t="s">
        <v>12</v>
      </c>
      <c r="E487" s="2">
        <v>354.19911000000002</v>
      </c>
    </row>
    <row r="488" spans="1:5" x14ac:dyDescent="0.25">
      <c r="A488" s="1">
        <v>487</v>
      </c>
      <c r="B488" s="1" t="s">
        <v>27</v>
      </c>
      <c r="C488" s="3">
        <v>44077</v>
      </c>
      <c r="D488" s="1" t="s">
        <v>14</v>
      </c>
      <c r="E488" s="2">
        <v>244.66891999999999</v>
      </c>
    </row>
    <row r="489" spans="1:5" x14ac:dyDescent="0.25">
      <c r="A489" s="1">
        <v>488</v>
      </c>
      <c r="B489" s="1" t="s">
        <v>28</v>
      </c>
      <c r="C489" s="3">
        <v>44107</v>
      </c>
      <c r="D489" s="1" t="s">
        <v>16</v>
      </c>
      <c r="E489" s="2">
        <v>146.55694</v>
      </c>
    </row>
    <row r="490" spans="1:5" x14ac:dyDescent="0.25">
      <c r="A490" s="1">
        <v>489</v>
      </c>
      <c r="B490" s="1" t="s">
        <v>29</v>
      </c>
      <c r="C490" s="3">
        <v>44138</v>
      </c>
      <c r="D490" s="1" t="s">
        <v>18</v>
      </c>
      <c r="E490" s="2">
        <v>439.76072999999997</v>
      </c>
    </row>
    <row r="491" spans="1:5" x14ac:dyDescent="0.25">
      <c r="A491" s="1">
        <v>490</v>
      </c>
      <c r="B491" s="1" t="s">
        <v>30</v>
      </c>
      <c r="C491" s="3">
        <v>44168</v>
      </c>
      <c r="D491" s="1" t="s">
        <v>20</v>
      </c>
      <c r="E491" s="2">
        <v>35.298959999999994</v>
      </c>
    </row>
    <row r="492" spans="1:5" x14ac:dyDescent="0.25">
      <c r="A492" s="1">
        <v>491</v>
      </c>
      <c r="B492" s="1" t="s">
        <v>31</v>
      </c>
      <c r="C492" s="3">
        <v>44199</v>
      </c>
      <c r="D492" s="1" t="s">
        <v>22</v>
      </c>
      <c r="E492" s="2">
        <v>309.59134999999998</v>
      </c>
    </row>
    <row r="493" spans="1:5" x14ac:dyDescent="0.25">
      <c r="A493" s="1">
        <v>492</v>
      </c>
      <c r="B493" s="1" t="s">
        <v>32</v>
      </c>
      <c r="C493" s="3">
        <v>44230</v>
      </c>
      <c r="D493" s="1" t="s">
        <v>8</v>
      </c>
      <c r="E493" s="2">
        <v>402.51815999999997</v>
      </c>
    </row>
    <row r="494" spans="1:5" x14ac:dyDescent="0.25">
      <c r="A494" s="1">
        <v>493</v>
      </c>
      <c r="B494" s="1" t="s">
        <v>33</v>
      </c>
      <c r="C494" s="3">
        <v>44258</v>
      </c>
      <c r="D494" s="1" t="s">
        <v>10</v>
      </c>
      <c r="E494" s="2">
        <v>303.42033000000004</v>
      </c>
    </row>
    <row r="495" spans="1:5" x14ac:dyDescent="0.25">
      <c r="A495" s="1">
        <v>494</v>
      </c>
      <c r="B495" s="1" t="s">
        <v>34</v>
      </c>
      <c r="C495" s="3">
        <v>44289</v>
      </c>
      <c r="D495" s="1" t="s">
        <v>12</v>
      </c>
      <c r="E495" s="2">
        <v>352.91865999999993</v>
      </c>
    </row>
    <row r="496" spans="1:5" x14ac:dyDescent="0.25">
      <c r="A496" s="1">
        <v>495</v>
      </c>
      <c r="B496" s="1" t="s">
        <v>35</v>
      </c>
      <c r="C496" s="3">
        <v>44319</v>
      </c>
      <c r="D496" s="1" t="s">
        <v>14</v>
      </c>
      <c r="E496" s="2">
        <v>173.63394</v>
      </c>
    </row>
    <row r="497" spans="1:5" x14ac:dyDescent="0.25">
      <c r="A497" s="1">
        <v>496</v>
      </c>
      <c r="B497" s="1" t="s">
        <v>36</v>
      </c>
      <c r="C497" s="3">
        <v>44350</v>
      </c>
      <c r="D497" s="1" t="s">
        <v>16</v>
      </c>
      <c r="E497" s="2">
        <v>443.36430999999999</v>
      </c>
    </row>
    <row r="498" spans="1:5" x14ac:dyDescent="0.25">
      <c r="A498" s="1">
        <v>497</v>
      </c>
      <c r="B498" s="1" t="s">
        <v>37</v>
      </c>
      <c r="C498" s="3">
        <v>44380</v>
      </c>
      <c r="D498" s="1" t="s">
        <v>18</v>
      </c>
      <c r="E498" s="2">
        <v>486.79436999999996</v>
      </c>
    </row>
    <row r="499" spans="1:5" x14ac:dyDescent="0.25">
      <c r="A499" s="1">
        <v>498</v>
      </c>
      <c r="B499" s="1" t="s">
        <v>15</v>
      </c>
      <c r="C499" s="3">
        <v>44411</v>
      </c>
      <c r="D499" s="1" t="s">
        <v>20</v>
      </c>
      <c r="E499" s="2">
        <v>319.70891999999998</v>
      </c>
    </row>
    <row r="500" spans="1:5" x14ac:dyDescent="0.25">
      <c r="A500" s="1">
        <v>499</v>
      </c>
      <c r="B500" s="1" t="s">
        <v>17</v>
      </c>
      <c r="C500" s="3">
        <v>44442</v>
      </c>
      <c r="D500" s="1" t="s">
        <v>22</v>
      </c>
      <c r="E500" s="2">
        <v>419.80940000000004</v>
      </c>
    </row>
    <row r="501" spans="1:5" x14ac:dyDescent="0.25">
      <c r="A501" s="1">
        <v>500</v>
      </c>
      <c r="B501" s="1" t="s">
        <v>19</v>
      </c>
      <c r="C501" s="3">
        <v>44472</v>
      </c>
      <c r="D501" s="1" t="s">
        <v>1</v>
      </c>
      <c r="E501" s="2">
        <v>414.28593999999998</v>
      </c>
    </row>
    <row r="502" spans="1:5" x14ac:dyDescent="0.25">
      <c r="A502" s="1">
        <v>501</v>
      </c>
      <c r="B502" s="1" t="s">
        <v>21</v>
      </c>
      <c r="C502" s="3">
        <v>44503</v>
      </c>
      <c r="D502" s="4" t="s">
        <v>119</v>
      </c>
      <c r="E502" s="2">
        <v>86.631410000000002</v>
      </c>
    </row>
    <row r="503" spans="1:5" x14ac:dyDescent="0.25">
      <c r="A503" s="1">
        <v>502</v>
      </c>
      <c r="B503" s="1" t="s">
        <v>23</v>
      </c>
      <c r="C503" s="3">
        <v>44533</v>
      </c>
      <c r="D503" s="1" t="s">
        <v>2</v>
      </c>
      <c r="E503" s="2">
        <v>267.11694</v>
      </c>
    </row>
    <row r="504" spans="1:5" x14ac:dyDescent="0.25">
      <c r="A504" s="1">
        <v>503</v>
      </c>
      <c r="B504" s="1" t="s">
        <v>24</v>
      </c>
      <c r="C504" s="3">
        <v>43477</v>
      </c>
      <c r="D504" s="1" t="s">
        <v>3</v>
      </c>
      <c r="E504" s="2">
        <v>298.38900000000001</v>
      </c>
    </row>
    <row r="505" spans="1:5" x14ac:dyDescent="0.25">
      <c r="A505" s="1">
        <v>504</v>
      </c>
      <c r="B505" s="1" t="s">
        <v>25</v>
      </c>
      <c r="C505" s="3">
        <v>43468</v>
      </c>
      <c r="D505" s="1" t="s">
        <v>4</v>
      </c>
      <c r="E505" s="2">
        <v>213.04123999999999</v>
      </c>
    </row>
    <row r="506" spans="1:5" x14ac:dyDescent="0.25">
      <c r="A506" s="1">
        <v>505</v>
      </c>
      <c r="B506" s="1" t="s">
        <v>26</v>
      </c>
      <c r="C506" s="3">
        <v>43480</v>
      </c>
      <c r="D506" s="1" t="s">
        <v>4</v>
      </c>
      <c r="E506" s="2">
        <v>184.77188000000001</v>
      </c>
    </row>
    <row r="507" spans="1:5" x14ac:dyDescent="0.25">
      <c r="A507" s="1">
        <v>506</v>
      </c>
      <c r="B507" s="1" t="s">
        <v>27</v>
      </c>
      <c r="C507" s="3">
        <v>43490</v>
      </c>
      <c r="D507" s="1" t="s">
        <v>4</v>
      </c>
      <c r="E507" s="2">
        <v>84.269279999999995</v>
      </c>
    </row>
    <row r="508" spans="1:5" x14ac:dyDescent="0.25">
      <c r="A508" s="1">
        <v>507</v>
      </c>
      <c r="B508" s="1" t="s">
        <v>28</v>
      </c>
      <c r="C508" s="3">
        <v>43847</v>
      </c>
      <c r="D508" s="1" t="s">
        <v>4</v>
      </c>
      <c r="E508" s="2">
        <v>322.22108000000003</v>
      </c>
    </row>
    <row r="509" spans="1:5" x14ac:dyDescent="0.25">
      <c r="A509" s="1">
        <v>508</v>
      </c>
      <c r="B509" s="1" t="s">
        <v>29</v>
      </c>
      <c r="C509" s="3">
        <v>43884</v>
      </c>
      <c r="D509" s="1" t="s">
        <v>12</v>
      </c>
      <c r="E509" s="2">
        <v>108.88378999999999</v>
      </c>
    </row>
    <row r="510" spans="1:5" x14ac:dyDescent="0.25">
      <c r="A510" s="1">
        <v>509</v>
      </c>
      <c r="B510" s="1" t="s">
        <v>30</v>
      </c>
      <c r="C510" s="3">
        <v>43862</v>
      </c>
      <c r="D510" s="1" t="s">
        <v>14</v>
      </c>
      <c r="E510" s="2">
        <v>375.89865000000003</v>
      </c>
    </row>
    <row r="511" spans="1:5" x14ac:dyDescent="0.25">
      <c r="A511" s="1">
        <v>510</v>
      </c>
      <c r="B511" s="1" t="s">
        <v>31</v>
      </c>
      <c r="C511" s="3">
        <v>43501</v>
      </c>
      <c r="D511" s="1" t="s">
        <v>16</v>
      </c>
      <c r="E511" s="2">
        <v>385.04606000000001</v>
      </c>
    </row>
    <row r="512" spans="1:5" x14ac:dyDescent="0.25">
      <c r="A512" s="1">
        <v>511</v>
      </c>
      <c r="B512" s="1" t="s">
        <v>32</v>
      </c>
      <c r="C512" s="3">
        <v>43889</v>
      </c>
      <c r="D512" s="1" t="s">
        <v>18</v>
      </c>
      <c r="E512" s="2">
        <v>205.98783</v>
      </c>
    </row>
    <row r="513" spans="1:5" x14ac:dyDescent="0.25">
      <c r="A513" s="1">
        <v>512</v>
      </c>
      <c r="B513" s="1" t="s">
        <v>33</v>
      </c>
      <c r="C513" s="3">
        <v>43877</v>
      </c>
      <c r="D513" s="1" t="s">
        <v>18</v>
      </c>
      <c r="E513" s="2">
        <v>415.67878999999999</v>
      </c>
    </row>
    <row r="514" spans="1:5" x14ac:dyDescent="0.25">
      <c r="A514" s="1">
        <v>513</v>
      </c>
      <c r="B514" s="1" t="s">
        <v>34</v>
      </c>
      <c r="C514" s="3">
        <v>43884</v>
      </c>
      <c r="D514" s="1" t="s">
        <v>18</v>
      </c>
      <c r="E514" s="2">
        <v>352.37428999999997</v>
      </c>
    </row>
    <row r="515" spans="1:5" x14ac:dyDescent="0.25">
      <c r="A515" s="1">
        <v>514</v>
      </c>
      <c r="B515" s="1" t="s">
        <v>35</v>
      </c>
      <c r="C515" s="3">
        <v>43864</v>
      </c>
      <c r="D515" s="1" t="s">
        <v>18</v>
      </c>
      <c r="E515" s="2">
        <v>271.96153000000004</v>
      </c>
    </row>
    <row r="516" spans="1:5" x14ac:dyDescent="0.25">
      <c r="A516" s="1">
        <v>515</v>
      </c>
      <c r="B516" s="1" t="s">
        <v>36</v>
      </c>
      <c r="C516" s="3">
        <v>44231</v>
      </c>
      <c r="D516" s="1" t="s">
        <v>18</v>
      </c>
      <c r="E516" s="2">
        <v>162.81294</v>
      </c>
    </row>
    <row r="517" spans="1:5" x14ac:dyDescent="0.25">
      <c r="A517" s="1">
        <v>516</v>
      </c>
      <c r="B517" s="1" t="s">
        <v>37</v>
      </c>
      <c r="C517" s="3">
        <v>44280</v>
      </c>
      <c r="D517" s="1" t="s">
        <v>18</v>
      </c>
      <c r="E517" s="2">
        <v>326.62914999999998</v>
      </c>
    </row>
    <row r="518" spans="1:5" x14ac:dyDescent="0.25">
      <c r="A518" s="1">
        <v>517</v>
      </c>
      <c r="B518" s="1" t="s">
        <v>15</v>
      </c>
      <c r="C518" s="3">
        <v>44286</v>
      </c>
      <c r="D518" s="1" t="s">
        <v>18</v>
      </c>
      <c r="E518" s="2">
        <v>94.32547000000001</v>
      </c>
    </row>
    <row r="519" spans="1:5" x14ac:dyDescent="0.25">
      <c r="A519" s="1">
        <v>518</v>
      </c>
      <c r="B519" s="1" t="s">
        <v>17</v>
      </c>
      <c r="C519" s="3">
        <v>44278</v>
      </c>
      <c r="D519" s="1" t="s">
        <v>18</v>
      </c>
      <c r="E519" s="2">
        <v>202.14107000000001</v>
      </c>
    </row>
    <row r="520" spans="1:5" x14ac:dyDescent="0.25">
      <c r="A520" s="1">
        <v>519</v>
      </c>
      <c r="B520" s="1" t="s">
        <v>19</v>
      </c>
      <c r="C520" s="3">
        <v>44279</v>
      </c>
      <c r="D520" s="1" t="s">
        <v>18</v>
      </c>
      <c r="E520" s="2">
        <v>398.34958</v>
      </c>
    </row>
    <row r="521" spans="1:5" x14ac:dyDescent="0.25">
      <c r="A521" s="1">
        <v>520</v>
      </c>
      <c r="B521" s="1" t="s">
        <v>21</v>
      </c>
      <c r="C521" s="3">
        <v>44280</v>
      </c>
      <c r="D521" s="1" t="s">
        <v>18</v>
      </c>
      <c r="E521" s="2">
        <v>475.84921000000003</v>
      </c>
    </row>
    <row r="522" spans="1:5" x14ac:dyDescent="0.25">
      <c r="A522" s="1">
        <v>521</v>
      </c>
      <c r="B522" s="1" t="s">
        <v>23</v>
      </c>
      <c r="C522" s="3">
        <v>44281</v>
      </c>
      <c r="D522" s="1" t="s">
        <v>18</v>
      </c>
      <c r="E522" s="2">
        <v>446.84483</v>
      </c>
    </row>
    <row r="523" spans="1:5" x14ac:dyDescent="0.25">
      <c r="A523" s="1">
        <v>522</v>
      </c>
      <c r="B523" s="1" t="s">
        <v>24</v>
      </c>
      <c r="C523" s="3">
        <v>44282</v>
      </c>
      <c r="D523" s="1" t="s">
        <v>10</v>
      </c>
      <c r="E523" s="2">
        <v>350.24167</v>
      </c>
    </row>
    <row r="524" spans="1:5" x14ac:dyDescent="0.25">
      <c r="A524" s="1">
        <v>523</v>
      </c>
      <c r="B524" s="1" t="s">
        <v>25</v>
      </c>
      <c r="C524" s="3">
        <v>44283</v>
      </c>
      <c r="D524" s="1" t="s">
        <v>12</v>
      </c>
      <c r="E524" s="2">
        <v>166.12787</v>
      </c>
    </row>
    <row r="525" spans="1:5" x14ac:dyDescent="0.25">
      <c r="A525" s="1">
        <v>524</v>
      </c>
      <c r="B525" s="1" t="s">
        <v>26</v>
      </c>
      <c r="C525" s="3">
        <v>44284</v>
      </c>
      <c r="D525" s="1" t="s">
        <v>14</v>
      </c>
      <c r="E525" s="2">
        <v>304.33265000000006</v>
      </c>
    </row>
    <row r="526" spans="1:5" x14ac:dyDescent="0.25">
      <c r="A526" s="1">
        <v>525</v>
      </c>
      <c r="B526" s="1" t="s">
        <v>27</v>
      </c>
      <c r="C526" s="3">
        <v>44285</v>
      </c>
      <c r="D526" s="1" t="s">
        <v>16</v>
      </c>
      <c r="E526" s="2">
        <v>26.14218</v>
      </c>
    </row>
    <row r="527" spans="1:5" x14ac:dyDescent="0.25">
      <c r="A527" s="1">
        <v>526</v>
      </c>
      <c r="B527" s="1" t="s">
        <v>28</v>
      </c>
      <c r="C527" s="3">
        <v>44286</v>
      </c>
      <c r="D527" s="1" t="s">
        <v>18</v>
      </c>
      <c r="E527" s="2">
        <v>321.99606</v>
      </c>
    </row>
    <row r="528" spans="1:5" x14ac:dyDescent="0.25">
      <c r="A528" s="1">
        <v>527</v>
      </c>
      <c r="B528" s="1" t="s">
        <v>29</v>
      </c>
      <c r="C528" s="3">
        <v>44287</v>
      </c>
      <c r="D528" s="1" t="s">
        <v>20</v>
      </c>
      <c r="E528" s="2">
        <v>258.22613999999999</v>
      </c>
    </row>
    <row r="529" spans="1:5" x14ac:dyDescent="0.25">
      <c r="A529" s="1">
        <v>528</v>
      </c>
      <c r="B529" s="1" t="s">
        <v>30</v>
      </c>
      <c r="C529" s="3">
        <v>44288</v>
      </c>
      <c r="D529" s="1" t="s">
        <v>22</v>
      </c>
      <c r="E529" s="2">
        <v>180.03514999999999</v>
      </c>
    </row>
    <row r="530" spans="1:5" x14ac:dyDescent="0.25">
      <c r="A530" s="1">
        <v>529</v>
      </c>
      <c r="B530" s="1" t="s">
        <v>31</v>
      </c>
      <c r="C530" s="3">
        <v>44289</v>
      </c>
      <c r="D530" s="1" t="s">
        <v>1</v>
      </c>
      <c r="E530" s="2">
        <v>348.05691999999993</v>
      </c>
    </row>
    <row r="531" spans="1:5" x14ac:dyDescent="0.25">
      <c r="A531" s="1">
        <v>530</v>
      </c>
      <c r="B531" s="1" t="s">
        <v>32</v>
      </c>
      <c r="C531" s="3">
        <v>44290</v>
      </c>
      <c r="D531" s="4" t="s">
        <v>119</v>
      </c>
      <c r="E531" s="2">
        <v>40.536920000000002</v>
      </c>
    </row>
    <row r="532" spans="1:5" x14ac:dyDescent="0.25">
      <c r="A532" s="1">
        <v>531</v>
      </c>
      <c r="B532" s="1" t="s">
        <v>33</v>
      </c>
      <c r="C532" s="3">
        <v>43477</v>
      </c>
      <c r="D532" s="1" t="s">
        <v>2</v>
      </c>
      <c r="E532" s="2">
        <v>375.30652000000003</v>
      </c>
    </row>
    <row r="533" spans="1:5" x14ac:dyDescent="0.25">
      <c r="A533" s="1">
        <v>532</v>
      </c>
      <c r="B533" s="1" t="s">
        <v>34</v>
      </c>
      <c r="C533" s="3">
        <v>43468</v>
      </c>
      <c r="D533" s="1" t="s">
        <v>3</v>
      </c>
      <c r="E533" s="2">
        <v>469.89094</v>
      </c>
    </row>
    <row r="534" spans="1:5" x14ac:dyDescent="0.25">
      <c r="A534" s="1">
        <v>533</v>
      </c>
      <c r="B534" s="1" t="s">
        <v>35</v>
      </c>
      <c r="C534" s="3">
        <v>43480</v>
      </c>
      <c r="D534" s="1" t="s">
        <v>4</v>
      </c>
      <c r="E534" s="2">
        <v>386.57693</v>
      </c>
    </row>
    <row r="535" spans="1:5" x14ac:dyDescent="0.25">
      <c r="A535" s="1">
        <v>534</v>
      </c>
      <c r="B535" s="1" t="s">
        <v>36</v>
      </c>
      <c r="C535" s="3">
        <v>43490</v>
      </c>
      <c r="D535" s="1" t="s">
        <v>4</v>
      </c>
      <c r="E535" s="2">
        <v>218.17012</v>
      </c>
    </row>
    <row r="536" spans="1:5" x14ac:dyDescent="0.25">
      <c r="A536" s="1">
        <v>535</v>
      </c>
      <c r="B536" s="1" t="s">
        <v>37</v>
      </c>
      <c r="C536" s="3">
        <v>43477</v>
      </c>
      <c r="D536" s="1" t="s">
        <v>4</v>
      </c>
      <c r="E536" s="2">
        <v>217.22351000000003</v>
      </c>
    </row>
    <row r="537" spans="1:5" x14ac:dyDescent="0.25">
      <c r="A537" s="1">
        <v>536</v>
      </c>
      <c r="B537" s="1" t="s">
        <v>15</v>
      </c>
      <c r="C537" s="3">
        <v>43468</v>
      </c>
      <c r="D537" s="1" t="s">
        <v>4</v>
      </c>
      <c r="E537" s="2">
        <v>42.796999999999997</v>
      </c>
    </row>
    <row r="538" spans="1:5" x14ac:dyDescent="0.25">
      <c r="A538" s="1">
        <v>537</v>
      </c>
      <c r="B538" s="1" t="s">
        <v>17</v>
      </c>
      <c r="C538" s="3">
        <v>43480</v>
      </c>
      <c r="D538" s="1" t="s">
        <v>12</v>
      </c>
      <c r="E538" s="2">
        <v>254.6866</v>
      </c>
    </row>
    <row r="539" spans="1:5" x14ac:dyDescent="0.25">
      <c r="A539" s="1">
        <v>538</v>
      </c>
      <c r="B539" s="1" t="s">
        <v>19</v>
      </c>
      <c r="C539" s="3">
        <v>43490</v>
      </c>
      <c r="D539" s="1" t="s">
        <v>14</v>
      </c>
      <c r="E539" s="2">
        <v>474.71413000000001</v>
      </c>
    </row>
    <row r="540" spans="1:5" x14ac:dyDescent="0.25">
      <c r="A540" s="1">
        <v>539</v>
      </c>
      <c r="B540" s="1" t="s">
        <v>21</v>
      </c>
      <c r="C540" s="3">
        <v>43477</v>
      </c>
      <c r="D540" s="1" t="s">
        <v>16</v>
      </c>
      <c r="E540" s="2">
        <v>303.30336999999997</v>
      </c>
    </row>
    <row r="541" spans="1:5" x14ac:dyDescent="0.25">
      <c r="A541" s="1">
        <v>540</v>
      </c>
      <c r="B541" s="1" t="s">
        <v>23</v>
      </c>
      <c r="C541" s="3">
        <v>43468</v>
      </c>
      <c r="D541" s="1" t="s">
        <v>18</v>
      </c>
      <c r="E541" s="2">
        <v>78.523660000000007</v>
      </c>
    </row>
    <row r="542" spans="1:5" x14ac:dyDescent="0.25">
      <c r="A542" s="1">
        <v>541</v>
      </c>
      <c r="B542" s="1" t="s">
        <v>24</v>
      </c>
      <c r="C542" s="3">
        <v>43480</v>
      </c>
      <c r="D542" s="1" t="s">
        <v>20</v>
      </c>
      <c r="E542" s="2">
        <v>41.401910000000008</v>
      </c>
    </row>
    <row r="543" spans="1:5" x14ac:dyDescent="0.25">
      <c r="A543" s="1">
        <v>542</v>
      </c>
      <c r="B543" s="1" t="s">
        <v>25</v>
      </c>
      <c r="C543" s="3">
        <v>43490</v>
      </c>
      <c r="D543" s="1" t="s">
        <v>22</v>
      </c>
      <c r="E543" s="2">
        <v>383.68327000000005</v>
      </c>
    </row>
    <row r="544" spans="1:5" x14ac:dyDescent="0.25">
      <c r="A544" s="1">
        <v>543</v>
      </c>
      <c r="B544" s="1" t="s">
        <v>26</v>
      </c>
      <c r="C544" s="3">
        <v>43477</v>
      </c>
      <c r="D544" s="1" t="s">
        <v>1</v>
      </c>
      <c r="E544" s="2">
        <v>260.90980000000002</v>
      </c>
    </row>
    <row r="545" spans="1:5" x14ac:dyDescent="0.25">
      <c r="A545" s="1">
        <v>544</v>
      </c>
      <c r="B545" s="1" t="s">
        <v>27</v>
      </c>
      <c r="C545" s="3">
        <v>43468</v>
      </c>
      <c r="D545" s="4" t="s">
        <v>119</v>
      </c>
      <c r="E545" s="2">
        <v>85.002749999999992</v>
      </c>
    </row>
    <row r="546" spans="1:5" x14ac:dyDescent="0.25">
      <c r="A546" s="1">
        <v>545</v>
      </c>
      <c r="B546" s="1" t="s">
        <v>28</v>
      </c>
      <c r="C546" s="3">
        <v>43480</v>
      </c>
      <c r="D546" s="4" t="s">
        <v>119</v>
      </c>
      <c r="E546" s="2">
        <v>285.08587</v>
      </c>
    </row>
    <row r="547" spans="1:5" x14ac:dyDescent="0.25">
      <c r="A547" s="1">
        <v>546</v>
      </c>
      <c r="B547" s="1" t="s">
        <v>29</v>
      </c>
      <c r="C547" s="3">
        <v>43477</v>
      </c>
      <c r="D547" s="4" t="s">
        <v>119</v>
      </c>
      <c r="E547" s="2">
        <v>300.82031000000001</v>
      </c>
    </row>
    <row r="548" spans="1:5" x14ac:dyDescent="0.25">
      <c r="A548" s="1">
        <v>547</v>
      </c>
      <c r="B548" s="1" t="s">
        <v>30</v>
      </c>
      <c r="C548" s="3">
        <v>43468</v>
      </c>
      <c r="D548" s="4" t="s">
        <v>119</v>
      </c>
      <c r="E548" s="2">
        <v>305.86849000000001</v>
      </c>
    </row>
    <row r="549" spans="1:5" x14ac:dyDescent="0.25">
      <c r="A549" s="1">
        <v>548</v>
      </c>
      <c r="B549" s="1" t="s">
        <v>31</v>
      </c>
      <c r="C549" s="3">
        <v>43480</v>
      </c>
      <c r="D549" s="4" t="s">
        <v>119</v>
      </c>
      <c r="E549" s="2">
        <v>111.18819999999999</v>
      </c>
    </row>
    <row r="550" spans="1:5" x14ac:dyDescent="0.25">
      <c r="A550" s="1">
        <v>549</v>
      </c>
      <c r="B550" s="1" t="s">
        <v>32</v>
      </c>
      <c r="C550" s="3">
        <v>43490</v>
      </c>
      <c r="D550" s="4" t="s">
        <v>119</v>
      </c>
      <c r="E550" s="2">
        <v>90.922639999999987</v>
      </c>
    </row>
    <row r="551" spans="1:5" x14ac:dyDescent="0.25">
      <c r="A551" s="1">
        <v>550</v>
      </c>
      <c r="B551" s="1" t="s">
        <v>33</v>
      </c>
      <c r="C551" s="3">
        <v>43847</v>
      </c>
      <c r="D551" s="4" t="s">
        <v>119</v>
      </c>
      <c r="E551" s="2">
        <v>361.52305999999999</v>
      </c>
    </row>
    <row r="552" spans="1:5" x14ac:dyDescent="0.25">
      <c r="A552" s="1">
        <v>551</v>
      </c>
      <c r="B552" s="1" t="s">
        <v>34</v>
      </c>
      <c r="C552" s="3">
        <v>43884</v>
      </c>
      <c r="D552" s="4" t="s">
        <v>119</v>
      </c>
      <c r="E552" s="2">
        <v>471.03484000000003</v>
      </c>
    </row>
    <row r="553" spans="1:5" x14ac:dyDescent="0.25">
      <c r="A553" s="1">
        <v>552</v>
      </c>
      <c r="B553" s="1" t="s">
        <v>35</v>
      </c>
      <c r="C553" s="3">
        <v>43862</v>
      </c>
      <c r="D553" s="4" t="s">
        <v>119</v>
      </c>
      <c r="E553" s="2">
        <v>116.75033999999999</v>
      </c>
    </row>
    <row r="554" spans="1:5" x14ac:dyDescent="0.25">
      <c r="A554" s="1">
        <v>553</v>
      </c>
      <c r="B554" s="1" t="s">
        <v>36</v>
      </c>
      <c r="C554" s="3">
        <v>43501</v>
      </c>
      <c r="D554" s="4" t="s">
        <v>119</v>
      </c>
      <c r="E554" s="2">
        <v>278.863</v>
      </c>
    </row>
    <row r="555" spans="1:5" x14ac:dyDescent="0.25">
      <c r="A555" s="1">
        <v>554</v>
      </c>
      <c r="B555" s="1" t="s">
        <v>37</v>
      </c>
      <c r="C555" s="3">
        <v>43889</v>
      </c>
      <c r="D555" s="4" t="s">
        <v>119</v>
      </c>
      <c r="E555" s="2">
        <v>36.96564</v>
      </c>
    </row>
    <row r="556" spans="1:5" x14ac:dyDescent="0.25">
      <c r="A556" s="1">
        <v>555</v>
      </c>
      <c r="B556" s="1" t="s">
        <v>15</v>
      </c>
      <c r="C556" s="3">
        <v>43877</v>
      </c>
      <c r="D556" s="4" t="s">
        <v>119</v>
      </c>
      <c r="E556" s="2">
        <v>176.75726999999998</v>
      </c>
    </row>
    <row r="557" spans="1:5" x14ac:dyDescent="0.25">
      <c r="A557" s="1">
        <v>556</v>
      </c>
      <c r="B557" s="1" t="s">
        <v>17</v>
      </c>
      <c r="C557" s="3">
        <v>43884</v>
      </c>
      <c r="D557" s="4" t="s">
        <v>119</v>
      </c>
      <c r="E557" s="2">
        <v>95.830820000000003</v>
      </c>
    </row>
    <row r="558" spans="1:5" x14ac:dyDescent="0.25">
      <c r="A558" s="1">
        <v>557</v>
      </c>
      <c r="B558" s="1" t="s">
        <v>19</v>
      </c>
      <c r="C558" s="3">
        <v>43864</v>
      </c>
      <c r="D558" s="4" t="s">
        <v>119</v>
      </c>
      <c r="E558" s="2">
        <v>83.32244</v>
      </c>
    </row>
    <row r="559" spans="1:5" x14ac:dyDescent="0.25">
      <c r="A559" s="1">
        <v>558</v>
      </c>
      <c r="B559" s="1" t="s">
        <v>21</v>
      </c>
      <c r="C559" s="3">
        <v>44231</v>
      </c>
      <c r="D559" s="4" t="s">
        <v>119</v>
      </c>
      <c r="E559" s="2">
        <v>209.04870000000003</v>
      </c>
    </row>
    <row r="560" spans="1:5" x14ac:dyDescent="0.25">
      <c r="A560" s="1">
        <v>559</v>
      </c>
      <c r="B560" s="1" t="s">
        <v>23</v>
      </c>
      <c r="C560" s="3">
        <v>44280</v>
      </c>
      <c r="D560" s="4" t="s">
        <v>119</v>
      </c>
      <c r="E560" s="2">
        <v>395.53363999999999</v>
      </c>
    </row>
    <row r="561" spans="1:5" x14ac:dyDescent="0.25">
      <c r="A561" s="1">
        <v>560</v>
      </c>
      <c r="B561" s="1" t="s">
        <v>24</v>
      </c>
      <c r="C561" s="3">
        <v>44286</v>
      </c>
      <c r="D561" s="4" t="s">
        <v>119</v>
      </c>
      <c r="E561" s="2">
        <v>274.44033000000002</v>
      </c>
    </row>
    <row r="562" spans="1:5" x14ac:dyDescent="0.25">
      <c r="A562" s="1">
        <v>561</v>
      </c>
      <c r="B562" s="1" t="s">
        <v>25</v>
      </c>
      <c r="C562" s="3">
        <v>44278</v>
      </c>
      <c r="D562" s="4" t="s">
        <v>119</v>
      </c>
      <c r="E562" s="2">
        <v>401.61863</v>
      </c>
    </row>
    <row r="563" spans="1:5" x14ac:dyDescent="0.25">
      <c r="A563" s="1">
        <v>562</v>
      </c>
      <c r="B563" s="1" t="s">
        <v>26</v>
      </c>
      <c r="C563" s="3">
        <v>43543</v>
      </c>
      <c r="D563" s="4" t="s">
        <v>119</v>
      </c>
      <c r="E563" s="2">
        <v>186.40075000000002</v>
      </c>
    </row>
    <row r="564" spans="1:5" x14ac:dyDescent="0.25">
      <c r="A564" s="1">
        <v>563</v>
      </c>
      <c r="B564" s="1" t="s">
        <v>27</v>
      </c>
      <c r="C564" s="3">
        <v>44260</v>
      </c>
      <c r="D564" s="4" t="s">
        <v>119</v>
      </c>
      <c r="E564" s="2">
        <v>472.06590000000006</v>
      </c>
    </row>
    <row r="565" spans="1:5" x14ac:dyDescent="0.25">
      <c r="A565" s="1">
        <v>564</v>
      </c>
      <c r="B565" s="1" t="s">
        <v>28</v>
      </c>
      <c r="C565" s="3">
        <v>43925</v>
      </c>
      <c r="D565" s="4" t="s">
        <v>119</v>
      </c>
      <c r="E565" s="2">
        <v>496.35865000000007</v>
      </c>
    </row>
    <row r="566" spans="1:5" x14ac:dyDescent="0.25">
      <c r="A566" s="1">
        <v>565</v>
      </c>
      <c r="B566" s="1" t="s">
        <v>29</v>
      </c>
      <c r="C566" s="3">
        <v>44316</v>
      </c>
      <c r="D566" s="4" t="s">
        <v>119</v>
      </c>
      <c r="E566" s="2">
        <v>173.75309000000001</v>
      </c>
    </row>
    <row r="567" spans="1:5" x14ac:dyDescent="0.25">
      <c r="A567" s="1">
        <v>566</v>
      </c>
      <c r="B567" s="1" t="s">
        <v>30</v>
      </c>
      <c r="C567" s="3">
        <v>43580</v>
      </c>
      <c r="D567" s="4" t="s">
        <v>119</v>
      </c>
      <c r="E567" s="2">
        <v>253.51840000000001</v>
      </c>
    </row>
    <row r="568" spans="1:5" x14ac:dyDescent="0.25">
      <c r="A568" s="1">
        <v>567</v>
      </c>
      <c r="B568" s="1" t="s">
        <v>31</v>
      </c>
      <c r="C568" s="3">
        <v>44305</v>
      </c>
      <c r="D568" s="1" t="s">
        <v>14</v>
      </c>
      <c r="E568" s="2">
        <v>273.44621000000001</v>
      </c>
    </row>
    <row r="569" spans="1:5" x14ac:dyDescent="0.25">
      <c r="A569" s="1">
        <v>568</v>
      </c>
      <c r="B569" s="1" t="s">
        <v>32</v>
      </c>
      <c r="C569" s="3">
        <v>43561</v>
      </c>
      <c r="D569" s="1" t="s">
        <v>16</v>
      </c>
      <c r="E569" s="2">
        <v>230.76661999999999</v>
      </c>
    </row>
    <row r="570" spans="1:5" x14ac:dyDescent="0.25">
      <c r="A570" s="1">
        <v>569</v>
      </c>
      <c r="B570" s="1" t="s">
        <v>33</v>
      </c>
      <c r="C570" s="3">
        <v>43948</v>
      </c>
      <c r="D570" s="1" t="s">
        <v>18</v>
      </c>
      <c r="E570" s="2">
        <v>257.30005</v>
      </c>
    </row>
    <row r="571" spans="1:5" x14ac:dyDescent="0.25">
      <c r="A571" s="1">
        <v>570</v>
      </c>
      <c r="B571" s="1" t="s">
        <v>34</v>
      </c>
      <c r="C571" s="3">
        <v>43590</v>
      </c>
      <c r="D571" s="1" t="s">
        <v>20</v>
      </c>
      <c r="E571" s="2">
        <v>14.664259999999999</v>
      </c>
    </row>
    <row r="572" spans="1:5" x14ac:dyDescent="0.25">
      <c r="A572" s="1">
        <v>571</v>
      </c>
      <c r="B572" s="1" t="s">
        <v>35</v>
      </c>
      <c r="C572" s="3">
        <v>44322</v>
      </c>
      <c r="D572" s="1" t="s">
        <v>22</v>
      </c>
      <c r="E572" s="2">
        <v>369.86698999999999</v>
      </c>
    </row>
    <row r="573" spans="1:5" x14ac:dyDescent="0.25">
      <c r="A573" s="1">
        <v>572</v>
      </c>
      <c r="B573" s="1" t="s">
        <v>36</v>
      </c>
      <c r="C573" s="3">
        <v>43958</v>
      </c>
      <c r="D573" s="1" t="s">
        <v>1</v>
      </c>
      <c r="E573" s="2">
        <v>233.18493999999998</v>
      </c>
    </row>
    <row r="574" spans="1:5" x14ac:dyDescent="0.25">
      <c r="A574" s="1">
        <v>573</v>
      </c>
      <c r="B574" s="1" t="s">
        <v>37</v>
      </c>
      <c r="C574" s="3">
        <v>44324</v>
      </c>
      <c r="D574" s="4" t="s">
        <v>119</v>
      </c>
      <c r="E574" s="2">
        <v>418.06810999999999</v>
      </c>
    </row>
    <row r="575" spans="1:5" x14ac:dyDescent="0.25">
      <c r="A575" s="1">
        <v>574</v>
      </c>
      <c r="B575" s="1" t="s">
        <v>15</v>
      </c>
      <c r="C575" s="3">
        <v>43960</v>
      </c>
      <c r="D575" s="1" t="s">
        <v>2</v>
      </c>
      <c r="E575" s="2">
        <v>338.78392999999994</v>
      </c>
    </row>
    <row r="576" spans="1:5" x14ac:dyDescent="0.25">
      <c r="A576" s="1">
        <v>575</v>
      </c>
      <c r="B576" s="1" t="s">
        <v>17</v>
      </c>
      <c r="C576" s="3">
        <v>44326</v>
      </c>
      <c r="D576" s="1" t="s">
        <v>3</v>
      </c>
      <c r="E576" s="2">
        <v>325.31786</v>
      </c>
    </row>
    <row r="577" spans="1:5" x14ac:dyDescent="0.25">
      <c r="A577" s="1">
        <v>576</v>
      </c>
      <c r="B577" s="1" t="s">
        <v>19</v>
      </c>
      <c r="C577" s="3">
        <v>44388</v>
      </c>
      <c r="D577" s="1" t="s">
        <v>4</v>
      </c>
      <c r="E577" s="2">
        <v>268.23308000000003</v>
      </c>
    </row>
    <row r="578" spans="1:5" x14ac:dyDescent="0.25">
      <c r="A578" s="1">
        <v>577</v>
      </c>
      <c r="B578" s="1" t="s">
        <v>21</v>
      </c>
      <c r="C578" s="3">
        <v>44055</v>
      </c>
      <c r="D578" s="1" t="s">
        <v>5</v>
      </c>
      <c r="E578" s="2">
        <v>158.50885</v>
      </c>
    </row>
    <row r="579" spans="1:5" x14ac:dyDescent="0.25">
      <c r="A579" s="1">
        <v>578</v>
      </c>
      <c r="B579" s="1" t="s">
        <v>23</v>
      </c>
      <c r="C579" s="3">
        <v>43721</v>
      </c>
      <c r="D579" s="1" t="s">
        <v>6</v>
      </c>
      <c r="E579" s="2">
        <v>173.56599999999997</v>
      </c>
    </row>
    <row r="580" spans="1:5" x14ac:dyDescent="0.25">
      <c r="A580" s="1">
        <v>579</v>
      </c>
      <c r="B580" s="1" t="s">
        <v>24</v>
      </c>
      <c r="C580" s="3">
        <v>44155</v>
      </c>
      <c r="D580" s="1" t="s">
        <v>8</v>
      </c>
      <c r="E580" s="2">
        <v>57.111379999999997</v>
      </c>
    </row>
    <row r="581" spans="1:5" x14ac:dyDescent="0.25">
      <c r="A581" s="1">
        <v>580</v>
      </c>
      <c r="B581" s="1" t="s">
        <v>25</v>
      </c>
      <c r="C581" s="3">
        <v>44521</v>
      </c>
      <c r="D581" s="1" t="s">
        <v>10</v>
      </c>
      <c r="E581" s="2">
        <v>74.647080000000003</v>
      </c>
    </row>
    <row r="582" spans="1:5" x14ac:dyDescent="0.25">
      <c r="A582" s="1">
        <v>581</v>
      </c>
      <c r="B582" s="1" t="s">
        <v>26</v>
      </c>
      <c r="C582" s="3">
        <v>44157</v>
      </c>
      <c r="D582" s="1" t="s">
        <v>12</v>
      </c>
      <c r="E582" s="2">
        <v>457.67203999999998</v>
      </c>
    </row>
    <row r="583" spans="1:5" x14ac:dyDescent="0.25">
      <c r="A583" s="1">
        <v>582</v>
      </c>
      <c r="B583" s="1" t="s">
        <v>27</v>
      </c>
      <c r="C583" s="3">
        <v>43792</v>
      </c>
      <c r="D583" s="1" t="s">
        <v>14</v>
      </c>
      <c r="E583" s="2">
        <v>63.132029999999993</v>
      </c>
    </row>
    <row r="584" spans="1:5" x14ac:dyDescent="0.25">
      <c r="A584" s="1">
        <v>583</v>
      </c>
      <c r="B584" s="1" t="s">
        <v>28</v>
      </c>
      <c r="C584" s="3">
        <v>43975</v>
      </c>
      <c r="D584" s="1" t="s">
        <v>16</v>
      </c>
      <c r="E584" s="2">
        <v>344.43033000000003</v>
      </c>
    </row>
    <row r="585" spans="1:5" x14ac:dyDescent="0.25">
      <c r="A585" s="1">
        <v>584</v>
      </c>
      <c r="B585" s="1" t="s">
        <v>29</v>
      </c>
      <c r="C585" s="3">
        <v>43976</v>
      </c>
      <c r="D585" s="1" t="s">
        <v>18</v>
      </c>
      <c r="E585" s="2">
        <v>243.03220999999996</v>
      </c>
    </row>
    <row r="586" spans="1:5" x14ac:dyDescent="0.25">
      <c r="A586" s="1">
        <v>585</v>
      </c>
      <c r="B586" s="1" t="s">
        <v>30</v>
      </c>
      <c r="C586" s="3">
        <v>43977</v>
      </c>
      <c r="D586" s="1" t="s">
        <v>20</v>
      </c>
      <c r="E586" s="2">
        <v>181.78170999999998</v>
      </c>
    </row>
    <row r="587" spans="1:5" x14ac:dyDescent="0.25">
      <c r="A587" s="1">
        <v>586</v>
      </c>
      <c r="B587" s="1" t="s">
        <v>31</v>
      </c>
      <c r="C587" s="3">
        <v>43978</v>
      </c>
      <c r="D587" s="1" t="s">
        <v>22</v>
      </c>
      <c r="E587" s="2">
        <v>47.758620000000001</v>
      </c>
    </row>
    <row r="588" spans="1:5" x14ac:dyDescent="0.25">
      <c r="A588" s="1">
        <v>587</v>
      </c>
      <c r="B588" s="1" t="s">
        <v>32</v>
      </c>
      <c r="C588" s="3">
        <v>43979</v>
      </c>
      <c r="D588" s="1" t="s">
        <v>1</v>
      </c>
      <c r="E588" s="2">
        <v>277.27422000000001</v>
      </c>
    </row>
    <row r="589" spans="1:5" x14ac:dyDescent="0.25">
      <c r="A589" s="1">
        <v>588</v>
      </c>
      <c r="B589" s="1" t="s">
        <v>33</v>
      </c>
      <c r="C589" s="3">
        <v>43980</v>
      </c>
      <c r="D589" s="4" t="s">
        <v>119</v>
      </c>
      <c r="E589" s="2">
        <v>263.74280999999996</v>
      </c>
    </row>
    <row r="590" spans="1:5" x14ac:dyDescent="0.25">
      <c r="A590" s="1">
        <v>589</v>
      </c>
      <c r="B590" s="1" t="s">
        <v>34</v>
      </c>
      <c r="C590" s="3">
        <v>43981</v>
      </c>
      <c r="D590" s="1" t="s">
        <v>2</v>
      </c>
      <c r="E590" s="2">
        <v>204.78522000000001</v>
      </c>
    </row>
    <row r="591" spans="1:5" x14ac:dyDescent="0.25">
      <c r="A591" s="1">
        <v>590</v>
      </c>
      <c r="B591" s="1" t="s">
        <v>35</v>
      </c>
      <c r="C591" s="3">
        <v>43982</v>
      </c>
      <c r="D591" s="1" t="s">
        <v>3</v>
      </c>
      <c r="E591" s="2">
        <v>3.4112900000000002</v>
      </c>
    </row>
    <row r="592" spans="1:5" x14ac:dyDescent="0.25">
      <c r="A592" s="1">
        <v>591</v>
      </c>
      <c r="B592" s="1" t="s">
        <v>36</v>
      </c>
      <c r="C592" s="3">
        <v>43983</v>
      </c>
      <c r="D592" s="1" t="s">
        <v>4</v>
      </c>
      <c r="E592" s="2">
        <v>54.620120000000007</v>
      </c>
    </row>
    <row r="593" spans="1:5" x14ac:dyDescent="0.25">
      <c r="A593" s="1">
        <v>592</v>
      </c>
      <c r="B593" s="1" t="s">
        <v>37</v>
      </c>
      <c r="C593" s="3">
        <v>43984</v>
      </c>
      <c r="D593" s="1" t="s">
        <v>4</v>
      </c>
      <c r="E593" s="2">
        <v>191.42489999999998</v>
      </c>
    </row>
    <row r="594" spans="1:5" x14ac:dyDescent="0.25">
      <c r="A594" s="1">
        <v>593</v>
      </c>
      <c r="B594" s="1" t="s">
        <v>15</v>
      </c>
      <c r="C594" s="3">
        <v>43985</v>
      </c>
      <c r="D594" s="1" t="s">
        <v>4</v>
      </c>
      <c r="E594" s="2">
        <v>411.53334000000001</v>
      </c>
    </row>
    <row r="595" spans="1:5" x14ac:dyDescent="0.25">
      <c r="A595" s="1">
        <v>594</v>
      </c>
      <c r="B595" s="1" t="s">
        <v>17</v>
      </c>
      <c r="C595" s="3">
        <v>44015</v>
      </c>
      <c r="D595" s="1" t="s">
        <v>4</v>
      </c>
      <c r="E595" s="2">
        <v>358.93142999999998</v>
      </c>
    </row>
    <row r="596" spans="1:5" x14ac:dyDescent="0.25">
      <c r="A596" s="1">
        <v>595</v>
      </c>
      <c r="B596" s="1" t="s">
        <v>19</v>
      </c>
      <c r="C596" s="3">
        <v>44046</v>
      </c>
      <c r="D596" s="1" t="s">
        <v>12</v>
      </c>
      <c r="E596" s="2">
        <v>190.01643000000001</v>
      </c>
    </row>
    <row r="597" spans="1:5" x14ac:dyDescent="0.25">
      <c r="A597" s="1">
        <v>596</v>
      </c>
      <c r="B597" s="1" t="s">
        <v>21</v>
      </c>
      <c r="C597" s="3">
        <v>44077</v>
      </c>
      <c r="D597" s="1" t="s">
        <v>14</v>
      </c>
      <c r="E597" s="2">
        <v>182.66117999999997</v>
      </c>
    </row>
    <row r="598" spans="1:5" x14ac:dyDescent="0.25">
      <c r="A598" s="1">
        <v>597</v>
      </c>
      <c r="B598" s="1" t="s">
        <v>23</v>
      </c>
      <c r="C598" s="3">
        <v>44107</v>
      </c>
      <c r="D598" s="1" t="s">
        <v>16</v>
      </c>
      <c r="E598" s="2">
        <v>384.67091999999997</v>
      </c>
    </row>
    <row r="599" spans="1:5" x14ac:dyDescent="0.25">
      <c r="A599" s="1">
        <v>598</v>
      </c>
      <c r="B599" s="1" t="s">
        <v>24</v>
      </c>
      <c r="C599" s="3">
        <v>44138</v>
      </c>
      <c r="D599" s="1" t="s">
        <v>18</v>
      </c>
      <c r="E599" s="2">
        <v>433.83371</v>
      </c>
    </row>
    <row r="600" spans="1:5" x14ac:dyDescent="0.25">
      <c r="A600" s="1">
        <v>599</v>
      </c>
      <c r="B600" s="1" t="s">
        <v>25</v>
      </c>
      <c r="C600" s="3">
        <v>44168</v>
      </c>
      <c r="D600" s="1" t="s">
        <v>20</v>
      </c>
      <c r="E600" s="2">
        <v>15.237440000000001</v>
      </c>
    </row>
    <row r="601" spans="1:5" x14ac:dyDescent="0.25">
      <c r="A601" s="1">
        <v>600</v>
      </c>
      <c r="B601" s="1" t="s">
        <v>26</v>
      </c>
      <c r="C601" s="3">
        <v>44199</v>
      </c>
      <c r="D601" s="1" t="s">
        <v>22</v>
      </c>
      <c r="E601" s="2">
        <v>467.51716999999996</v>
      </c>
    </row>
    <row r="602" spans="1:5" x14ac:dyDescent="0.25">
      <c r="A602" s="1">
        <v>601</v>
      </c>
      <c r="B602" s="1" t="s">
        <v>27</v>
      </c>
      <c r="C602" s="3">
        <v>44230</v>
      </c>
      <c r="D602" s="1" t="s">
        <v>8</v>
      </c>
      <c r="E602" s="2">
        <v>292.01191999999998</v>
      </c>
    </row>
    <row r="603" spans="1:5" x14ac:dyDescent="0.25">
      <c r="A603" s="1">
        <v>602</v>
      </c>
      <c r="B603" s="1" t="s">
        <v>28</v>
      </c>
      <c r="C603" s="3">
        <v>44258</v>
      </c>
      <c r="D603" s="1" t="s">
        <v>10</v>
      </c>
      <c r="E603" s="2">
        <v>419.65031999999997</v>
      </c>
    </row>
    <row r="604" spans="1:5" x14ac:dyDescent="0.25">
      <c r="A604" s="1">
        <v>603</v>
      </c>
      <c r="B604" s="1" t="s">
        <v>29</v>
      </c>
      <c r="C604" s="3">
        <v>44289</v>
      </c>
      <c r="D604" s="1" t="s">
        <v>12</v>
      </c>
      <c r="E604" s="2">
        <v>298.00640000000004</v>
      </c>
    </row>
    <row r="605" spans="1:5" x14ac:dyDescent="0.25">
      <c r="A605" s="1">
        <v>604</v>
      </c>
      <c r="B605" s="1" t="s">
        <v>30</v>
      </c>
      <c r="C605" s="3">
        <v>44319</v>
      </c>
      <c r="D605" s="1" t="s">
        <v>14</v>
      </c>
      <c r="E605" s="2">
        <v>231.93893</v>
      </c>
    </row>
    <row r="606" spans="1:5" x14ac:dyDescent="0.25">
      <c r="A606" s="1">
        <v>605</v>
      </c>
      <c r="B606" s="1" t="s">
        <v>31</v>
      </c>
      <c r="C606" s="3">
        <v>44350</v>
      </c>
      <c r="D606" s="1" t="s">
        <v>16</v>
      </c>
      <c r="E606" s="2">
        <v>224.58019999999999</v>
      </c>
    </row>
    <row r="607" spans="1:5" x14ac:dyDescent="0.25">
      <c r="A607" s="1">
        <v>606</v>
      </c>
      <c r="B607" s="1" t="s">
        <v>32</v>
      </c>
      <c r="C607" s="3">
        <v>44380</v>
      </c>
      <c r="D607" s="1" t="s">
        <v>18</v>
      </c>
      <c r="E607" s="2">
        <v>198.03011999999998</v>
      </c>
    </row>
    <row r="608" spans="1:5" x14ac:dyDescent="0.25">
      <c r="A608" s="1">
        <v>607</v>
      </c>
      <c r="B608" s="1" t="s">
        <v>33</v>
      </c>
      <c r="C608" s="3">
        <v>44411</v>
      </c>
      <c r="D608" s="1" t="s">
        <v>18</v>
      </c>
      <c r="E608" s="2">
        <v>35.327739999999999</v>
      </c>
    </row>
    <row r="609" spans="1:5" x14ac:dyDescent="0.25">
      <c r="A609" s="1">
        <v>608</v>
      </c>
      <c r="B609" s="1" t="s">
        <v>34</v>
      </c>
      <c r="C609" s="3">
        <v>44442</v>
      </c>
      <c r="D609" s="1" t="s">
        <v>18</v>
      </c>
      <c r="E609" s="2">
        <v>43.209230000000005</v>
      </c>
    </row>
    <row r="610" spans="1:5" x14ac:dyDescent="0.25">
      <c r="A610" s="1">
        <v>609</v>
      </c>
      <c r="B610" s="1" t="s">
        <v>35</v>
      </c>
      <c r="C610" s="3">
        <v>44472</v>
      </c>
      <c r="D610" s="1" t="s">
        <v>18</v>
      </c>
      <c r="E610" s="2">
        <v>212.42185999999998</v>
      </c>
    </row>
    <row r="611" spans="1:5" x14ac:dyDescent="0.25">
      <c r="A611" s="1">
        <v>610</v>
      </c>
      <c r="B611" s="1" t="s">
        <v>36</v>
      </c>
      <c r="C611" s="3">
        <v>44503</v>
      </c>
      <c r="D611" s="1" t="s">
        <v>18</v>
      </c>
      <c r="E611" s="2">
        <v>390.35614000000004</v>
      </c>
    </row>
    <row r="612" spans="1:5" x14ac:dyDescent="0.25">
      <c r="A612" s="1">
        <v>611</v>
      </c>
      <c r="B612" s="1" t="s">
        <v>37</v>
      </c>
      <c r="C612" s="3">
        <v>44533</v>
      </c>
      <c r="D612" s="1" t="s">
        <v>18</v>
      </c>
      <c r="E612" s="2">
        <v>26.024810000000002</v>
      </c>
    </row>
    <row r="613" spans="1:5" x14ac:dyDescent="0.25">
      <c r="A613" s="1">
        <v>612</v>
      </c>
      <c r="B613" s="1" t="s">
        <v>28</v>
      </c>
      <c r="C613" s="3">
        <v>43477</v>
      </c>
      <c r="D613" s="1" t="s">
        <v>18</v>
      </c>
      <c r="E613" s="2">
        <v>7.7454299999999998</v>
      </c>
    </row>
    <row r="614" spans="1:5" x14ac:dyDescent="0.25">
      <c r="A614" s="1">
        <v>613</v>
      </c>
      <c r="B614" s="1" t="s">
        <v>29</v>
      </c>
      <c r="C614" s="3">
        <v>43468</v>
      </c>
      <c r="D614" s="1" t="s">
        <v>18</v>
      </c>
      <c r="E614" s="2">
        <v>125.32854999999999</v>
      </c>
    </row>
    <row r="615" spans="1:5" x14ac:dyDescent="0.25">
      <c r="A615" s="1">
        <v>614</v>
      </c>
      <c r="B615" s="1" t="s">
        <v>30</v>
      </c>
      <c r="C615" s="3">
        <v>43480</v>
      </c>
      <c r="D615" s="1" t="s">
        <v>4</v>
      </c>
      <c r="E615" s="2">
        <v>480.30025000000001</v>
      </c>
    </row>
    <row r="616" spans="1:5" x14ac:dyDescent="0.25">
      <c r="A616" s="1">
        <v>615</v>
      </c>
      <c r="B616" s="1" t="s">
        <v>31</v>
      </c>
      <c r="C616" s="3">
        <v>43490</v>
      </c>
      <c r="D616" s="1" t="s">
        <v>4</v>
      </c>
      <c r="E616" s="2">
        <v>394.12678999999997</v>
      </c>
    </row>
    <row r="617" spans="1:5" x14ac:dyDescent="0.25">
      <c r="A617" s="1">
        <v>616</v>
      </c>
      <c r="B617" s="1" t="s">
        <v>32</v>
      </c>
      <c r="C617" s="3">
        <v>43847</v>
      </c>
      <c r="D617" s="1" t="s">
        <v>4</v>
      </c>
      <c r="E617" s="2">
        <v>490.54487</v>
      </c>
    </row>
    <row r="618" spans="1:5" x14ac:dyDescent="0.25">
      <c r="A618" s="1">
        <v>617</v>
      </c>
      <c r="B618" s="1" t="s">
        <v>33</v>
      </c>
      <c r="C618" s="3">
        <v>43884</v>
      </c>
      <c r="D618" s="1" t="s">
        <v>12</v>
      </c>
      <c r="E618" s="2">
        <v>80.955579999999998</v>
      </c>
    </row>
    <row r="619" spans="1:5" x14ac:dyDescent="0.25">
      <c r="A619" s="1">
        <v>618</v>
      </c>
      <c r="B619" s="1" t="s">
        <v>34</v>
      </c>
      <c r="C619" s="3">
        <v>43862</v>
      </c>
      <c r="D619" s="1" t="s">
        <v>14</v>
      </c>
      <c r="E619" s="2">
        <v>495.38087000000002</v>
      </c>
    </row>
    <row r="620" spans="1:5" x14ac:dyDescent="0.25">
      <c r="A620" s="1">
        <v>619</v>
      </c>
      <c r="B620" s="1" t="s">
        <v>35</v>
      </c>
      <c r="C620" s="3">
        <v>43501</v>
      </c>
      <c r="D620" s="1" t="s">
        <v>16</v>
      </c>
      <c r="E620" s="2">
        <v>433.93824000000001</v>
      </c>
    </row>
    <row r="621" spans="1:5" x14ac:dyDescent="0.25">
      <c r="A621" s="1">
        <v>620</v>
      </c>
      <c r="B621" s="1" t="s">
        <v>36</v>
      </c>
      <c r="C621" s="3">
        <v>43889</v>
      </c>
      <c r="D621" s="1" t="s">
        <v>18</v>
      </c>
      <c r="E621" s="2">
        <v>97.453580000000002</v>
      </c>
    </row>
    <row r="622" spans="1:5" x14ac:dyDescent="0.25">
      <c r="A622" s="1">
        <v>621</v>
      </c>
      <c r="B622" s="1" t="s">
        <v>37</v>
      </c>
      <c r="C622" s="3">
        <v>43877</v>
      </c>
      <c r="D622" s="1" t="s">
        <v>20</v>
      </c>
      <c r="E622" s="2">
        <v>172.88273000000001</v>
      </c>
    </row>
    <row r="623" spans="1:5" x14ac:dyDescent="0.25">
      <c r="A623" s="1">
        <v>622</v>
      </c>
      <c r="B623" s="1" t="s">
        <v>38</v>
      </c>
      <c r="C623" s="3">
        <v>43884</v>
      </c>
      <c r="D623" s="1" t="s">
        <v>22</v>
      </c>
      <c r="E623" s="2">
        <v>365.28955999999999</v>
      </c>
    </row>
    <row r="624" spans="1:5" x14ac:dyDescent="0.25">
      <c r="A624" s="1">
        <v>623</v>
      </c>
      <c r="B624" s="1" t="s">
        <v>39</v>
      </c>
      <c r="C624" s="3">
        <v>43864</v>
      </c>
      <c r="D624" s="1" t="s">
        <v>1</v>
      </c>
      <c r="E624" s="2">
        <v>159.77748000000003</v>
      </c>
    </row>
    <row r="625" spans="1:5" x14ac:dyDescent="0.25">
      <c r="A625" s="1">
        <v>624</v>
      </c>
      <c r="B625" s="1" t="s">
        <v>40</v>
      </c>
      <c r="C625" s="3">
        <v>44231</v>
      </c>
      <c r="D625" s="4" t="s">
        <v>119</v>
      </c>
      <c r="E625" s="2">
        <v>463.76044000000002</v>
      </c>
    </row>
    <row r="626" spans="1:5" x14ac:dyDescent="0.25">
      <c r="A626" s="1">
        <v>625</v>
      </c>
      <c r="B626" s="1" t="s">
        <v>41</v>
      </c>
      <c r="C626" s="3">
        <v>44280</v>
      </c>
      <c r="D626" s="1" t="s">
        <v>2</v>
      </c>
      <c r="E626" s="2">
        <v>82.96884</v>
      </c>
    </row>
    <row r="627" spans="1:5" x14ac:dyDescent="0.25">
      <c r="A627" s="1">
        <v>626</v>
      </c>
      <c r="B627" s="1" t="s">
        <v>42</v>
      </c>
      <c r="C627" s="3">
        <v>44286</v>
      </c>
      <c r="D627" s="1" t="s">
        <v>3</v>
      </c>
      <c r="E627" s="2">
        <v>450.14828999999997</v>
      </c>
    </row>
    <row r="628" spans="1:5" x14ac:dyDescent="0.25">
      <c r="A628" s="1">
        <v>627</v>
      </c>
      <c r="B628" s="1" t="s">
        <v>43</v>
      </c>
      <c r="C628" s="3">
        <v>44278</v>
      </c>
      <c r="D628" s="1" t="s">
        <v>4</v>
      </c>
      <c r="E628" s="2">
        <v>459.20463000000001</v>
      </c>
    </row>
    <row r="629" spans="1:5" x14ac:dyDescent="0.25">
      <c r="A629" s="1">
        <v>628</v>
      </c>
      <c r="B629" s="1" t="s">
        <v>44</v>
      </c>
      <c r="C629" s="3">
        <v>44279</v>
      </c>
      <c r="D629" s="1" t="s">
        <v>5</v>
      </c>
      <c r="E629" s="2">
        <v>74.094380000000001</v>
      </c>
    </row>
    <row r="630" spans="1:5" x14ac:dyDescent="0.25">
      <c r="A630" s="1">
        <v>629</v>
      </c>
      <c r="B630" s="1" t="s">
        <v>45</v>
      </c>
      <c r="C630" s="3">
        <v>44280</v>
      </c>
      <c r="D630" s="1" t="s">
        <v>6</v>
      </c>
      <c r="E630" s="2">
        <v>244.20095999999998</v>
      </c>
    </row>
    <row r="631" spans="1:5" x14ac:dyDescent="0.25">
      <c r="A631" s="1">
        <v>630</v>
      </c>
      <c r="B631" s="1" t="s">
        <v>46</v>
      </c>
      <c r="C631" s="3">
        <v>44281</v>
      </c>
      <c r="D631" s="1" t="s">
        <v>8</v>
      </c>
      <c r="E631" s="2">
        <v>485.79536999999999</v>
      </c>
    </row>
    <row r="632" spans="1:5" x14ac:dyDescent="0.25">
      <c r="A632" s="1">
        <v>631</v>
      </c>
      <c r="B632" s="1" t="s">
        <v>47</v>
      </c>
      <c r="C632" s="3">
        <v>44282</v>
      </c>
      <c r="D632" s="1" t="s">
        <v>10</v>
      </c>
      <c r="E632" s="2">
        <v>99.353970000000004</v>
      </c>
    </row>
    <row r="633" spans="1:5" x14ac:dyDescent="0.25">
      <c r="A633" s="1">
        <v>632</v>
      </c>
      <c r="B633" s="1" t="s">
        <v>48</v>
      </c>
      <c r="C633" s="3">
        <v>44283</v>
      </c>
      <c r="D633" s="1" t="s">
        <v>12</v>
      </c>
      <c r="E633" s="2">
        <v>85.819670000000002</v>
      </c>
    </row>
    <row r="634" spans="1:5" x14ac:dyDescent="0.25">
      <c r="A634" s="1">
        <v>633</v>
      </c>
      <c r="B634" s="1" t="s">
        <v>49</v>
      </c>
      <c r="C634" s="3">
        <v>44284</v>
      </c>
      <c r="D634" s="1" t="s">
        <v>14</v>
      </c>
      <c r="E634" s="2">
        <v>144.98810999999998</v>
      </c>
    </row>
    <row r="635" spans="1:5" x14ac:dyDescent="0.25">
      <c r="A635" s="1">
        <v>634</v>
      </c>
      <c r="B635" s="1" t="s">
        <v>50</v>
      </c>
      <c r="C635" s="3">
        <v>44285</v>
      </c>
      <c r="D635" s="1" t="s">
        <v>14</v>
      </c>
      <c r="E635" s="2">
        <v>103.99817999999999</v>
      </c>
    </row>
    <row r="636" spans="1:5" x14ac:dyDescent="0.25">
      <c r="A636" s="1">
        <v>635</v>
      </c>
      <c r="B636" s="1" t="s">
        <v>51</v>
      </c>
      <c r="C636" s="3">
        <v>44286</v>
      </c>
      <c r="D636" s="1" t="s">
        <v>14</v>
      </c>
      <c r="E636" s="2">
        <v>226.63578000000001</v>
      </c>
    </row>
    <row r="637" spans="1:5" x14ac:dyDescent="0.25">
      <c r="A637" s="1">
        <v>636</v>
      </c>
      <c r="B637" s="1" t="s">
        <v>52</v>
      </c>
      <c r="C637" s="3">
        <v>44287</v>
      </c>
      <c r="D637" s="1" t="s">
        <v>14</v>
      </c>
      <c r="E637" s="2">
        <v>124.34100999999998</v>
      </c>
    </row>
    <row r="638" spans="1:5" x14ac:dyDescent="0.25">
      <c r="A638" s="1">
        <v>637</v>
      </c>
      <c r="B638" s="1" t="s">
        <v>53</v>
      </c>
      <c r="C638" s="3">
        <v>44288</v>
      </c>
      <c r="D638" s="1" t="s">
        <v>14</v>
      </c>
      <c r="E638" s="2">
        <v>124.05397000000001</v>
      </c>
    </row>
    <row r="639" spans="1:5" x14ac:dyDescent="0.25">
      <c r="A639" s="1">
        <v>638</v>
      </c>
      <c r="B639" s="1" t="s">
        <v>54</v>
      </c>
      <c r="C639" s="3">
        <v>44289</v>
      </c>
      <c r="D639" s="1" t="s">
        <v>14</v>
      </c>
      <c r="E639" s="2">
        <v>18.323160000000001</v>
      </c>
    </row>
    <row r="640" spans="1:5" x14ac:dyDescent="0.25">
      <c r="A640" s="1">
        <v>639</v>
      </c>
      <c r="B640" s="1" t="s">
        <v>55</v>
      </c>
      <c r="C640" s="3">
        <v>44290</v>
      </c>
      <c r="D640" s="4" t="s">
        <v>119</v>
      </c>
      <c r="E640" s="2">
        <v>247.52154000000002</v>
      </c>
    </row>
    <row r="641" spans="1:5" x14ac:dyDescent="0.25">
      <c r="A641" s="1">
        <v>640</v>
      </c>
      <c r="B641" s="1" t="s">
        <v>56</v>
      </c>
      <c r="C641" s="3">
        <v>43477</v>
      </c>
      <c r="D641" s="1" t="s">
        <v>2</v>
      </c>
      <c r="E641" s="2">
        <v>40.475019999999994</v>
      </c>
    </row>
    <row r="642" spans="1:5" x14ac:dyDescent="0.25">
      <c r="A642" s="1">
        <v>641</v>
      </c>
      <c r="B642" s="1" t="s">
        <v>28</v>
      </c>
      <c r="C642" s="3">
        <v>43468</v>
      </c>
      <c r="D642" s="1" t="s">
        <v>3</v>
      </c>
      <c r="E642" s="2">
        <v>30.519759999999998</v>
      </c>
    </row>
    <row r="643" spans="1:5" x14ac:dyDescent="0.25">
      <c r="A643" s="1">
        <v>642</v>
      </c>
      <c r="B643" s="1" t="s">
        <v>29</v>
      </c>
      <c r="C643" s="3">
        <v>43480</v>
      </c>
      <c r="D643" s="1" t="s">
        <v>4</v>
      </c>
      <c r="E643" s="2">
        <v>475.9538</v>
      </c>
    </row>
    <row r="644" spans="1:5" x14ac:dyDescent="0.25">
      <c r="A644" s="1">
        <v>643</v>
      </c>
      <c r="B644" s="1" t="s">
        <v>30</v>
      </c>
      <c r="C644" s="3">
        <v>43490</v>
      </c>
      <c r="D644" s="1" t="s">
        <v>4</v>
      </c>
      <c r="E644" s="2">
        <v>253.85783000000001</v>
      </c>
    </row>
    <row r="645" spans="1:5" x14ac:dyDescent="0.25">
      <c r="A645" s="1">
        <v>644</v>
      </c>
      <c r="B645" s="1" t="s">
        <v>31</v>
      </c>
      <c r="C645" s="3">
        <v>43477</v>
      </c>
      <c r="D645" s="1" t="s">
        <v>4</v>
      </c>
      <c r="E645" s="2">
        <v>237.33783</v>
      </c>
    </row>
    <row r="646" spans="1:5" x14ac:dyDescent="0.25">
      <c r="A646" s="1">
        <v>645</v>
      </c>
      <c r="B646" s="1" t="s">
        <v>32</v>
      </c>
      <c r="C646" s="3">
        <v>43468</v>
      </c>
      <c r="D646" s="1" t="s">
        <v>4</v>
      </c>
      <c r="E646" s="2">
        <v>23.29448</v>
      </c>
    </row>
    <row r="647" spans="1:5" x14ac:dyDescent="0.25">
      <c r="A647" s="1">
        <v>646</v>
      </c>
      <c r="B647" s="1" t="s">
        <v>33</v>
      </c>
      <c r="C647" s="3">
        <v>43480</v>
      </c>
      <c r="D647" s="1" t="s">
        <v>12</v>
      </c>
      <c r="E647" s="2">
        <v>261.69238999999999</v>
      </c>
    </row>
    <row r="648" spans="1:5" x14ac:dyDescent="0.25">
      <c r="A648" s="1">
        <v>647</v>
      </c>
      <c r="B648" s="1" t="s">
        <v>34</v>
      </c>
      <c r="C648" s="3">
        <v>43490</v>
      </c>
      <c r="D648" s="1" t="s">
        <v>14</v>
      </c>
      <c r="E648" s="2">
        <v>97.871070000000003</v>
      </c>
    </row>
    <row r="649" spans="1:5" x14ac:dyDescent="0.25">
      <c r="A649" s="1">
        <v>648</v>
      </c>
      <c r="B649" s="1" t="s">
        <v>35</v>
      </c>
      <c r="C649" s="3">
        <v>43477</v>
      </c>
      <c r="D649" s="1" t="s">
        <v>16</v>
      </c>
      <c r="E649" s="2">
        <v>262.61671999999999</v>
      </c>
    </row>
    <row r="650" spans="1:5" x14ac:dyDescent="0.25">
      <c r="A650" s="1">
        <v>649</v>
      </c>
      <c r="B650" s="1" t="s">
        <v>36</v>
      </c>
      <c r="C650" s="3">
        <v>43468</v>
      </c>
      <c r="D650" s="1" t="s">
        <v>18</v>
      </c>
      <c r="E650" s="2">
        <v>21.684160000000002</v>
      </c>
    </row>
    <row r="651" spans="1:5" x14ac:dyDescent="0.25">
      <c r="A651" s="1">
        <v>650</v>
      </c>
      <c r="B651" s="1" t="s">
        <v>37</v>
      </c>
      <c r="C651" s="3">
        <v>43480</v>
      </c>
      <c r="D651" s="1" t="s">
        <v>20</v>
      </c>
      <c r="E651" s="2">
        <v>225.05423999999999</v>
      </c>
    </row>
    <row r="652" spans="1:5" x14ac:dyDescent="0.25">
      <c r="A652" s="1">
        <v>651</v>
      </c>
      <c r="B652" s="1" t="s">
        <v>38</v>
      </c>
      <c r="C652" s="3">
        <v>43490</v>
      </c>
      <c r="D652" s="1" t="s">
        <v>22</v>
      </c>
      <c r="E652" s="2">
        <v>137.51882999999998</v>
      </c>
    </row>
    <row r="653" spans="1:5" x14ac:dyDescent="0.25">
      <c r="A653" s="1">
        <v>652</v>
      </c>
      <c r="B653" s="1" t="s">
        <v>39</v>
      </c>
      <c r="C653" s="3">
        <v>43477</v>
      </c>
      <c r="D653" s="1" t="s">
        <v>1</v>
      </c>
      <c r="E653" s="2">
        <v>216.86451999999997</v>
      </c>
    </row>
    <row r="654" spans="1:5" x14ac:dyDescent="0.25">
      <c r="A654" s="1">
        <v>653</v>
      </c>
      <c r="B654" s="1" t="s">
        <v>40</v>
      </c>
      <c r="C654" s="3">
        <v>43468</v>
      </c>
      <c r="D654" s="4" t="s">
        <v>119</v>
      </c>
      <c r="E654" s="2">
        <v>138.42111</v>
      </c>
    </row>
    <row r="655" spans="1:5" x14ac:dyDescent="0.25">
      <c r="A655" s="1">
        <v>654</v>
      </c>
      <c r="B655" s="1" t="s">
        <v>41</v>
      </c>
      <c r="C655" s="3">
        <v>43480</v>
      </c>
      <c r="D655" s="1" t="s">
        <v>2</v>
      </c>
      <c r="E655" s="2">
        <v>466.54482999999999</v>
      </c>
    </row>
    <row r="656" spans="1:5" x14ac:dyDescent="0.25">
      <c r="A656" s="1">
        <v>655</v>
      </c>
      <c r="B656" s="1" t="s">
        <v>42</v>
      </c>
      <c r="C656" s="3">
        <v>43477</v>
      </c>
      <c r="D656" s="1" t="s">
        <v>3</v>
      </c>
      <c r="E656" s="2">
        <v>186.37292000000002</v>
      </c>
    </row>
    <row r="657" spans="1:5" x14ac:dyDescent="0.25">
      <c r="A657" s="1">
        <v>656</v>
      </c>
      <c r="B657" s="1" t="s">
        <v>43</v>
      </c>
      <c r="C657" s="3">
        <v>43468</v>
      </c>
      <c r="D657" s="1" t="s">
        <v>4</v>
      </c>
      <c r="E657" s="2">
        <v>287.00558999999998</v>
      </c>
    </row>
    <row r="658" spans="1:5" x14ac:dyDescent="0.25">
      <c r="A658" s="1">
        <v>657</v>
      </c>
      <c r="B658" s="1" t="s">
        <v>44</v>
      </c>
      <c r="C658" s="3">
        <v>43480</v>
      </c>
      <c r="D658" s="1" t="s">
        <v>5</v>
      </c>
      <c r="E658" s="2">
        <v>229.46595000000002</v>
      </c>
    </row>
    <row r="659" spans="1:5" x14ac:dyDescent="0.25">
      <c r="A659" s="1">
        <v>658</v>
      </c>
      <c r="B659" s="1" t="s">
        <v>45</v>
      </c>
      <c r="C659" s="3">
        <v>43490</v>
      </c>
      <c r="D659" s="1" t="s">
        <v>6</v>
      </c>
      <c r="E659" s="2">
        <v>228.12555</v>
      </c>
    </row>
    <row r="660" spans="1:5" x14ac:dyDescent="0.25">
      <c r="A660" s="1">
        <v>659</v>
      </c>
      <c r="B660" s="1" t="s">
        <v>46</v>
      </c>
      <c r="C660" s="3">
        <v>43847</v>
      </c>
      <c r="D660" s="1" t="s">
        <v>8</v>
      </c>
      <c r="E660" s="2">
        <v>167.20908</v>
      </c>
    </row>
    <row r="661" spans="1:5" x14ac:dyDescent="0.25">
      <c r="A661" s="1">
        <v>660</v>
      </c>
      <c r="B661" s="1" t="s">
        <v>47</v>
      </c>
      <c r="C661" s="3">
        <v>43884</v>
      </c>
      <c r="D661" s="1" t="s">
        <v>10</v>
      </c>
      <c r="E661" s="2">
        <v>420.23650999999995</v>
      </c>
    </row>
    <row r="662" spans="1:5" x14ac:dyDescent="0.25">
      <c r="A662" s="1">
        <v>661</v>
      </c>
      <c r="B662" s="1" t="s">
        <v>48</v>
      </c>
      <c r="C662" s="3">
        <v>43862</v>
      </c>
      <c r="D662" s="1" t="s">
        <v>12</v>
      </c>
      <c r="E662" s="2">
        <v>101.10611</v>
      </c>
    </row>
    <row r="663" spans="1:5" x14ac:dyDescent="0.25">
      <c r="A663" s="1">
        <v>662</v>
      </c>
      <c r="B663" s="1" t="s">
        <v>49</v>
      </c>
      <c r="C663" s="3">
        <v>43501</v>
      </c>
      <c r="D663" s="1" t="s">
        <v>14</v>
      </c>
      <c r="E663" s="2">
        <v>286.09809000000001</v>
      </c>
    </row>
    <row r="664" spans="1:5" x14ac:dyDescent="0.25">
      <c r="A664" s="1">
        <v>663</v>
      </c>
      <c r="B664" s="1" t="s">
        <v>50</v>
      </c>
      <c r="C664" s="3">
        <v>43889</v>
      </c>
      <c r="D664" s="1" t="s">
        <v>16</v>
      </c>
      <c r="E664" s="2">
        <v>15.396690000000001</v>
      </c>
    </row>
    <row r="665" spans="1:5" x14ac:dyDescent="0.25">
      <c r="A665" s="1">
        <v>664</v>
      </c>
      <c r="B665" s="1" t="s">
        <v>51</v>
      </c>
      <c r="C665" s="3">
        <v>43877</v>
      </c>
      <c r="D665" s="1" t="s">
        <v>18</v>
      </c>
      <c r="E665" s="2">
        <v>250.25161</v>
      </c>
    </row>
    <row r="666" spans="1:5" x14ac:dyDescent="0.25">
      <c r="A666" s="1">
        <v>665</v>
      </c>
      <c r="B666" s="1" t="s">
        <v>52</v>
      </c>
      <c r="C666" s="3">
        <v>43884</v>
      </c>
      <c r="D666" s="1" t="s">
        <v>20</v>
      </c>
      <c r="E666" s="2">
        <v>186.32301999999999</v>
      </c>
    </row>
    <row r="667" spans="1:5" x14ac:dyDescent="0.25">
      <c r="A667" s="1">
        <v>666</v>
      </c>
      <c r="B667" s="1" t="s">
        <v>53</v>
      </c>
      <c r="C667" s="3">
        <v>43864</v>
      </c>
      <c r="D667" s="1" t="s">
        <v>22</v>
      </c>
      <c r="E667" s="2">
        <v>358.66069000000005</v>
      </c>
    </row>
    <row r="668" spans="1:5" x14ac:dyDescent="0.25">
      <c r="A668" s="1">
        <v>667</v>
      </c>
      <c r="B668" s="1" t="s">
        <v>54</v>
      </c>
      <c r="C668" s="3">
        <v>44231</v>
      </c>
      <c r="D668" s="1" t="s">
        <v>1</v>
      </c>
      <c r="E668" s="2">
        <v>229.29658000000001</v>
      </c>
    </row>
    <row r="669" spans="1:5" x14ac:dyDescent="0.25">
      <c r="A669" s="1">
        <v>668</v>
      </c>
      <c r="B669" s="1" t="s">
        <v>55</v>
      </c>
      <c r="C669" s="3">
        <v>44280</v>
      </c>
      <c r="D669" s="4" t="s">
        <v>119</v>
      </c>
      <c r="E669" s="2">
        <v>266.39857999999998</v>
      </c>
    </row>
    <row r="670" spans="1:5" x14ac:dyDescent="0.25">
      <c r="A670" s="1">
        <v>669</v>
      </c>
      <c r="B670" s="1" t="s">
        <v>56</v>
      </c>
      <c r="C670" s="3">
        <v>44286</v>
      </c>
      <c r="D670" s="1" t="s">
        <v>2</v>
      </c>
      <c r="E670" s="2">
        <v>455.33845000000002</v>
      </c>
    </row>
    <row r="671" spans="1:5" x14ac:dyDescent="0.25">
      <c r="A671" s="1">
        <v>670</v>
      </c>
      <c r="B671" s="1" t="s">
        <v>28</v>
      </c>
      <c r="C671" s="3">
        <v>44278</v>
      </c>
      <c r="D671" s="1" t="s">
        <v>3</v>
      </c>
      <c r="E671" s="2">
        <v>7.2159300000000011</v>
      </c>
    </row>
    <row r="672" spans="1:5" x14ac:dyDescent="0.25">
      <c r="A672" s="1">
        <v>671</v>
      </c>
      <c r="B672" s="1" t="s">
        <v>29</v>
      </c>
      <c r="C672" s="3">
        <v>43543</v>
      </c>
      <c r="D672" s="1" t="s">
        <v>3</v>
      </c>
      <c r="E672" s="2">
        <v>361.90134999999992</v>
      </c>
    </row>
    <row r="673" spans="1:5" x14ac:dyDescent="0.25">
      <c r="A673" s="1">
        <v>672</v>
      </c>
      <c r="B673" s="1" t="s">
        <v>30</v>
      </c>
      <c r="C673" s="3">
        <v>44260</v>
      </c>
      <c r="D673" s="1" t="s">
        <v>3</v>
      </c>
      <c r="E673" s="2">
        <v>155.43886999999998</v>
      </c>
    </row>
    <row r="674" spans="1:5" x14ac:dyDescent="0.25">
      <c r="A674" s="1">
        <v>673</v>
      </c>
      <c r="B674" s="1" t="s">
        <v>31</v>
      </c>
      <c r="C674" s="3">
        <v>43925</v>
      </c>
      <c r="D674" s="1" t="s">
        <v>3</v>
      </c>
      <c r="E674" s="2">
        <v>315.97275999999999</v>
      </c>
    </row>
    <row r="675" spans="1:5" x14ac:dyDescent="0.25">
      <c r="A675" s="1">
        <v>674</v>
      </c>
      <c r="B675" s="1" t="s">
        <v>32</v>
      </c>
      <c r="C675" s="3">
        <v>44316</v>
      </c>
      <c r="D675" s="1" t="s">
        <v>3</v>
      </c>
      <c r="E675" s="2">
        <v>344.07077000000004</v>
      </c>
    </row>
    <row r="676" spans="1:5" x14ac:dyDescent="0.25">
      <c r="A676" s="1">
        <v>675</v>
      </c>
      <c r="B676" s="1" t="s">
        <v>33</v>
      </c>
      <c r="C676" s="3">
        <v>43580</v>
      </c>
      <c r="D676" s="1" t="s">
        <v>3</v>
      </c>
      <c r="E676" s="2">
        <v>231.65542999999997</v>
      </c>
    </row>
    <row r="677" spans="1:5" x14ac:dyDescent="0.25">
      <c r="A677" s="1">
        <v>676</v>
      </c>
      <c r="B677" s="1" t="s">
        <v>34</v>
      </c>
      <c r="C677" s="3">
        <v>44305</v>
      </c>
      <c r="D677" s="1" t="s">
        <v>3</v>
      </c>
      <c r="E677" s="2">
        <v>462.85441999999995</v>
      </c>
    </row>
    <row r="678" spans="1:5" x14ac:dyDescent="0.25">
      <c r="A678" s="1">
        <v>677</v>
      </c>
      <c r="B678" s="1" t="s">
        <v>35</v>
      </c>
      <c r="C678" s="3">
        <v>43561</v>
      </c>
      <c r="D678" s="1" t="s">
        <v>3</v>
      </c>
      <c r="E678" s="2">
        <v>81.892359999999996</v>
      </c>
    </row>
    <row r="679" spans="1:5" x14ac:dyDescent="0.25">
      <c r="A679" s="1">
        <v>678</v>
      </c>
      <c r="B679" s="1" t="s">
        <v>36</v>
      </c>
      <c r="C679" s="3">
        <v>43948</v>
      </c>
      <c r="D679" s="1" t="s">
        <v>3</v>
      </c>
      <c r="E679" s="2">
        <v>240.21401999999998</v>
      </c>
    </row>
    <row r="680" spans="1:5" x14ac:dyDescent="0.25">
      <c r="A680" s="1">
        <v>679</v>
      </c>
      <c r="B680" s="1" t="s">
        <v>37</v>
      </c>
      <c r="C680" s="3">
        <v>43590</v>
      </c>
      <c r="D680" s="1" t="s">
        <v>3</v>
      </c>
      <c r="E680" s="2">
        <v>114.22197</v>
      </c>
    </row>
    <row r="681" spans="1:5" x14ac:dyDescent="0.25">
      <c r="A681" s="1">
        <v>680</v>
      </c>
      <c r="B681" s="1" t="s">
        <v>38</v>
      </c>
      <c r="C681" s="3">
        <v>44322</v>
      </c>
      <c r="D681" s="1" t="s">
        <v>3</v>
      </c>
      <c r="E681" s="2">
        <v>129.74289000000002</v>
      </c>
    </row>
    <row r="682" spans="1:5" x14ac:dyDescent="0.25">
      <c r="A682" s="1">
        <v>681</v>
      </c>
      <c r="B682" s="1" t="s">
        <v>39</v>
      </c>
      <c r="C682" s="3">
        <v>43958</v>
      </c>
      <c r="D682" s="1" t="s">
        <v>3</v>
      </c>
      <c r="E682" s="2">
        <v>244.77666000000002</v>
      </c>
    </row>
    <row r="683" spans="1:5" x14ac:dyDescent="0.25">
      <c r="A683" s="1">
        <v>682</v>
      </c>
      <c r="B683" s="1" t="s">
        <v>40</v>
      </c>
      <c r="C683" s="3">
        <v>44324</v>
      </c>
      <c r="D683" s="1" t="s">
        <v>3</v>
      </c>
      <c r="E683" s="2">
        <v>204.50200000000001</v>
      </c>
    </row>
    <row r="684" spans="1:5" x14ac:dyDescent="0.25">
      <c r="A684" s="1">
        <v>683</v>
      </c>
      <c r="B684" s="1" t="s">
        <v>41</v>
      </c>
      <c r="C684" s="3">
        <v>43960</v>
      </c>
      <c r="D684" s="1" t="s">
        <v>3</v>
      </c>
      <c r="E684" s="2">
        <v>498.23974999999996</v>
      </c>
    </row>
    <row r="685" spans="1:5" x14ac:dyDescent="0.25">
      <c r="A685" s="1">
        <v>684</v>
      </c>
      <c r="B685" s="1" t="s">
        <v>42</v>
      </c>
      <c r="C685" s="3">
        <v>44326</v>
      </c>
      <c r="D685" s="1" t="s">
        <v>3</v>
      </c>
      <c r="E685" s="2">
        <v>136.75164999999998</v>
      </c>
    </row>
    <row r="686" spans="1:5" x14ac:dyDescent="0.25">
      <c r="A686" s="1">
        <v>685</v>
      </c>
      <c r="B686" s="1" t="s">
        <v>43</v>
      </c>
      <c r="C686" s="3">
        <v>44388</v>
      </c>
      <c r="D686" s="1" t="s">
        <v>3</v>
      </c>
      <c r="E686" s="2">
        <v>251.37368999999998</v>
      </c>
    </row>
    <row r="687" spans="1:5" x14ac:dyDescent="0.25">
      <c r="A687" s="1">
        <v>686</v>
      </c>
      <c r="B687" s="1" t="s">
        <v>44</v>
      </c>
      <c r="C687" s="3">
        <v>44055</v>
      </c>
      <c r="D687" s="1" t="s">
        <v>3</v>
      </c>
      <c r="E687" s="2">
        <v>241.31110000000001</v>
      </c>
    </row>
    <row r="688" spans="1:5" x14ac:dyDescent="0.25">
      <c r="A688" s="1">
        <v>687</v>
      </c>
      <c r="B688" s="1" t="s">
        <v>45</v>
      </c>
      <c r="C688" s="3">
        <v>43721</v>
      </c>
      <c r="D688" s="1" t="s">
        <v>3</v>
      </c>
      <c r="E688" s="2">
        <v>417.22648999999996</v>
      </c>
    </row>
    <row r="689" spans="1:5" x14ac:dyDescent="0.25">
      <c r="A689" s="1">
        <v>688</v>
      </c>
      <c r="B689" s="1" t="s">
        <v>46</v>
      </c>
      <c r="C689" s="3">
        <v>44155</v>
      </c>
      <c r="D689" s="1" t="s">
        <v>3</v>
      </c>
      <c r="E689" s="2">
        <v>60.26341</v>
      </c>
    </row>
    <row r="690" spans="1:5" x14ac:dyDescent="0.25">
      <c r="A690" s="1">
        <v>689</v>
      </c>
      <c r="B690" s="1" t="s">
        <v>47</v>
      </c>
      <c r="C690" s="3">
        <v>44521</v>
      </c>
      <c r="D690" s="1" t="s">
        <v>10</v>
      </c>
      <c r="E690" s="2">
        <v>126.87199000000001</v>
      </c>
    </row>
    <row r="691" spans="1:5" x14ac:dyDescent="0.25">
      <c r="A691" s="1">
        <v>690</v>
      </c>
      <c r="B691" s="1" t="s">
        <v>48</v>
      </c>
      <c r="C691" s="3">
        <v>44157</v>
      </c>
      <c r="D691" s="1" t="s">
        <v>12</v>
      </c>
      <c r="E691" s="2">
        <v>456.92421999999999</v>
      </c>
    </row>
    <row r="692" spans="1:5" x14ac:dyDescent="0.25">
      <c r="A692" s="1">
        <v>691</v>
      </c>
      <c r="B692" s="1" t="s">
        <v>49</v>
      </c>
      <c r="C692" s="3">
        <v>43792</v>
      </c>
      <c r="D692" s="1" t="s">
        <v>14</v>
      </c>
      <c r="E692" s="2">
        <v>372.72816</v>
      </c>
    </row>
    <row r="693" spans="1:5" x14ac:dyDescent="0.25">
      <c r="A693" s="1">
        <v>692</v>
      </c>
      <c r="B693" s="1" t="s">
        <v>50</v>
      </c>
      <c r="C693" s="3">
        <v>43975</v>
      </c>
      <c r="D693" s="1" t="s">
        <v>16</v>
      </c>
      <c r="E693" s="2">
        <v>443.21784000000002</v>
      </c>
    </row>
    <row r="694" spans="1:5" x14ac:dyDescent="0.25">
      <c r="A694" s="1">
        <v>693</v>
      </c>
      <c r="B694" s="1" t="s">
        <v>51</v>
      </c>
      <c r="C694" s="3">
        <v>43976</v>
      </c>
      <c r="D694" s="1" t="s">
        <v>16</v>
      </c>
      <c r="E694" s="2">
        <v>200.96495000000002</v>
      </c>
    </row>
    <row r="695" spans="1:5" x14ac:dyDescent="0.25">
      <c r="A695" s="1">
        <v>694</v>
      </c>
      <c r="B695" s="1" t="s">
        <v>52</v>
      </c>
      <c r="C695" s="3">
        <v>43977</v>
      </c>
      <c r="D695" s="1" t="s">
        <v>16</v>
      </c>
      <c r="E695" s="2">
        <v>73.482960000000006</v>
      </c>
    </row>
    <row r="696" spans="1:5" x14ac:dyDescent="0.25">
      <c r="A696" s="1">
        <v>695</v>
      </c>
      <c r="B696" s="1" t="s">
        <v>53</v>
      </c>
      <c r="C696" s="3">
        <v>43978</v>
      </c>
      <c r="D696" s="1" t="s">
        <v>16</v>
      </c>
      <c r="E696" s="2">
        <v>129.95140000000001</v>
      </c>
    </row>
    <row r="697" spans="1:5" x14ac:dyDescent="0.25">
      <c r="A697" s="1">
        <v>696</v>
      </c>
      <c r="B697" s="1" t="s">
        <v>54</v>
      </c>
      <c r="C697" s="3">
        <v>43979</v>
      </c>
      <c r="D697" s="1" t="s">
        <v>16</v>
      </c>
      <c r="E697" s="2">
        <v>241.18876</v>
      </c>
    </row>
    <row r="698" spans="1:5" x14ac:dyDescent="0.25">
      <c r="A698" s="1">
        <v>697</v>
      </c>
      <c r="B698" s="1" t="s">
        <v>55</v>
      </c>
      <c r="C698" s="3">
        <v>43980</v>
      </c>
      <c r="D698" s="1" t="s">
        <v>16</v>
      </c>
      <c r="E698" s="2">
        <v>426.61408000000006</v>
      </c>
    </row>
    <row r="699" spans="1:5" x14ac:dyDescent="0.25">
      <c r="A699" s="1">
        <v>698</v>
      </c>
      <c r="B699" s="1" t="s">
        <v>56</v>
      </c>
      <c r="C699" s="3">
        <v>43981</v>
      </c>
      <c r="D699" s="1" t="s">
        <v>2</v>
      </c>
      <c r="E699" s="2">
        <v>157.36553000000001</v>
      </c>
    </row>
    <row r="700" spans="1:5" x14ac:dyDescent="0.25">
      <c r="A700" s="1">
        <v>699</v>
      </c>
      <c r="B700" s="1" t="s">
        <v>28</v>
      </c>
      <c r="C700" s="3">
        <v>43982</v>
      </c>
      <c r="D700" s="1" t="s">
        <v>3</v>
      </c>
      <c r="E700" s="2">
        <v>246.95123000000001</v>
      </c>
    </row>
    <row r="701" spans="1:5" x14ac:dyDescent="0.25">
      <c r="A701" s="1">
        <v>700</v>
      </c>
      <c r="B701" s="1" t="s">
        <v>29</v>
      </c>
      <c r="C701" s="3">
        <v>43983</v>
      </c>
      <c r="D701" s="1" t="s">
        <v>4</v>
      </c>
      <c r="E701" s="2">
        <v>140.61002999999999</v>
      </c>
    </row>
    <row r="702" spans="1:5" x14ac:dyDescent="0.25">
      <c r="A702" s="1">
        <v>701</v>
      </c>
      <c r="B702" s="1" t="s">
        <v>30</v>
      </c>
      <c r="C702" s="3">
        <v>43984</v>
      </c>
      <c r="D702" s="1" t="s">
        <v>4</v>
      </c>
      <c r="E702" s="2">
        <v>102.05401000000001</v>
      </c>
    </row>
    <row r="703" spans="1:5" x14ac:dyDescent="0.25">
      <c r="A703" s="1">
        <v>702</v>
      </c>
      <c r="B703" s="1" t="s">
        <v>31</v>
      </c>
      <c r="C703" s="3">
        <v>43985</v>
      </c>
      <c r="D703" s="1" t="s">
        <v>4</v>
      </c>
      <c r="E703" s="2">
        <v>132.16856999999999</v>
      </c>
    </row>
    <row r="704" spans="1:5" x14ac:dyDescent="0.25">
      <c r="A704" s="1">
        <v>703</v>
      </c>
      <c r="B704" s="1" t="s">
        <v>32</v>
      </c>
      <c r="C704" s="3">
        <v>44015</v>
      </c>
      <c r="D704" s="1" t="s">
        <v>4</v>
      </c>
      <c r="E704" s="2">
        <v>206.82329999999999</v>
      </c>
    </row>
    <row r="705" spans="1:5" x14ac:dyDescent="0.25">
      <c r="A705" s="1">
        <v>704</v>
      </c>
      <c r="B705" s="1" t="s">
        <v>33</v>
      </c>
      <c r="C705" s="3">
        <v>44046</v>
      </c>
      <c r="D705" s="1" t="s">
        <v>12</v>
      </c>
      <c r="E705" s="2">
        <v>296.34773999999999</v>
      </c>
    </row>
    <row r="706" spans="1:5" x14ac:dyDescent="0.25">
      <c r="A706" s="1">
        <v>705</v>
      </c>
      <c r="B706" s="1" t="s">
        <v>34</v>
      </c>
      <c r="C706" s="3">
        <v>44077</v>
      </c>
      <c r="D706" s="1" t="s">
        <v>14</v>
      </c>
      <c r="E706" s="2">
        <v>230.32218</v>
      </c>
    </row>
    <row r="707" spans="1:5" x14ac:dyDescent="0.25">
      <c r="A707" s="1">
        <v>706</v>
      </c>
      <c r="B707" s="1" t="s">
        <v>35</v>
      </c>
      <c r="C707" s="3">
        <v>44107</v>
      </c>
      <c r="D707" s="1" t="s">
        <v>16</v>
      </c>
      <c r="E707" s="2">
        <v>73.160059999999987</v>
      </c>
    </row>
    <row r="708" spans="1:5" x14ac:dyDescent="0.25">
      <c r="A708" s="1">
        <v>707</v>
      </c>
      <c r="B708" s="1" t="s">
        <v>36</v>
      </c>
      <c r="C708" s="3">
        <v>44138</v>
      </c>
      <c r="D708" s="1" t="s">
        <v>18</v>
      </c>
      <c r="E708" s="2">
        <v>206.60622999999998</v>
      </c>
    </row>
    <row r="709" spans="1:5" x14ac:dyDescent="0.25">
      <c r="A709" s="1">
        <v>708</v>
      </c>
      <c r="B709" s="1" t="s">
        <v>37</v>
      </c>
      <c r="C709" s="3">
        <v>44168</v>
      </c>
      <c r="D709" s="1" t="s">
        <v>20</v>
      </c>
      <c r="E709" s="2">
        <v>0.72030000000000005</v>
      </c>
    </row>
    <row r="710" spans="1:5" x14ac:dyDescent="0.25">
      <c r="A710" s="1">
        <v>709</v>
      </c>
      <c r="B710" s="1" t="s">
        <v>38</v>
      </c>
      <c r="C710" s="3">
        <v>44199</v>
      </c>
      <c r="D710" s="1" t="s">
        <v>22</v>
      </c>
      <c r="E710" s="2">
        <v>66.243390000000005</v>
      </c>
    </row>
    <row r="711" spans="1:5" x14ac:dyDescent="0.25">
      <c r="A711" s="1">
        <v>710</v>
      </c>
      <c r="B711" s="1" t="s">
        <v>39</v>
      </c>
      <c r="C711" s="3">
        <v>44230</v>
      </c>
      <c r="D711" s="1" t="s">
        <v>8</v>
      </c>
      <c r="E711" s="2">
        <v>199.60977</v>
      </c>
    </row>
    <row r="712" spans="1:5" x14ac:dyDescent="0.25">
      <c r="A712" s="1">
        <v>711</v>
      </c>
      <c r="B712" s="1" t="s">
        <v>40</v>
      </c>
      <c r="C712" s="3">
        <v>44258</v>
      </c>
      <c r="D712" s="1" t="s">
        <v>10</v>
      </c>
      <c r="E712" s="2">
        <v>248.23074</v>
      </c>
    </row>
    <row r="713" spans="1:5" x14ac:dyDescent="0.25">
      <c r="A713" s="1">
        <v>712</v>
      </c>
      <c r="B713" s="1" t="s">
        <v>41</v>
      </c>
      <c r="C713" s="3">
        <v>44289</v>
      </c>
      <c r="D713" s="1" t="s">
        <v>12</v>
      </c>
      <c r="E713" s="2">
        <v>233.58989999999997</v>
      </c>
    </row>
    <row r="714" spans="1:5" x14ac:dyDescent="0.25">
      <c r="A714" s="1">
        <v>713</v>
      </c>
      <c r="B714" s="1" t="s">
        <v>42</v>
      </c>
      <c r="C714" s="3">
        <v>44319</v>
      </c>
      <c r="D714" s="1" t="s">
        <v>14</v>
      </c>
      <c r="E714" s="2">
        <v>65.398349999999994</v>
      </c>
    </row>
    <row r="715" spans="1:5" x14ac:dyDescent="0.25">
      <c r="A715" s="1">
        <v>714</v>
      </c>
      <c r="B715" s="1" t="s">
        <v>43</v>
      </c>
      <c r="C715" s="3">
        <v>44350</v>
      </c>
      <c r="D715" s="1" t="s">
        <v>16</v>
      </c>
      <c r="E715" s="2">
        <v>96.813590000000005</v>
      </c>
    </row>
    <row r="716" spans="1:5" x14ac:dyDescent="0.25">
      <c r="A716" s="1">
        <v>715</v>
      </c>
      <c r="B716" s="1" t="s">
        <v>44</v>
      </c>
      <c r="C716" s="3">
        <v>44380</v>
      </c>
      <c r="D716" s="1" t="s">
        <v>18</v>
      </c>
      <c r="E716" s="2">
        <v>458.67834999999997</v>
      </c>
    </row>
    <row r="717" spans="1:5" x14ac:dyDescent="0.25">
      <c r="A717" s="1">
        <v>716</v>
      </c>
      <c r="B717" s="1" t="s">
        <v>45</v>
      </c>
      <c r="C717" s="3">
        <v>44411</v>
      </c>
      <c r="D717" s="1" t="s">
        <v>20</v>
      </c>
      <c r="E717" s="2">
        <v>300.87597</v>
      </c>
    </row>
    <row r="718" spans="1:5" x14ac:dyDescent="0.25">
      <c r="A718" s="1">
        <v>717</v>
      </c>
      <c r="B718" s="1" t="s">
        <v>46</v>
      </c>
      <c r="C718" s="3">
        <v>44442</v>
      </c>
      <c r="D718" s="1" t="s">
        <v>22</v>
      </c>
      <c r="E718" s="2">
        <v>181.06319999999999</v>
      </c>
    </row>
    <row r="719" spans="1:5" x14ac:dyDescent="0.25">
      <c r="A719" s="1">
        <v>718</v>
      </c>
      <c r="B719" s="1" t="s">
        <v>47</v>
      </c>
      <c r="C719" s="3">
        <v>44472</v>
      </c>
      <c r="D719" s="1" t="s">
        <v>1</v>
      </c>
      <c r="E719" s="2">
        <v>191.35682999999997</v>
      </c>
    </row>
    <row r="720" spans="1:5" x14ac:dyDescent="0.25">
      <c r="A720" s="1">
        <v>719</v>
      </c>
      <c r="B720" s="1" t="s">
        <v>48</v>
      </c>
      <c r="C720" s="3">
        <v>44503</v>
      </c>
      <c r="D720" s="4" t="s">
        <v>119</v>
      </c>
      <c r="E720" s="2">
        <v>192.44432</v>
      </c>
    </row>
    <row r="721" spans="1:5" x14ac:dyDescent="0.25">
      <c r="A721" s="1">
        <v>720</v>
      </c>
      <c r="B721" s="1" t="s">
        <v>49</v>
      </c>
      <c r="C721" s="3">
        <v>44533</v>
      </c>
      <c r="D721" s="4" t="s">
        <v>119</v>
      </c>
      <c r="E721" s="2">
        <v>40.039209999999997</v>
      </c>
    </row>
    <row r="722" spans="1:5" x14ac:dyDescent="0.25">
      <c r="A722" s="1">
        <v>721</v>
      </c>
      <c r="B722" s="1" t="s">
        <v>50</v>
      </c>
      <c r="C722" s="3">
        <v>43477</v>
      </c>
      <c r="D722" s="4" t="s">
        <v>119</v>
      </c>
      <c r="E722" s="2">
        <v>184.19636</v>
      </c>
    </row>
    <row r="723" spans="1:5" x14ac:dyDescent="0.25">
      <c r="A723" s="1">
        <v>722</v>
      </c>
      <c r="B723" s="1" t="s">
        <v>51</v>
      </c>
      <c r="C723" s="3">
        <v>43468</v>
      </c>
      <c r="D723" s="4" t="s">
        <v>119</v>
      </c>
      <c r="E723" s="2">
        <v>356.06671</v>
      </c>
    </row>
    <row r="724" spans="1:5" x14ac:dyDescent="0.25">
      <c r="A724" s="1">
        <v>723</v>
      </c>
      <c r="B724" s="1" t="s">
        <v>52</v>
      </c>
      <c r="C724" s="3">
        <v>43480</v>
      </c>
      <c r="D724" s="4" t="s">
        <v>119</v>
      </c>
      <c r="E724" s="2">
        <v>75.57311</v>
      </c>
    </row>
    <row r="725" spans="1:5" x14ac:dyDescent="0.25">
      <c r="A725" s="1">
        <v>724</v>
      </c>
      <c r="B725" s="1" t="s">
        <v>53</v>
      </c>
      <c r="C725" s="3">
        <v>43490</v>
      </c>
      <c r="D725" s="4" t="s">
        <v>119</v>
      </c>
      <c r="E725" s="2">
        <v>267.13145000000003</v>
      </c>
    </row>
    <row r="726" spans="1:5" x14ac:dyDescent="0.25">
      <c r="A726" s="1">
        <v>725</v>
      </c>
      <c r="B726" s="1" t="s">
        <v>54</v>
      </c>
      <c r="C726" s="3">
        <v>43847</v>
      </c>
      <c r="D726" s="4" t="s">
        <v>119</v>
      </c>
      <c r="E726" s="2">
        <v>491.15784000000002</v>
      </c>
    </row>
    <row r="727" spans="1:5" x14ac:dyDescent="0.25">
      <c r="A727" s="1">
        <v>726</v>
      </c>
      <c r="B727" s="1" t="s">
        <v>55</v>
      </c>
      <c r="C727" s="3">
        <v>43884</v>
      </c>
      <c r="D727" s="4" t="s">
        <v>119</v>
      </c>
      <c r="E727" s="2">
        <v>119.15452999999999</v>
      </c>
    </row>
    <row r="728" spans="1:5" x14ac:dyDescent="0.25">
      <c r="A728" s="1">
        <v>727</v>
      </c>
      <c r="B728" s="1" t="s">
        <v>56</v>
      </c>
      <c r="C728" s="3">
        <v>43862</v>
      </c>
      <c r="D728" s="4" t="s">
        <v>119</v>
      </c>
      <c r="E728" s="2">
        <v>386.10428000000002</v>
      </c>
    </row>
    <row r="729" spans="1:5" x14ac:dyDescent="0.25">
      <c r="A729" s="1">
        <v>728</v>
      </c>
      <c r="B729" s="1" t="s">
        <v>28</v>
      </c>
      <c r="C729" s="3">
        <v>43501</v>
      </c>
      <c r="D729" s="1" t="s">
        <v>16</v>
      </c>
      <c r="E729" s="2">
        <v>237.11563000000001</v>
      </c>
    </row>
    <row r="730" spans="1:5" x14ac:dyDescent="0.25">
      <c r="A730" s="1">
        <v>729</v>
      </c>
      <c r="B730" s="1" t="s">
        <v>29</v>
      </c>
      <c r="C730" s="3">
        <v>43889</v>
      </c>
      <c r="D730" s="1" t="s">
        <v>18</v>
      </c>
      <c r="E730" s="2">
        <v>302.38832000000002</v>
      </c>
    </row>
    <row r="731" spans="1:5" x14ac:dyDescent="0.25">
      <c r="A731" s="1">
        <v>730</v>
      </c>
      <c r="B731" s="1" t="s">
        <v>30</v>
      </c>
      <c r="C731" s="3">
        <v>43877</v>
      </c>
      <c r="D731" s="1" t="s">
        <v>20</v>
      </c>
      <c r="E731" s="2">
        <v>197.03823</v>
      </c>
    </row>
    <row r="732" spans="1:5" x14ac:dyDescent="0.25">
      <c r="A732" s="1">
        <v>731</v>
      </c>
      <c r="B732" s="1" t="s">
        <v>31</v>
      </c>
      <c r="C732" s="3">
        <v>43884</v>
      </c>
      <c r="D732" s="1" t="s">
        <v>22</v>
      </c>
      <c r="E732" s="2">
        <v>264.92352000000005</v>
      </c>
    </row>
    <row r="733" spans="1:5" x14ac:dyDescent="0.25">
      <c r="A733" s="1">
        <v>732</v>
      </c>
      <c r="B733" s="1" t="s">
        <v>32</v>
      </c>
      <c r="C733" s="3">
        <v>43864</v>
      </c>
      <c r="D733" s="1" t="s">
        <v>1</v>
      </c>
      <c r="E733" s="2">
        <v>154.87348999999998</v>
      </c>
    </row>
    <row r="734" spans="1:5" x14ac:dyDescent="0.25">
      <c r="A734" s="1">
        <v>733</v>
      </c>
      <c r="B734" s="1" t="s">
        <v>33</v>
      </c>
      <c r="C734" s="3">
        <v>44231</v>
      </c>
      <c r="D734" s="4" t="s">
        <v>119</v>
      </c>
      <c r="E734" s="2">
        <v>414.60584</v>
      </c>
    </row>
    <row r="735" spans="1:5" x14ac:dyDescent="0.25">
      <c r="A735" s="1">
        <v>734</v>
      </c>
      <c r="B735" s="1" t="s">
        <v>34</v>
      </c>
      <c r="C735" s="3">
        <v>44280</v>
      </c>
      <c r="D735" s="1" t="s">
        <v>2</v>
      </c>
      <c r="E735" s="2">
        <v>176.72617000000002</v>
      </c>
    </row>
    <row r="736" spans="1:5" x14ac:dyDescent="0.25">
      <c r="A736" s="1">
        <v>735</v>
      </c>
      <c r="B736" s="1" t="s">
        <v>35</v>
      </c>
      <c r="C736" s="3">
        <v>44286</v>
      </c>
      <c r="D736" s="1" t="s">
        <v>3</v>
      </c>
      <c r="E736" s="2">
        <v>414.18928</v>
      </c>
    </row>
    <row r="737" spans="1:5" x14ac:dyDescent="0.25">
      <c r="A737" s="1">
        <v>736</v>
      </c>
      <c r="B737" s="1" t="s">
        <v>36</v>
      </c>
      <c r="C737" s="3">
        <v>44278</v>
      </c>
      <c r="D737" s="1" t="s">
        <v>4</v>
      </c>
      <c r="E737" s="2">
        <v>443.88797</v>
      </c>
    </row>
    <row r="738" spans="1:5" x14ac:dyDescent="0.25">
      <c r="A738" s="1">
        <v>737</v>
      </c>
      <c r="B738" s="1" t="s">
        <v>37</v>
      </c>
      <c r="C738" s="3">
        <v>44279</v>
      </c>
      <c r="D738" s="1" t="s">
        <v>5</v>
      </c>
      <c r="E738" s="2">
        <v>386.92167999999998</v>
      </c>
    </row>
    <row r="739" spans="1:5" x14ac:dyDescent="0.25">
      <c r="A739" s="1">
        <v>738</v>
      </c>
      <c r="B739" s="1" t="s">
        <v>38</v>
      </c>
      <c r="C739" s="3">
        <v>44280</v>
      </c>
      <c r="D739" s="1" t="s">
        <v>6</v>
      </c>
      <c r="E739" s="2">
        <v>395.33434</v>
      </c>
    </row>
    <row r="740" spans="1:5" x14ac:dyDescent="0.25">
      <c r="A740" s="1">
        <v>739</v>
      </c>
      <c r="B740" s="1" t="s">
        <v>39</v>
      </c>
      <c r="C740" s="3">
        <v>44281</v>
      </c>
      <c r="D740" s="1" t="s">
        <v>8</v>
      </c>
      <c r="E740" s="2">
        <v>35.500209999999996</v>
      </c>
    </row>
    <row r="741" spans="1:5" x14ac:dyDescent="0.25">
      <c r="A741" s="1">
        <v>740</v>
      </c>
      <c r="B741" s="1" t="s">
        <v>40</v>
      </c>
      <c r="C741" s="3">
        <v>44282</v>
      </c>
      <c r="D741" s="1" t="s">
        <v>10</v>
      </c>
      <c r="E741" s="2">
        <v>48.100540000000002</v>
      </c>
    </row>
    <row r="742" spans="1:5" x14ac:dyDescent="0.25">
      <c r="A742" s="1">
        <v>741</v>
      </c>
      <c r="B742" s="1" t="s">
        <v>41</v>
      </c>
      <c r="C742" s="3">
        <v>44283</v>
      </c>
      <c r="D742" s="1" t="s">
        <v>12</v>
      </c>
      <c r="E742" s="2">
        <v>375.76656000000003</v>
      </c>
    </row>
    <row r="743" spans="1:5" x14ac:dyDescent="0.25">
      <c r="A743" s="1">
        <v>742</v>
      </c>
      <c r="B743" s="1" t="s">
        <v>42</v>
      </c>
      <c r="C743" s="3">
        <v>44284</v>
      </c>
      <c r="D743" s="1" t="s">
        <v>14</v>
      </c>
      <c r="E743" s="2">
        <v>225.98314000000002</v>
      </c>
    </row>
    <row r="744" spans="1:5" x14ac:dyDescent="0.25">
      <c r="A744" s="1">
        <v>743</v>
      </c>
      <c r="B744" s="1" t="s">
        <v>43</v>
      </c>
      <c r="C744" s="3">
        <v>44285</v>
      </c>
      <c r="D744" s="1" t="s">
        <v>16</v>
      </c>
      <c r="E744" s="2">
        <v>417.16264000000001</v>
      </c>
    </row>
    <row r="745" spans="1:5" x14ac:dyDescent="0.25">
      <c r="A745" s="1">
        <v>744</v>
      </c>
      <c r="B745" s="1" t="s">
        <v>44</v>
      </c>
      <c r="C745" s="3">
        <v>44286</v>
      </c>
      <c r="D745" s="1" t="s">
        <v>18</v>
      </c>
      <c r="E745" s="2">
        <v>26.581480000000003</v>
      </c>
    </row>
    <row r="746" spans="1:5" x14ac:dyDescent="0.25">
      <c r="A746" s="1">
        <v>745</v>
      </c>
      <c r="B746" s="1" t="s">
        <v>45</v>
      </c>
      <c r="C746" s="3">
        <v>44287</v>
      </c>
      <c r="D746" s="1" t="s">
        <v>20</v>
      </c>
      <c r="E746" s="2">
        <v>407.73924</v>
      </c>
    </row>
    <row r="747" spans="1:5" x14ac:dyDescent="0.25">
      <c r="A747" s="1">
        <v>746</v>
      </c>
      <c r="B747" s="1" t="s">
        <v>46</v>
      </c>
      <c r="C747" s="3">
        <v>44288</v>
      </c>
      <c r="D747" s="1" t="s">
        <v>22</v>
      </c>
      <c r="E747" s="2">
        <v>324.08170000000001</v>
      </c>
    </row>
    <row r="748" spans="1:5" x14ac:dyDescent="0.25">
      <c r="A748" s="1">
        <v>747</v>
      </c>
      <c r="B748" s="1" t="s">
        <v>47</v>
      </c>
      <c r="C748" s="3">
        <v>44289</v>
      </c>
      <c r="D748" s="1" t="s">
        <v>1</v>
      </c>
      <c r="E748" s="2">
        <v>145.01267999999999</v>
      </c>
    </row>
    <row r="749" spans="1:5" x14ac:dyDescent="0.25">
      <c r="A749" s="1">
        <v>748</v>
      </c>
      <c r="B749" s="1" t="s">
        <v>48</v>
      </c>
      <c r="C749" s="3">
        <v>44290</v>
      </c>
      <c r="D749" s="4" t="s">
        <v>119</v>
      </c>
      <c r="E749" s="2">
        <v>131.17473000000001</v>
      </c>
    </row>
    <row r="750" spans="1:5" x14ac:dyDescent="0.25">
      <c r="A750" s="1">
        <v>749</v>
      </c>
      <c r="B750" s="1" t="s">
        <v>49</v>
      </c>
      <c r="C750" s="3">
        <v>43477</v>
      </c>
      <c r="D750" s="1" t="s">
        <v>2</v>
      </c>
      <c r="E750" s="2">
        <v>141.56354000000002</v>
      </c>
    </row>
    <row r="751" spans="1:5" x14ac:dyDescent="0.25">
      <c r="A751" s="1">
        <v>750</v>
      </c>
      <c r="B751" s="1" t="s">
        <v>50</v>
      </c>
      <c r="C751" s="3">
        <v>43468</v>
      </c>
      <c r="D751" s="1" t="s">
        <v>3</v>
      </c>
      <c r="E751" s="2">
        <v>330.66543999999999</v>
      </c>
    </row>
    <row r="752" spans="1:5" x14ac:dyDescent="0.25">
      <c r="A752" s="1">
        <v>751</v>
      </c>
      <c r="B752" s="1" t="s">
        <v>51</v>
      </c>
      <c r="C752" s="3">
        <v>43480</v>
      </c>
      <c r="D752" s="1" t="s">
        <v>4</v>
      </c>
      <c r="E752" s="2">
        <v>351.40014000000002</v>
      </c>
    </row>
    <row r="753" spans="1:5" x14ac:dyDescent="0.25">
      <c r="A753" s="1">
        <v>752</v>
      </c>
      <c r="B753" s="1" t="s">
        <v>52</v>
      </c>
      <c r="C753" s="3">
        <v>43490</v>
      </c>
      <c r="D753" s="1" t="s">
        <v>4</v>
      </c>
      <c r="E753" s="2">
        <v>411.42640999999998</v>
      </c>
    </row>
    <row r="754" spans="1:5" x14ac:dyDescent="0.25">
      <c r="A754" s="1">
        <v>753</v>
      </c>
      <c r="B754" s="1" t="s">
        <v>53</v>
      </c>
      <c r="C754" s="3">
        <v>43477</v>
      </c>
      <c r="D754" s="1" t="s">
        <v>4</v>
      </c>
      <c r="E754" s="2">
        <v>494.08027000000004</v>
      </c>
    </row>
    <row r="755" spans="1:5" x14ac:dyDescent="0.25">
      <c r="A755" s="1">
        <v>754</v>
      </c>
      <c r="B755" s="1" t="s">
        <v>54</v>
      </c>
      <c r="C755" s="3">
        <v>43468</v>
      </c>
      <c r="D755" s="1" t="s">
        <v>4</v>
      </c>
      <c r="E755" s="2">
        <v>283.77039000000002</v>
      </c>
    </row>
    <row r="756" spans="1:5" x14ac:dyDescent="0.25">
      <c r="A756" s="1">
        <v>755</v>
      </c>
      <c r="B756" s="1" t="s">
        <v>55</v>
      </c>
      <c r="C756" s="3">
        <v>43480</v>
      </c>
      <c r="D756" s="1" t="s">
        <v>12</v>
      </c>
      <c r="E756" s="2">
        <v>282.04539</v>
      </c>
    </row>
    <row r="757" spans="1:5" x14ac:dyDescent="0.25">
      <c r="A757" s="1">
        <v>756</v>
      </c>
      <c r="B757" s="1" t="s">
        <v>56</v>
      </c>
      <c r="C757" s="3">
        <v>43490</v>
      </c>
      <c r="D757" s="1" t="s">
        <v>12</v>
      </c>
      <c r="E757" s="2">
        <v>386.65387000000004</v>
      </c>
    </row>
    <row r="758" spans="1:5" x14ac:dyDescent="0.25">
      <c r="A758" s="1">
        <v>757</v>
      </c>
      <c r="B758" s="1" t="s">
        <v>28</v>
      </c>
      <c r="C758" s="3">
        <v>43477</v>
      </c>
      <c r="D758" s="1" t="s">
        <v>12</v>
      </c>
      <c r="E758" s="2">
        <v>163.61663000000001</v>
      </c>
    </row>
    <row r="759" spans="1:5" x14ac:dyDescent="0.25">
      <c r="A759" s="1">
        <v>758</v>
      </c>
      <c r="B759" s="1" t="s">
        <v>29</v>
      </c>
      <c r="C759" s="3">
        <v>43468</v>
      </c>
      <c r="D759" s="1" t="s">
        <v>12</v>
      </c>
      <c r="E759" s="2">
        <v>301.20109000000002</v>
      </c>
    </row>
    <row r="760" spans="1:5" x14ac:dyDescent="0.25">
      <c r="A760" s="1">
        <v>759</v>
      </c>
      <c r="B760" s="1" t="s">
        <v>30</v>
      </c>
      <c r="C760" s="3">
        <v>43480</v>
      </c>
      <c r="D760" s="1" t="s">
        <v>12</v>
      </c>
      <c r="E760" s="2">
        <v>260.09889000000004</v>
      </c>
    </row>
    <row r="761" spans="1:5" x14ac:dyDescent="0.25">
      <c r="A761" s="1">
        <v>760</v>
      </c>
      <c r="B761" s="1" t="s">
        <v>31</v>
      </c>
      <c r="C761" s="3">
        <v>43490</v>
      </c>
      <c r="D761" s="1" t="s">
        <v>12</v>
      </c>
      <c r="E761" s="2">
        <v>404.16370000000001</v>
      </c>
    </row>
    <row r="762" spans="1:5" x14ac:dyDescent="0.25">
      <c r="A762" s="1">
        <v>761</v>
      </c>
      <c r="B762" s="1" t="s">
        <v>32</v>
      </c>
      <c r="C762" s="3">
        <v>43477</v>
      </c>
      <c r="D762" s="1" t="s">
        <v>12</v>
      </c>
      <c r="E762" s="2">
        <v>349.50346000000008</v>
      </c>
    </row>
    <row r="763" spans="1:5" x14ac:dyDescent="0.25">
      <c r="A763" s="1">
        <v>762</v>
      </c>
      <c r="B763" s="1" t="s">
        <v>33</v>
      </c>
      <c r="C763" s="3">
        <v>43468</v>
      </c>
      <c r="D763" s="1" t="s">
        <v>12</v>
      </c>
      <c r="E763" s="2">
        <v>279.048</v>
      </c>
    </row>
    <row r="764" spans="1:5" x14ac:dyDescent="0.25">
      <c r="A764" s="1">
        <v>763</v>
      </c>
      <c r="B764" s="1" t="s">
        <v>34</v>
      </c>
      <c r="C764" s="3">
        <v>43480</v>
      </c>
      <c r="D764" s="1" t="s">
        <v>12</v>
      </c>
      <c r="E764" s="2">
        <v>80.025919999999999</v>
      </c>
    </row>
    <row r="765" spans="1:5" x14ac:dyDescent="0.25">
      <c r="A765" s="1">
        <v>764</v>
      </c>
      <c r="B765" s="1" t="s">
        <v>35</v>
      </c>
      <c r="C765" s="3">
        <v>43477</v>
      </c>
      <c r="D765" s="1" t="s">
        <v>12</v>
      </c>
      <c r="E765" s="2">
        <v>358.05131999999998</v>
      </c>
    </row>
    <row r="766" spans="1:5" x14ac:dyDescent="0.25">
      <c r="A766" s="1">
        <v>765</v>
      </c>
      <c r="B766" s="1" t="s">
        <v>36</v>
      </c>
      <c r="C766" s="3">
        <v>43468</v>
      </c>
      <c r="D766" s="1" t="s">
        <v>12</v>
      </c>
      <c r="E766" s="2">
        <v>438.79115999999993</v>
      </c>
    </row>
    <row r="767" spans="1:5" x14ac:dyDescent="0.25">
      <c r="A767" s="1">
        <v>766</v>
      </c>
      <c r="B767" s="1" t="s">
        <v>37</v>
      </c>
      <c r="C767" s="3">
        <v>43480</v>
      </c>
      <c r="D767" s="1" t="s">
        <v>12</v>
      </c>
      <c r="E767" s="2">
        <v>67.694980000000001</v>
      </c>
    </row>
    <row r="768" spans="1:5" x14ac:dyDescent="0.25">
      <c r="A768" s="1">
        <v>767</v>
      </c>
      <c r="B768" s="1" t="s">
        <v>38</v>
      </c>
      <c r="C768" s="3">
        <v>43490</v>
      </c>
      <c r="D768" s="1" t="s">
        <v>12</v>
      </c>
      <c r="E768" s="2">
        <v>165.17124000000001</v>
      </c>
    </row>
    <row r="769" spans="1:5" x14ac:dyDescent="0.25">
      <c r="A769" s="1">
        <v>768</v>
      </c>
      <c r="B769" s="1" t="s">
        <v>39</v>
      </c>
      <c r="C769" s="3">
        <v>43847</v>
      </c>
      <c r="D769" s="1" t="s">
        <v>12</v>
      </c>
      <c r="E769" s="2">
        <v>316.10334</v>
      </c>
    </row>
    <row r="770" spans="1:5" x14ac:dyDescent="0.25">
      <c r="A770" s="1">
        <v>769</v>
      </c>
      <c r="B770" s="1" t="s">
        <v>40</v>
      </c>
      <c r="C770" s="3">
        <v>43884</v>
      </c>
      <c r="D770" s="1" t="s">
        <v>12</v>
      </c>
      <c r="E770" s="2">
        <v>165.59271000000001</v>
      </c>
    </row>
    <row r="771" spans="1:5" x14ac:dyDescent="0.25">
      <c r="A771" s="1">
        <v>770</v>
      </c>
      <c r="B771" s="1" t="s">
        <v>41</v>
      </c>
      <c r="C771" s="3">
        <v>43862</v>
      </c>
      <c r="D771" s="1" t="s">
        <v>12</v>
      </c>
      <c r="E771" s="2">
        <v>6.2539400000000001</v>
      </c>
    </row>
    <row r="772" spans="1:5" x14ac:dyDescent="0.25">
      <c r="A772" s="1">
        <v>771</v>
      </c>
      <c r="B772" s="1" t="s">
        <v>42</v>
      </c>
      <c r="C772" s="3">
        <v>43501</v>
      </c>
      <c r="D772" s="1" t="s">
        <v>12</v>
      </c>
      <c r="E772" s="2">
        <v>335.39017999999999</v>
      </c>
    </row>
    <row r="773" spans="1:5" x14ac:dyDescent="0.25">
      <c r="A773" s="1">
        <v>772</v>
      </c>
      <c r="B773" s="1" t="s">
        <v>43</v>
      </c>
      <c r="C773" s="3">
        <v>43889</v>
      </c>
      <c r="D773" s="1" t="s">
        <v>12</v>
      </c>
      <c r="E773" s="2">
        <v>286.96408000000002</v>
      </c>
    </row>
    <row r="774" spans="1:5" x14ac:dyDescent="0.25">
      <c r="A774" s="1">
        <v>773</v>
      </c>
      <c r="B774" s="1" t="s">
        <v>44</v>
      </c>
      <c r="C774" s="3">
        <v>43877</v>
      </c>
      <c r="D774" s="1" t="s">
        <v>12</v>
      </c>
      <c r="E774" s="2">
        <v>86.990790000000004</v>
      </c>
    </row>
    <row r="775" spans="1:5" x14ac:dyDescent="0.25">
      <c r="A775" s="1">
        <v>774</v>
      </c>
      <c r="B775" s="1" t="s">
        <v>45</v>
      </c>
      <c r="C775" s="3">
        <v>43884</v>
      </c>
      <c r="D775" s="1" t="s">
        <v>12</v>
      </c>
      <c r="E775" s="2">
        <v>185.01336000000001</v>
      </c>
    </row>
    <row r="776" spans="1:5" x14ac:dyDescent="0.25">
      <c r="A776" s="1">
        <v>775</v>
      </c>
      <c r="B776" s="1" t="s">
        <v>46</v>
      </c>
      <c r="C776" s="3">
        <v>43864</v>
      </c>
      <c r="D776" s="1" t="s">
        <v>12</v>
      </c>
      <c r="E776" s="2">
        <v>353.92192999999997</v>
      </c>
    </row>
    <row r="777" spans="1:5" x14ac:dyDescent="0.25">
      <c r="A777" s="1">
        <v>776</v>
      </c>
      <c r="B777" s="1" t="s">
        <v>47</v>
      </c>
      <c r="C777" s="3">
        <v>44231</v>
      </c>
      <c r="D777" s="1" t="s">
        <v>12</v>
      </c>
      <c r="E777" s="2">
        <v>499.27</v>
      </c>
    </row>
    <row r="778" spans="1:5" x14ac:dyDescent="0.25">
      <c r="A778" s="1">
        <v>777</v>
      </c>
      <c r="B778" s="1" t="s">
        <v>48</v>
      </c>
      <c r="C778" s="3">
        <v>44280</v>
      </c>
      <c r="D778" s="1" t="s">
        <v>12</v>
      </c>
      <c r="E778" s="2">
        <v>490.16748999999999</v>
      </c>
    </row>
    <row r="779" spans="1:5" x14ac:dyDescent="0.25">
      <c r="A779" s="1">
        <v>778</v>
      </c>
      <c r="B779" s="1" t="s">
        <v>49</v>
      </c>
      <c r="C779" s="3">
        <v>44286</v>
      </c>
      <c r="D779" s="1" t="s">
        <v>12</v>
      </c>
      <c r="E779" s="2">
        <v>294.46859000000006</v>
      </c>
    </row>
    <row r="780" spans="1:5" x14ac:dyDescent="0.25">
      <c r="A780" s="1">
        <v>779</v>
      </c>
      <c r="B780" s="1" t="s">
        <v>50</v>
      </c>
      <c r="C780" s="3">
        <v>44278</v>
      </c>
      <c r="D780" s="1" t="s">
        <v>3</v>
      </c>
      <c r="E780" s="2">
        <v>119.46284</v>
      </c>
    </row>
    <row r="781" spans="1:5" x14ac:dyDescent="0.25">
      <c r="A781" s="1">
        <v>780</v>
      </c>
      <c r="B781" s="1" t="s">
        <v>51</v>
      </c>
      <c r="C781" s="3">
        <v>43543</v>
      </c>
      <c r="D781" s="1" t="s">
        <v>4</v>
      </c>
      <c r="E781" s="2">
        <v>177.73310999999998</v>
      </c>
    </row>
    <row r="782" spans="1:5" x14ac:dyDescent="0.25">
      <c r="A782" s="1">
        <v>781</v>
      </c>
      <c r="B782" s="1" t="s">
        <v>52</v>
      </c>
      <c r="C782" s="3">
        <v>44260</v>
      </c>
      <c r="D782" s="1" t="s">
        <v>4</v>
      </c>
      <c r="E782" s="2">
        <v>145.14335</v>
      </c>
    </row>
    <row r="783" spans="1:5" x14ac:dyDescent="0.25">
      <c r="A783" s="1">
        <v>782</v>
      </c>
      <c r="B783" s="1" t="s">
        <v>53</v>
      </c>
      <c r="C783" s="3">
        <v>43925</v>
      </c>
      <c r="D783" s="1" t="s">
        <v>4</v>
      </c>
      <c r="E783" s="2">
        <v>424.04533000000004</v>
      </c>
    </row>
    <row r="784" spans="1:5" x14ac:dyDescent="0.25">
      <c r="A784" s="1">
        <v>783</v>
      </c>
      <c r="B784" s="1" t="s">
        <v>54</v>
      </c>
      <c r="C784" s="3">
        <v>44316</v>
      </c>
      <c r="D784" s="1" t="s">
        <v>4</v>
      </c>
      <c r="E784" s="2">
        <v>193.27601999999999</v>
      </c>
    </row>
    <row r="785" spans="1:5" x14ac:dyDescent="0.25">
      <c r="A785" s="1">
        <v>784</v>
      </c>
      <c r="B785" s="1" t="s">
        <v>55</v>
      </c>
      <c r="C785" s="3">
        <v>43580</v>
      </c>
      <c r="D785" s="1" t="s">
        <v>12</v>
      </c>
      <c r="E785" s="2">
        <v>34.98274</v>
      </c>
    </row>
    <row r="786" spans="1:5" x14ac:dyDescent="0.25">
      <c r="A786" s="1">
        <v>785</v>
      </c>
      <c r="B786" s="1" t="s">
        <v>56</v>
      </c>
      <c r="C786" s="3">
        <v>44305</v>
      </c>
      <c r="D786" s="1" t="s">
        <v>14</v>
      </c>
      <c r="E786" s="2">
        <v>299.40136999999999</v>
      </c>
    </row>
    <row r="787" spans="1:5" x14ac:dyDescent="0.25">
      <c r="A787" s="1">
        <v>786</v>
      </c>
      <c r="B787" s="1" t="s">
        <v>28</v>
      </c>
      <c r="C787" s="3">
        <v>43561</v>
      </c>
      <c r="D787" s="1" t="s">
        <v>16</v>
      </c>
      <c r="E787" s="2">
        <v>493.59856000000002</v>
      </c>
    </row>
    <row r="788" spans="1:5" x14ac:dyDescent="0.25">
      <c r="A788" s="1">
        <v>787</v>
      </c>
      <c r="B788" s="1" t="s">
        <v>29</v>
      </c>
      <c r="C788" s="3">
        <v>43948</v>
      </c>
      <c r="D788" s="1" t="s">
        <v>18</v>
      </c>
      <c r="E788" s="2">
        <v>113.30519</v>
      </c>
    </row>
    <row r="789" spans="1:5" x14ac:dyDescent="0.25">
      <c r="A789" s="1">
        <v>788</v>
      </c>
      <c r="B789" s="1" t="s">
        <v>30</v>
      </c>
      <c r="C789" s="3">
        <v>43590</v>
      </c>
      <c r="D789" s="1" t="s">
        <v>20</v>
      </c>
      <c r="E789" s="2">
        <v>52.465009999999999</v>
      </c>
    </row>
    <row r="790" spans="1:5" x14ac:dyDescent="0.25">
      <c r="A790" s="1">
        <v>789</v>
      </c>
      <c r="B790" s="1" t="s">
        <v>31</v>
      </c>
      <c r="C790" s="3">
        <v>44322</v>
      </c>
      <c r="D790" s="1" t="s">
        <v>22</v>
      </c>
      <c r="E790" s="2">
        <v>209.45548000000002</v>
      </c>
    </row>
    <row r="791" spans="1:5" x14ac:dyDescent="0.25">
      <c r="A791" s="1">
        <v>790</v>
      </c>
      <c r="B791" s="1" t="s">
        <v>32</v>
      </c>
      <c r="C791" s="3">
        <v>43958</v>
      </c>
      <c r="D791" s="1" t="s">
        <v>1</v>
      </c>
      <c r="E791" s="2">
        <v>128.79336999999998</v>
      </c>
    </row>
    <row r="792" spans="1:5" x14ac:dyDescent="0.25">
      <c r="A792" s="1">
        <v>791</v>
      </c>
      <c r="B792" s="1" t="s">
        <v>33</v>
      </c>
      <c r="C792" s="3">
        <v>44324</v>
      </c>
      <c r="D792" s="4" t="s">
        <v>119</v>
      </c>
      <c r="E792" s="2">
        <v>463.99383</v>
      </c>
    </row>
    <row r="793" spans="1:5" x14ac:dyDescent="0.25">
      <c r="A793" s="1">
        <v>792</v>
      </c>
      <c r="B793" s="1" t="s">
        <v>34</v>
      </c>
      <c r="C793" s="3">
        <v>43960</v>
      </c>
      <c r="D793" s="1" t="s">
        <v>2</v>
      </c>
      <c r="E793" s="2">
        <v>182.73629999999997</v>
      </c>
    </row>
    <row r="794" spans="1:5" x14ac:dyDescent="0.25">
      <c r="A794" s="1">
        <v>793</v>
      </c>
      <c r="B794" s="1" t="s">
        <v>35</v>
      </c>
      <c r="C794" s="3">
        <v>44326</v>
      </c>
      <c r="D794" s="1" t="s">
        <v>3</v>
      </c>
      <c r="E794" s="2">
        <v>232.68674999999999</v>
      </c>
    </row>
    <row r="795" spans="1:5" x14ac:dyDescent="0.25">
      <c r="A795" s="1">
        <v>794</v>
      </c>
      <c r="B795" s="1" t="s">
        <v>36</v>
      </c>
      <c r="C795" s="3">
        <v>44388</v>
      </c>
      <c r="D795" s="1" t="s">
        <v>3</v>
      </c>
      <c r="E795" s="2">
        <v>240.51439000000002</v>
      </c>
    </row>
    <row r="796" spans="1:5" x14ac:dyDescent="0.25">
      <c r="A796" s="1">
        <v>795</v>
      </c>
      <c r="B796" s="1" t="s">
        <v>37</v>
      </c>
      <c r="C796" s="3">
        <v>44055</v>
      </c>
      <c r="D796" s="1" t="s">
        <v>3</v>
      </c>
      <c r="E796" s="2">
        <v>29.81073</v>
      </c>
    </row>
    <row r="797" spans="1:5" x14ac:dyDescent="0.25">
      <c r="A797" s="1">
        <v>796</v>
      </c>
      <c r="B797" s="1" t="s">
        <v>38</v>
      </c>
      <c r="C797" s="3">
        <v>43721</v>
      </c>
      <c r="D797" s="1" t="s">
        <v>3</v>
      </c>
      <c r="E797" s="2">
        <v>263.89087000000001</v>
      </c>
    </row>
    <row r="798" spans="1:5" x14ac:dyDescent="0.25">
      <c r="A798" s="1">
        <v>797</v>
      </c>
      <c r="B798" s="1" t="s">
        <v>39</v>
      </c>
      <c r="C798" s="3">
        <v>44155</v>
      </c>
      <c r="D798" s="1" t="s">
        <v>3</v>
      </c>
      <c r="E798" s="2">
        <v>368.59930000000003</v>
      </c>
    </row>
    <row r="799" spans="1:5" x14ac:dyDescent="0.25">
      <c r="A799" s="1">
        <v>798</v>
      </c>
      <c r="B799" s="1" t="s">
        <v>40</v>
      </c>
      <c r="C799" s="3">
        <v>44521</v>
      </c>
      <c r="D799" s="1" t="s">
        <v>3</v>
      </c>
      <c r="E799" s="2">
        <v>23.275870000000001</v>
      </c>
    </row>
    <row r="800" spans="1:5" x14ac:dyDescent="0.25">
      <c r="A800" s="1">
        <v>799</v>
      </c>
      <c r="B800" s="1" t="s">
        <v>41</v>
      </c>
      <c r="C800" s="3">
        <v>44157</v>
      </c>
      <c r="D800" s="1" t="s">
        <v>3</v>
      </c>
      <c r="E800" s="2">
        <v>85.859390000000005</v>
      </c>
    </row>
    <row r="801" spans="1:5" x14ac:dyDescent="0.25">
      <c r="A801" s="1">
        <v>800</v>
      </c>
      <c r="B801" s="1" t="s">
        <v>42</v>
      </c>
      <c r="C801" s="3">
        <v>43792</v>
      </c>
      <c r="D801" s="1" t="s">
        <v>3</v>
      </c>
      <c r="E801" s="2">
        <v>391.87074000000001</v>
      </c>
    </row>
    <row r="802" spans="1:5" x14ac:dyDescent="0.25">
      <c r="A802" s="1">
        <v>801</v>
      </c>
      <c r="B802" s="1" t="s">
        <v>43</v>
      </c>
      <c r="C802" s="3">
        <v>43975</v>
      </c>
      <c r="D802" s="1" t="s">
        <v>3</v>
      </c>
      <c r="E802" s="2">
        <v>496.07275999999996</v>
      </c>
    </row>
    <row r="803" spans="1:5" x14ac:dyDescent="0.25">
      <c r="A803" s="1">
        <v>802</v>
      </c>
      <c r="B803" s="1" t="s">
        <v>44</v>
      </c>
      <c r="C803" s="3">
        <v>43976</v>
      </c>
      <c r="D803" s="1" t="s">
        <v>3</v>
      </c>
      <c r="E803" s="2">
        <v>150.14845000000003</v>
      </c>
    </row>
    <row r="804" spans="1:5" x14ac:dyDescent="0.25">
      <c r="A804" s="1">
        <v>803</v>
      </c>
      <c r="B804" s="1" t="s">
        <v>45</v>
      </c>
      <c r="C804" s="3">
        <v>43977</v>
      </c>
      <c r="D804" s="1" t="s">
        <v>3</v>
      </c>
      <c r="E804" s="2">
        <v>280.24571000000003</v>
      </c>
    </row>
    <row r="805" spans="1:5" x14ac:dyDescent="0.25">
      <c r="A805" s="1">
        <v>804</v>
      </c>
      <c r="B805" s="1" t="s">
        <v>46</v>
      </c>
      <c r="C805" s="3">
        <v>43978</v>
      </c>
      <c r="D805" s="1" t="s">
        <v>3</v>
      </c>
      <c r="E805" s="2">
        <v>403.77861999999999</v>
      </c>
    </row>
    <row r="806" spans="1:5" x14ac:dyDescent="0.25">
      <c r="A806" s="1">
        <v>805</v>
      </c>
      <c r="B806" s="1" t="s">
        <v>47</v>
      </c>
      <c r="C806" s="3">
        <v>43979</v>
      </c>
      <c r="D806" s="1" t="s">
        <v>3</v>
      </c>
      <c r="E806" s="2">
        <v>186.13824</v>
      </c>
    </row>
    <row r="807" spans="1:5" x14ac:dyDescent="0.25">
      <c r="A807" s="1">
        <v>806</v>
      </c>
      <c r="B807" s="1" t="s">
        <v>48</v>
      </c>
      <c r="C807" s="3">
        <v>43980</v>
      </c>
      <c r="D807" s="1" t="s">
        <v>3</v>
      </c>
      <c r="E807" s="2">
        <v>60.304430000000004</v>
      </c>
    </row>
    <row r="808" spans="1:5" x14ac:dyDescent="0.25">
      <c r="A808" s="1">
        <v>807</v>
      </c>
      <c r="B808" s="1" t="s">
        <v>49</v>
      </c>
      <c r="C808" s="3">
        <v>43981</v>
      </c>
      <c r="D808" s="1" t="s">
        <v>3</v>
      </c>
      <c r="E808" s="2">
        <v>43.753680000000003</v>
      </c>
    </row>
    <row r="809" spans="1:5" x14ac:dyDescent="0.25">
      <c r="A809" s="1">
        <v>808</v>
      </c>
      <c r="B809" s="1" t="s">
        <v>50</v>
      </c>
      <c r="C809" s="3">
        <v>43982</v>
      </c>
      <c r="D809" s="1" t="s">
        <v>3</v>
      </c>
      <c r="E809" s="2">
        <v>267.99909999999994</v>
      </c>
    </row>
    <row r="810" spans="1:5" x14ac:dyDescent="0.25">
      <c r="A810" s="1">
        <v>809</v>
      </c>
      <c r="B810" s="1" t="s">
        <v>51</v>
      </c>
      <c r="C810" s="3">
        <v>43983</v>
      </c>
      <c r="D810" s="1" t="s">
        <v>3</v>
      </c>
      <c r="E810" s="2">
        <v>361.27259000000004</v>
      </c>
    </row>
    <row r="811" spans="1:5" x14ac:dyDescent="0.25">
      <c r="A811" s="1">
        <v>810</v>
      </c>
      <c r="B811" s="1" t="s">
        <v>52</v>
      </c>
      <c r="C811" s="3">
        <v>43984</v>
      </c>
      <c r="D811" s="1" t="s">
        <v>4</v>
      </c>
      <c r="E811" s="2">
        <v>294.11935999999997</v>
      </c>
    </row>
    <row r="812" spans="1:5" x14ac:dyDescent="0.25">
      <c r="A812" s="1">
        <v>811</v>
      </c>
      <c r="B812" s="1" t="s">
        <v>53</v>
      </c>
      <c r="C812" s="3">
        <v>43985</v>
      </c>
      <c r="D812" s="1" t="s">
        <v>4</v>
      </c>
      <c r="E812" s="2">
        <v>233.86196000000001</v>
      </c>
    </row>
    <row r="813" spans="1:5" x14ac:dyDescent="0.25">
      <c r="A813" s="1">
        <v>812</v>
      </c>
      <c r="B813" s="1" t="s">
        <v>54</v>
      </c>
      <c r="C813" s="3">
        <v>44015</v>
      </c>
      <c r="D813" s="1" t="s">
        <v>4</v>
      </c>
      <c r="E813" s="2">
        <v>198.75663</v>
      </c>
    </row>
    <row r="814" spans="1:5" x14ac:dyDescent="0.25">
      <c r="A814" s="1">
        <v>813</v>
      </c>
      <c r="B814" s="1" t="s">
        <v>55</v>
      </c>
      <c r="C814" s="3">
        <v>44046</v>
      </c>
      <c r="D814" s="1" t="s">
        <v>12</v>
      </c>
      <c r="E814" s="2">
        <v>49.51</v>
      </c>
    </row>
    <row r="815" spans="1:5" x14ac:dyDescent="0.25">
      <c r="A815" s="1">
        <v>814</v>
      </c>
      <c r="B815" s="1" t="s">
        <v>56</v>
      </c>
      <c r="C815" s="3">
        <v>44077</v>
      </c>
      <c r="D815" s="1" t="s">
        <v>14</v>
      </c>
      <c r="E815" s="2">
        <v>235.65919000000002</v>
      </c>
    </row>
    <row r="816" spans="1:5" x14ac:dyDescent="0.25">
      <c r="A816" s="1">
        <v>815</v>
      </c>
      <c r="B816" s="1" t="s">
        <v>28</v>
      </c>
      <c r="C816" s="3">
        <v>44107</v>
      </c>
      <c r="D816" s="1" t="s">
        <v>16</v>
      </c>
      <c r="E816" s="2">
        <v>223.14512999999999</v>
      </c>
    </row>
    <row r="817" spans="1:5" x14ac:dyDescent="0.25">
      <c r="A817" s="1">
        <v>816</v>
      </c>
      <c r="B817" s="1" t="s">
        <v>29</v>
      </c>
      <c r="C817" s="3">
        <v>44138</v>
      </c>
      <c r="D817" s="1" t="s">
        <v>18</v>
      </c>
      <c r="E817" s="2">
        <v>170.55939999999998</v>
      </c>
    </row>
    <row r="818" spans="1:5" x14ac:dyDescent="0.25">
      <c r="A818" s="1">
        <v>817</v>
      </c>
      <c r="B818" s="1" t="s">
        <v>30</v>
      </c>
      <c r="C818" s="3">
        <v>44168</v>
      </c>
      <c r="D818" s="1" t="s">
        <v>20</v>
      </c>
      <c r="E818" s="2">
        <v>124.64</v>
      </c>
    </row>
    <row r="819" spans="1:5" x14ac:dyDescent="0.25">
      <c r="A819" s="1">
        <v>818</v>
      </c>
      <c r="B819" s="1" t="s">
        <v>31</v>
      </c>
      <c r="C819" s="3">
        <v>44199</v>
      </c>
      <c r="D819" s="1" t="s">
        <v>22</v>
      </c>
      <c r="E819" s="2">
        <v>462.99584000000004</v>
      </c>
    </row>
    <row r="820" spans="1:5" x14ac:dyDescent="0.25">
      <c r="A820" s="1">
        <v>819</v>
      </c>
      <c r="B820" s="1" t="s">
        <v>32</v>
      </c>
      <c r="C820" s="3">
        <v>44230</v>
      </c>
      <c r="D820" s="1" t="s">
        <v>8</v>
      </c>
      <c r="E820" s="2">
        <v>263.85460999999998</v>
      </c>
    </row>
    <row r="821" spans="1:5" x14ac:dyDescent="0.25">
      <c r="A821" s="1">
        <v>820</v>
      </c>
      <c r="B821" s="1" t="s">
        <v>33</v>
      </c>
      <c r="C821" s="3">
        <v>44258</v>
      </c>
      <c r="D821" s="1" t="s">
        <v>10</v>
      </c>
      <c r="E821" s="2">
        <v>25.432179999999999</v>
      </c>
    </row>
    <row r="822" spans="1:5" x14ac:dyDescent="0.25">
      <c r="A822" s="1">
        <v>821</v>
      </c>
      <c r="B822" s="1" t="s">
        <v>34</v>
      </c>
      <c r="C822" s="3">
        <v>44289</v>
      </c>
      <c r="D822" s="1" t="s">
        <v>12</v>
      </c>
      <c r="E822" s="2">
        <v>61.135650000000005</v>
      </c>
    </row>
    <row r="823" spans="1:5" x14ac:dyDescent="0.25">
      <c r="A823" s="1">
        <v>822</v>
      </c>
      <c r="B823" s="1" t="s">
        <v>35</v>
      </c>
      <c r="C823" s="3">
        <v>44319</v>
      </c>
      <c r="D823" s="1" t="s">
        <v>14</v>
      </c>
      <c r="E823" s="2">
        <v>275.43849</v>
      </c>
    </row>
    <row r="824" spans="1:5" x14ac:dyDescent="0.25">
      <c r="A824" s="1">
        <v>823</v>
      </c>
      <c r="B824" s="1" t="s">
        <v>36</v>
      </c>
      <c r="C824" s="3">
        <v>44350</v>
      </c>
      <c r="D824" s="1" t="s">
        <v>16</v>
      </c>
      <c r="E824" s="2">
        <v>169.35499999999999</v>
      </c>
    </row>
    <row r="825" spans="1:5" x14ac:dyDescent="0.25">
      <c r="A825" s="1">
        <v>824</v>
      </c>
      <c r="B825" s="1" t="s">
        <v>37</v>
      </c>
      <c r="C825" s="3">
        <v>44380</v>
      </c>
      <c r="D825" s="1" t="s">
        <v>18</v>
      </c>
      <c r="E825" s="2">
        <v>485.00800000000004</v>
      </c>
    </row>
    <row r="826" spans="1:5" x14ac:dyDescent="0.25">
      <c r="A826" s="1">
        <v>825</v>
      </c>
      <c r="B826" s="1" t="s">
        <v>38</v>
      </c>
      <c r="C826" s="3">
        <v>44411</v>
      </c>
      <c r="D826" s="1" t="s">
        <v>20</v>
      </c>
      <c r="E826" s="2">
        <v>85.382670000000005</v>
      </c>
    </row>
    <row r="827" spans="1:5" x14ac:dyDescent="0.25">
      <c r="A827" s="1">
        <v>826</v>
      </c>
      <c r="B827" s="1" t="s">
        <v>39</v>
      </c>
      <c r="C827" s="3">
        <v>44442</v>
      </c>
      <c r="D827" s="1" t="s">
        <v>22</v>
      </c>
      <c r="E827" s="2">
        <v>27.77552</v>
      </c>
    </row>
    <row r="828" spans="1:5" x14ac:dyDescent="0.25">
      <c r="A828" s="1">
        <v>827</v>
      </c>
      <c r="B828" s="1" t="s">
        <v>40</v>
      </c>
      <c r="C828" s="3">
        <v>44472</v>
      </c>
      <c r="D828" s="1" t="s">
        <v>1</v>
      </c>
      <c r="E828" s="2">
        <v>279.02795000000003</v>
      </c>
    </row>
    <row r="829" spans="1:5" x14ac:dyDescent="0.25">
      <c r="A829" s="1">
        <v>828</v>
      </c>
      <c r="B829" s="1" t="s">
        <v>41</v>
      </c>
      <c r="C829" s="3">
        <v>44503</v>
      </c>
      <c r="D829" s="4" t="s">
        <v>119</v>
      </c>
      <c r="E829" s="2">
        <v>153.86723999999998</v>
      </c>
    </row>
    <row r="830" spans="1:5" x14ac:dyDescent="0.25">
      <c r="A830" s="1">
        <v>829</v>
      </c>
      <c r="B830" s="1" t="s">
        <v>42</v>
      </c>
      <c r="C830" s="3">
        <v>44533</v>
      </c>
      <c r="D830" s="1" t="s">
        <v>2</v>
      </c>
      <c r="E830" s="2">
        <v>218.10645</v>
      </c>
    </row>
    <row r="831" spans="1:5" x14ac:dyDescent="0.25">
      <c r="A831" s="1">
        <v>830</v>
      </c>
      <c r="B831" s="1" t="s">
        <v>43</v>
      </c>
      <c r="C831" s="3">
        <v>43477</v>
      </c>
      <c r="D831" s="1" t="s">
        <v>3</v>
      </c>
      <c r="E831" s="2">
        <v>307.70965999999999</v>
      </c>
    </row>
    <row r="832" spans="1:5" x14ac:dyDescent="0.25">
      <c r="A832" s="1">
        <v>831</v>
      </c>
      <c r="B832" s="1" t="s">
        <v>44</v>
      </c>
      <c r="C832" s="3">
        <v>43468</v>
      </c>
      <c r="D832" s="1" t="s">
        <v>3</v>
      </c>
      <c r="E832" s="2">
        <v>27.976770000000002</v>
      </c>
    </row>
    <row r="833" spans="1:5" x14ac:dyDescent="0.25">
      <c r="A833" s="1">
        <v>832</v>
      </c>
      <c r="B833" s="1" t="s">
        <v>45</v>
      </c>
      <c r="C833" s="3">
        <v>43480</v>
      </c>
      <c r="D833" s="1" t="s">
        <v>3</v>
      </c>
      <c r="E833" s="2">
        <v>275.55649</v>
      </c>
    </row>
    <row r="834" spans="1:5" x14ac:dyDescent="0.25">
      <c r="A834" s="1">
        <v>833</v>
      </c>
      <c r="B834" s="1" t="s">
        <v>46</v>
      </c>
      <c r="C834" s="3">
        <v>43490</v>
      </c>
      <c r="D834" s="1" t="s">
        <v>3</v>
      </c>
      <c r="E834" s="2">
        <v>355.37740999999994</v>
      </c>
    </row>
    <row r="835" spans="1:5" x14ac:dyDescent="0.25">
      <c r="A835" s="1">
        <v>834</v>
      </c>
      <c r="B835" s="1" t="s">
        <v>47</v>
      </c>
      <c r="C835" s="3">
        <v>43847</v>
      </c>
      <c r="D835" s="1" t="s">
        <v>3</v>
      </c>
      <c r="E835" s="2">
        <v>292.52795000000003</v>
      </c>
    </row>
    <row r="836" spans="1:5" x14ac:dyDescent="0.25">
      <c r="A836" s="1">
        <v>835</v>
      </c>
      <c r="B836" s="1" t="s">
        <v>48</v>
      </c>
      <c r="C836" s="3">
        <v>43884</v>
      </c>
      <c r="D836" s="1" t="s">
        <v>3</v>
      </c>
      <c r="E836" s="2">
        <v>263.48057</v>
      </c>
    </row>
    <row r="837" spans="1:5" x14ac:dyDescent="0.25">
      <c r="A837" s="1">
        <v>836</v>
      </c>
      <c r="B837" s="1" t="s">
        <v>49</v>
      </c>
      <c r="C837" s="3">
        <v>43862</v>
      </c>
      <c r="D837" s="1" t="s">
        <v>3</v>
      </c>
      <c r="E837" s="2">
        <v>7.8933100000000005</v>
      </c>
    </row>
    <row r="838" spans="1:5" x14ac:dyDescent="0.25">
      <c r="A838" s="1">
        <v>837</v>
      </c>
      <c r="B838" s="1" t="s">
        <v>50</v>
      </c>
      <c r="C838" s="3">
        <v>43501</v>
      </c>
      <c r="D838" s="1" t="s">
        <v>3</v>
      </c>
      <c r="E838" s="2">
        <v>233.72576999999998</v>
      </c>
    </row>
    <row r="839" spans="1:5" x14ac:dyDescent="0.25">
      <c r="A839" s="1">
        <v>838</v>
      </c>
      <c r="B839" s="1" t="s">
        <v>51</v>
      </c>
      <c r="C839" s="3">
        <v>43889</v>
      </c>
      <c r="D839" s="1" t="s">
        <v>3</v>
      </c>
      <c r="E839" s="2">
        <v>56.057229999999997</v>
      </c>
    </row>
    <row r="840" spans="1:5" x14ac:dyDescent="0.25">
      <c r="A840" s="1">
        <v>839</v>
      </c>
      <c r="B840" s="1" t="s">
        <v>52</v>
      </c>
      <c r="C840" s="3">
        <v>43877</v>
      </c>
      <c r="D840" s="1" t="s">
        <v>3</v>
      </c>
      <c r="E840" s="2">
        <v>9.2844800000000003</v>
      </c>
    </row>
    <row r="841" spans="1:5" x14ac:dyDescent="0.25">
      <c r="A841" s="1">
        <v>840</v>
      </c>
      <c r="B841" s="1" t="s">
        <v>53</v>
      </c>
      <c r="C841" s="3">
        <v>43884</v>
      </c>
      <c r="D841" s="1" t="s">
        <v>3</v>
      </c>
      <c r="E841" s="2">
        <v>260.02341000000001</v>
      </c>
    </row>
    <row r="842" spans="1:5" x14ac:dyDescent="0.25">
      <c r="A842" s="1">
        <v>841</v>
      </c>
      <c r="B842" s="1" t="s">
        <v>54</v>
      </c>
      <c r="C842" s="3">
        <v>43864</v>
      </c>
      <c r="D842" s="1" t="s">
        <v>3</v>
      </c>
      <c r="E842" s="2">
        <v>388.91716999999994</v>
      </c>
    </row>
    <row r="843" spans="1:5" x14ac:dyDescent="0.25">
      <c r="A843" s="1">
        <v>842</v>
      </c>
      <c r="B843" s="1" t="s">
        <v>55</v>
      </c>
      <c r="C843" s="3">
        <v>44231</v>
      </c>
      <c r="D843" s="1" t="s">
        <v>3</v>
      </c>
      <c r="E843" s="2">
        <v>317.90840999999995</v>
      </c>
    </row>
    <row r="844" spans="1:5" x14ac:dyDescent="0.25">
      <c r="A844" s="1">
        <v>843</v>
      </c>
      <c r="B844" s="1" t="s">
        <v>56</v>
      </c>
      <c r="C844" s="3">
        <v>44280</v>
      </c>
      <c r="D844" s="4" t="s">
        <v>119</v>
      </c>
      <c r="E844" s="2">
        <v>246.96766</v>
      </c>
    </row>
    <row r="845" spans="1:5" x14ac:dyDescent="0.25">
      <c r="A845" s="1">
        <v>844</v>
      </c>
      <c r="B845" s="1" t="s">
        <v>28</v>
      </c>
      <c r="C845" s="3">
        <v>44286</v>
      </c>
      <c r="D845" s="4" t="s">
        <v>119</v>
      </c>
      <c r="E845" s="2">
        <v>33.232510000000005</v>
      </c>
    </row>
    <row r="846" spans="1:5" x14ac:dyDescent="0.25">
      <c r="A846" s="1">
        <v>845</v>
      </c>
      <c r="B846" s="1" t="s">
        <v>29</v>
      </c>
      <c r="C846" s="3">
        <v>44278</v>
      </c>
      <c r="D846" s="4" t="s">
        <v>119</v>
      </c>
      <c r="E846" s="2">
        <v>407.90449000000001</v>
      </c>
    </row>
    <row r="847" spans="1:5" x14ac:dyDescent="0.25">
      <c r="A847" s="1">
        <v>846</v>
      </c>
      <c r="B847" s="1" t="s">
        <v>30</v>
      </c>
      <c r="C847" s="3">
        <v>44279</v>
      </c>
      <c r="D847" s="4" t="s">
        <v>119</v>
      </c>
      <c r="E847" s="2">
        <v>51.156940000000006</v>
      </c>
    </row>
    <row r="848" spans="1:5" x14ac:dyDescent="0.25">
      <c r="A848" s="1">
        <v>847</v>
      </c>
      <c r="B848" s="1" t="s">
        <v>31</v>
      </c>
      <c r="C848" s="3">
        <v>44280</v>
      </c>
      <c r="D848" s="4" t="s">
        <v>119</v>
      </c>
      <c r="E848" s="2">
        <v>162.46563</v>
      </c>
    </row>
    <row r="849" spans="1:5" x14ac:dyDescent="0.25">
      <c r="A849" s="1">
        <v>848</v>
      </c>
      <c r="B849" s="1" t="s">
        <v>32</v>
      </c>
      <c r="C849" s="3">
        <v>44281</v>
      </c>
      <c r="D849" s="4" t="s">
        <v>119</v>
      </c>
      <c r="E849" s="2">
        <v>498.50503000000003</v>
      </c>
    </row>
    <row r="850" spans="1:5" x14ac:dyDescent="0.25">
      <c r="A850" s="1">
        <v>849</v>
      </c>
      <c r="B850" s="1" t="s">
        <v>33</v>
      </c>
      <c r="C850" s="3">
        <v>44282</v>
      </c>
      <c r="D850" s="4" t="s">
        <v>119</v>
      </c>
      <c r="E850" s="2">
        <v>21.927169999999997</v>
      </c>
    </row>
    <row r="851" spans="1:5" x14ac:dyDescent="0.25">
      <c r="A851" s="1">
        <v>850</v>
      </c>
      <c r="B851" s="1" t="s">
        <v>34</v>
      </c>
      <c r="C851" s="3">
        <v>44283</v>
      </c>
      <c r="D851" s="4" t="s">
        <v>119</v>
      </c>
      <c r="E851" s="2">
        <v>339.19453999999996</v>
      </c>
    </row>
    <row r="852" spans="1:5" x14ac:dyDescent="0.25">
      <c r="A852" s="1">
        <v>851</v>
      </c>
      <c r="B852" s="1" t="s">
        <v>35</v>
      </c>
      <c r="C852" s="3">
        <v>44284</v>
      </c>
      <c r="D852" s="4" t="s">
        <v>119</v>
      </c>
      <c r="E852" s="2">
        <v>371.35288000000003</v>
      </c>
    </row>
    <row r="853" spans="1:5" x14ac:dyDescent="0.25">
      <c r="A853" s="1">
        <v>852</v>
      </c>
      <c r="B853" s="1" t="s">
        <v>36</v>
      </c>
      <c r="C853" s="3">
        <v>44285</v>
      </c>
      <c r="D853" s="4" t="s">
        <v>119</v>
      </c>
      <c r="E853" s="2">
        <v>222.35373999999999</v>
      </c>
    </row>
    <row r="854" spans="1:5" x14ac:dyDescent="0.25">
      <c r="A854" s="1">
        <v>853</v>
      </c>
      <c r="B854" s="1" t="s">
        <v>37</v>
      </c>
      <c r="C854" s="3">
        <v>44286</v>
      </c>
      <c r="D854" s="4" t="s">
        <v>119</v>
      </c>
      <c r="E854" s="2">
        <v>301.27749</v>
      </c>
    </row>
    <row r="855" spans="1:5" x14ac:dyDescent="0.25">
      <c r="A855" s="1">
        <v>854</v>
      </c>
      <c r="B855" s="1" t="s">
        <v>38</v>
      </c>
      <c r="C855" s="3">
        <v>44287</v>
      </c>
      <c r="D855" s="4" t="s">
        <v>119</v>
      </c>
      <c r="E855" s="2">
        <v>144.77897000000002</v>
      </c>
    </row>
    <row r="856" spans="1:5" x14ac:dyDescent="0.25">
      <c r="A856" s="1">
        <v>855</v>
      </c>
      <c r="B856" s="1" t="s">
        <v>39</v>
      </c>
      <c r="C856" s="3">
        <v>44288</v>
      </c>
      <c r="D856" s="4" t="s">
        <v>119</v>
      </c>
      <c r="E856" s="2">
        <v>433.63463999999999</v>
      </c>
    </row>
    <row r="857" spans="1:5" x14ac:dyDescent="0.25">
      <c r="A857" s="1">
        <v>856</v>
      </c>
      <c r="B857" s="1" t="s">
        <v>40</v>
      </c>
      <c r="C857" s="3">
        <v>44289</v>
      </c>
      <c r="D857" s="4" t="s">
        <v>119</v>
      </c>
      <c r="E857" s="2">
        <v>454.64463000000001</v>
      </c>
    </row>
    <row r="858" spans="1:5" x14ac:dyDescent="0.25">
      <c r="A858" s="1">
        <v>857</v>
      </c>
      <c r="B858" s="1" t="s">
        <v>41</v>
      </c>
      <c r="C858" s="3">
        <v>44290</v>
      </c>
      <c r="D858" s="4" t="s">
        <v>119</v>
      </c>
      <c r="E858" s="2">
        <v>133.7226</v>
      </c>
    </row>
    <row r="859" spans="1:5" x14ac:dyDescent="0.25">
      <c r="A859" s="1">
        <v>858</v>
      </c>
      <c r="B859" s="1" t="s">
        <v>42</v>
      </c>
      <c r="C859" s="3">
        <v>43477</v>
      </c>
      <c r="D859" s="4" t="s">
        <v>119</v>
      </c>
      <c r="E859" s="2">
        <v>91.77555000000001</v>
      </c>
    </row>
    <row r="860" spans="1:5" x14ac:dyDescent="0.25">
      <c r="A860" s="1">
        <v>859</v>
      </c>
      <c r="B860" s="1" t="s">
        <v>43</v>
      </c>
      <c r="C860" s="3">
        <v>43468</v>
      </c>
      <c r="D860" s="4" t="s">
        <v>119</v>
      </c>
      <c r="E860" s="2">
        <v>224.62737000000001</v>
      </c>
    </row>
    <row r="861" spans="1:5" x14ac:dyDescent="0.25">
      <c r="A861" s="1">
        <v>860</v>
      </c>
      <c r="B861" s="1" t="s">
        <v>44</v>
      </c>
      <c r="C861" s="3">
        <v>43480</v>
      </c>
      <c r="D861" s="1" t="s">
        <v>4</v>
      </c>
      <c r="E861" s="2">
        <v>111.10725999999998</v>
      </c>
    </row>
    <row r="862" spans="1:5" x14ac:dyDescent="0.25">
      <c r="A862" s="1">
        <v>861</v>
      </c>
      <c r="B862" s="1" t="s">
        <v>45</v>
      </c>
      <c r="C862" s="3">
        <v>43490</v>
      </c>
      <c r="D862" s="1" t="s">
        <v>4</v>
      </c>
      <c r="E862" s="2">
        <v>107.91183000000001</v>
      </c>
    </row>
    <row r="863" spans="1:5" x14ac:dyDescent="0.25">
      <c r="A863" s="1">
        <v>862</v>
      </c>
      <c r="B863" s="1" t="s">
        <v>46</v>
      </c>
      <c r="C863" s="3">
        <v>43477</v>
      </c>
      <c r="D863" s="1" t="s">
        <v>4</v>
      </c>
      <c r="E863" s="2">
        <v>288.14481000000001</v>
      </c>
    </row>
    <row r="864" spans="1:5" x14ac:dyDescent="0.25">
      <c r="A864" s="1">
        <v>863</v>
      </c>
      <c r="B864" s="1" t="s">
        <v>47</v>
      </c>
      <c r="C864" s="3">
        <v>43468</v>
      </c>
      <c r="D864" s="1" t="s">
        <v>4</v>
      </c>
      <c r="E864" s="2">
        <v>34.36204</v>
      </c>
    </row>
    <row r="865" spans="1:5" x14ac:dyDescent="0.25">
      <c r="A865" s="1">
        <v>864</v>
      </c>
      <c r="B865" s="1" t="s">
        <v>48</v>
      </c>
      <c r="C865" s="3">
        <v>43480</v>
      </c>
      <c r="D865" s="1" t="s">
        <v>12</v>
      </c>
      <c r="E865" s="2">
        <v>43.992579999999997</v>
      </c>
    </row>
    <row r="866" spans="1:5" x14ac:dyDescent="0.25">
      <c r="A866" s="1">
        <v>865</v>
      </c>
      <c r="B866" s="1" t="s">
        <v>49</v>
      </c>
      <c r="C866" s="3">
        <v>43490</v>
      </c>
      <c r="D866" s="1" t="s">
        <v>14</v>
      </c>
      <c r="E866" s="2">
        <v>453.50915999999995</v>
      </c>
    </row>
    <row r="867" spans="1:5" x14ac:dyDescent="0.25">
      <c r="A867" s="1">
        <v>866</v>
      </c>
      <c r="B867" s="1" t="s">
        <v>50</v>
      </c>
      <c r="C867" s="3">
        <v>43477</v>
      </c>
      <c r="D867" s="1" t="s">
        <v>16</v>
      </c>
      <c r="E867" s="2">
        <v>2.0504599999999997</v>
      </c>
    </row>
    <row r="868" spans="1:5" x14ac:dyDescent="0.25">
      <c r="A868" s="1">
        <v>867</v>
      </c>
      <c r="B868" s="1" t="s">
        <v>51</v>
      </c>
      <c r="C868" s="3">
        <v>43468</v>
      </c>
      <c r="D868" s="1" t="s">
        <v>18</v>
      </c>
      <c r="E868" s="2">
        <v>151.66890999999998</v>
      </c>
    </row>
    <row r="869" spans="1:5" x14ac:dyDescent="0.25">
      <c r="A869" s="1">
        <v>868</v>
      </c>
      <c r="B869" s="1" t="s">
        <v>52</v>
      </c>
      <c r="C869" s="3">
        <v>43480</v>
      </c>
      <c r="D869" s="1" t="s">
        <v>20</v>
      </c>
      <c r="E869" s="2">
        <v>161.57342</v>
      </c>
    </row>
    <row r="870" spans="1:5" x14ac:dyDescent="0.25">
      <c r="A870" s="1">
        <v>869</v>
      </c>
      <c r="B870" s="1" t="s">
        <v>53</v>
      </c>
      <c r="C870" s="3">
        <v>43490</v>
      </c>
      <c r="D870" s="1" t="s">
        <v>22</v>
      </c>
      <c r="E870" s="2">
        <v>19.186720000000001</v>
      </c>
    </row>
    <row r="871" spans="1:5" x14ac:dyDescent="0.25">
      <c r="A871" s="1">
        <v>870</v>
      </c>
      <c r="B871" s="1" t="s">
        <v>54</v>
      </c>
      <c r="C871" s="3">
        <v>43477</v>
      </c>
      <c r="D871" s="1" t="s">
        <v>1</v>
      </c>
      <c r="E871" s="2">
        <v>314.69951000000003</v>
      </c>
    </row>
    <row r="872" spans="1:5" x14ac:dyDescent="0.25">
      <c r="A872" s="1">
        <v>871</v>
      </c>
      <c r="B872" s="1" t="s">
        <v>55</v>
      </c>
      <c r="C872" s="3">
        <v>43468</v>
      </c>
      <c r="D872" s="1" t="s">
        <v>1</v>
      </c>
      <c r="E872" s="2">
        <v>406.92805999999996</v>
      </c>
    </row>
    <row r="873" spans="1:5" x14ac:dyDescent="0.25">
      <c r="A873" s="1">
        <v>872</v>
      </c>
      <c r="B873" s="1" t="s">
        <v>56</v>
      </c>
      <c r="C873" s="3">
        <v>43480</v>
      </c>
      <c r="D873" s="1" t="s">
        <v>1</v>
      </c>
      <c r="E873" s="2">
        <v>345.72919000000002</v>
      </c>
    </row>
    <row r="874" spans="1:5" x14ac:dyDescent="0.25">
      <c r="A874" s="1">
        <v>873</v>
      </c>
      <c r="B874" s="1" t="s">
        <v>28</v>
      </c>
      <c r="C874" s="3">
        <v>43477</v>
      </c>
      <c r="D874" s="1" t="s">
        <v>1</v>
      </c>
      <c r="E874" s="2">
        <v>433.69696000000005</v>
      </c>
    </row>
    <row r="875" spans="1:5" x14ac:dyDescent="0.25">
      <c r="A875" s="1">
        <v>874</v>
      </c>
      <c r="B875" s="1" t="s">
        <v>29</v>
      </c>
      <c r="C875" s="3">
        <v>43468</v>
      </c>
      <c r="D875" s="1" t="s">
        <v>1</v>
      </c>
      <c r="E875" s="2">
        <v>303.46661</v>
      </c>
    </row>
    <row r="876" spans="1:5" x14ac:dyDescent="0.25">
      <c r="A876" s="1">
        <v>875</v>
      </c>
      <c r="B876" s="1" t="s">
        <v>30</v>
      </c>
      <c r="C876" s="3">
        <v>43480</v>
      </c>
      <c r="D876" s="1" t="s">
        <v>1</v>
      </c>
      <c r="E876" s="2">
        <v>69.355050000000006</v>
      </c>
    </row>
    <row r="877" spans="1:5" x14ac:dyDescent="0.25">
      <c r="A877" s="1">
        <v>876</v>
      </c>
      <c r="B877" s="1" t="s">
        <v>31</v>
      </c>
      <c r="C877" s="3">
        <v>43490</v>
      </c>
      <c r="D877" s="1" t="s">
        <v>1</v>
      </c>
      <c r="E877" s="2">
        <v>430.79903999999993</v>
      </c>
    </row>
    <row r="878" spans="1:5" x14ac:dyDescent="0.25">
      <c r="A878" s="1">
        <v>877</v>
      </c>
      <c r="B878" s="1" t="s">
        <v>32</v>
      </c>
      <c r="C878" s="3">
        <v>43847</v>
      </c>
      <c r="D878" s="1" t="s">
        <v>1</v>
      </c>
      <c r="E878" s="2">
        <v>79.291210000000007</v>
      </c>
    </row>
    <row r="879" spans="1:5" x14ac:dyDescent="0.25">
      <c r="A879" s="1">
        <v>878</v>
      </c>
      <c r="B879" s="1" t="s">
        <v>33</v>
      </c>
      <c r="C879" s="3">
        <v>43884</v>
      </c>
      <c r="D879" s="1" t="s">
        <v>1</v>
      </c>
      <c r="E879" s="2">
        <v>305.46560999999997</v>
      </c>
    </row>
    <row r="880" spans="1:5" x14ac:dyDescent="0.25">
      <c r="A880" s="1">
        <v>879</v>
      </c>
      <c r="B880" s="1" t="s">
        <v>34</v>
      </c>
      <c r="C880" s="3">
        <v>43862</v>
      </c>
      <c r="D880" s="1" t="s">
        <v>1</v>
      </c>
      <c r="E880" s="2">
        <v>15.119020000000001</v>
      </c>
    </row>
    <row r="881" spans="1:5" x14ac:dyDescent="0.25">
      <c r="A881" s="1">
        <v>880</v>
      </c>
      <c r="B881" s="1" t="s">
        <v>35</v>
      </c>
      <c r="C881" s="3">
        <v>43501</v>
      </c>
      <c r="D881" s="1" t="s">
        <v>1</v>
      </c>
      <c r="E881" s="2">
        <v>343.72640000000001</v>
      </c>
    </row>
    <row r="882" spans="1:5" x14ac:dyDescent="0.25">
      <c r="A882" s="1">
        <v>881</v>
      </c>
      <c r="B882" s="1" t="s">
        <v>36</v>
      </c>
      <c r="C882" s="3">
        <v>43889</v>
      </c>
      <c r="D882" s="1" t="s">
        <v>1</v>
      </c>
      <c r="E882" s="2">
        <v>93.340750000000014</v>
      </c>
    </row>
    <row r="883" spans="1:5" x14ac:dyDescent="0.25">
      <c r="A883" s="1">
        <v>882</v>
      </c>
      <c r="B883" s="1" t="s">
        <v>37</v>
      </c>
      <c r="C883" s="3">
        <v>43877</v>
      </c>
      <c r="D883" s="1" t="s">
        <v>1</v>
      </c>
      <c r="E883" s="2">
        <v>59.948790000000002</v>
      </c>
    </row>
    <row r="884" spans="1:5" x14ac:dyDescent="0.25">
      <c r="A884" s="1">
        <v>883</v>
      </c>
      <c r="B884" s="1" t="s">
        <v>38</v>
      </c>
      <c r="C884" s="3">
        <v>43884</v>
      </c>
      <c r="D884" s="1" t="s">
        <v>1</v>
      </c>
      <c r="E884" s="2">
        <v>397.2038</v>
      </c>
    </row>
    <row r="885" spans="1:5" x14ac:dyDescent="0.25">
      <c r="A885" s="1">
        <v>884</v>
      </c>
      <c r="B885" s="1" t="s">
        <v>39</v>
      </c>
      <c r="C885" s="3">
        <v>43864</v>
      </c>
      <c r="D885" s="1" t="s">
        <v>1</v>
      </c>
      <c r="E885" s="2">
        <v>354.83780000000002</v>
      </c>
    </row>
    <row r="886" spans="1:5" x14ac:dyDescent="0.25">
      <c r="A886" s="1">
        <v>885</v>
      </c>
      <c r="B886" s="1" t="s">
        <v>40</v>
      </c>
      <c r="C886" s="3">
        <v>44231</v>
      </c>
      <c r="D886" s="1" t="s">
        <v>1</v>
      </c>
      <c r="E886" s="2">
        <v>125.00085999999999</v>
      </c>
    </row>
    <row r="887" spans="1:5" x14ac:dyDescent="0.25">
      <c r="A887" s="1">
        <v>886</v>
      </c>
      <c r="B887" s="1" t="s">
        <v>41</v>
      </c>
      <c r="C887" s="3">
        <v>44280</v>
      </c>
      <c r="D887" s="4" t="s">
        <v>119</v>
      </c>
      <c r="E887" s="2">
        <v>440.35809</v>
      </c>
    </row>
    <row r="888" spans="1:5" x14ac:dyDescent="0.25">
      <c r="A888" s="1">
        <v>887</v>
      </c>
      <c r="B888" s="1" t="s">
        <v>42</v>
      </c>
      <c r="C888" s="3">
        <v>44286</v>
      </c>
      <c r="D888" s="1" t="s">
        <v>2</v>
      </c>
      <c r="E888" s="2">
        <v>446.73737</v>
      </c>
    </row>
    <row r="889" spans="1:5" x14ac:dyDescent="0.25">
      <c r="A889" s="1">
        <v>888</v>
      </c>
      <c r="B889" s="1" t="s">
        <v>43</v>
      </c>
      <c r="C889" s="3">
        <v>44278</v>
      </c>
      <c r="D889" s="1" t="s">
        <v>3</v>
      </c>
      <c r="E889" s="2">
        <v>356.39968999999996</v>
      </c>
    </row>
    <row r="890" spans="1:5" x14ac:dyDescent="0.25">
      <c r="A890" s="1">
        <v>889</v>
      </c>
      <c r="B890" s="1" t="s">
        <v>44</v>
      </c>
      <c r="C890" s="3">
        <v>43543</v>
      </c>
      <c r="D890" s="1" t="s">
        <v>4</v>
      </c>
      <c r="E890" s="2">
        <v>77.428799999999995</v>
      </c>
    </row>
    <row r="891" spans="1:5" x14ac:dyDescent="0.25">
      <c r="A891" s="1">
        <v>890</v>
      </c>
      <c r="B891" s="1" t="s">
        <v>45</v>
      </c>
      <c r="C891" s="3">
        <v>44260</v>
      </c>
      <c r="D891" s="1" t="s">
        <v>4</v>
      </c>
      <c r="E891" s="2">
        <v>414.5496</v>
      </c>
    </row>
    <row r="892" spans="1:5" x14ac:dyDescent="0.25">
      <c r="A892" s="1">
        <v>891</v>
      </c>
      <c r="B892" s="1" t="s">
        <v>46</v>
      </c>
      <c r="C892" s="3">
        <v>43925</v>
      </c>
      <c r="D892" s="1" t="s">
        <v>4</v>
      </c>
      <c r="E892" s="2">
        <v>116.92274999999999</v>
      </c>
    </row>
    <row r="893" spans="1:5" x14ac:dyDescent="0.25">
      <c r="A893" s="1">
        <v>892</v>
      </c>
      <c r="B893" s="1" t="s">
        <v>47</v>
      </c>
      <c r="C893" s="3">
        <v>44316</v>
      </c>
      <c r="D893" s="1" t="s">
        <v>4</v>
      </c>
      <c r="E893" s="2">
        <v>433.53656000000001</v>
      </c>
    </row>
    <row r="894" spans="1:5" x14ac:dyDescent="0.25">
      <c r="A894" s="1">
        <v>893</v>
      </c>
      <c r="B894" s="1" t="s">
        <v>48</v>
      </c>
      <c r="C894" s="3">
        <v>43580</v>
      </c>
      <c r="D894" s="1" t="s">
        <v>12</v>
      </c>
      <c r="E894" s="2">
        <v>113.88034999999999</v>
      </c>
    </row>
    <row r="895" spans="1:5" x14ac:dyDescent="0.25">
      <c r="A895" s="1">
        <v>894</v>
      </c>
      <c r="B895" s="1" t="s">
        <v>49</v>
      </c>
      <c r="C895" s="3">
        <v>44305</v>
      </c>
      <c r="D895" s="1" t="s">
        <v>14</v>
      </c>
      <c r="E895" s="2">
        <v>80.126020000000011</v>
      </c>
    </row>
    <row r="896" spans="1:5" x14ac:dyDescent="0.25">
      <c r="A896" s="1">
        <v>895</v>
      </c>
      <c r="B896" s="1" t="s">
        <v>50</v>
      </c>
      <c r="C896" s="3">
        <v>43561</v>
      </c>
      <c r="D896" s="1" t="s">
        <v>16</v>
      </c>
      <c r="E896" s="2">
        <v>45.776330000000002</v>
      </c>
    </row>
    <row r="897" spans="1:5" x14ac:dyDescent="0.25">
      <c r="A897" s="1">
        <v>896</v>
      </c>
      <c r="B897" s="1" t="s">
        <v>51</v>
      </c>
      <c r="C897" s="3">
        <v>43948</v>
      </c>
      <c r="D897" s="1" t="s">
        <v>18</v>
      </c>
      <c r="E897" s="2">
        <v>67.106220000000008</v>
      </c>
    </row>
    <row r="898" spans="1:5" x14ac:dyDescent="0.25">
      <c r="A898" s="1">
        <v>897</v>
      </c>
      <c r="B898" s="1" t="s">
        <v>52</v>
      </c>
      <c r="C898" s="3">
        <v>43590</v>
      </c>
      <c r="D898" s="1" t="s">
        <v>20</v>
      </c>
      <c r="E898" s="2">
        <v>164.77487000000002</v>
      </c>
    </row>
    <row r="899" spans="1:5" x14ac:dyDescent="0.25">
      <c r="A899" s="1">
        <v>898</v>
      </c>
      <c r="B899" s="1" t="s">
        <v>53</v>
      </c>
      <c r="C899" s="3">
        <v>44322</v>
      </c>
      <c r="D899" s="1" t="s">
        <v>22</v>
      </c>
      <c r="E899" s="2">
        <v>107.13199</v>
      </c>
    </row>
    <row r="900" spans="1:5" x14ac:dyDescent="0.25">
      <c r="A900" s="1">
        <v>899</v>
      </c>
      <c r="B900" s="1" t="s">
        <v>54</v>
      </c>
      <c r="C900" s="3">
        <v>43958</v>
      </c>
      <c r="D900" s="1" t="s">
        <v>1</v>
      </c>
      <c r="E900" s="2">
        <v>113.39397000000001</v>
      </c>
    </row>
    <row r="901" spans="1:5" x14ac:dyDescent="0.25">
      <c r="A901" s="1">
        <v>900</v>
      </c>
      <c r="B901" s="1" t="s">
        <v>55</v>
      </c>
      <c r="C901" s="3">
        <v>44324</v>
      </c>
      <c r="D901" s="4" t="s">
        <v>119</v>
      </c>
      <c r="E901" s="2">
        <v>219.87843000000001</v>
      </c>
    </row>
    <row r="902" spans="1:5" x14ac:dyDescent="0.25">
      <c r="A902" s="1">
        <v>901</v>
      </c>
      <c r="B902" s="1" t="s">
        <v>56</v>
      </c>
      <c r="C902" s="3">
        <v>43960</v>
      </c>
      <c r="D902" s="1" t="s">
        <v>2</v>
      </c>
      <c r="E902" s="2">
        <v>19.535759999999996</v>
      </c>
    </row>
    <row r="903" spans="1:5" x14ac:dyDescent="0.25">
      <c r="A903" s="1">
        <v>902</v>
      </c>
      <c r="B903" s="1" t="s">
        <v>28</v>
      </c>
      <c r="C903" s="3">
        <v>44326</v>
      </c>
      <c r="D903" s="1" t="s">
        <v>3</v>
      </c>
      <c r="E903" s="2">
        <v>376.64717999999999</v>
      </c>
    </row>
    <row r="904" spans="1:5" x14ac:dyDescent="0.25">
      <c r="A904" s="1">
        <v>903</v>
      </c>
      <c r="B904" s="1" t="s">
        <v>29</v>
      </c>
      <c r="C904" s="3">
        <v>44388</v>
      </c>
      <c r="D904" s="1" t="s">
        <v>4</v>
      </c>
      <c r="E904" s="2">
        <v>283.35858000000002</v>
      </c>
    </row>
    <row r="905" spans="1:5" x14ac:dyDescent="0.25">
      <c r="A905" s="1">
        <v>904</v>
      </c>
      <c r="B905" s="1" t="s">
        <v>30</v>
      </c>
      <c r="C905" s="3">
        <v>44055</v>
      </c>
      <c r="D905" s="1" t="s">
        <v>5</v>
      </c>
      <c r="E905" s="2">
        <v>367.32828999999998</v>
      </c>
    </row>
    <row r="906" spans="1:5" x14ac:dyDescent="0.25">
      <c r="A906" s="1">
        <v>905</v>
      </c>
      <c r="B906" s="1" t="s">
        <v>31</v>
      </c>
      <c r="C906" s="3">
        <v>43721</v>
      </c>
      <c r="D906" s="1" t="s">
        <v>6</v>
      </c>
      <c r="E906" s="2">
        <v>245.80204000000001</v>
      </c>
    </row>
    <row r="907" spans="1:5" x14ac:dyDescent="0.25">
      <c r="A907" s="1">
        <v>906</v>
      </c>
      <c r="B907" s="1" t="s">
        <v>32</v>
      </c>
      <c r="C907" s="3">
        <v>44155</v>
      </c>
      <c r="D907" s="1" t="s">
        <v>8</v>
      </c>
      <c r="E907" s="2">
        <v>285.92094000000003</v>
      </c>
    </row>
    <row r="908" spans="1:5" x14ac:dyDescent="0.25">
      <c r="A908" s="1">
        <v>907</v>
      </c>
      <c r="B908" s="1" t="s">
        <v>33</v>
      </c>
      <c r="C908" s="3">
        <v>44521</v>
      </c>
      <c r="D908" s="1" t="s">
        <v>10</v>
      </c>
      <c r="E908" s="2">
        <v>61.353410000000004</v>
      </c>
    </row>
    <row r="909" spans="1:5" x14ac:dyDescent="0.25">
      <c r="A909" s="1">
        <v>908</v>
      </c>
      <c r="B909" s="1" t="s">
        <v>34</v>
      </c>
      <c r="C909" s="3">
        <v>44157</v>
      </c>
      <c r="D909" s="1" t="s">
        <v>12</v>
      </c>
      <c r="E909" s="2">
        <v>354.32781</v>
      </c>
    </row>
    <row r="910" spans="1:5" x14ac:dyDescent="0.25">
      <c r="A910" s="1">
        <v>909</v>
      </c>
      <c r="B910" s="1" t="s">
        <v>35</v>
      </c>
      <c r="C910" s="3">
        <v>43792</v>
      </c>
      <c r="D910" s="1" t="s">
        <v>14</v>
      </c>
      <c r="E910" s="2">
        <v>14.36669</v>
      </c>
    </row>
    <row r="911" spans="1:5" x14ac:dyDescent="0.25">
      <c r="A911" s="1">
        <v>910</v>
      </c>
      <c r="B911" s="1" t="s">
        <v>36</v>
      </c>
      <c r="C911" s="3">
        <v>43975</v>
      </c>
      <c r="D911" s="1" t="s">
        <v>16</v>
      </c>
      <c r="E911" s="2">
        <v>265.84838999999999</v>
      </c>
    </row>
    <row r="912" spans="1:5" x14ac:dyDescent="0.25">
      <c r="A912" s="1">
        <v>911</v>
      </c>
      <c r="B912" s="1" t="s">
        <v>37</v>
      </c>
      <c r="C912" s="3">
        <v>43976</v>
      </c>
      <c r="D912" s="1" t="s">
        <v>18</v>
      </c>
      <c r="E912" s="2">
        <v>62.187179999999998</v>
      </c>
    </row>
    <row r="913" spans="1:5" x14ac:dyDescent="0.25">
      <c r="A913" s="1">
        <v>912</v>
      </c>
      <c r="B913" s="1" t="s">
        <v>38</v>
      </c>
      <c r="C913" s="3">
        <v>43977</v>
      </c>
      <c r="D913" s="1" t="s">
        <v>20</v>
      </c>
      <c r="E913" s="2">
        <v>471.60518999999999</v>
      </c>
    </row>
    <row r="914" spans="1:5" x14ac:dyDescent="0.25">
      <c r="A914" s="1">
        <v>913</v>
      </c>
      <c r="B914" s="1" t="s">
        <v>39</v>
      </c>
      <c r="C914" s="3">
        <v>43978</v>
      </c>
      <c r="D914" s="1" t="s">
        <v>22</v>
      </c>
      <c r="E914" s="2">
        <v>176.43711999999999</v>
      </c>
    </row>
    <row r="915" spans="1:5" x14ac:dyDescent="0.25">
      <c r="A915" s="1">
        <v>914</v>
      </c>
      <c r="B915" s="1" t="s">
        <v>40</v>
      </c>
      <c r="C915" s="3">
        <v>43979</v>
      </c>
      <c r="D915" s="1" t="s">
        <v>1</v>
      </c>
      <c r="E915" s="2">
        <v>336.48561999999998</v>
      </c>
    </row>
    <row r="916" spans="1:5" x14ac:dyDescent="0.25">
      <c r="A916" s="1">
        <v>915</v>
      </c>
      <c r="B916" s="1" t="s">
        <v>41</v>
      </c>
      <c r="C916" s="3">
        <v>43980</v>
      </c>
      <c r="D916" s="4" t="s">
        <v>119</v>
      </c>
      <c r="E916" s="2">
        <v>183.73590999999999</v>
      </c>
    </row>
    <row r="917" spans="1:5" x14ac:dyDescent="0.25">
      <c r="A917" s="1">
        <v>916</v>
      </c>
      <c r="B917" s="1" t="s">
        <v>42</v>
      </c>
      <c r="C917" s="3">
        <v>43981</v>
      </c>
      <c r="D917" s="1" t="s">
        <v>2</v>
      </c>
      <c r="E917" s="2">
        <v>362.30137999999999</v>
      </c>
    </row>
    <row r="918" spans="1:5" x14ac:dyDescent="0.25">
      <c r="A918" s="1">
        <v>917</v>
      </c>
      <c r="B918" s="1" t="s">
        <v>43</v>
      </c>
      <c r="C918" s="3">
        <v>43982</v>
      </c>
      <c r="D918" s="1" t="s">
        <v>3</v>
      </c>
      <c r="E918" s="2">
        <v>122.61761</v>
      </c>
    </row>
    <row r="919" spans="1:5" x14ac:dyDescent="0.25">
      <c r="A919" s="1">
        <v>918</v>
      </c>
      <c r="B919" s="1" t="s">
        <v>44</v>
      </c>
      <c r="C919" s="3">
        <v>43983</v>
      </c>
      <c r="D919" s="1" t="s">
        <v>4</v>
      </c>
      <c r="E919" s="2">
        <v>50.235889999999998</v>
      </c>
    </row>
    <row r="920" spans="1:5" x14ac:dyDescent="0.25">
      <c r="A920" s="1">
        <v>919</v>
      </c>
      <c r="B920" s="1" t="s">
        <v>45</v>
      </c>
      <c r="C920" s="3">
        <v>43984</v>
      </c>
      <c r="D920" s="1" t="s">
        <v>4</v>
      </c>
      <c r="E920" s="2">
        <v>295.17448999999999</v>
      </c>
    </row>
    <row r="921" spans="1:5" x14ac:dyDescent="0.25">
      <c r="A921" s="1">
        <v>920</v>
      </c>
      <c r="B921" s="1" t="s">
        <v>46</v>
      </c>
      <c r="C921" s="3">
        <v>43985</v>
      </c>
      <c r="D921" s="1" t="s">
        <v>4</v>
      </c>
      <c r="E921" s="2">
        <v>304.01476000000002</v>
      </c>
    </row>
    <row r="922" spans="1:5" x14ac:dyDescent="0.25">
      <c r="A922" s="1">
        <v>921</v>
      </c>
      <c r="B922" s="1" t="s">
        <v>47</v>
      </c>
      <c r="C922" s="3">
        <v>44015</v>
      </c>
      <c r="D922" s="1" t="s">
        <v>4</v>
      </c>
      <c r="E922" s="2">
        <v>129.40185000000002</v>
      </c>
    </row>
    <row r="923" spans="1:5" x14ac:dyDescent="0.25">
      <c r="A923" s="1">
        <v>922</v>
      </c>
      <c r="B923" s="1" t="s">
        <v>48</v>
      </c>
      <c r="C923" s="3">
        <v>44046</v>
      </c>
      <c r="D923" s="1" t="s">
        <v>12</v>
      </c>
      <c r="E923" s="2">
        <v>205.95768000000001</v>
      </c>
    </row>
    <row r="924" spans="1:5" x14ac:dyDescent="0.25">
      <c r="A924" s="1">
        <v>923</v>
      </c>
      <c r="B924" s="1" t="s">
        <v>49</v>
      </c>
      <c r="C924" s="3">
        <v>44077</v>
      </c>
      <c r="D924" s="1" t="s">
        <v>14</v>
      </c>
      <c r="E924" s="2">
        <v>472.94830999999999</v>
      </c>
    </row>
    <row r="925" spans="1:5" x14ac:dyDescent="0.25">
      <c r="A925" s="1">
        <v>924</v>
      </c>
      <c r="B925" s="1" t="s">
        <v>50</v>
      </c>
      <c r="C925" s="3">
        <v>44107</v>
      </c>
      <c r="D925" s="1" t="s">
        <v>16</v>
      </c>
      <c r="E925" s="2">
        <v>226.90189000000001</v>
      </c>
    </row>
    <row r="926" spans="1:5" x14ac:dyDescent="0.25">
      <c r="A926" s="1">
        <v>925</v>
      </c>
      <c r="B926" s="1" t="s">
        <v>51</v>
      </c>
      <c r="C926" s="3">
        <v>44138</v>
      </c>
      <c r="D926" s="1" t="s">
        <v>18</v>
      </c>
      <c r="E926" s="2">
        <v>143.93847</v>
      </c>
    </row>
    <row r="927" spans="1:5" x14ac:dyDescent="0.25">
      <c r="A927" s="1">
        <v>926</v>
      </c>
      <c r="B927" s="1" t="s">
        <v>52</v>
      </c>
      <c r="C927" s="3">
        <v>44168</v>
      </c>
      <c r="D927" s="1" t="s">
        <v>20</v>
      </c>
      <c r="E927" s="2">
        <v>363.79241999999999</v>
      </c>
    </row>
    <row r="928" spans="1:5" x14ac:dyDescent="0.25">
      <c r="A928" s="1">
        <v>927</v>
      </c>
      <c r="B928" s="1" t="s">
        <v>53</v>
      </c>
      <c r="C928" s="3">
        <v>44199</v>
      </c>
      <c r="D928" s="1" t="s">
        <v>22</v>
      </c>
      <c r="E928" s="2">
        <v>126.64931</v>
      </c>
    </row>
    <row r="929" spans="1:5" x14ac:dyDescent="0.25">
      <c r="A929" s="1">
        <v>928</v>
      </c>
      <c r="B929" s="1" t="s">
        <v>54</v>
      </c>
      <c r="C929" s="3">
        <v>44230</v>
      </c>
      <c r="D929" s="1" t="s">
        <v>8</v>
      </c>
      <c r="E929" s="2">
        <v>183.56921</v>
      </c>
    </row>
    <row r="930" spans="1:5" x14ac:dyDescent="0.25">
      <c r="A930" s="1">
        <v>929</v>
      </c>
      <c r="B930" s="1" t="s">
        <v>55</v>
      </c>
      <c r="C930" s="3">
        <v>44258</v>
      </c>
      <c r="D930" s="1" t="s">
        <v>10</v>
      </c>
      <c r="E930" s="2">
        <v>65.503169999999997</v>
      </c>
    </row>
    <row r="931" spans="1:5" x14ac:dyDescent="0.25">
      <c r="A931" s="1">
        <v>930</v>
      </c>
      <c r="B931" s="1" t="s">
        <v>56</v>
      </c>
      <c r="C931" s="3">
        <v>44289</v>
      </c>
      <c r="D931" s="1" t="s">
        <v>12</v>
      </c>
      <c r="E931" s="2">
        <v>101.64918</v>
      </c>
    </row>
    <row r="932" spans="1:5" x14ac:dyDescent="0.25">
      <c r="A932" s="1">
        <v>931</v>
      </c>
      <c r="B932" s="1" t="s">
        <v>28</v>
      </c>
      <c r="C932" s="3">
        <v>44319</v>
      </c>
      <c r="D932" s="1" t="s">
        <v>14</v>
      </c>
      <c r="E932" s="2">
        <v>113.20017</v>
      </c>
    </row>
    <row r="933" spans="1:5" x14ac:dyDescent="0.25">
      <c r="A933" s="1">
        <v>932</v>
      </c>
      <c r="B933" s="1" t="s">
        <v>29</v>
      </c>
      <c r="C933" s="3">
        <v>44350</v>
      </c>
      <c r="D933" s="1" t="s">
        <v>16</v>
      </c>
      <c r="E933" s="2">
        <v>51.202640000000002</v>
      </c>
    </row>
    <row r="934" spans="1:5" x14ac:dyDescent="0.25">
      <c r="A934" s="1">
        <v>933</v>
      </c>
      <c r="B934" s="1" t="s">
        <v>30</v>
      </c>
      <c r="C934" s="3">
        <v>44380</v>
      </c>
      <c r="D934" s="1" t="s">
        <v>18</v>
      </c>
      <c r="E934" s="2">
        <v>80.146720000000002</v>
      </c>
    </row>
    <row r="935" spans="1:5" x14ac:dyDescent="0.25">
      <c r="A935" s="1">
        <v>934</v>
      </c>
      <c r="B935" s="1" t="s">
        <v>31</v>
      </c>
      <c r="C935" s="3">
        <v>44411</v>
      </c>
      <c r="D935" s="1" t="s">
        <v>20</v>
      </c>
      <c r="E935" s="2">
        <v>30.320990000000002</v>
      </c>
    </row>
    <row r="936" spans="1:5" x14ac:dyDescent="0.25">
      <c r="A936" s="1">
        <v>935</v>
      </c>
      <c r="B936" s="1" t="s">
        <v>32</v>
      </c>
      <c r="C936" s="3">
        <v>44442</v>
      </c>
      <c r="D936" s="1" t="s">
        <v>22</v>
      </c>
      <c r="E936" s="2">
        <v>92.79813</v>
      </c>
    </row>
    <row r="937" spans="1:5" x14ac:dyDescent="0.25">
      <c r="A937" s="1">
        <v>936</v>
      </c>
      <c r="B937" s="1" t="s">
        <v>33</v>
      </c>
      <c r="C937" s="3">
        <v>44472</v>
      </c>
      <c r="D937" s="1" t="s">
        <v>1</v>
      </c>
      <c r="E937" s="2">
        <v>108.24431</v>
      </c>
    </row>
    <row r="938" spans="1:5" x14ac:dyDescent="0.25">
      <c r="A938" s="1">
        <v>937</v>
      </c>
      <c r="B938" s="1" t="s">
        <v>34</v>
      </c>
      <c r="C938" s="3">
        <v>44503</v>
      </c>
      <c r="D938" s="4" t="s">
        <v>119</v>
      </c>
      <c r="E938" s="2">
        <v>313.97192999999999</v>
      </c>
    </row>
    <row r="939" spans="1:5" x14ac:dyDescent="0.25">
      <c r="A939" s="1">
        <v>938</v>
      </c>
      <c r="B939" s="1" t="s">
        <v>35</v>
      </c>
      <c r="C939" s="3">
        <v>44533</v>
      </c>
      <c r="D939" s="4" t="s">
        <v>119</v>
      </c>
      <c r="E939" s="2">
        <v>338.00871000000001</v>
      </c>
    </row>
    <row r="940" spans="1:5" x14ac:dyDescent="0.25">
      <c r="A940" s="1">
        <v>939</v>
      </c>
      <c r="B940" s="1" t="s">
        <v>36</v>
      </c>
      <c r="C940" s="3">
        <v>43477</v>
      </c>
      <c r="D940" s="4" t="s">
        <v>119</v>
      </c>
      <c r="E940" s="2">
        <v>20.495380000000001</v>
      </c>
    </row>
    <row r="941" spans="1:5" x14ac:dyDescent="0.25">
      <c r="A941" s="1">
        <v>940</v>
      </c>
      <c r="B941" s="1" t="s">
        <v>37</v>
      </c>
      <c r="C941" s="3">
        <v>43468</v>
      </c>
      <c r="D941" s="4" t="s">
        <v>119</v>
      </c>
      <c r="E941" s="2">
        <v>130.67251999999999</v>
      </c>
    </row>
    <row r="942" spans="1:5" x14ac:dyDescent="0.25">
      <c r="A942" s="1">
        <v>941</v>
      </c>
      <c r="B942" s="1" t="s">
        <v>38</v>
      </c>
      <c r="C942" s="3">
        <v>43480</v>
      </c>
      <c r="D942" s="4" t="s">
        <v>119</v>
      </c>
      <c r="E942" s="2">
        <v>320.38003999999995</v>
      </c>
    </row>
    <row r="943" spans="1:5" x14ac:dyDescent="0.25">
      <c r="A943" s="1">
        <v>942</v>
      </c>
      <c r="B943" s="1" t="s">
        <v>39</v>
      </c>
      <c r="C943" s="3">
        <v>43490</v>
      </c>
      <c r="D943" s="4" t="s">
        <v>119</v>
      </c>
      <c r="E943" s="2">
        <v>415.15713000000005</v>
      </c>
    </row>
    <row r="944" spans="1:5" x14ac:dyDescent="0.25">
      <c r="A944" s="1">
        <v>943</v>
      </c>
      <c r="B944" s="1" t="s">
        <v>40</v>
      </c>
      <c r="C944" s="3">
        <v>43847</v>
      </c>
      <c r="D944" s="4" t="s">
        <v>119</v>
      </c>
      <c r="E944" s="2">
        <v>200.64088000000001</v>
      </c>
    </row>
    <row r="945" spans="1:5" x14ac:dyDescent="0.25">
      <c r="A945" s="1">
        <v>944</v>
      </c>
      <c r="B945" s="1" t="s">
        <v>41</v>
      </c>
      <c r="C945" s="3">
        <v>43884</v>
      </c>
      <c r="D945" s="4" t="s">
        <v>119</v>
      </c>
      <c r="E945" s="2">
        <v>138.62026999999998</v>
      </c>
    </row>
    <row r="946" spans="1:5" x14ac:dyDescent="0.25">
      <c r="A946" s="1">
        <v>945</v>
      </c>
      <c r="B946" s="1" t="s">
        <v>42</v>
      </c>
      <c r="C946" s="3">
        <v>43862</v>
      </c>
      <c r="D946" s="4" t="s">
        <v>119</v>
      </c>
      <c r="E946" s="2">
        <v>476.58036999999996</v>
      </c>
    </row>
    <row r="947" spans="1:5" x14ac:dyDescent="0.25">
      <c r="A947" s="1">
        <v>946</v>
      </c>
      <c r="B947" s="1" t="s">
        <v>43</v>
      </c>
      <c r="C947" s="3">
        <v>43501</v>
      </c>
      <c r="D947" s="4" t="s">
        <v>119</v>
      </c>
      <c r="E947" s="2">
        <v>116.59672999999999</v>
      </c>
    </row>
    <row r="948" spans="1:5" x14ac:dyDescent="0.25">
      <c r="A948" s="1">
        <v>947</v>
      </c>
      <c r="B948" s="1" t="s">
        <v>44</v>
      </c>
      <c r="C948" s="3">
        <v>43889</v>
      </c>
      <c r="D948" s="4" t="s">
        <v>119</v>
      </c>
      <c r="E948" s="2">
        <v>19.80237</v>
      </c>
    </row>
    <row r="949" spans="1:5" x14ac:dyDescent="0.25">
      <c r="A949" s="1">
        <v>948</v>
      </c>
      <c r="B949" s="1" t="s">
        <v>45</v>
      </c>
      <c r="C949" s="3">
        <v>43877</v>
      </c>
      <c r="D949" s="4" t="s">
        <v>119</v>
      </c>
      <c r="E949" s="2">
        <v>63.717230000000001</v>
      </c>
    </row>
    <row r="950" spans="1:5" x14ac:dyDescent="0.25">
      <c r="A950" s="1">
        <v>949</v>
      </c>
      <c r="B950" s="1" t="s">
        <v>46</v>
      </c>
      <c r="C950" s="3">
        <v>43884</v>
      </c>
      <c r="D950" s="4" t="s">
        <v>119</v>
      </c>
      <c r="E950" s="2">
        <v>341.86145000000005</v>
      </c>
    </row>
    <row r="951" spans="1:5" x14ac:dyDescent="0.25">
      <c r="A951" s="1">
        <v>950</v>
      </c>
      <c r="B951" s="1" t="s">
        <v>47</v>
      </c>
      <c r="C951" s="3">
        <v>43864</v>
      </c>
      <c r="D951" s="4" t="s">
        <v>119</v>
      </c>
      <c r="E951" s="2">
        <v>424.77735999999999</v>
      </c>
    </row>
    <row r="952" spans="1:5" x14ac:dyDescent="0.25">
      <c r="A952" s="1">
        <v>951</v>
      </c>
      <c r="B952" s="1" t="s">
        <v>48</v>
      </c>
      <c r="C952" s="3">
        <v>44231</v>
      </c>
      <c r="D952" s="4" t="s">
        <v>119</v>
      </c>
      <c r="E952" s="2">
        <v>194.54521</v>
      </c>
    </row>
    <row r="953" spans="1:5" x14ac:dyDescent="0.25">
      <c r="A953" s="1">
        <v>952</v>
      </c>
      <c r="B953" s="1" t="s">
        <v>49</v>
      </c>
      <c r="C953" s="3">
        <v>44280</v>
      </c>
      <c r="D953" s="4" t="s">
        <v>119</v>
      </c>
      <c r="E953" s="2">
        <v>430.38847999999996</v>
      </c>
    </row>
    <row r="954" spans="1:5" x14ac:dyDescent="0.25">
      <c r="A954" s="1">
        <v>953</v>
      </c>
      <c r="B954" s="1" t="s">
        <v>50</v>
      </c>
      <c r="C954" s="3">
        <v>44286</v>
      </c>
      <c r="D954" s="4" t="s">
        <v>119</v>
      </c>
      <c r="E954" s="2">
        <v>179.00479999999999</v>
      </c>
    </row>
    <row r="955" spans="1:5" x14ac:dyDescent="0.25">
      <c r="A955" s="1">
        <v>954</v>
      </c>
      <c r="B955" s="1" t="s">
        <v>51</v>
      </c>
      <c r="C955" s="3">
        <v>44278</v>
      </c>
      <c r="D955" s="1" t="s">
        <v>4</v>
      </c>
      <c r="E955" s="2">
        <v>32.196689999999997</v>
      </c>
    </row>
    <row r="956" spans="1:5" x14ac:dyDescent="0.25">
      <c r="A956" s="1">
        <v>955</v>
      </c>
      <c r="B956" s="1" t="s">
        <v>52</v>
      </c>
      <c r="C956" s="3">
        <v>44279</v>
      </c>
      <c r="D956" s="1" t="s">
        <v>5</v>
      </c>
      <c r="E956" s="2">
        <v>95.884949999999989</v>
      </c>
    </row>
    <row r="957" spans="1:5" x14ac:dyDescent="0.25">
      <c r="A957" s="1">
        <v>956</v>
      </c>
      <c r="B957" s="1" t="s">
        <v>53</v>
      </c>
      <c r="C957" s="3">
        <v>44280</v>
      </c>
      <c r="D957" s="1" t="s">
        <v>6</v>
      </c>
      <c r="E957" s="2">
        <v>284.50067999999999</v>
      </c>
    </row>
    <row r="958" spans="1:5" x14ac:dyDescent="0.25">
      <c r="A958" s="1">
        <v>957</v>
      </c>
      <c r="B958" s="1" t="s">
        <v>54</v>
      </c>
      <c r="C958" s="3">
        <v>44281</v>
      </c>
      <c r="D958" s="1" t="s">
        <v>8</v>
      </c>
      <c r="E958" s="2">
        <v>268.82809999999995</v>
      </c>
    </row>
    <row r="959" spans="1:5" x14ac:dyDescent="0.25">
      <c r="A959" s="1">
        <v>958</v>
      </c>
      <c r="B959" s="1" t="s">
        <v>55</v>
      </c>
      <c r="C959" s="3">
        <v>44282</v>
      </c>
      <c r="D959" s="1" t="s">
        <v>10</v>
      </c>
      <c r="E959" s="2">
        <v>307.10639000000003</v>
      </c>
    </row>
    <row r="960" spans="1:5" x14ac:dyDescent="0.25">
      <c r="A960" s="1">
        <v>959</v>
      </c>
      <c r="B960" s="1" t="s">
        <v>56</v>
      </c>
      <c r="C960" s="3">
        <v>44283</v>
      </c>
      <c r="D960" s="1" t="s">
        <v>12</v>
      </c>
      <c r="E960" s="2">
        <v>440.05152000000004</v>
      </c>
    </row>
    <row r="961" spans="1:5" x14ac:dyDescent="0.25">
      <c r="A961" s="1">
        <v>960</v>
      </c>
      <c r="B961" s="1" t="s">
        <v>28</v>
      </c>
      <c r="C961" s="3">
        <v>44284</v>
      </c>
      <c r="D961" s="1" t="s">
        <v>12</v>
      </c>
      <c r="E961" s="2">
        <v>294.03480000000002</v>
      </c>
    </row>
    <row r="962" spans="1:5" x14ac:dyDescent="0.25">
      <c r="A962" s="1">
        <v>961</v>
      </c>
      <c r="B962" s="1" t="s">
        <v>29</v>
      </c>
      <c r="C962" s="3">
        <v>44285</v>
      </c>
      <c r="D962" s="1" t="s">
        <v>12</v>
      </c>
      <c r="E962" s="2">
        <v>352.11902000000003</v>
      </c>
    </row>
    <row r="963" spans="1:5" x14ac:dyDescent="0.25">
      <c r="A963" s="1">
        <v>962</v>
      </c>
      <c r="B963" s="1" t="s">
        <v>30</v>
      </c>
      <c r="C963" s="3">
        <v>44286</v>
      </c>
      <c r="D963" s="1" t="s">
        <v>12</v>
      </c>
      <c r="E963" s="2">
        <v>450.29370999999998</v>
      </c>
    </row>
    <row r="964" spans="1:5" x14ac:dyDescent="0.25">
      <c r="A964" s="1">
        <v>963</v>
      </c>
      <c r="B964" s="1" t="s">
        <v>31</v>
      </c>
      <c r="C964" s="3">
        <v>44287</v>
      </c>
      <c r="D964" s="1" t="s">
        <v>12</v>
      </c>
      <c r="E964" s="2">
        <v>164.33879999999996</v>
      </c>
    </row>
    <row r="965" spans="1:5" x14ac:dyDescent="0.25">
      <c r="A965" s="1">
        <v>964</v>
      </c>
      <c r="B965" s="1" t="s">
        <v>32</v>
      </c>
      <c r="C965" s="3">
        <v>44288</v>
      </c>
      <c r="D965" s="1" t="s">
        <v>12</v>
      </c>
      <c r="E965" s="2">
        <v>428.87943000000001</v>
      </c>
    </row>
    <row r="966" spans="1:5" x14ac:dyDescent="0.25">
      <c r="A966" s="1">
        <v>965</v>
      </c>
      <c r="B966" s="1" t="s">
        <v>33</v>
      </c>
      <c r="C966" s="3">
        <v>44289</v>
      </c>
      <c r="D966" s="1" t="s">
        <v>12</v>
      </c>
      <c r="E966" s="2">
        <v>492.85963000000004</v>
      </c>
    </row>
    <row r="967" spans="1:5" x14ac:dyDescent="0.25">
      <c r="A967" s="1">
        <v>966</v>
      </c>
      <c r="B967" s="1" t="s">
        <v>34</v>
      </c>
      <c r="C967" s="3">
        <v>44290</v>
      </c>
      <c r="D967" s="1" t="s">
        <v>12</v>
      </c>
      <c r="E967" s="2">
        <v>218.92777999999998</v>
      </c>
    </row>
    <row r="968" spans="1:5" x14ac:dyDescent="0.25">
      <c r="A968" s="1">
        <v>967</v>
      </c>
      <c r="B968" s="1" t="s">
        <v>35</v>
      </c>
      <c r="C968" s="3">
        <v>43477</v>
      </c>
      <c r="D968" s="1" t="s">
        <v>12</v>
      </c>
      <c r="E968" s="2">
        <v>161.85512</v>
      </c>
    </row>
    <row r="969" spans="1:5" x14ac:dyDescent="0.25">
      <c r="A969" s="1">
        <v>968</v>
      </c>
      <c r="B969" s="1" t="s">
        <v>36</v>
      </c>
      <c r="C969" s="3">
        <v>43468</v>
      </c>
      <c r="D969" s="1" t="s">
        <v>12</v>
      </c>
      <c r="E969" s="2">
        <v>426.27751999999998</v>
      </c>
    </row>
    <row r="970" spans="1:5" x14ac:dyDescent="0.25">
      <c r="A970" s="1">
        <v>969</v>
      </c>
      <c r="B970" s="1" t="s">
        <v>37</v>
      </c>
      <c r="C970" s="3">
        <v>43480</v>
      </c>
      <c r="D970" s="1" t="s">
        <v>12</v>
      </c>
      <c r="E970" s="2">
        <v>303.46409999999997</v>
      </c>
    </row>
    <row r="971" spans="1:5" x14ac:dyDescent="0.25">
      <c r="A971" s="1">
        <v>970</v>
      </c>
      <c r="B971" s="1" t="s">
        <v>38</v>
      </c>
      <c r="C971" s="3">
        <v>43490</v>
      </c>
      <c r="D971" s="1" t="s">
        <v>12</v>
      </c>
      <c r="E971" s="2">
        <v>237.30895000000001</v>
      </c>
    </row>
    <row r="972" spans="1:5" x14ac:dyDescent="0.25">
      <c r="A972" s="1">
        <v>971</v>
      </c>
      <c r="B972" s="1" t="s">
        <v>39</v>
      </c>
      <c r="C972" s="3">
        <v>43477</v>
      </c>
      <c r="D972" s="1" t="s">
        <v>12</v>
      </c>
      <c r="E972" s="2">
        <v>209.87261999999998</v>
      </c>
    </row>
    <row r="973" spans="1:5" x14ac:dyDescent="0.25">
      <c r="A973" s="1">
        <v>972</v>
      </c>
      <c r="B973" s="1" t="s">
        <v>40</v>
      </c>
      <c r="C973" s="3">
        <v>43468</v>
      </c>
      <c r="D973" s="1" t="s">
        <v>12</v>
      </c>
      <c r="E973" s="2">
        <v>81.844830000000002</v>
      </c>
    </row>
    <row r="974" spans="1:5" x14ac:dyDescent="0.25">
      <c r="A974" s="1">
        <v>973</v>
      </c>
      <c r="B974" s="1" t="s">
        <v>41</v>
      </c>
      <c r="C974" s="3">
        <v>43480</v>
      </c>
      <c r="D974" s="1" t="s">
        <v>12</v>
      </c>
      <c r="E974" s="2">
        <v>465.59789000000006</v>
      </c>
    </row>
    <row r="975" spans="1:5" x14ac:dyDescent="0.25">
      <c r="A975" s="1">
        <v>974</v>
      </c>
      <c r="B975" s="1" t="s">
        <v>42</v>
      </c>
      <c r="C975" s="3">
        <v>43490</v>
      </c>
      <c r="D975" s="1" t="s">
        <v>12</v>
      </c>
      <c r="E975" s="2">
        <v>204.07813000000002</v>
      </c>
    </row>
    <row r="976" spans="1:5" x14ac:dyDescent="0.25">
      <c r="A976" s="1">
        <v>975</v>
      </c>
      <c r="B976" s="1" t="s">
        <v>43</v>
      </c>
      <c r="C976" s="3">
        <v>43477</v>
      </c>
      <c r="D976" s="1" t="s">
        <v>12</v>
      </c>
      <c r="E976" s="2">
        <v>203.44076999999999</v>
      </c>
    </row>
    <row r="977" spans="1:5" x14ac:dyDescent="0.25">
      <c r="A977" s="1">
        <v>976</v>
      </c>
      <c r="B977" s="1" t="s">
        <v>44</v>
      </c>
      <c r="C977" s="3">
        <v>43468</v>
      </c>
      <c r="D977" s="1" t="s">
        <v>12</v>
      </c>
      <c r="E977" s="2">
        <v>163.07695999999999</v>
      </c>
    </row>
    <row r="978" spans="1:5" x14ac:dyDescent="0.25">
      <c r="A978" s="1">
        <v>977</v>
      </c>
      <c r="B978" s="1" t="s">
        <v>45</v>
      </c>
      <c r="C978" s="3">
        <v>43480</v>
      </c>
      <c r="D978" s="1" t="s">
        <v>16</v>
      </c>
      <c r="E978" s="2">
        <v>404.75171999999998</v>
      </c>
    </row>
    <row r="979" spans="1:5" x14ac:dyDescent="0.25">
      <c r="A979" s="1">
        <v>978</v>
      </c>
      <c r="B979" s="1" t="s">
        <v>46</v>
      </c>
      <c r="C979" s="3">
        <v>43490</v>
      </c>
      <c r="D979" s="1" t="s">
        <v>16</v>
      </c>
      <c r="E979" s="2">
        <v>464.38308000000006</v>
      </c>
    </row>
    <row r="980" spans="1:5" x14ac:dyDescent="0.25">
      <c r="A980" s="1">
        <v>979</v>
      </c>
      <c r="B980" s="1" t="s">
        <v>47</v>
      </c>
      <c r="C980" s="3">
        <v>43477</v>
      </c>
      <c r="D980" s="1" t="s">
        <v>16</v>
      </c>
      <c r="E980" s="2">
        <v>330.80642999999998</v>
      </c>
    </row>
    <row r="981" spans="1:5" x14ac:dyDescent="0.25">
      <c r="A981" s="1">
        <v>980</v>
      </c>
      <c r="B981" s="1" t="s">
        <v>48</v>
      </c>
      <c r="C981" s="3">
        <v>43468</v>
      </c>
      <c r="D981" s="1" t="s">
        <v>16</v>
      </c>
      <c r="E981" s="2">
        <v>342.59296000000001</v>
      </c>
    </row>
    <row r="982" spans="1:5" x14ac:dyDescent="0.25">
      <c r="A982" s="1">
        <v>981</v>
      </c>
      <c r="B982" s="1" t="s">
        <v>49</v>
      </c>
      <c r="C982" s="3">
        <v>43480</v>
      </c>
      <c r="D982" s="1" t="s">
        <v>16</v>
      </c>
      <c r="E982" s="2">
        <v>154.56748999999999</v>
      </c>
    </row>
    <row r="983" spans="1:5" x14ac:dyDescent="0.25">
      <c r="A983" s="1">
        <v>982</v>
      </c>
      <c r="B983" s="1" t="s">
        <v>50</v>
      </c>
      <c r="C983" s="3">
        <v>43477</v>
      </c>
      <c r="D983" s="1" t="s">
        <v>16</v>
      </c>
      <c r="E983" s="2">
        <v>315.66615999999999</v>
      </c>
    </row>
    <row r="984" spans="1:5" x14ac:dyDescent="0.25">
      <c r="A984" s="1">
        <v>983</v>
      </c>
      <c r="B984" s="1" t="s">
        <v>51</v>
      </c>
      <c r="C984" s="3">
        <v>43468</v>
      </c>
      <c r="D984" s="1" t="s">
        <v>4</v>
      </c>
      <c r="E984" s="2">
        <v>146.35373999999999</v>
      </c>
    </row>
    <row r="985" spans="1:5" x14ac:dyDescent="0.25">
      <c r="A985" s="1">
        <v>984</v>
      </c>
      <c r="B985" s="1" t="s">
        <v>52</v>
      </c>
      <c r="C985" s="3">
        <v>43480</v>
      </c>
      <c r="D985" s="1" t="s">
        <v>5</v>
      </c>
      <c r="E985" s="2">
        <v>125.24780000000001</v>
      </c>
    </row>
    <row r="986" spans="1:5" x14ac:dyDescent="0.25">
      <c r="A986" s="1">
        <v>985</v>
      </c>
      <c r="B986" s="1" t="s">
        <v>53</v>
      </c>
      <c r="C986" s="3">
        <v>43490</v>
      </c>
      <c r="D986" s="1" t="s">
        <v>6</v>
      </c>
      <c r="E986" s="2">
        <v>327.55124999999998</v>
      </c>
    </row>
    <row r="987" spans="1:5" x14ac:dyDescent="0.25">
      <c r="A987" s="1">
        <v>986</v>
      </c>
      <c r="B987" s="1" t="s">
        <v>54</v>
      </c>
      <c r="C987" s="3">
        <v>43847</v>
      </c>
      <c r="D987" s="1" t="s">
        <v>8</v>
      </c>
      <c r="E987" s="2">
        <v>480.08371999999997</v>
      </c>
    </row>
    <row r="988" spans="1:5" x14ac:dyDescent="0.25">
      <c r="A988" s="1">
        <v>987</v>
      </c>
      <c r="B988" s="1" t="s">
        <v>55</v>
      </c>
      <c r="C988" s="3">
        <v>43884</v>
      </c>
      <c r="D988" s="1" t="s">
        <v>10</v>
      </c>
      <c r="E988" s="2">
        <v>372.08827000000002</v>
      </c>
    </row>
    <row r="989" spans="1:5" x14ac:dyDescent="0.25">
      <c r="A989" s="1">
        <v>988</v>
      </c>
      <c r="B989" s="1" t="s">
        <v>56</v>
      </c>
      <c r="C989" s="3">
        <v>43862</v>
      </c>
      <c r="D989" s="1" t="s">
        <v>12</v>
      </c>
      <c r="E989" s="2">
        <v>183.74938000000003</v>
      </c>
    </row>
    <row r="990" spans="1:5" x14ac:dyDescent="0.25">
      <c r="A990" s="1">
        <v>989</v>
      </c>
      <c r="B990" s="1" t="s">
        <v>43</v>
      </c>
      <c r="C990" s="3">
        <v>43501</v>
      </c>
      <c r="D990" s="1" t="s">
        <v>14</v>
      </c>
      <c r="E990" s="2">
        <v>182.48779999999999</v>
      </c>
    </row>
    <row r="991" spans="1:5" x14ac:dyDescent="0.25">
      <c r="A991" s="1">
        <v>990</v>
      </c>
      <c r="B991" s="1" t="s">
        <v>44</v>
      </c>
      <c r="C991" s="3">
        <v>43889</v>
      </c>
      <c r="D991" s="1" t="s">
        <v>16</v>
      </c>
      <c r="E991" s="2">
        <v>281.16906999999998</v>
      </c>
    </row>
    <row r="992" spans="1:5" x14ac:dyDescent="0.25">
      <c r="A992" s="1">
        <v>991</v>
      </c>
      <c r="B992" s="1" t="s">
        <v>45</v>
      </c>
      <c r="C992" s="3">
        <v>43877</v>
      </c>
      <c r="D992" s="1" t="s">
        <v>18</v>
      </c>
      <c r="E992" s="2">
        <v>219.48421999999999</v>
      </c>
    </row>
    <row r="993" spans="1:5" x14ac:dyDescent="0.25">
      <c r="A993" s="1">
        <v>992</v>
      </c>
      <c r="B993" s="1" t="s">
        <v>46</v>
      </c>
      <c r="C993" s="3">
        <v>43884</v>
      </c>
      <c r="D993" s="1" t="s">
        <v>20</v>
      </c>
      <c r="E993" s="2">
        <v>120.38164</v>
      </c>
    </row>
    <row r="994" spans="1:5" x14ac:dyDescent="0.25">
      <c r="A994" s="1">
        <v>993</v>
      </c>
      <c r="B994" s="1" t="s">
        <v>47</v>
      </c>
      <c r="C994" s="3">
        <v>43864</v>
      </c>
      <c r="D994" s="1" t="s">
        <v>22</v>
      </c>
      <c r="E994" s="2">
        <v>392.95313999999996</v>
      </c>
    </row>
    <row r="995" spans="1:5" x14ac:dyDescent="0.25">
      <c r="A995" s="1">
        <v>994</v>
      </c>
      <c r="B995" s="1" t="s">
        <v>48</v>
      </c>
      <c r="C995" s="3">
        <v>44231</v>
      </c>
      <c r="D995" s="1" t="s">
        <v>1</v>
      </c>
      <c r="E995" s="2">
        <v>90.834520000000012</v>
      </c>
    </row>
    <row r="996" spans="1:5" x14ac:dyDescent="0.25">
      <c r="A996" s="1">
        <v>995</v>
      </c>
      <c r="B996" s="1" t="s">
        <v>49</v>
      </c>
      <c r="C996" s="3">
        <v>44280</v>
      </c>
      <c r="D996" s="4" t="s">
        <v>119</v>
      </c>
      <c r="E996" s="2">
        <v>135.38511</v>
      </c>
    </row>
    <row r="997" spans="1:5" x14ac:dyDescent="0.25">
      <c r="A997" s="1">
        <v>996</v>
      </c>
      <c r="B997" s="1" t="s">
        <v>50</v>
      </c>
      <c r="C997" s="3">
        <v>44286</v>
      </c>
      <c r="D997" s="1" t="s">
        <v>2</v>
      </c>
      <c r="E997" s="2">
        <v>388.07563999999996</v>
      </c>
    </row>
    <row r="998" spans="1:5" x14ac:dyDescent="0.25">
      <c r="A998" s="1">
        <v>997</v>
      </c>
      <c r="B998" s="1" t="s">
        <v>51</v>
      </c>
      <c r="C998" s="3">
        <v>44278</v>
      </c>
      <c r="D998" s="1" t="s">
        <v>3</v>
      </c>
      <c r="E998" s="2">
        <v>415.87653999999998</v>
      </c>
    </row>
    <row r="999" spans="1:5" x14ac:dyDescent="0.25">
      <c r="A999" s="1">
        <v>998</v>
      </c>
      <c r="B999" s="1" t="s">
        <v>52</v>
      </c>
      <c r="C999" s="3">
        <v>43543</v>
      </c>
      <c r="D999" s="1" t="s">
        <v>4</v>
      </c>
      <c r="E999" s="2">
        <v>103.17487</v>
      </c>
    </row>
    <row r="1000" spans="1:5" x14ac:dyDescent="0.25">
      <c r="A1000" s="1">
        <v>999</v>
      </c>
      <c r="B1000" s="1" t="s">
        <v>53</v>
      </c>
      <c r="C1000" s="3">
        <v>44260</v>
      </c>
      <c r="D1000" s="1" t="s">
        <v>4</v>
      </c>
      <c r="E1000" s="2">
        <v>324.48171000000002</v>
      </c>
    </row>
    <row r="1001" spans="1:5" x14ac:dyDescent="0.25">
      <c r="A1001" s="1">
        <v>1000</v>
      </c>
      <c r="B1001" s="1" t="s">
        <v>54</v>
      </c>
      <c r="C1001" s="3">
        <v>43925</v>
      </c>
      <c r="D1001" s="1" t="s">
        <v>4</v>
      </c>
      <c r="E1001" s="2">
        <v>339.58216999999996</v>
      </c>
    </row>
    <row r="1002" spans="1:5" x14ac:dyDescent="0.25">
      <c r="A1002" s="1">
        <v>1001</v>
      </c>
      <c r="B1002" s="1" t="s">
        <v>55</v>
      </c>
      <c r="C1002" s="3">
        <v>44316</v>
      </c>
      <c r="D1002" s="1" t="s">
        <v>4</v>
      </c>
      <c r="E1002" s="2">
        <v>99.760019999999997</v>
      </c>
    </row>
    <row r="1003" spans="1:5" x14ac:dyDescent="0.25">
      <c r="A1003" s="1">
        <v>1002</v>
      </c>
      <c r="B1003" s="1" t="s">
        <v>56</v>
      </c>
      <c r="C1003" s="3">
        <v>43580</v>
      </c>
      <c r="D1003" s="1" t="s">
        <v>12</v>
      </c>
      <c r="E1003" s="2">
        <v>423.75425999999999</v>
      </c>
    </row>
    <row r="1004" spans="1:5" x14ac:dyDescent="0.25">
      <c r="A1004" s="1">
        <v>1003</v>
      </c>
      <c r="B1004" s="1" t="s">
        <v>57</v>
      </c>
      <c r="C1004" s="3">
        <v>44305</v>
      </c>
      <c r="D1004" s="1" t="s">
        <v>14</v>
      </c>
      <c r="E1004" s="2">
        <v>54.611139999999999</v>
      </c>
    </row>
    <row r="1005" spans="1:5" x14ac:dyDescent="0.25">
      <c r="A1005" s="1">
        <v>1004</v>
      </c>
      <c r="B1005" s="1" t="s">
        <v>58</v>
      </c>
      <c r="C1005" s="3">
        <v>43561</v>
      </c>
      <c r="D1005" s="1" t="s">
        <v>16</v>
      </c>
      <c r="E1005" s="2">
        <v>50.547169999999994</v>
      </c>
    </row>
    <row r="1006" spans="1:5" x14ac:dyDescent="0.25">
      <c r="A1006" s="1">
        <v>1005</v>
      </c>
      <c r="B1006" s="1" t="s">
        <v>59</v>
      </c>
      <c r="C1006" s="3">
        <v>43948</v>
      </c>
      <c r="D1006" s="1" t="s">
        <v>18</v>
      </c>
      <c r="E1006" s="2">
        <v>384.12950999999998</v>
      </c>
    </row>
    <row r="1007" spans="1:5" x14ac:dyDescent="0.25">
      <c r="A1007" s="1">
        <v>1006</v>
      </c>
      <c r="B1007" s="1" t="s">
        <v>60</v>
      </c>
      <c r="C1007" s="3">
        <v>43590</v>
      </c>
      <c r="D1007" s="1" t="s">
        <v>20</v>
      </c>
      <c r="E1007" s="2">
        <v>376.34964000000002</v>
      </c>
    </row>
    <row r="1008" spans="1:5" x14ac:dyDescent="0.25">
      <c r="A1008" s="1">
        <v>1007</v>
      </c>
      <c r="B1008" s="1" t="s">
        <v>61</v>
      </c>
      <c r="C1008" s="3">
        <v>44322</v>
      </c>
      <c r="D1008" s="1" t="s">
        <v>22</v>
      </c>
      <c r="E1008" s="2">
        <v>377.75659999999993</v>
      </c>
    </row>
    <row r="1009" spans="1:5" x14ac:dyDescent="0.25">
      <c r="A1009" s="1">
        <v>1008</v>
      </c>
      <c r="B1009" s="1" t="s">
        <v>62</v>
      </c>
      <c r="C1009" s="3">
        <v>43958</v>
      </c>
      <c r="D1009" s="1" t="s">
        <v>1</v>
      </c>
      <c r="E1009" s="2">
        <v>274.13364000000001</v>
      </c>
    </row>
    <row r="1010" spans="1:5" x14ac:dyDescent="0.25">
      <c r="A1010" s="1">
        <v>1009</v>
      </c>
      <c r="B1010" s="1" t="s">
        <v>63</v>
      </c>
      <c r="C1010" s="3">
        <v>44324</v>
      </c>
      <c r="D1010" s="4" t="s">
        <v>119</v>
      </c>
      <c r="E1010" s="2">
        <v>67.738190000000003</v>
      </c>
    </row>
    <row r="1011" spans="1:5" x14ac:dyDescent="0.25">
      <c r="A1011" s="1">
        <v>1010</v>
      </c>
      <c r="B1011" s="1" t="s">
        <v>64</v>
      </c>
      <c r="C1011" s="3">
        <v>43960</v>
      </c>
      <c r="D1011" s="1" t="s">
        <v>2</v>
      </c>
      <c r="E1011" s="2">
        <v>324.84818999999999</v>
      </c>
    </row>
    <row r="1012" spans="1:5" x14ac:dyDescent="0.25">
      <c r="A1012" s="1">
        <v>1011</v>
      </c>
      <c r="B1012" s="1" t="s">
        <v>65</v>
      </c>
      <c r="C1012" s="3">
        <v>44326</v>
      </c>
      <c r="D1012" s="1" t="s">
        <v>3</v>
      </c>
      <c r="E1012" s="2">
        <v>420.01508000000001</v>
      </c>
    </row>
    <row r="1013" spans="1:5" x14ac:dyDescent="0.25">
      <c r="A1013" s="1">
        <v>1012</v>
      </c>
      <c r="B1013" s="1" t="s">
        <v>66</v>
      </c>
      <c r="C1013" s="3">
        <v>44388</v>
      </c>
      <c r="D1013" s="1" t="s">
        <v>4</v>
      </c>
      <c r="E1013" s="2">
        <v>397.47996999999998</v>
      </c>
    </row>
    <row r="1014" spans="1:5" x14ac:dyDescent="0.25">
      <c r="A1014" s="1">
        <v>1013</v>
      </c>
      <c r="B1014" s="1" t="s">
        <v>67</v>
      </c>
      <c r="C1014" s="3">
        <v>44055</v>
      </c>
      <c r="D1014" s="1" t="s">
        <v>5</v>
      </c>
      <c r="E1014" s="2">
        <v>206.63120999999998</v>
      </c>
    </row>
    <row r="1015" spans="1:5" x14ac:dyDescent="0.25">
      <c r="A1015" s="1">
        <v>1014</v>
      </c>
      <c r="B1015" s="1" t="s">
        <v>68</v>
      </c>
      <c r="C1015" s="3">
        <v>43721</v>
      </c>
      <c r="D1015" s="1" t="s">
        <v>6</v>
      </c>
      <c r="E1015" s="2">
        <v>110.27902</v>
      </c>
    </row>
    <row r="1016" spans="1:5" x14ac:dyDescent="0.25">
      <c r="A1016" s="1">
        <v>1015</v>
      </c>
      <c r="B1016" s="1" t="s">
        <v>67</v>
      </c>
      <c r="C1016" s="3">
        <v>44155</v>
      </c>
      <c r="D1016" s="1" t="s">
        <v>8</v>
      </c>
      <c r="E1016" s="2">
        <v>230.67549</v>
      </c>
    </row>
    <row r="1017" spans="1:5" x14ac:dyDescent="0.25">
      <c r="A1017" s="1">
        <v>1016</v>
      </c>
      <c r="B1017" s="1" t="s">
        <v>68</v>
      </c>
      <c r="C1017" s="3">
        <v>44521</v>
      </c>
      <c r="D1017" s="1" t="s">
        <v>8</v>
      </c>
      <c r="E1017" s="2">
        <v>332.87690000000003</v>
      </c>
    </row>
    <row r="1018" spans="1:5" x14ac:dyDescent="0.25">
      <c r="A1018" s="1">
        <v>1017</v>
      </c>
      <c r="B1018" s="1" t="s">
        <v>69</v>
      </c>
      <c r="C1018" s="3">
        <v>44157</v>
      </c>
      <c r="D1018" s="1" t="s">
        <v>8</v>
      </c>
      <c r="E1018" s="2">
        <v>32.324840000000002</v>
      </c>
    </row>
    <row r="1019" spans="1:5" x14ac:dyDescent="0.25">
      <c r="A1019" s="1">
        <v>1018</v>
      </c>
      <c r="B1019" s="1" t="s">
        <v>43</v>
      </c>
      <c r="C1019" s="3">
        <v>43792</v>
      </c>
      <c r="D1019" s="1" t="s">
        <v>8</v>
      </c>
      <c r="E1019" s="2">
        <v>348.42637000000002</v>
      </c>
    </row>
    <row r="1020" spans="1:5" x14ac:dyDescent="0.25">
      <c r="A1020" s="1">
        <v>1019</v>
      </c>
      <c r="B1020" s="1" t="s">
        <v>44</v>
      </c>
      <c r="C1020" s="3">
        <v>43975</v>
      </c>
      <c r="D1020" s="1" t="s">
        <v>8</v>
      </c>
      <c r="E1020" s="2">
        <v>284.11793</v>
      </c>
    </row>
    <row r="1021" spans="1:5" x14ac:dyDescent="0.25">
      <c r="A1021" s="1">
        <v>1020</v>
      </c>
      <c r="B1021" s="1" t="s">
        <v>45</v>
      </c>
      <c r="C1021" s="3">
        <v>43976</v>
      </c>
      <c r="D1021" s="1" t="s">
        <v>8</v>
      </c>
      <c r="E1021" s="2">
        <v>110.11128000000001</v>
      </c>
    </row>
    <row r="1022" spans="1:5" x14ac:dyDescent="0.25">
      <c r="A1022" s="1">
        <v>1021</v>
      </c>
      <c r="B1022" s="1" t="s">
        <v>46</v>
      </c>
      <c r="C1022" s="3">
        <v>43977</v>
      </c>
      <c r="D1022" s="1" t="s">
        <v>8</v>
      </c>
      <c r="E1022" s="2">
        <v>55.927320000000002</v>
      </c>
    </row>
    <row r="1023" spans="1:5" x14ac:dyDescent="0.25">
      <c r="A1023" s="1">
        <v>1022</v>
      </c>
      <c r="B1023" s="1" t="s">
        <v>47</v>
      </c>
      <c r="C1023" s="3">
        <v>43978</v>
      </c>
      <c r="D1023" s="1" t="s">
        <v>8</v>
      </c>
      <c r="E1023" s="2">
        <v>31.688890000000001</v>
      </c>
    </row>
    <row r="1024" spans="1:5" x14ac:dyDescent="0.25">
      <c r="A1024" s="1">
        <v>1023</v>
      </c>
      <c r="B1024" s="1" t="s">
        <v>48</v>
      </c>
      <c r="C1024" s="3">
        <v>43979</v>
      </c>
      <c r="D1024" s="1" t="s">
        <v>8</v>
      </c>
      <c r="E1024" s="2">
        <v>224.57957000000002</v>
      </c>
    </row>
    <row r="1025" spans="1:5" x14ac:dyDescent="0.25">
      <c r="A1025" s="1">
        <v>1024</v>
      </c>
      <c r="B1025" s="1" t="s">
        <v>49</v>
      </c>
      <c r="C1025" s="3">
        <v>43980</v>
      </c>
      <c r="D1025" s="1" t="s">
        <v>8</v>
      </c>
      <c r="E1025" s="2">
        <v>453.31440000000003</v>
      </c>
    </row>
    <row r="1026" spans="1:5" x14ac:dyDescent="0.25">
      <c r="A1026" s="1">
        <v>1025</v>
      </c>
      <c r="B1026" s="1" t="s">
        <v>50</v>
      </c>
      <c r="C1026" s="3">
        <v>43981</v>
      </c>
      <c r="D1026" s="1" t="s">
        <v>8</v>
      </c>
      <c r="E1026" s="2">
        <v>226.49832999999998</v>
      </c>
    </row>
    <row r="1027" spans="1:5" x14ac:dyDescent="0.25">
      <c r="A1027" s="1">
        <v>1026</v>
      </c>
      <c r="B1027" s="1" t="s">
        <v>51</v>
      </c>
      <c r="C1027" s="3">
        <v>43982</v>
      </c>
      <c r="D1027" s="1" t="s">
        <v>8</v>
      </c>
      <c r="E1027" s="2">
        <v>121.46949000000001</v>
      </c>
    </row>
    <row r="1028" spans="1:5" x14ac:dyDescent="0.25">
      <c r="A1028" s="1">
        <v>1027</v>
      </c>
      <c r="B1028" s="1" t="s">
        <v>52</v>
      </c>
      <c r="C1028" s="3">
        <v>43983</v>
      </c>
      <c r="D1028" s="1" t="s">
        <v>4</v>
      </c>
      <c r="E1028" s="2">
        <v>491.75335999999993</v>
      </c>
    </row>
    <row r="1029" spans="1:5" x14ac:dyDescent="0.25">
      <c r="A1029" s="1">
        <v>1028</v>
      </c>
      <c r="B1029" s="1" t="s">
        <v>53</v>
      </c>
      <c r="C1029" s="3">
        <v>43984</v>
      </c>
      <c r="D1029" s="1" t="s">
        <v>4</v>
      </c>
      <c r="E1029" s="2">
        <v>290.72503999999998</v>
      </c>
    </row>
    <row r="1030" spans="1:5" x14ac:dyDescent="0.25">
      <c r="A1030" s="1">
        <v>1029</v>
      </c>
      <c r="B1030" s="1" t="s">
        <v>54</v>
      </c>
      <c r="C1030" s="3">
        <v>43985</v>
      </c>
      <c r="D1030" s="1" t="s">
        <v>4</v>
      </c>
      <c r="E1030" s="2">
        <v>187.80198000000001</v>
      </c>
    </row>
    <row r="1031" spans="1:5" x14ac:dyDescent="0.25">
      <c r="A1031" s="1">
        <v>1030</v>
      </c>
      <c r="B1031" s="1" t="s">
        <v>55</v>
      </c>
      <c r="C1031" s="3">
        <v>44015</v>
      </c>
      <c r="D1031" s="1" t="s">
        <v>4</v>
      </c>
      <c r="E1031" s="2">
        <v>332.536</v>
      </c>
    </row>
    <row r="1032" spans="1:5" x14ac:dyDescent="0.25">
      <c r="A1032" s="1">
        <v>1031</v>
      </c>
      <c r="B1032" s="1" t="s">
        <v>56</v>
      </c>
      <c r="C1032" s="3">
        <v>44046</v>
      </c>
      <c r="D1032" s="1" t="s">
        <v>12</v>
      </c>
      <c r="E1032" s="2">
        <v>65.101879999999994</v>
      </c>
    </row>
    <row r="1033" spans="1:5" x14ac:dyDescent="0.25">
      <c r="A1033" s="1">
        <v>1032</v>
      </c>
      <c r="B1033" s="1" t="s">
        <v>57</v>
      </c>
      <c r="C1033" s="3">
        <v>44077</v>
      </c>
      <c r="D1033" s="1" t="s">
        <v>14</v>
      </c>
      <c r="E1033" s="2">
        <v>8.1689699999999998</v>
      </c>
    </row>
    <row r="1034" spans="1:5" x14ac:dyDescent="0.25">
      <c r="A1034" s="1">
        <v>1033</v>
      </c>
      <c r="B1034" s="1" t="s">
        <v>58</v>
      </c>
      <c r="C1034" s="3">
        <v>44107</v>
      </c>
      <c r="D1034" s="1" t="s">
        <v>16</v>
      </c>
      <c r="E1034" s="2">
        <v>147.52923999999999</v>
      </c>
    </row>
    <row r="1035" spans="1:5" x14ac:dyDescent="0.25">
      <c r="A1035" s="1">
        <v>1034</v>
      </c>
      <c r="B1035" s="1" t="s">
        <v>59</v>
      </c>
      <c r="C1035" s="3">
        <v>44138</v>
      </c>
      <c r="D1035" s="1" t="s">
        <v>18</v>
      </c>
      <c r="E1035" s="2">
        <v>83.386160000000004</v>
      </c>
    </row>
    <row r="1036" spans="1:5" x14ac:dyDescent="0.25">
      <c r="A1036" s="1">
        <v>1035</v>
      </c>
      <c r="B1036" s="1" t="s">
        <v>60</v>
      </c>
      <c r="C1036" s="3">
        <v>44168</v>
      </c>
      <c r="D1036" s="1" t="s">
        <v>20</v>
      </c>
      <c r="E1036" s="2">
        <v>174.82897</v>
      </c>
    </row>
    <row r="1037" spans="1:5" x14ac:dyDescent="0.25">
      <c r="A1037" s="1">
        <v>1036</v>
      </c>
      <c r="B1037" s="1" t="s">
        <v>61</v>
      </c>
      <c r="C1037" s="3">
        <v>44199</v>
      </c>
      <c r="D1037" s="1" t="s">
        <v>22</v>
      </c>
      <c r="E1037" s="2">
        <v>215.98779999999999</v>
      </c>
    </row>
    <row r="1038" spans="1:5" x14ac:dyDescent="0.25">
      <c r="A1038" s="1">
        <v>1037</v>
      </c>
      <c r="B1038" s="1" t="s">
        <v>62</v>
      </c>
      <c r="C1038" s="3">
        <v>44230</v>
      </c>
      <c r="D1038" s="1" t="s">
        <v>8</v>
      </c>
      <c r="E1038" s="2">
        <v>56.497889999999998</v>
      </c>
    </row>
    <row r="1039" spans="1:5" x14ac:dyDescent="0.25">
      <c r="A1039" s="1">
        <v>1038</v>
      </c>
      <c r="B1039" s="1" t="s">
        <v>63</v>
      </c>
      <c r="C1039" s="3">
        <v>44258</v>
      </c>
      <c r="D1039" s="1" t="s">
        <v>10</v>
      </c>
      <c r="E1039" s="2">
        <v>481.58009000000004</v>
      </c>
    </row>
    <row r="1040" spans="1:5" x14ac:dyDescent="0.25">
      <c r="A1040" s="1">
        <v>1039</v>
      </c>
      <c r="B1040" s="1" t="s">
        <v>64</v>
      </c>
      <c r="C1040" s="3">
        <v>44289</v>
      </c>
      <c r="D1040" s="1" t="s">
        <v>12</v>
      </c>
      <c r="E1040" s="2">
        <v>426.98066</v>
      </c>
    </row>
    <row r="1041" spans="1:5" x14ac:dyDescent="0.25">
      <c r="A1041" s="1">
        <v>1040</v>
      </c>
      <c r="B1041" s="1" t="s">
        <v>65</v>
      </c>
      <c r="C1041" s="3">
        <v>44319</v>
      </c>
      <c r="D1041" s="1" t="s">
        <v>14</v>
      </c>
      <c r="E1041" s="2">
        <v>316.60156999999998</v>
      </c>
    </row>
    <row r="1042" spans="1:5" x14ac:dyDescent="0.25">
      <c r="A1042" s="1">
        <v>1041</v>
      </c>
      <c r="B1042" s="1" t="s">
        <v>66</v>
      </c>
      <c r="C1042" s="3">
        <v>44350</v>
      </c>
      <c r="D1042" s="1" t="s">
        <v>16</v>
      </c>
      <c r="E1042" s="2">
        <v>94.838400000000007</v>
      </c>
    </row>
    <row r="1043" spans="1:5" x14ac:dyDescent="0.25">
      <c r="A1043" s="1">
        <v>1042</v>
      </c>
      <c r="B1043" s="1" t="s">
        <v>67</v>
      </c>
      <c r="C1043" s="3">
        <v>44380</v>
      </c>
      <c r="D1043" s="1" t="s">
        <v>18</v>
      </c>
      <c r="E1043" s="2">
        <v>283.60724999999996</v>
      </c>
    </row>
    <row r="1044" spans="1:5" x14ac:dyDescent="0.25">
      <c r="A1044" s="1">
        <v>1043</v>
      </c>
      <c r="B1044" s="1" t="s">
        <v>68</v>
      </c>
      <c r="C1044" s="3">
        <v>44411</v>
      </c>
      <c r="D1044" s="1" t="s">
        <v>20</v>
      </c>
      <c r="E1044" s="2">
        <v>174.90654000000004</v>
      </c>
    </row>
    <row r="1045" spans="1:5" x14ac:dyDescent="0.25">
      <c r="A1045" s="1">
        <v>1044</v>
      </c>
      <c r="B1045" s="1" t="s">
        <v>67</v>
      </c>
      <c r="C1045" s="3">
        <v>44442</v>
      </c>
      <c r="D1045" s="1" t="s">
        <v>20</v>
      </c>
      <c r="E1045" s="2">
        <v>299.70184</v>
      </c>
    </row>
    <row r="1046" spans="1:5" x14ac:dyDescent="0.25">
      <c r="A1046" s="1">
        <v>1045</v>
      </c>
      <c r="B1046" s="1" t="s">
        <v>68</v>
      </c>
      <c r="C1046" s="3">
        <v>44472</v>
      </c>
      <c r="D1046" s="1" t="s">
        <v>20</v>
      </c>
      <c r="E1046" s="2">
        <v>460.19598999999999</v>
      </c>
    </row>
    <row r="1047" spans="1:5" x14ac:dyDescent="0.25">
      <c r="A1047" s="1">
        <v>1046</v>
      </c>
      <c r="B1047" s="1" t="s">
        <v>69</v>
      </c>
      <c r="C1047" s="3">
        <v>44503</v>
      </c>
      <c r="D1047" s="1" t="s">
        <v>20</v>
      </c>
      <c r="E1047" s="2">
        <v>439.84509000000003</v>
      </c>
    </row>
    <row r="1048" spans="1:5" x14ac:dyDescent="0.25">
      <c r="A1048" s="1">
        <v>1047</v>
      </c>
      <c r="B1048" s="1" t="s">
        <v>43</v>
      </c>
      <c r="C1048" s="3">
        <v>44533</v>
      </c>
      <c r="D1048" s="1" t="s">
        <v>20</v>
      </c>
      <c r="E1048" s="2">
        <v>226.41238000000001</v>
      </c>
    </row>
    <row r="1049" spans="1:5" x14ac:dyDescent="0.25">
      <c r="A1049" s="1">
        <v>1048</v>
      </c>
      <c r="B1049" s="1" t="s">
        <v>44</v>
      </c>
      <c r="C1049" s="3">
        <v>43477</v>
      </c>
      <c r="D1049" s="1" t="s">
        <v>20</v>
      </c>
      <c r="E1049" s="2">
        <v>77.900289999999998</v>
      </c>
    </row>
    <row r="1050" spans="1:5" x14ac:dyDescent="0.25">
      <c r="A1050" s="1">
        <v>1049</v>
      </c>
      <c r="B1050" s="1" t="s">
        <v>45</v>
      </c>
      <c r="C1050" s="3">
        <v>43468</v>
      </c>
      <c r="D1050" s="1" t="s">
        <v>20</v>
      </c>
      <c r="E1050" s="2">
        <v>85.689300000000003</v>
      </c>
    </row>
    <row r="1051" spans="1:5" x14ac:dyDescent="0.25">
      <c r="A1051" s="1">
        <v>1050</v>
      </c>
      <c r="B1051" s="1" t="s">
        <v>46</v>
      </c>
      <c r="C1051" s="3">
        <v>43480</v>
      </c>
      <c r="D1051" s="1" t="s">
        <v>20</v>
      </c>
      <c r="E1051" s="2">
        <v>114.90036000000001</v>
      </c>
    </row>
    <row r="1052" spans="1:5" x14ac:dyDescent="0.25">
      <c r="A1052" s="1">
        <v>1051</v>
      </c>
      <c r="B1052" s="1" t="s">
        <v>47</v>
      </c>
      <c r="C1052" s="3">
        <v>43490</v>
      </c>
      <c r="D1052" s="1" t="s">
        <v>20</v>
      </c>
      <c r="E1052" s="2">
        <v>403.94727</v>
      </c>
    </row>
    <row r="1053" spans="1:5" x14ac:dyDescent="0.25">
      <c r="A1053" s="1">
        <v>1052</v>
      </c>
      <c r="B1053" s="1" t="s">
        <v>48</v>
      </c>
      <c r="C1053" s="3">
        <v>43847</v>
      </c>
      <c r="D1053" s="1" t="s">
        <v>4</v>
      </c>
      <c r="E1053" s="2">
        <v>450.57822999999996</v>
      </c>
    </row>
    <row r="1054" spans="1:5" x14ac:dyDescent="0.25">
      <c r="A1054" s="1">
        <v>1053</v>
      </c>
      <c r="B1054" s="1" t="s">
        <v>49</v>
      </c>
      <c r="C1054" s="3">
        <v>43884</v>
      </c>
      <c r="D1054" s="1" t="s">
        <v>12</v>
      </c>
      <c r="E1054" s="2">
        <v>76.038079999999994</v>
      </c>
    </row>
    <row r="1055" spans="1:5" x14ac:dyDescent="0.25">
      <c r="A1055" s="1">
        <v>1054</v>
      </c>
      <c r="B1055" s="1" t="s">
        <v>50</v>
      </c>
      <c r="C1055" s="3">
        <v>43862</v>
      </c>
      <c r="D1055" s="1" t="s">
        <v>14</v>
      </c>
      <c r="E1055" s="2">
        <v>407.94659000000001</v>
      </c>
    </row>
    <row r="1056" spans="1:5" x14ac:dyDescent="0.25">
      <c r="A1056" s="1">
        <v>1055</v>
      </c>
      <c r="B1056" s="1" t="s">
        <v>51</v>
      </c>
      <c r="C1056" s="3">
        <v>43501</v>
      </c>
      <c r="D1056" s="1" t="s">
        <v>16</v>
      </c>
      <c r="E1056" s="2">
        <v>340.54462000000001</v>
      </c>
    </row>
    <row r="1057" spans="1:5" x14ac:dyDescent="0.25">
      <c r="A1057" s="1">
        <v>1056</v>
      </c>
      <c r="B1057" s="1" t="s">
        <v>52</v>
      </c>
      <c r="C1057" s="3">
        <v>43889</v>
      </c>
      <c r="D1057" s="1" t="s">
        <v>18</v>
      </c>
      <c r="E1057" s="2">
        <v>228.66026999999997</v>
      </c>
    </row>
    <row r="1058" spans="1:5" x14ac:dyDescent="0.25">
      <c r="A1058" s="1">
        <v>1057</v>
      </c>
      <c r="B1058" s="1" t="s">
        <v>53</v>
      </c>
      <c r="C1058" s="3">
        <v>43877</v>
      </c>
      <c r="D1058" s="1" t="s">
        <v>20</v>
      </c>
      <c r="E1058" s="2">
        <v>34.784320000000001</v>
      </c>
    </row>
    <row r="1059" spans="1:5" x14ac:dyDescent="0.25">
      <c r="A1059" s="1">
        <v>1058</v>
      </c>
      <c r="B1059" s="1" t="s">
        <v>54</v>
      </c>
      <c r="C1059" s="3">
        <v>43884</v>
      </c>
      <c r="D1059" s="1" t="s">
        <v>22</v>
      </c>
      <c r="E1059" s="2">
        <v>474.32080000000002</v>
      </c>
    </row>
    <row r="1060" spans="1:5" x14ac:dyDescent="0.25">
      <c r="A1060" s="1">
        <v>1059</v>
      </c>
      <c r="B1060" s="1" t="s">
        <v>55</v>
      </c>
      <c r="C1060" s="3">
        <v>43864</v>
      </c>
      <c r="D1060" s="1" t="s">
        <v>1</v>
      </c>
      <c r="E1060" s="2">
        <v>23.18187</v>
      </c>
    </row>
    <row r="1061" spans="1:5" x14ac:dyDescent="0.25">
      <c r="A1061" s="1">
        <v>1060</v>
      </c>
      <c r="B1061" s="1" t="s">
        <v>56</v>
      </c>
      <c r="C1061" s="3">
        <v>44231</v>
      </c>
      <c r="D1061" s="4" t="s">
        <v>119</v>
      </c>
      <c r="E1061" s="2">
        <v>482.86815000000001</v>
      </c>
    </row>
    <row r="1062" spans="1:5" x14ac:dyDescent="0.25">
      <c r="A1062" s="1">
        <v>1061</v>
      </c>
      <c r="B1062" s="1" t="s">
        <v>57</v>
      </c>
      <c r="C1062" s="3">
        <v>44280</v>
      </c>
      <c r="D1062" s="1" t="s">
        <v>2</v>
      </c>
      <c r="E1062" s="2">
        <v>316.40789999999998</v>
      </c>
    </row>
    <row r="1063" spans="1:5" x14ac:dyDescent="0.25">
      <c r="A1063" s="1">
        <v>1062</v>
      </c>
      <c r="B1063" s="1" t="s">
        <v>58</v>
      </c>
      <c r="C1063" s="3">
        <v>44286</v>
      </c>
      <c r="D1063" s="1" t="s">
        <v>3</v>
      </c>
      <c r="E1063" s="2">
        <v>101.22317</v>
      </c>
    </row>
    <row r="1064" spans="1:5" x14ac:dyDescent="0.25">
      <c r="A1064" s="1">
        <v>1063</v>
      </c>
      <c r="B1064" s="1" t="s">
        <v>59</v>
      </c>
      <c r="C1064" s="3">
        <v>44278</v>
      </c>
      <c r="D1064" s="1" t="s">
        <v>4</v>
      </c>
      <c r="E1064" s="2">
        <v>498.83463000000006</v>
      </c>
    </row>
    <row r="1065" spans="1:5" x14ac:dyDescent="0.25">
      <c r="A1065" s="1">
        <v>1064</v>
      </c>
      <c r="B1065" s="1" t="s">
        <v>60</v>
      </c>
      <c r="C1065" s="3">
        <v>44279</v>
      </c>
      <c r="D1065" s="1" t="s">
        <v>5</v>
      </c>
      <c r="E1065" s="2">
        <v>76.785719999999998</v>
      </c>
    </row>
    <row r="1066" spans="1:5" x14ac:dyDescent="0.25">
      <c r="A1066" s="1">
        <v>1065</v>
      </c>
      <c r="B1066" s="1" t="s">
        <v>61</v>
      </c>
      <c r="C1066" s="3">
        <v>44280</v>
      </c>
      <c r="D1066" s="1" t="s">
        <v>6</v>
      </c>
      <c r="E1066" s="2">
        <v>129.80280000000002</v>
      </c>
    </row>
    <row r="1067" spans="1:5" x14ac:dyDescent="0.25">
      <c r="A1067" s="1">
        <v>1066</v>
      </c>
      <c r="B1067" s="1" t="s">
        <v>62</v>
      </c>
      <c r="C1067" s="3">
        <v>44281</v>
      </c>
      <c r="D1067" s="1" t="s">
        <v>8</v>
      </c>
      <c r="E1067" s="2">
        <v>243.95419000000001</v>
      </c>
    </row>
    <row r="1068" spans="1:5" x14ac:dyDescent="0.25">
      <c r="A1068" s="1">
        <v>1067</v>
      </c>
      <c r="B1068" s="1" t="s">
        <v>63</v>
      </c>
      <c r="C1068" s="3">
        <v>44282</v>
      </c>
      <c r="D1068" s="1" t="s">
        <v>10</v>
      </c>
      <c r="E1068" s="2">
        <v>27.387069999999998</v>
      </c>
    </row>
    <row r="1069" spans="1:5" x14ac:dyDescent="0.25">
      <c r="A1069" s="1">
        <v>1068</v>
      </c>
      <c r="B1069" s="1" t="s">
        <v>64</v>
      </c>
      <c r="C1069" s="3">
        <v>44283</v>
      </c>
      <c r="D1069" s="1" t="s">
        <v>12</v>
      </c>
      <c r="E1069" s="2">
        <v>228.73909</v>
      </c>
    </row>
    <row r="1070" spans="1:5" x14ac:dyDescent="0.25">
      <c r="A1070" s="1">
        <v>1069</v>
      </c>
      <c r="B1070" s="1" t="s">
        <v>65</v>
      </c>
      <c r="C1070" s="3">
        <v>44284</v>
      </c>
      <c r="D1070" s="1" t="s">
        <v>14</v>
      </c>
      <c r="E1070" s="2">
        <v>465.47368999999998</v>
      </c>
    </row>
    <row r="1071" spans="1:5" x14ac:dyDescent="0.25">
      <c r="A1071" s="1">
        <v>1070</v>
      </c>
      <c r="B1071" s="1" t="s">
        <v>66</v>
      </c>
      <c r="C1071" s="3">
        <v>44285</v>
      </c>
      <c r="D1071" s="1" t="s">
        <v>16</v>
      </c>
      <c r="E1071" s="2">
        <v>30.563800000000001</v>
      </c>
    </row>
    <row r="1072" spans="1:5" x14ac:dyDescent="0.25">
      <c r="A1072" s="1">
        <v>1071</v>
      </c>
      <c r="B1072" s="1" t="s">
        <v>67</v>
      </c>
      <c r="C1072" s="3">
        <v>44286</v>
      </c>
      <c r="D1072" s="1" t="s">
        <v>18</v>
      </c>
      <c r="E1072" s="2">
        <v>494.56887</v>
      </c>
    </row>
    <row r="1073" spans="1:5" x14ac:dyDescent="0.25">
      <c r="A1073" s="1">
        <v>1072</v>
      </c>
      <c r="B1073" s="1" t="s">
        <v>68</v>
      </c>
      <c r="C1073" s="3">
        <v>44287</v>
      </c>
      <c r="D1073" s="1" t="s">
        <v>20</v>
      </c>
      <c r="E1073" s="2">
        <v>129.53489999999999</v>
      </c>
    </row>
    <row r="1074" spans="1:5" x14ac:dyDescent="0.25">
      <c r="A1074" s="1">
        <v>1073</v>
      </c>
      <c r="B1074" s="1" t="s">
        <v>67</v>
      </c>
      <c r="C1074" s="3">
        <v>44288</v>
      </c>
      <c r="D1074" s="1" t="s">
        <v>22</v>
      </c>
      <c r="E1074" s="2">
        <v>185.73239999999998</v>
      </c>
    </row>
    <row r="1075" spans="1:5" x14ac:dyDescent="0.25">
      <c r="A1075" s="1">
        <v>1074</v>
      </c>
      <c r="B1075" s="1" t="s">
        <v>68</v>
      </c>
      <c r="C1075" s="3">
        <v>44289</v>
      </c>
      <c r="D1075" s="1" t="s">
        <v>1</v>
      </c>
      <c r="E1075" s="2">
        <v>353.50216999999998</v>
      </c>
    </row>
    <row r="1076" spans="1:5" x14ac:dyDescent="0.25">
      <c r="A1076" s="1">
        <v>1075</v>
      </c>
      <c r="B1076" s="1" t="s">
        <v>69</v>
      </c>
      <c r="C1076" s="3">
        <v>44290</v>
      </c>
      <c r="D1076" s="4" t="s">
        <v>119</v>
      </c>
      <c r="E1076" s="2">
        <v>105.74296</v>
      </c>
    </row>
    <row r="1077" spans="1:5" x14ac:dyDescent="0.25">
      <c r="A1077" s="1">
        <v>1076</v>
      </c>
      <c r="B1077" s="1" t="s">
        <v>43</v>
      </c>
      <c r="C1077" s="3">
        <v>43477</v>
      </c>
      <c r="D1077" s="1" t="s">
        <v>2</v>
      </c>
      <c r="E1077" s="2">
        <v>162.66193999999999</v>
      </c>
    </row>
    <row r="1078" spans="1:5" x14ac:dyDescent="0.25">
      <c r="A1078" s="1">
        <v>1077</v>
      </c>
      <c r="B1078" s="1" t="s">
        <v>44</v>
      </c>
      <c r="C1078" s="3">
        <v>43468</v>
      </c>
      <c r="D1078" s="1" t="s">
        <v>3</v>
      </c>
      <c r="E1078" s="2">
        <v>259.19887</v>
      </c>
    </row>
    <row r="1079" spans="1:5" x14ac:dyDescent="0.25">
      <c r="A1079" s="1">
        <v>1078</v>
      </c>
      <c r="B1079" s="1" t="s">
        <v>45</v>
      </c>
      <c r="C1079" s="3">
        <v>43480</v>
      </c>
      <c r="D1079" s="1" t="s">
        <v>3</v>
      </c>
      <c r="E1079" s="2">
        <v>320.87438000000003</v>
      </c>
    </row>
    <row r="1080" spans="1:5" x14ac:dyDescent="0.25">
      <c r="A1080" s="1">
        <v>1079</v>
      </c>
      <c r="B1080" s="1" t="s">
        <v>46</v>
      </c>
      <c r="C1080" s="3">
        <v>43490</v>
      </c>
      <c r="D1080" s="1" t="s">
        <v>3</v>
      </c>
      <c r="E1080" s="2">
        <v>100.80094000000001</v>
      </c>
    </row>
    <row r="1081" spans="1:5" x14ac:dyDescent="0.25">
      <c r="A1081" s="1">
        <v>1080</v>
      </c>
      <c r="B1081" s="1" t="s">
        <v>47</v>
      </c>
      <c r="C1081" s="3">
        <v>43477</v>
      </c>
      <c r="D1081" s="1" t="s">
        <v>3</v>
      </c>
      <c r="E1081" s="2">
        <v>66.602490000000003</v>
      </c>
    </row>
    <row r="1082" spans="1:5" x14ac:dyDescent="0.25">
      <c r="A1082" s="1">
        <v>1081</v>
      </c>
      <c r="B1082" s="1" t="s">
        <v>48</v>
      </c>
      <c r="C1082" s="3">
        <v>43468</v>
      </c>
      <c r="D1082" s="1" t="s">
        <v>3</v>
      </c>
      <c r="E1082" s="2">
        <v>433.78386</v>
      </c>
    </row>
    <row r="1083" spans="1:5" x14ac:dyDescent="0.25">
      <c r="A1083" s="1">
        <v>1082</v>
      </c>
      <c r="B1083" s="1" t="s">
        <v>49</v>
      </c>
      <c r="C1083" s="3">
        <v>43480</v>
      </c>
      <c r="D1083" s="1" t="s">
        <v>3</v>
      </c>
      <c r="E1083" s="2">
        <v>404.25234000000006</v>
      </c>
    </row>
    <row r="1084" spans="1:5" x14ac:dyDescent="0.25">
      <c r="A1084" s="1">
        <v>1083</v>
      </c>
      <c r="B1084" s="1" t="s">
        <v>50</v>
      </c>
      <c r="C1084" s="3">
        <v>43490</v>
      </c>
      <c r="D1084" s="1" t="s">
        <v>3</v>
      </c>
      <c r="E1084" s="2">
        <v>114.27378999999999</v>
      </c>
    </row>
    <row r="1085" spans="1:5" x14ac:dyDescent="0.25">
      <c r="A1085" s="1">
        <v>1084</v>
      </c>
      <c r="B1085" s="1" t="s">
        <v>51</v>
      </c>
      <c r="C1085" s="3">
        <v>43477</v>
      </c>
      <c r="D1085" s="1" t="s">
        <v>3</v>
      </c>
      <c r="E1085" s="2">
        <v>8.5151399999999988</v>
      </c>
    </row>
    <row r="1086" spans="1:5" x14ac:dyDescent="0.25">
      <c r="A1086" s="1">
        <v>1085</v>
      </c>
      <c r="B1086" s="1" t="s">
        <v>52</v>
      </c>
      <c r="C1086" s="3">
        <v>43468</v>
      </c>
      <c r="D1086" s="1" t="s">
        <v>3</v>
      </c>
      <c r="E1086" s="2">
        <v>74.516800000000003</v>
      </c>
    </row>
    <row r="1087" spans="1:5" x14ac:dyDescent="0.25">
      <c r="A1087" s="1">
        <v>1086</v>
      </c>
      <c r="B1087" s="1" t="s">
        <v>53</v>
      </c>
      <c r="C1087" s="3">
        <v>43480</v>
      </c>
      <c r="D1087" s="1" t="s">
        <v>3</v>
      </c>
      <c r="E1087" s="2">
        <v>221.08685000000003</v>
      </c>
    </row>
    <row r="1088" spans="1:5" x14ac:dyDescent="0.25">
      <c r="A1088" s="1">
        <v>1087</v>
      </c>
      <c r="B1088" s="1" t="s">
        <v>54</v>
      </c>
      <c r="C1088" s="3">
        <v>43490</v>
      </c>
      <c r="D1088" s="1" t="s">
        <v>3</v>
      </c>
      <c r="E1088" s="2">
        <v>60.074980000000004</v>
      </c>
    </row>
    <row r="1089" spans="1:5" x14ac:dyDescent="0.25">
      <c r="A1089" s="1">
        <v>1088</v>
      </c>
      <c r="B1089" s="1" t="s">
        <v>55</v>
      </c>
      <c r="C1089" s="3">
        <v>43477</v>
      </c>
      <c r="D1089" s="1" t="s">
        <v>3</v>
      </c>
      <c r="E1089" s="2">
        <v>378.80482000000006</v>
      </c>
    </row>
    <row r="1090" spans="1:5" x14ac:dyDescent="0.25">
      <c r="A1090" s="1">
        <v>1089</v>
      </c>
      <c r="B1090" s="1" t="s">
        <v>56</v>
      </c>
      <c r="C1090" s="3">
        <v>43468</v>
      </c>
      <c r="D1090" s="1" t="s">
        <v>3</v>
      </c>
      <c r="E1090" s="2">
        <v>210.34442999999999</v>
      </c>
    </row>
    <row r="1091" spans="1:5" x14ac:dyDescent="0.25">
      <c r="A1091" s="1">
        <v>1090</v>
      </c>
      <c r="B1091" s="1" t="s">
        <v>57</v>
      </c>
      <c r="C1091" s="3">
        <v>43480</v>
      </c>
      <c r="D1091" s="1" t="s">
        <v>2</v>
      </c>
      <c r="E1091" s="2">
        <v>274.26414</v>
      </c>
    </row>
    <row r="1092" spans="1:5" x14ac:dyDescent="0.25">
      <c r="A1092" s="1">
        <v>1091</v>
      </c>
      <c r="B1092" s="1" t="s">
        <v>58</v>
      </c>
      <c r="C1092" s="3">
        <v>43477</v>
      </c>
      <c r="D1092" s="1" t="s">
        <v>3</v>
      </c>
      <c r="E1092" s="2">
        <v>27.864409999999999</v>
      </c>
    </row>
    <row r="1093" spans="1:5" x14ac:dyDescent="0.25">
      <c r="A1093" s="1">
        <v>1092</v>
      </c>
      <c r="B1093" s="1" t="s">
        <v>59</v>
      </c>
      <c r="C1093" s="3">
        <v>43468</v>
      </c>
      <c r="D1093" s="1" t="s">
        <v>4</v>
      </c>
      <c r="E1093" s="2">
        <v>297.27972</v>
      </c>
    </row>
    <row r="1094" spans="1:5" x14ac:dyDescent="0.25">
      <c r="A1094" s="1">
        <v>1093</v>
      </c>
      <c r="B1094" s="1" t="s">
        <v>60</v>
      </c>
      <c r="C1094" s="3">
        <v>43480</v>
      </c>
      <c r="D1094" s="1" t="s">
        <v>5</v>
      </c>
      <c r="E1094" s="2">
        <v>19.618009999999998</v>
      </c>
    </row>
    <row r="1095" spans="1:5" x14ac:dyDescent="0.25">
      <c r="A1095" s="1">
        <v>1094</v>
      </c>
      <c r="B1095" s="1" t="s">
        <v>61</v>
      </c>
      <c r="C1095" s="3">
        <v>43490</v>
      </c>
      <c r="D1095" s="1" t="s">
        <v>6</v>
      </c>
      <c r="E1095" s="2">
        <v>449.63379000000003</v>
      </c>
    </row>
    <row r="1096" spans="1:5" x14ac:dyDescent="0.25">
      <c r="A1096" s="1">
        <v>1095</v>
      </c>
      <c r="B1096" s="1" t="s">
        <v>62</v>
      </c>
      <c r="C1096" s="3">
        <v>43847</v>
      </c>
      <c r="D1096" s="1" t="s">
        <v>8</v>
      </c>
      <c r="E1096" s="2">
        <v>275.74835000000002</v>
      </c>
    </row>
    <row r="1097" spans="1:5" x14ac:dyDescent="0.25">
      <c r="A1097" s="1">
        <v>1096</v>
      </c>
      <c r="B1097" s="1" t="s">
        <v>63</v>
      </c>
      <c r="C1097" s="3">
        <v>43884</v>
      </c>
      <c r="D1097" s="1" t="s">
        <v>10</v>
      </c>
      <c r="E1097" s="2">
        <v>117.67021000000001</v>
      </c>
    </row>
    <row r="1098" spans="1:5" x14ac:dyDescent="0.25">
      <c r="A1098" s="1">
        <v>1097</v>
      </c>
      <c r="B1098" s="1" t="s">
        <v>64</v>
      </c>
      <c r="C1098" s="3">
        <v>43862</v>
      </c>
      <c r="D1098" s="1" t="s">
        <v>12</v>
      </c>
      <c r="E1098" s="2">
        <v>233.01015999999998</v>
      </c>
    </row>
    <row r="1099" spans="1:5" x14ac:dyDescent="0.25">
      <c r="A1099" s="1">
        <v>1098</v>
      </c>
      <c r="B1099" s="1" t="s">
        <v>65</v>
      </c>
      <c r="C1099" s="3">
        <v>43501</v>
      </c>
      <c r="D1099" s="1" t="s">
        <v>14</v>
      </c>
      <c r="E1099" s="2">
        <v>144.44023000000001</v>
      </c>
    </row>
    <row r="1100" spans="1:5" x14ac:dyDescent="0.25">
      <c r="A1100" s="1">
        <v>1099</v>
      </c>
      <c r="B1100" s="1" t="s">
        <v>66</v>
      </c>
      <c r="C1100" s="3">
        <v>43889</v>
      </c>
      <c r="D1100" s="1" t="s">
        <v>16</v>
      </c>
      <c r="E1100" s="2">
        <v>113.22452000000001</v>
      </c>
    </row>
    <row r="1101" spans="1:5" x14ac:dyDescent="0.25">
      <c r="A1101" s="1">
        <v>1100</v>
      </c>
      <c r="B1101" s="1" t="s">
        <v>67</v>
      </c>
      <c r="C1101" s="3">
        <v>43877</v>
      </c>
      <c r="D1101" s="1" t="s">
        <v>18</v>
      </c>
      <c r="E1101" s="2">
        <v>327.72629999999998</v>
      </c>
    </row>
    <row r="1102" spans="1:5" x14ac:dyDescent="0.25">
      <c r="A1102" s="1">
        <v>1101</v>
      </c>
      <c r="B1102" s="1" t="s">
        <v>68</v>
      </c>
      <c r="C1102" s="3">
        <v>43884</v>
      </c>
      <c r="D1102" s="1" t="s">
        <v>20</v>
      </c>
      <c r="E1102" s="2">
        <v>330.73351000000002</v>
      </c>
    </row>
    <row r="1103" spans="1:5" x14ac:dyDescent="0.25">
      <c r="A1103" s="1">
        <v>1102</v>
      </c>
      <c r="B1103" s="1" t="s">
        <v>67</v>
      </c>
      <c r="C1103" s="3">
        <v>43864</v>
      </c>
      <c r="D1103" s="1" t="s">
        <v>22</v>
      </c>
      <c r="E1103" s="2">
        <v>477.31140999999997</v>
      </c>
    </row>
    <row r="1104" spans="1:5" x14ac:dyDescent="0.25">
      <c r="A1104" s="1">
        <v>1103</v>
      </c>
      <c r="B1104" s="1" t="s">
        <v>68</v>
      </c>
      <c r="C1104" s="3">
        <v>44231</v>
      </c>
      <c r="D1104" s="1" t="s">
        <v>1</v>
      </c>
      <c r="E1104" s="2">
        <v>42.791789999999999</v>
      </c>
    </row>
    <row r="1105" spans="1:5" x14ac:dyDescent="0.25">
      <c r="A1105" s="1">
        <v>1104</v>
      </c>
      <c r="B1105" s="1" t="s">
        <v>69</v>
      </c>
      <c r="C1105" s="3">
        <v>44280</v>
      </c>
      <c r="D1105" s="4" t="s">
        <v>119</v>
      </c>
      <c r="E1105" s="2">
        <v>84.003699999999995</v>
      </c>
    </row>
    <row r="1106" spans="1:5" x14ac:dyDescent="0.25">
      <c r="A1106" s="1">
        <v>1105</v>
      </c>
      <c r="B1106" s="1" t="s">
        <v>43</v>
      </c>
      <c r="C1106" s="3">
        <v>44286</v>
      </c>
      <c r="D1106" s="1" t="s">
        <v>2</v>
      </c>
      <c r="E1106" s="2">
        <v>407.85239000000001</v>
      </c>
    </row>
    <row r="1107" spans="1:5" x14ac:dyDescent="0.25">
      <c r="A1107" s="1">
        <v>1106</v>
      </c>
      <c r="B1107" s="1" t="s">
        <v>44</v>
      </c>
      <c r="C1107" s="3">
        <v>44278</v>
      </c>
      <c r="D1107" s="1" t="s">
        <v>3</v>
      </c>
      <c r="E1107" s="2">
        <v>275.71082000000001</v>
      </c>
    </row>
    <row r="1108" spans="1:5" x14ac:dyDescent="0.25">
      <c r="A1108" s="1">
        <v>1107</v>
      </c>
      <c r="B1108" s="1" t="s">
        <v>45</v>
      </c>
      <c r="C1108" s="3">
        <v>43543</v>
      </c>
      <c r="D1108" s="1" t="s">
        <v>4</v>
      </c>
      <c r="E1108" s="2">
        <v>427.93180000000001</v>
      </c>
    </row>
    <row r="1109" spans="1:5" x14ac:dyDescent="0.25">
      <c r="A1109" s="1">
        <v>1108</v>
      </c>
      <c r="B1109" s="1" t="s">
        <v>46</v>
      </c>
      <c r="C1109" s="3">
        <v>44260</v>
      </c>
      <c r="D1109" s="1" t="s">
        <v>4</v>
      </c>
      <c r="E1109" s="2">
        <v>130.07400999999999</v>
      </c>
    </row>
    <row r="1110" spans="1:5" x14ac:dyDescent="0.25">
      <c r="A1110" s="1">
        <v>1109</v>
      </c>
      <c r="B1110" s="1" t="s">
        <v>47</v>
      </c>
      <c r="C1110" s="3">
        <v>43925</v>
      </c>
      <c r="D1110" s="1" t="s">
        <v>4</v>
      </c>
      <c r="E1110" s="2">
        <v>324.12849999999997</v>
      </c>
    </row>
    <row r="1111" spans="1:5" x14ac:dyDescent="0.25">
      <c r="A1111" s="1">
        <v>1110</v>
      </c>
      <c r="B1111" s="1" t="s">
        <v>48</v>
      </c>
      <c r="C1111" s="3">
        <v>44316</v>
      </c>
      <c r="D1111" s="1" t="s">
        <v>4</v>
      </c>
      <c r="E1111" s="2">
        <v>332.43542000000002</v>
      </c>
    </row>
    <row r="1112" spans="1:5" x14ac:dyDescent="0.25">
      <c r="A1112" s="1">
        <v>1111</v>
      </c>
      <c r="B1112" s="1" t="s">
        <v>49</v>
      </c>
      <c r="C1112" s="3">
        <v>43580</v>
      </c>
      <c r="D1112" s="1" t="s">
        <v>12</v>
      </c>
      <c r="E1112" s="2">
        <v>206.59328000000002</v>
      </c>
    </row>
    <row r="1113" spans="1:5" x14ac:dyDescent="0.25">
      <c r="A1113" s="1">
        <v>1112</v>
      </c>
      <c r="B1113" s="1" t="s">
        <v>50</v>
      </c>
      <c r="C1113" s="3">
        <v>44305</v>
      </c>
      <c r="D1113" s="1" t="s">
        <v>14</v>
      </c>
      <c r="E1113" s="2">
        <v>35.700400000000002</v>
      </c>
    </row>
    <row r="1114" spans="1:5" x14ac:dyDescent="0.25">
      <c r="A1114" s="1">
        <v>1113</v>
      </c>
      <c r="B1114" s="1" t="s">
        <v>51</v>
      </c>
      <c r="C1114" s="3">
        <v>43561</v>
      </c>
      <c r="D1114" s="1" t="s">
        <v>16</v>
      </c>
      <c r="E1114" s="2">
        <v>260.12803000000002</v>
      </c>
    </row>
    <row r="1115" spans="1:5" x14ac:dyDescent="0.25">
      <c r="A1115" s="1">
        <v>1114</v>
      </c>
      <c r="B1115" s="1" t="s">
        <v>52</v>
      </c>
      <c r="C1115" s="3">
        <v>43948</v>
      </c>
      <c r="D1115" s="1" t="s">
        <v>18</v>
      </c>
      <c r="E1115" s="2">
        <v>135.51473999999999</v>
      </c>
    </row>
    <row r="1116" spans="1:5" x14ac:dyDescent="0.25">
      <c r="A1116" s="1">
        <v>1115</v>
      </c>
      <c r="B1116" s="1" t="s">
        <v>53</v>
      </c>
      <c r="C1116" s="3">
        <v>43590</v>
      </c>
      <c r="D1116" s="1" t="s">
        <v>20</v>
      </c>
      <c r="E1116" s="2">
        <v>126.81335999999999</v>
      </c>
    </row>
    <row r="1117" spans="1:5" x14ac:dyDescent="0.25">
      <c r="A1117" s="1">
        <v>1116</v>
      </c>
      <c r="B1117" s="1" t="s">
        <v>54</v>
      </c>
      <c r="C1117" s="3">
        <v>44322</v>
      </c>
      <c r="D1117" s="1" t="s">
        <v>22</v>
      </c>
      <c r="E1117" s="2">
        <v>161.51545999999999</v>
      </c>
    </row>
    <row r="1118" spans="1:5" x14ac:dyDescent="0.25">
      <c r="A1118" s="1">
        <v>1117</v>
      </c>
      <c r="B1118" s="1" t="s">
        <v>55</v>
      </c>
      <c r="C1118" s="3">
        <v>43958</v>
      </c>
      <c r="D1118" s="1" t="s">
        <v>1</v>
      </c>
      <c r="E1118" s="2">
        <v>252.26614000000001</v>
      </c>
    </row>
    <row r="1119" spans="1:5" x14ac:dyDescent="0.25">
      <c r="A1119" s="1">
        <v>1118</v>
      </c>
      <c r="B1119" s="1" t="s">
        <v>56</v>
      </c>
      <c r="C1119" s="3">
        <v>44324</v>
      </c>
      <c r="D1119" s="4" t="s">
        <v>119</v>
      </c>
      <c r="E1119" s="2">
        <v>147.10750999999999</v>
      </c>
    </row>
    <row r="1120" spans="1:5" x14ac:dyDescent="0.25">
      <c r="A1120" s="1">
        <v>1119</v>
      </c>
      <c r="B1120" s="1" t="s">
        <v>57</v>
      </c>
      <c r="C1120" s="3">
        <v>43960</v>
      </c>
      <c r="D1120" s="4" t="s">
        <v>119</v>
      </c>
      <c r="E1120" s="2">
        <v>113.48136999999998</v>
      </c>
    </row>
    <row r="1121" spans="1:5" x14ac:dyDescent="0.25">
      <c r="A1121" s="1">
        <v>1120</v>
      </c>
      <c r="B1121" s="1" t="s">
        <v>58</v>
      </c>
      <c r="C1121" s="3">
        <v>44326</v>
      </c>
      <c r="D1121" s="4" t="s">
        <v>119</v>
      </c>
      <c r="E1121" s="2">
        <v>240.10280999999998</v>
      </c>
    </row>
    <row r="1122" spans="1:5" x14ac:dyDescent="0.25">
      <c r="A1122" s="1">
        <v>1121</v>
      </c>
      <c r="B1122" s="1" t="s">
        <v>59</v>
      </c>
      <c r="C1122" s="3">
        <v>44388</v>
      </c>
      <c r="D1122" s="4" t="s">
        <v>119</v>
      </c>
      <c r="E1122" s="2">
        <v>280.15048999999999</v>
      </c>
    </row>
    <row r="1123" spans="1:5" x14ac:dyDescent="0.25">
      <c r="A1123" s="1">
        <v>1122</v>
      </c>
      <c r="B1123" s="1" t="s">
        <v>60</v>
      </c>
      <c r="C1123" s="3">
        <v>44055</v>
      </c>
      <c r="D1123" s="4" t="s">
        <v>119</v>
      </c>
      <c r="E1123" s="2">
        <v>370.49315000000001</v>
      </c>
    </row>
    <row r="1124" spans="1:5" x14ac:dyDescent="0.25">
      <c r="A1124" s="1">
        <v>1123</v>
      </c>
      <c r="B1124" s="1" t="s">
        <v>61</v>
      </c>
      <c r="C1124" s="3">
        <v>43721</v>
      </c>
      <c r="D1124" s="4" t="s">
        <v>119</v>
      </c>
      <c r="E1124" s="2">
        <v>346.70677999999998</v>
      </c>
    </row>
    <row r="1125" spans="1:5" x14ac:dyDescent="0.25">
      <c r="A1125" s="1">
        <v>1124</v>
      </c>
      <c r="B1125" s="1" t="s">
        <v>62</v>
      </c>
      <c r="C1125" s="3">
        <v>44155</v>
      </c>
      <c r="D1125" s="4" t="s">
        <v>119</v>
      </c>
      <c r="E1125" s="2">
        <v>352.32446000000004</v>
      </c>
    </row>
    <row r="1126" spans="1:5" x14ac:dyDescent="0.25">
      <c r="A1126" s="1">
        <v>1125</v>
      </c>
      <c r="B1126" s="1" t="s">
        <v>63</v>
      </c>
      <c r="C1126" s="3">
        <v>44521</v>
      </c>
      <c r="D1126" s="4" t="s">
        <v>119</v>
      </c>
      <c r="E1126" s="2">
        <v>49.398989999999998</v>
      </c>
    </row>
    <row r="1127" spans="1:5" x14ac:dyDescent="0.25">
      <c r="A1127" s="1">
        <v>1126</v>
      </c>
      <c r="B1127" s="1" t="s">
        <v>64</v>
      </c>
      <c r="C1127" s="3">
        <v>44157</v>
      </c>
      <c r="D1127" s="4" t="s">
        <v>119</v>
      </c>
      <c r="E1127" s="2">
        <v>364.65099000000004</v>
      </c>
    </row>
    <row r="1128" spans="1:5" x14ac:dyDescent="0.25">
      <c r="A1128" s="1">
        <v>1127</v>
      </c>
      <c r="B1128" s="1" t="s">
        <v>65</v>
      </c>
      <c r="C1128" s="3">
        <v>43792</v>
      </c>
      <c r="D1128" s="4" t="s">
        <v>119</v>
      </c>
      <c r="E1128" s="2">
        <v>340.37119000000001</v>
      </c>
    </row>
    <row r="1129" spans="1:5" x14ac:dyDescent="0.25">
      <c r="A1129" s="1">
        <v>1128</v>
      </c>
      <c r="B1129" s="1" t="s">
        <v>66</v>
      </c>
      <c r="C1129" s="3">
        <v>43975</v>
      </c>
      <c r="D1129" s="4" t="s">
        <v>119</v>
      </c>
      <c r="E1129" s="2">
        <v>447.62665999999996</v>
      </c>
    </row>
    <row r="1130" spans="1:5" x14ac:dyDescent="0.25">
      <c r="A1130" s="1">
        <v>1129</v>
      </c>
      <c r="B1130" s="1" t="s">
        <v>67</v>
      </c>
      <c r="C1130" s="3">
        <v>43976</v>
      </c>
      <c r="D1130" s="4" t="s">
        <v>119</v>
      </c>
      <c r="E1130" s="2">
        <v>331.24093999999997</v>
      </c>
    </row>
    <row r="1131" spans="1:5" x14ac:dyDescent="0.25">
      <c r="A1131" s="1">
        <v>1130</v>
      </c>
      <c r="B1131" s="1" t="s">
        <v>68</v>
      </c>
      <c r="C1131" s="3">
        <v>43977</v>
      </c>
      <c r="D1131" s="1" t="s">
        <v>20</v>
      </c>
      <c r="E1131" s="2">
        <v>363.23383000000001</v>
      </c>
    </row>
    <row r="1132" spans="1:5" x14ac:dyDescent="0.25">
      <c r="A1132" s="1">
        <v>1131</v>
      </c>
      <c r="B1132" s="1" t="s">
        <v>67</v>
      </c>
      <c r="C1132" s="3">
        <v>43978</v>
      </c>
      <c r="D1132" s="1" t="s">
        <v>22</v>
      </c>
      <c r="E1132" s="2">
        <v>250.27223000000001</v>
      </c>
    </row>
    <row r="1133" spans="1:5" x14ac:dyDescent="0.25">
      <c r="A1133" s="1">
        <v>1132</v>
      </c>
      <c r="B1133" s="1" t="s">
        <v>68</v>
      </c>
      <c r="C1133" s="3">
        <v>43979</v>
      </c>
      <c r="D1133" s="1" t="s">
        <v>1</v>
      </c>
      <c r="E1133" s="2">
        <v>239.02321000000001</v>
      </c>
    </row>
    <row r="1134" spans="1:5" x14ac:dyDescent="0.25">
      <c r="A1134" s="1">
        <v>1133</v>
      </c>
      <c r="B1134" s="1" t="s">
        <v>69</v>
      </c>
      <c r="C1134" s="3">
        <v>43980</v>
      </c>
      <c r="D1134" s="4" t="s">
        <v>119</v>
      </c>
      <c r="E1134" s="2">
        <v>268.53694999999999</v>
      </c>
    </row>
    <row r="1135" spans="1:5" x14ac:dyDescent="0.25">
      <c r="A1135" s="1">
        <v>1134</v>
      </c>
      <c r="B1135" s="1" t="s">
        <v>43</v>
      </c>
      <c r="C1135" s="3">
        <v>43981</v>
      </c>
      <c r="D1135" s="4" t="s">
        <v>119</v>
      </c>
      <c r="E1135" s="2">
        <v>441.37559999999996</v>
      </c>
    </row>
    <row r="1136" spans="1:5" x14ac:dyDescent="0.25">
      <c r="A1136" s="1">
        <v>1135</v>
      </c>
      <c r="B1136" s="1" t="s">
        <v>44</v>
      </c>
      <c r="C1136" s="3">
        <v>43982</v>
      </c>
      <c r="D1136" s="4" t="s">
        <v>119</v>
      </c>
      <c r="E1136" s="2">
        <v>0.97265999999999986</v>
      </c>
    </row>
    <row r="1137" spans="1:5" x14ac:dyDescent="0.25">
      <c r="A1137" s="1">
        <v>1136</v>
      </c>
      <c r="B1137" s="1" t="s">
        <v>45</v>
      </c>
      <c r="C1137" s="3">
        <v>43983</v>
      </c>
      <c r="D1137" s="4" t="s">
        <v>119</v>
      </c>
      <c r="E1137" s="2">
        <v>466.14370000000002</v>
      </c>
    </row>
    <row r="1138" spans="1:5" x14ac:dyDescent="0.25">
      <c r="A1138" s="1">
        <v>1137</v>
      </c>
      <c r="B1138" s="1" t="s">
        <v>46</v>
      </c>
      <c r="C1138" s="3">
        <v>43984</v>
      </c>
      <c r="D1138" s="4" t="s">
        <v>119</v>
      </c>
      <c r="E1138" s="2">
        <v>91.321570000000008</v>
      </c>
    </row>
    <row r="1139" spans="1:5" x14ac:dyDescent="0.25">
      <c r="A1139" s="1">
        <v>1138</v>
      </c>
      <c r="B1139" s="1" t="s">
        <v>47</v>
      </c>
      <c r="C1139" s="3">
        <v>43985</v>
      </c>
      <c r="D1139" s="4" t="s">
        <v>119</v>
      </c>
      <c r="E1139" s="2">
        <v>422.08633000000003</v>
      </c>
    </row>
    <row r="1140" spans="1:5" x14ac:dyDescent="0.25">
      <c r="A1140" s="1">
        <v>1139</v>
      </c>
      <c r="B1140" s="1" t="s">
        <v>48</v>
      </c>
      <c r="C1140" s="3">
        <v>44015</v>
      </c>
      <c r="D1140" s="4" t="s">
        <v>119</v>
      </c>
      <c r="E1140" s="2">
        <v>44.439639999999997</v>
      </c>
    </row>
    <row r="1141" spans="1:5" x14ac:dyDescent="0.25">
      <c r="A1141" s="1">
        <v>1140</v>
      </c>
      <c r="B1141" s="1" t="s">
        <v>49</v>
      </c>
      <c r="C1141" s="3">
        <v>44046</v>
      </c>
      <c r="D1141" s="4" t="s">
        <v>119</v>
      </c>
      <c r="E1141" s="2">
        <v>255.9169</v>
      </c>
    </row>
    <row r="1142" spans="1:5" x14ac:dyDescent="0.25">
      <c r="A1142" s="1">
        <v>1141</v>
      </c>
      <c r="B1142" s="1" t="s">
        <v>50</v>
      </c>
      <c r="C1142" s="3">
        <v>44077</v>
      </c>
      <c r="D1142" s="4" t="s">
        <v>119</v>
      </c>
      <c r="E1142" s="2">
        <v>74.702679999999987</v>
      </c>
    </row>
    <row r="1143" spans="1:5" x14ac:dyDescent="0.25">
      <c r="A1143" s="1">
        <v>1142</v>
      </c>
      <c r="B1143" s="1" t="s">
        <v>51</v>
      </c>
      <c r="C1143" s="3">
        <v>44107</v>
      </c>
      <c r="D1143" s="4" t="s">
        <v>119</v>
      </c>
      <c r="E1143" s="2">
        <v>64.615459999999999</v>
      </c>
    </row>
    <row r="1144" spans="1:5" x14ac:dyDescent="0.25">
      <c r="A1144" s="1">
        <v>1143</v>
      </c>
      <c r="B1144" s="1" t="s">
        <v>52</v>
      </c>
      <c r="C1144" s="3">
        <v>44138</v>
      </c>
      <c r="D1144" s="4" t="s">
        <v>119</v>
      </c>
      <c r="E1144" s="2">
        <v>131.09688</v>
      </c>
    </row>
    <row r="1145" spans="1:5" x14ac:dyDescent="0.25">
      <c r="A1145" s="1">
        <v>1144</v>
      </c>
      <c r="B1145" s="1" t="s">
        <v>53</v>
      </c>
      <c r="C1145" s="3">
        <v>44168</v>
      </c>
      <c r="D1145" s="4" t="s">
        <v>119</v>
      </c>
      <c r="E1145" s="2">
        <v>223.90241000000003</v>
      </c>
    </row>
    <row r="1146" spans="1:5" x14ac:dyDescent="0.25">
      <c r="A1146" s="1">
        <v>1145</v>
      </c>
      <c r="B1146" s="1" t="s">
        <v>54</v>
      </c>
      <c r="C1146" s="3">
        <v>44199</v>
      </c>
      <c r="D1146" s="4" t="s">
        <v>119</v>
      </c>
      <c r="E1146" s="2">
        <v>175.28317999999999</v>
      </c>
    </row>
    <row r="1147" spans="1:5" x14ac:dyDescent="0.25">
      <c r="A1147" s="1">
        <v>1146</v>
      </c>
      <c r="B1147" s="1" t="s">
        <v>55</v>
      </c>
      <c r="C1147" s="3">
        <v>44230</v>
      </c>
      <c r="D1147" s="1" t="s">
        <v>8</v>
      </c>
      <c r="E1147" s="2">
        <v>177.73928000000001</v>
      </c>
    </row>
    <row r="1148" spans="1:5" x14ac:dyDescent="0.25">
      <c r="A1148" s="1">
        <v>1147</v>
      </c>
      <c r="B1148" s="1" t="s">
        <v>56</v>
      </c>
      <c r="C1148" s="3">
        <v>44258</v>
      </c>
      <c r="D1148" s="1" t="s">
        <v>10</v>
      </c>
      <c r="E1148" s="2">
        <v>187.05205999999998</v>
      </c>
    </row>
    <row r="1149" spans="1:5" x14ac:dyDescent="0.25">
      <c r="A1149" s="1">
        <v>1148</v>
      </c>
      <c r="B1149" s="1" t="s">
        <v>57</v>
      </c>
      <c r="C1149" s="3">
        <v>44289</v>
      </c>
      <c r="D1149" s="1" t="s">
        <v>12</v>
      </c>
      <c r="E1149" s="2">
        <v>278.13132000000002</v>
      </c>
    </row>
    <row r="1150" spans="1:5" x14ac:dyDescent="0.25">
      <c r="A1150" s="1">
        <v>1149</v>
      </c>
      <c r="B1150" s="1" t="s">
        <v>58</v>
      </c>
      <c r="C1150" s="3">
        <v>44319</v>
      </c>
      <c r="D1150" s="1" t="s">
        <v>14</v>
      </c>
      <c r="E1150" s="2">
        <v>189.71473999999998</v>
      </c>
    </row>
    <row r="1151" spans="1:5" x14ac:dyDescent="0.25">
      <c r="A1151" s="1">
        <v>1150</v>
      </c>
      <c r="B1151" s="1" t="s">
        <v>59</v>
      </c>
      <c r="C1151" s="3">
        <v>44350</v>
      </c>
      <c r="D1151" s="1" t="s">
        <v>16</v>
      </c>
      <c r="E1151" s="2">
        <v>40.531370000000003</v>
      </c>
    </row>
    <row r="1152" spans="1:5" x14ac:dyDescent="0.25">
      <c r="A1152" s="1">
        <v>1151</v>
      </c>
      <c r="B1152" s="1" t="s">
        <v>60</v>
      </c>
      <c r="C1152" s="3">
        <v>44380</v>
      </c>
      <c r="D1152" s="1" t="s">
        <v>18</v>
      </c>
      <c r="E1152" s="2">
        <v>488.39903999999996</v>
      </c>
    </row>
    <row r="1153" spans="1:5" x14ac:dyDescent="0.25">
      <c r="A1153" s="1">
        <v>1152</v>
      </c>
      <c r="B1153" s="1" t="s">
        <v>61</v>
      </c>
      <c r="C1153" s="3">
        <v>44411</v>
      </c>
      <c r="D1153" s="1" t="s">
        <v>20</v>
      </c>
      <c r="E1153" s="2">
        <v>425.08321999999998</v>
      </c>
    </row>
    <row r="1154" spans="1:5" x14ac:dyDescent="0.25">
      <c r="A1154" s="1">
        <v>1153</v>
      </c>
      <c r="B1154" s="1" t="s">
        <v>62</v>
      </c>
      <c r="C1154" s="3">
        <v>44442</v>
      </c>
      <c r="D1154" s="1" t="s">
        <v>22</v>
      </c>
      <c r="E1154" s="2">
        <v>70.329949999999997</v>
      </c>
    </row>
    <row r="1155" spans="1:5" x14ac:dyDescent="0.25">
      <c r="A1155" s="1">
        <v>1154</v>
      </c>
      <c r="B1155" s="1" t="s">
        <v>63</v>
      </c>
      <c r="C1155" s="3">
        <v>44472</v>
      </c>
      <c r="D1155" s="1" t="s">
        <v>1</v>
      </c>
      <c r="E1155" s="2">
        <v>156.24717000000001</v>
      </c>
    </row>
    <row r="1156" spans="1:5" x14ac:dyDescent="0.25">
      <c r="A1156" s="1">
        <v>1155</v>
      </c>
      <c r="B1156" s="1" t="s">
        <v>64</v>
      </c>
      <c r="C1156" s="3">
        <v>44503</v>
      </c>
      <c r="D1156" s="4" t="s">
        <v>119</v>
      </c>
      <c r="E1156" s="2">
        <v>13.7563</v>
      </c>
    </row>
    <row r="1157" spans="1:5" x14ac:dyDescent="0.25">
      <c r="A1157" s="1">
        <v>1156</v>
      </c>
      <c r="B1157" s="1" t="s">
        <v>65</v>
      </c>
      <c r="C1157" s="3">
        <v>44533</v>
      </c>
      <c r="D1157" s="1" t="s">
        <v>2</v>
      </c>
      <c r="E1157" s="2">
        <v>167.64395000000002</v>
      </c>
    </row>
    <row r="1158" spans="1:5" x14ac:dyDescent="0.25">
      <c r="A1158" s="1">
        <v>1157</v>
      </c>
      <c r="B1158" s="1" t="s">
        <v>66</v>
      </c>
      <c r="C1158" s="3">
        <v>43477</v>
      </c>
      <c r="D1158" s="1" t="s">
        <v>3</v>
      </c>
      <c r="E1158" s="2">
        <v>246.62635999999998</v>
      </c>
    </row>
    <row r="1159" spans="1:5" x14ac:dyDescent="0.25">
      <c r="A1159" s="1">
        <v>1158</v>
      </c>
      <c r="B1159" s="1" t="s">
        <v>67</v>
      </c>
      <c r="C1159" s="3">
        <v>43468</v>
      </c>
      <c r="D1159" s="1" t="s">
        <v>4</v>
      </c>
      <c r="E1159" s="2">
        <v>187.83162000000002</v>
      </c>
    </row>
    <row r="1160" spans="1:5" x14ac:dyDescent="0.25">
      <c r="A1160" s="1">
        <v>1159</v>
      </c>
      <c r="B1160" s="1" t="s">
        <v>68</v>
      </c>
      <c r="C1160" s="3">
        <v>43480</v>
      </c>
      <c r="D1160" s="1" t="s">
        <v>4</v>
      </c>
      <c r="E1160" s="2">
        <v>147.29910000000001</v>
      </c>
    </row>
    <row r="1161" spans="1:5" x14ac:dyDescent="0.25">
      <c r="A1161" s="1">
        <v>1160</v>
      </c>
      <c r="B1161" s="1" t="s">
        <v>67</v>
      </c>
      <c r="C1161" s="3">
        <v>43490</v>
      </c>
      <c r="D1161" s="1" t="s">
        <v>4</v>
      </c>
      <c r="E1161" s="2">
        <v>153.8921</v>
      </c>
    </row>
    <row r="1162" spans="1:5" x14ac:dyDescent="0.25">
      <c r="A1162" s="1">
        <v>1161</v>
      </c>
      <c r="B1162" s="1" t="s">
        <v>68</v>
      </c>
      <c r="C1162" s="3">
        <v>43847</v>
      </c>
      <c r="D1162" s="1" t="s">
        <v>4</v>
      </c>
      <c r="E1162" s="2">
        <v>351.21539999999999</v>
      </c>
    </row>
    <row r="1163" spans="1:5" x14ac:dyDescent="0.25">
      <c r="A1163" s="1">
        <v>1162</v>
      </c>
      <c r="B1163" s="1" t="s">
        <v>69</v>
      </c>
      <c r="C1163" s="3">
        <v>43884</v>
      </c>
      <c r="D1163" s="1" t="s">
        <v>12</v>
      </c>
      <c r="E1163" s="2">
        <v>332.07743000000005</v>
      </c>
    </row>
    <row r="1164" spans="1:5" x14ac:dyDescent="0.25">
      <c r="A1164" s="1">
        <v>1163</v>
      </c>
      <c r="B1164" s="1" t="s">
        <v>43</v>
      </c>
      <c r="C1164" s="3">
        <v>43862</v>
      </c>
      <c r="D1164" s="1" t="s">
        <v>14</v>
      </c>
      <c r="E1164" s="2">
        <v>462.54444000000001</v>
      </c>
    </row>
    <row r="1165" spans="1:5" x14ac:dyDescent="0.25">
      <c r="A1165" s="1">
        <v>1164</v>
      </c>
      <c r="B1165" s="1" t="s">
        <v>44</v>
      </c>
      <c r="C1165" s="3">
        <v>43501</v>
      </c>
      <c r="D1165" s="1" t="s">
        <v>16</v>
      </c>
      <c r="E1165" s="2">
        <v>235.52684000000002</v>
      </c>
    </row>
    <row r="1166" spans="1:5" x14ac:dyDescent="0.25">
      <c r="A1166" s="1">
        <v>1165</v>
      </c>
      <c r="B1166" s="1" t="s">
        <v>45</v>
      </c>
      <c r="C1166" s="3">
        <v>43889</v>
      </c>
      <c r="D1166" s="1" t="s">
        <v>18</v>
      </c>
      <c r="E1166" s="2">
        <v>226.42644000000001</v>
      </c>
    </row>
    <row r="1167" spans="1:5" x14ac:dyDescent="0.25">
      <c r="A1167" s="1">
        <v>1166</v>
      </c>
      <c r="B1167" s="1" t="s">
        <v>46</v>
      </c>
      <c r="C1167" s="3">
        <v>43877</v>
      </c>
      <c r="D1167" s="1" t="s">
        <v>20</v>
      </c>
      <c r="E1167" s="2">
        <v>239.70930000000001</v>
      </c>
    </row>
    <row r="1168" spans="1:5" x14ac:dyDescent="0.25">
      <c r="A1168" s="1">
        <v>1167</v>
      </c>
      <c r="B1168" s="1" t="s">
        <v>47</v>
      </c>
      <c r="C1168" s="3">
        <v>43884</v>
      </c>
      <c r="D1168" s="1" t="s">
        <v>22</v>
      </c>
      <c r="E1168" s="2">
        <v>490.79692999999997</v>
      </c>
    </row>
    <row r="1169" spans="1:5" x14ac:dyDescent="0.25">
      <c r="A1169" s="1">
        <v>1168</v>
      </c>
      <c r="B1169" s="1" t="s">
        <v>48</v>
      </c>
      <c r="C1169" s="3">
        <v>43864</v>
      </c>
      <c r="D1169" s="1" t="s">
        <v>1</v>
      </c>
      <c r="E1169" s="2">
        <v>309.44379999999995</v>
      </c>
    </row>
    <row r="1170" spans="1:5" x14ac:dyDescent="0.25">
      <c r="A1170" s="1">
        <v>1169</v>
      </c>
      <c r="B1170" s="1" t="s">
        <v>49</v>
      </c>
      <c r="C1170" s="3">
        <v>44231</v>
      </c>
      <c r="D1170" s="4" t="s">
        <v>119</v>
      </c>
      <c r="E1170" s="2">
        <v>321.64902000000001</v>
      </c>
    </row>
    <row r="1171" spans="1:5" x14ac:dyDescent="0.25">
      <c r="A1171" s="1">
        <v>1170</v>
      </c>
      <c r="B1171" s="1" t="s">
        <v>50</v>
      </c>
      <c r="C1171" s="3">
        <v>44280</v>
      </c>
      <c r="D1171" s="1" t="s">
        <v>2</v>
      </c>
      <c r="E1171" s="2">
        <v>399.12459999999999</v>
      </c>
    </row>
    <row r="1172" spans="1:5" x14ac:dyDescent="0.25">
      <c r="A1172" s="1">
        <v>1171</v>
      </c>
      <c r="B1172" s="1" t="s">
        <v>51</v>
      </c>
      <c r="C1172" s="3">
        <v>44286</v>
      </c>
      <c r="D1172" s="1" t="s">
        <v>3</v>
      </c>
      <c r="E1172" s="2">
        <v>115.31435000000002</v>
      </c>
    </row>
    <row r="1173" spans="1:5" x14ac:dyDescent="0.25">
      <c r="A1173" s="1">
        <v>1172</v>
      </c>
      <c r="B1173" s="1" t="s">
        <v>52</v>
      </c>
      <c r="C1173" s="3">
        <v>44278</v>
      </c>
      <c r="D1173" s="1" t="s">
        <v>4</v>
      </c>
      <c r="E1173" s="2">
        <v>423.53398999999996</v>
      </c>
    </row>
    <row r="1174" spans="1:5" x14ac:dyDescent="0.25">
      <c r="A1174" s="1">
        <v>1173</v>
      </c>
      <c r="B1174" s="1" t="s">
        <v>53</v>
      </c>
      <c r="C1174" s="3">
        <v>44279</v>
      </c>
      <c r="D1174" s="1" t="s">
        <v>5</v>
      </c>
      <c r="E1174" s="2">
        <v>395.74322999999998</v>
      </c>
    </row>
    <row r="1175" spans="1:5" x14ac:dyDescent="0.25">
      <c r="A1175" s="1">
        <v>1174</v>
      </c>
      <c r="B1175" s="1" t="s">
        <v>54</v>
      </c>
      <c r="C1175" s="3">
        <v>44280</v>
      </c>
      <c r="D1175" s="1" t="s">
        <v>6</v>
      </c>
      <c r="E1175" s="2">
        <v>207.51972000000001</v>
      </c>
    </row>
    <row r="1176" spans="1:5" x14ac:dyDescent="0.25">
      <c r="A1176" s="1">
        <v>1175</v>
      </c>
      <c r="B1176" s="1" t="s">
        <v>55</v>
      </c>
      <c r="C1176" s="3">
        <v>44281</v>
      </c>
      <c r="D1176" s="1" t="s">
        <v>8</v>
      </c>
      <c r="E1176" s="2">
        <v>20.190849999999998</v>
      </c>
    </row>
    <row r="1177" spans="1:5" x14ac:dyDescent="0.25">
      <c r="A1177" s="1">
        <v>1176</v>
      </c>
      <c r="B1177" s="1" t="s">
        <v>56</v>
      </c>
      <c r="C1177" s="3">
        <v>44282</v>
      </c>
      <c r="D1177" s="1" t="s">
        <v>10</v>
      </c>
      <c r="E1177" s="2">
        <v>166.89016000000001</v>
      </c>
    </row>
    <row r="1178" spans="1:5" x14ac:dyDescent="0.25">
      <c r="A1178" s="1">
        <v>1177</v>
      </c>
      <c r="B1178" s="1" t="s">
        <v>57</v>
      </c>
      <c r="C1178" s="3">
        <v>44283</v>
      </c>
      <c r="D1178" s="1" t="s">
        <v>12</v>
      </c>
      <c r="E1178" s="2">
        <v>8.9731100000000001</v>
      </c>
    </row>
    <row r="1179" spans="1:5" x14ac:dyDescent="0.25">
      <c r="A1179" s="1">
        <v>1178</v>
      </c>
      <c r="B1179" s="1" t="s">
        <v>58</v>
      </c>
      <c r="C1179" s="3">
        <v>44284</v>
      </c>
      <c r="D1179" s="1" t="s">
        <v>14</v>
      </c>
      <c r="E1179" s="2">
        <v>12.330030000000001</v>
      </c>
    </row>
    <row r="1180" spans="1:5" x14ac:dyDescent="0.25">
      <c r="A1180" s="1">
        <v>1179</v>
      </c>
      <c r="B1180" s="1" t="s">
        <v>59</v>
      </c>
      <c r="C1180" s="3">
        <v>44285</v>
      </c>
      <c r="D1180" s="1" t="s">
        <v>16</v>
      </c>
      <c r="E1180" s="2">
        <v>197.09953000000002</v>
      </c>
    </row>
    <row r="1181" spans="1:5" x14ac:dyDescent="0.25">
      <c r="A1181" s="1">
        <v>1180</v>
      </c>
      <c r="B1181" s="1" t="s">
        <v>60</v>
      </c>
      <c r="C1181" s="3">
        <v>44286</v>
      </c>
      <c r="D1181" s="1" t="s">
        <v>18</v>
      </c>
      <c r="E1181" s="2">
        <v>199.06296999999998</v>
      </c>
    </row>
    <row r="1182" spans="1:5" x14ac:dyDescent="0.25">
      <c r="A1182" s="1">
        <v>1181</v>
      </c>
      <c r="B1182" s="1" t="s">
        <v>61</v>
      </c>
      <c r="C1182" s="3">
        <v>44287</v>
      </c>
      <c r="D1182" s="1" t="s">
        <v>20</v>
      </c>
      <c r="E1182" s="2">
        <v>410.46133000000003</v>
      </c>
    </row>
    <row r="1183" spans="1:5" x14ac:dyDescent="0.25">
      <c r="A1183" s="1">
        <v>1182</v>
      </c>
      <c r="B1183" s="1" t="s">
        <v>62</v>
      </c>
      <c r="C1183" s="3">
        <v>44288</v>
      </c>
      <c r="D1183" s="1" t="s">
        <v>22</v>
      </c>
      <c r="E1183" s="2">
        <v>333.76417999999995</v>
      </c>
    </row>
    <row r="1184" spans="1:5" x14ac:dyDescent="0.25">
      <c r="A1184" s="1">
        <v>1183</v>
      </c>
      <c r="B1184" s="1" t="s">
        <v>63</v>
      </c>
      <c r="C1184" s="3">
        <v>44289</v>
      </c>
      <c r="D1184" s="1" t="s">
        <v>1</v>
      </c>
      <c r="E1184" s="2">
        <v>55.929849999999995</v>
      </c>
    </row>
    <row r="1185" spans="1:5" x14ac:dyDescent="0.25">
      <c r="A1185" s="1">
        <v>1184</v>
      </c>
      <c r="B1185" s="1" t="s">
        <v>64</v>
      </c>
      <c r="C1185" s="3">
        <v>44290</v>
      </c>
      <c r="D1185" s="4" t="s">
        <v>119</v>
      </c>
      <c r="E1185" s="2">
        <v>153.47533999999999</v>
      </c>
    </row>
    <row r="1186" spans="1:5" x14ac:dyDescent="0.25">
      <c r="A1186" s="1">
        <v>1185</v>
      </c>
      <c r="B1186" s="1" t="s">
        <v>65</v>
      </c>
      <c r="C1186" s="3">
        <v>43477</v>
      </c>
      <c r="D1186" s="1" t="s">
        <v>2</v>
      </c>
      <c r="E1186" s="2">
        <v>389.45400000000001</v>
      </c>
    </row>
    <row r="1187" spans="1:5" x14ac:dyDescent="0.25">
      <c r="A1187" s="1">
        <v>1186</v>
      </c>
      <c r="B1187" s="1" t="s">
        <v>66</v>
      </c>
      <c r="C1187" s="3">
        <v>43468</v>
      </c>
      <c r="D1187" s="1" t="s">
        <v>3</v>
      </c>
      <c r="E1187" s="2">
        <v>452.80653000000007</v>
      </c>
    </row>
    <row r="1188" spans="1:5" x14ac:dyDescent="0.25">
      <c r="A1188" s="1">
        <v>1187</v>
      </c>
      <c r="B1188" s="1" t="s">
        <v>67</v>
      </c>
      <c r="C1188" s="3">
        <v>43480</v>
      </c>
      <c r="D1188" s="1" t="s">
        <v>4</v>
      </c>
      <c r="E1188" s="2">
        <v>214.95366000000001</v>
      </c>
    </row>
    <row r="1189" spans="1:5" x14ac:dyDescent="0.25">
      <c r="A1189" s="1">
        <v>1188</v>
      </c>
      <c r="B1189" s="1" t="s">
        <v>68</v>
      </c>
      <c r="C1189" s="3">
        <v>43490</v>
      </c>
      <c r="D1189" s="1" t="s">
        <v>4</v>
      </c>
      <c r="E1189" s="2">
        <v>211.84896000000001</v>
      </c>
    </row>
    <row r="1190" spans="1:5" x14ac:dyDescent="0.25">
      <c r="A1190" s="1">
        <v>1189</v>
      </c>
      <c r="B1190" s="1" t="s">
        <v>67</v>
      </c>
      <c r="C1190" s="3">
        <v>43477</v>
      </c>
      <c r="D1190" s="1" t="s">
        <v>4</v>
      </c>
      <c r="E1190" s="2">
        <v>293.91866999999996</v>
      </c>
    </row>
    <row r="1191" spans="1:5" x14ac:dyDescent="0.25">
      <c r="A1191" s="1">
        <v>1190</v>
      </c>
      <c r="B1191" s="1" t="s">
        <v>68</v>
      </c>
      <c r="C1191" s="3">
        <v>43468</v>
      </c>
      <c r="D1191" s="1" t="s">
        <v>4</v>
      </c>
      <c r="E1191" s="2">
        <v>213.22110999999998</v>
      </c>
    </row>
    <row r="1192" spans="1:5" x14ac:dyDescent="0.25">
      <c r="A1192" s="1">
        <v>1191</v>
      </c>
      <c r="B1192" s="1" t="s">
        <v>69</v>
      </c>
      <c r="C1192" s="3">
        <v>43480</v>
      </c>
      <c r="D1192" s="1" t="s">
        <v>12</v>
      </c>
      <c r="E1192" s="2">
        <v>392.67726000000005</v>
      </c>
    </row>
    <row r="1193" spans="1:5" x14ac:dyDescent="0.25">
      <c r="A1193" s="1">
        <v>1192</v>
      </c>
      <c r="B1193" s="1" t="s">
        <v>43</v>
      </c>
      <c r="C1193" s="3">
        <v>43490</v>
      </c>
      <c r="D1193" s="1" t="s">
        <v>14</v>
      </c>
      <c r="E1193" s="2">
        <v>299.21460999999999</v>
      </c>
    </row>
    <row r="1194" spans="1:5" x14ac:dyDescent="0.25">
      <c r="A1194" s="1">
        <v>1193</v>
      </c>
      <c r="B1194" s="1" t="s">
        <v>44</v>
      </c>
      <c r="C1194" s="3">
        <v>43477</v>
      </c>
      <c r="D1194" s="1" t="s">
        <v>16</v>
      </c>
      <c r="E1194" s="2">
        <v>341.53667999999999</v>
      </c>
    </row>
    <row r="1195" spans="1:5" x14ac:dyDescent="0.25">
      <c r="A1195" s="1">
        <v>1194</v>
      </c>
      <c r="B1195" s="1" t="s">
        <v>45</v>
      </c>
      <c r="C1195" s="3">
        <v>43468</v>
      </c>
      <c r="D1195" s="1" t="s">
        <v>18</v>
      </c>
      <c r="E1195" s="2">
        <v>274.06046000000003</v>
      </c>
    </row>
    <row r="1196" spans="1:5" x14ac:dyDescent="0.25">
      <c r="A1196" s="1">
        <v>1195</v>
      </c>
      <c r="B1196" s="1" t="s">
        <v>46</v>
      </c>
      <c r="C1196" s="3">
        <v>43480</v>
      </c>
      <c r="D1196" s="1" t="s">
        <v>20</v>
      </c>
      <c r="E1196" s="2">
        <v>452.48919000000001</v>
      </c>
    </row>
    <row r="1197" spans="1:5" x14ac:dyDescent="0.25">
      <c r="A1197" s="1">
        <v>1196</v>
      </c>
      <c r="B1197" s="1" t="s">
        <v>47</v>
      </c>
      <c r="C1197" s="3">
        <v>43490</v>
      </c>
      <c r="D1197" s="1" t="s">
        <v>22</v>
      </c>
      <c r="E1197" s="2">
        <v>430.31513000000001</v>
      </c>
    </row>
    <row r="1198" spans="1:5" x14ac:dyDescent="0.25">
      <c r="A1198" s="1">
        <v>1197</v>
      </c>
      <c r="B1198" s="1" t="s">
        <v>48</v>
      </c>
      <c r="C1198" s="3">
        <v>43477</v>
      </c>
      <c r="D1198" s="1" t="s">
        <v>1</v>
      </c>
      <c r="E1198" s="2">
        <v>285.65949999999998</v>
      </c>
    </row>
    <row r="1199" spans="1:5" x14ac:dyDescent="0.25">
      <c r="A1199" s="1">
        <v>1198</v>
      </c>
      <c r="B1199" s="1" t="s">
        <v>49</v>
      </c>
      <c r="C1199" s="3">
        <v>43468</v>
      </c>
      <c r="D1199" s="4" t="s">
        <v>119</v>
      </c>
      <c r="E1199" s="2">
        <v>296.59465000000006</v>
      </c>
    </row>
    <row r="1200" spans="1:5" x14ac:dyDescent="0.25">
      <c r="A1200" s="1">
        <v>1199</v>
      </c>
      <c r="B1200" s="1" t="s">
        <v>50</v>
      </c>
      <c r="C1200" s="3">
        <v>43480</v>
      </c>
      <c r="D1200" s="1" t="s">
        <v>2</v>
      </c>
      <c r="E1200" s="2">
        <v>172.17132000000001</v>
      </c>
    </row>
    <row r="1201" spans="1:5" x14ac:dyDescent="0.25">
      <c r="A1201" s="1">
        <v>1200</v>
      </c>
      <c r="B1201" s="1" t="s">
        <v>51</v>
      </c>
      <c r="C1201" s="3">
        <v>43477</v>
      </c>
      <c r="D1201" s="1" t="s">
        <v>3</v>
      </c>
      <c r="E1201" s="2">
        <v>363.99572999999998</v>
      </c>
    </row>
    <row r="1202" spans="1:5" x14ac:dyDescent="0.25">
      <c r="A1202" s="1">
        <v>1201</v>
      </c>
      <c r="B1202" s="1" t="s">
        <v>52</v>
      </c>
      <c r="C1202" s="3">
        <v>43468</v>
      </c>
      <c r="D1202" s="1" t="s">
        <v>4</v>
      </c>
      <c r="E1202" s="2">
        <v>241.13951999999998</v>
      </c>
    </row>
    <row r="1203" spans="1:5" x14ac:dyDescent="0.25">
      <c r="A1203" s="1">
        <v>1202</v>
      </c>
      <c r="B1203" s="1" t="s">
        <v>53</v>
      </c>
      <c r="C1203" s="3">
        <v>43480</v>
      </c>
      <c r="D1203" s="1" t="s">
        <v>5</v>
      </c>
      <c r="E1203" s="2">
        <v>48.389139999999998</v>
      </c>
    </row>
    <row r="1204" spans="1:5" x14ac:dyDescent="0.25">
      <c r="A1204" s="1">
        <v>1203</v>
      </c>
      <c r="B1204" s="1" t="s">
        <v>54</v>
      </c>
      <c r="C1204" s="3">
        <v>43490</v>
      </c>
      <c r="D1204" s="1" t="s">
        <v>6</v>
      </c>
      <c r="E1204" s="2">
        <v>167.20415</v>
      </c>
    </row>
    <row r="1205" spans="1:5" x14ac:dyDescent="0.25">
      <c r="A1205" s="1">
        <v>1204</v>
      </c>
      <c r="B1205" s="1" t="s">
        <v>55</v>
      </c>
      <c r="C1205" s="3">
        <v>43847</v>
      </c>
      <c r="D1205" s="1" t="s">
        <v>8</v>
      </c>
      <c r="E1205" s="2">
        <v>28.569090000000003</v>
      </c>
    </row>
    <row r="1206" spans="1:5" x14ac:dyDescent="0.25">
      <c r="A1206" s="1">
        <v>1205</v>
      </c>
      <c r="B1206" s="1" t="s">
        <v>56</v>
      </c>
      <c r="C1206" s="3">
        <v>43884</v>
      </c>
      <c r="D1206" s="1" t="s">
        <v>10</v>
      </c>
      <c r="E1206" s="2">
        <v>202.13343</v>
      </c>
    </row>
    <row r="1207" spans="1:5" x14ac:dyDescent="0.25">
      <c r="A1207" s="1">
        <v>1206</v>
      </c>
      <c r="B1207" s="1" t="s">
        <v>57</v>
      </c>
      <c r="C1207" s="3">
        <v>43862</v>
      </c>
      <c r="D1207" s="1" t="s">
        <v>12</v>
      </c>
      <c r="E1207" s="2">
        <v>403.45653000000004</v>
      </c>
    </row>
    <row r="1208" spans="1:5" x14ac:dyDescent="0.25">
      <c r="A1208" s="1">
        <v>1207</v>
      </c>
      <c r="B1208" s="1" t="s">
        <v>58</v>
      </c>
      <c r="C1208" s="3">
        <v>43501</v>
      </c>
      <c r="D1208" s="1" t="s">
        <v>14</v>
      </c>
      <c r="E1208" s="2">
        <v>260.84460999999999</v>
      </c>
    </row>
    <row r="1209" spans="1:5" x14ac:dyDescent="0.25">
      <c r="A1209" s="1">
        <v>1208</v>
      </c>
      <c r="B1209" s="1" t="s">
        <v>59</v>
      </c>
      <c r="C1209" s="3">
        <v>43889</v>
      </c>
      <c r="D1209" s="1" t="s">
        <v>16</v>
      </c>
      <c r="E1209" s="2">
        <v>307.33079999999995</v>
      </c>
    </row>
    <row r="1210" spans="1:5" x14ac:dyDescent="0.25">
      <c r="A1210" s="1">
        <v>1209</v>
      </c>
      <c r="B1210" s="1" t="s">
        <v>60</v>
      </c>
      <c r="C1210" s="3">
        <v>43877</v>
      </c>
      <c r="D1210" s="1" t="s">
        <v>18</v>
      </c>
      <c r="E1210" s="2">
        <v>355.05290000000002</v>
      </c>
    </row>
    <row r="1211" spans="1:5" x14ac:dyDescent="0.25">
      <c r="A1211" s="1">
        <v>1210</v>
      </c>
      <c r="B1211" s="1" t="s">
        <v>61</v>
      </c>
      <c r="C1211" s="3">
        <v>43884</v>
      </c>
      <c r="D1211" s="1" t="s">
        <v>20</v>
      </c>
      <c r="E1211" s="2">
        <v>122.1199</v>
      </c>
    </row>
    <row r="1212" spans="1:5" x14ac:dyDescent="0.25">
      <c r="A1212" s="1">
        <v>1211</v>
      </c>
      <c r="B1212" s="1" t="s">
        <v>62</v>
      </c>
      <c r="C1212" s="3">
        <v>43864</v>
      </c>
      <c r="D1212" s="1" t="s">
        <v>22</v>
      </c>
      <c r="E1212" s="2">
        <v>127.43263999999999</v>
      </c>
    </row>
    <row r="1213" spans="1:5" x14ac:dyDescent="0.25">
      <c r="A1213" s="1">
        <v>1212</v>
      </c>
      <c r="B1213" s="1" t="s">
        <v>63</v>
      </c>
      <c r="C1213" s="3">
        <v>44231</v>
      </c>
      <c r="D1213" s="1" t="s">
        <v>1</v>
      </c>
      <c r="E1213" s="2">
        <v>481.58726999999999</v>
      </c>
    </row>
    <row r="1214" spans="1:5" x14ac:dyDescent="0.25">
      <c r="A1214" s="1">
        <v>1213</v>
      </c>
      <c r="B1214" s="1" t="s">
        <v>64</v>
      </c>
      <c r="C1214" s="3">
        <v>44280</v>
      </c>
      <c r="D1214" s="4" t="s">
        <v>119</v>
      </c>
      <c r="E1214" s="2">
        <v>149.75073</v>
      </c>
    </row>
    <row r="1215" spans="1:5" x14ac:dyDescent="0.25">
      <c r="A1215" s="1">
        <v>1214</v>
      </c>
      <c r="B1215" s="1" t="s">
        <v>65</v>
      </c>
      <c r="C1215" s="3">
        <v>44286</v>
      </c>
      <c r="D1215" s="1" t="s">
        <v>2</v>
      </c>
      <c r="E1215" s="2">
        <v>400.88249999999999</v>
      </c>
    </row>
    <row r="1216" spans="1:5" x14ac:dyDescent="0.25">
      <c r="A1216" s="1">
        <v>1215</v>
      </c>
      <c r="B1216" s="1" t="s">
        <v>66</v>
      </c>
      <c r="C1216" s="3">
        <v>44278</v>
      </c>
      <c r="D1216" s="1" t="s">
        <v>3</v>
      </c>
      <c r="E1216" s="2">
        <v>274.68655999999999</v>
      </c>
    </row>
    <row r="1217" spans="1:5" x14ac:dyDescent="0.25">
      <c r="A1217" s="1">
        <v>1216</v>
      </c>
      <c r="B1217" s="1" t="s">
        <v>67</v>
      </c>
      <c r="C1217" s="3">
        <v>43543</v>
      </c>
      <c r="D1217" s="1" t="s">
        <v>4</v>
      </c>
      <c r="E1217" s="2">
        <v>305.9556</v>
      </c>
    </row>
    <row r="1218" spans="1:5" x14ac:dyDescent="0.25">
      <c r="A1218" s="1">
        <v>1217</v>
      </c>
      <c r="B1218" s="1" t="s">
        <v>68</v>
      </c>
      <c r="C1218" s="3">
        <v>44260</v>
      </c>
      <c r="D1218" s="1" t="s">
        <v>4</v>
      </c>
      <c r="E1218" s="2">
        <v>237.63508999999999</v>
      </c>
    </row>
    <row r="1219" spans="1:5" x14ac:dyDescent="0.25">
      <c r="A1219" s="1">
        <v>1218</v>
      </c>
      <c r="B1219" s="1" t="s">
        <v>67</v>
      </c>
      <c r="C1219" s="3">
        <v>43925</v>
      </c>
      <c r="D1219" s="1" t="s">
        <v>4</v>
      </c>
      <c r="E1219" s="2">
        <v>316.19620000000003</v>
      </c>
    </row>
    <row r="1220" spans="1:5" x14ac:dyDescent="0.25">
      <c r="A1220" s="1">
        <v>1219</v>
      </c>
      <c r="B1220" s="1" t="s">
        <v>68</v>
      </c>
      <c r="C1220" s="3">
        <v>44316</v>
      </c>
      <c r="D1220" s="1" t="s">
        <v>4</v>
      </c>
      <c r="E1220" s="2">
        <v>347.01922999999994</v>
      </c>
    </row>
    <row r="1221" spans="1:5" x14ac:dyDescent="0.25">
      <c r="A1221" s="1">
        <v>1220</v>
      </c>
      <c r="B1221" s="1" t="s">
        <v>69</v>
      </c>
      <c r="C1221" s="3">
        <v>43580</v>
      </c>
      <c r="D1221" s="1" t="s">
        <v>12</v>
      </c>
      <c r="E1221" s="2">
        <v>222.80632999999997</v>
      </c>
    </row>
    <row r="1222" spans="1:5" x14ac:dyDescent="0.25">
      <c r="A1222" s="1">
        <v>1221</v>
      </c>
      <c r="B1222" s="1" t="s">
        <v>43</v>
      </c>
      <c r="C1222" s="3">
        <v>44305</v>
      </c>
      <c r="D1222" s="1" t="s">
        <v>14</v>
      </c>
      <c r="E1222" s="2">
        <v>119.23267</v>
      </c>
    </row>
    <row r="1223" spans="1:5" x14ac:dyDescent="0.25">
      <c r="A1223" s="1">
        <v>1222</v>
      </c>
      <c r="B1223" s="1" t="s">
        <v>44</v>
      </c>
      <c r="C1223" s="3">
        <v>43561</v>
      </c>
      <c r="D1223" s="1" t="s">
        <v>16</v>
      </c>
      <c r="E1223" s="2">
        <v>87.633920000000003</v>
      </c>
    </row>
    <row r="1224" spans="1:5" x14ac:dyDescent="0.25">
      <c r="A1224" s="1">
        <v>1223</v>
      </c>
      <c r="B1224" s="1" t="s">
        <v>45</v>
      </c>
      <c r="C1224" s="3">
        <v>43948</v>
      </c>
      <c r="D1224" s="1" t="s">
        <v>18</v>
      </c>
      <c r="E1224" s="2">
        <v>136.18586999999999</v>
      </c>
    </row>
    <row r="1225" spans="1:5" x14ac:dyDescent="0.25">
      <c r="A1225" s="1">
        <v>1224</v>
      </c>
      <c r="B1225" s="1" t="s">
        <v>46</v>
      </c>
      <c r="C1225" s="3">
        <v>43590</v>
      </c>
      <c r="D1225" s="1" t="s">
        <v>20</v>
      </c>
      <c r="E1225" s="2">
        <v>197.78317000000004</v>
      </c>
    </row>
    <row r="1226" spans="1:5" x14ac:dyDescent="0.25">
      <c r="A1226" s="1">
        <v>1225</v>
      </c>
      <c r="B1226" s="1" t="s">
        <v>47</v>
      </c>
      <c r="C1226" s="3">
        <v>44322</v>
      </c>
      <c r="D1226" s="1" t="s">
        <v>22</v>
      </c>
      <c r="E1226" s="2">
        <v>367.10957999999999</v>
      </c>
    </row>
    <row r="1227" spans="1:5" x14ac:dyDescent="0.25">
      <c r="A1227" s="1">
        <v>1226</v>
      </c>
      <c r="B1227" s="1" t="s">
        <v>48</v>
      </c>
      <c r="C1227" s="3">
        <v>43958</v>
      </c>
      <c r="D1227" s="1" t="s">
        <v>1</v>
      </c>
      <c r="E1227" s="2">
        <v>186.64762999999999</v>
      </c>
    </row>
    <row r="1228" spans="1:5" x14ac:dyDescent="0.25">
      <c r="A1228" s="1">
        <v>1227</v>
      </c>
      <c r="B1228" s="1" t="s">
        <v>49</v>
      </c>
      <c r="C1228" s="3">
        <v>44324</v>
      </c>
      <c r="D1228" s="4" t="s">
        <v>119</v>
      </c>
      <c r="E1228" s="2">
        <v>326.63348999999999</v>
      </c>
    </row>
    <row r="1229" spans="1:5" x14ac:dyDescent="0.25">
      <c r="A1229" s="1">
        <v>1228</v>
      </c>
      <c r="B1229" s="1" t="s">
        <v>50</v>
      </c>
      <c r="C1229" s="3">
        <v>43960</v>
      </c>
      <c r="D1229" s="1" t="s">
        <v>2</v>
      </c>
      <c r="E1229" s="2">
        <v>425.02919000000003</v>
      </c>
    </row>
    <row r="1230" spans="1:5" x14ac:dyDescent="0.25">
      <c r="A1230" s="1">
        <v>1229</v>
      </c>
      <c r="B1230" s="1" t="s">
        <v>51</v>
      </c>
      <c r="C1230" s="3">
        <v>44326</v>
      </c>
      <c r="D1230" s="1" t="s">
        <v>3</v>
      </c>
      <c r="E1230" s="2">
        <v>461.24281999999999</v>
      </c>
    </row>
    <row r="1231" spans="1:5" x14ac:dyDescent="0.25">
      <c r="A1231" s="1">
        <v>1230</v>
      </c>
      <c r="B1231" s="1" t="s">
        <v>52</v>
      </c>
      <c r="C1231" s="3">
        <v>44388</v>
      </c>
      <c r="D1231" s="1" t="s">
        <v>4</v>
      </c>
      <c r="E1231" s="2">
        <v>248.06174999999999</v>
      </c>
    </row>
    <row r="1232" spans="1:5" x14ac:dyDescent="0.25">
      <c r="A1232" s="1">
        <v>1231</v>
      </c>
      <c r="B1232" s="1" t="s">
        <v>53</v>
      </c>
      <c r="C1232" s="3">
        <v>44055</v>
      </c>
      <c r="D1232" s="1" t="s">
        <v>5</v>
      </c>
      <c r="E1232" s="2">
        <v>444.17550999999997</v>
      </c>
    </row>
    <row r="1233" spans="1:5" x14ac:dyDescent="0.25">
      <c r="A1233" s="1">
        <v>1232</v>
      </c>
      <c r="B1233" s="1" t="s">
        <v>54</v>
      </c>
      <c r="C1233" s="3">
        <v>43721</v>
      </c>
      <c r="D1233" s="1" t="s">
        <v>6</v>
      </c>
      <c r="E1233" s="2">
        <v>411.19665000000003</v>
      </c>
    </row>
    <row r="1234" spans="1:5" x14ac:dyDescent="0.25">
      <c r="A1234" s="1">
        <v>1233</v>
      </c>
      <c r="B1234" s="1" t="s">
        <v>55</v>
      </c>
      <c r="C1234" s="3">
        <v>44155</v>
      </c>
      <c r="D1234" s="1" t="s">
        <v>8</v>
      </c>
      <c r="E1234" s="2">
        <v>403.77202000000005</v>
      </c>
    </row>
    <row r="1235" spans="1:5" x14ac:dyDescent="0.25">
      <c r="A1235" s="1">
        <v>1234</v>
      </c>
      <c r="B1235" s="1" t="s">
        <v>56</v>
      </c>
      <c r="C1235" s="3">
        <v>44521</v>
      </c>
      <c r="D1235" s="1" t="s">
        <v>10</v>
      </c>
      <c r="E1235" s="2">
        <v>110.23483</v>
      </c>
    </row>
    <row r="1236" spans="1:5" x14ac:dyDescent="0.25">
      <c r="A1236" s="1">
        <v>1235</v>
      </c>
      <c r="B1236" s="1" t="s">
        <v>57</v>
      </c>
      <c r="C1236" s="3">
        <v>44157</v>
      </c>
      <c r="D1236" s="1" t="s">
        <v>12</v>
      </c>
      <c r="E1236" s="2">
        <v>378.83614</v>
      </c>
    </row>
    <row r="1237" spans="1:5" x14ac:dyDescent="0.25">
      <c r="A1237" s="1">
        <v>1236</v>
      </c>
      <c r="B1237" s="1" t="s">
        <v>58</v>
      </c>
      <c r="C1237" s="3">
        <v>43792</v>
      </c>
      <c r="D1237" s="1" t="s">
        <v>14</v>
      </c>
      <c r="E1237" s="2">
        <v>339.07710999999995</v>
      </c>
    </row>
    <row r="1238" spans="1:5" x14ac:dyDescent="0.25">
      <c r="A1238" s="1">
        <v>1237</v>
      </c>
      <c r="B1238" s="1" t="s">
        <v>59</v>
      </c>
      <c r="C1238" s="3">
        <v>43975</v>
      </c>
      <c r="D1238" s="1" t="s">
        <v>14</v>
      </c>
      <c r="E1238" s="2">
        <v>313.35115000000002</v>
      </c>
    </row>
    <row r="1239" spans="1:5" x14ac:dyDescent="0.25">
      <c r="A1239" s="1">
        <v>1238</v>
      </c>
      <c r="B1239" s="1" t="s">
        <v>60</v>
      </c>
      <c r="C1239" s="3">
        <v>43976</v>
      </c>
      <c r="D1239" s="1" t="s">
        <v>14</v>
      </c>
      <c r="E1239" s="2">
        <v>58.911720000000003</v>
      </c>
    </row>
    <row r="1240" spans="1:5" x14ac:dyDescent="0.25">
      <c r="A1240" s="1">
        <v>1239</v>
      </c>
      <c r="B1240" s="1" t="s">
        <v>61</v>
      </c>
      <c r="C1240" s="3">
        <v>43977</v>
      </c>
      <c r="D1240" s="1" t="s">
        <v>14</v>
      </c>
      <c r="E1240" s="2">
        <v>193.54919000000001</v>
      </c>
    </row>
    <row r="1241" spans="1:5" x14ac:dyDescent="0.25">
      <c r="A1241" s="1">
        <v>1240</v>
      </c>
      <c r="B1241" s="1" t="s">
        <v>62</v>
      </c>
      <c r="C1241" s="3">
        <v>43978</v>
      </c>
      <c r="D1241" s="1" t="s">
        <v>14</v>
      </c>
      <c r="E1241" s="2">
        <v>450.93580000000003</v>
      </c>
    </row>
    <row r="1242" spans="1:5" x14ac:dyDescent="0.25">
      <c r="A1242" s="1">
        <v>1241</v>
      </c>
      <c r="B1242" s="1" t="s">
        <v>63</v>
      </c>
      <c r="C1242" s="3">
        <v>43979</v>
      </c>
      <c r="D1242" s="1" t="s">
        <v>14</v>
      </c>
      <c r="E1242" s="2">
        <v>497.36806999999999</v>
      </c>
    </row>
    <row r="1243" spans="1:5" x14ac:dyDescent="0.25">
      <c r="A1243" s="1">
        <v>1242</v>
      </c>
      <c r="B1243" s="1" t="s">
        <v>64</v>
      </c>
      <c r="C1243" s="3">
        <v>43980</v>
      </c>
      <c r="D1243" s="1" t="s">
        <v>14</v>
      </c>
      <c r="E1243" s="2">
        <v>390.00319000000002</v>
      </c>
    </row>
    <row r="1244" spans="1:5" x14ac:dyDescent="0.25">
      <c r="A1244" s="1">
        <v>1243</v>
      </c>
      <c r="B1244" s="1" t="s">
        <v>65</v>
      </c>
      <c r="C1244" s="3">
        <v>43981</v>
      </c>
      <c r="D1244" s="1" t="s">
        <v>14</v>
      </c>
      <c r="E1244" s="2">
        <v>194.262</v>
      </c>
    </row>
    <row r="1245" spans="1:5" x14ac:dyDescent="0.25">
      <c r="A1245" s="1">
        <v>1244</v>
      </c>
      <c r="B1245" s="1" t="s">
        <v>66</v>
      </c>
      <c r="C1245" s="3">
        <v>43982</v>
      </c>
      <c r="D1245" s="1" t="s">
        <v>14</v>
      </c>
      <c r="E1245" s="2">
        <v>365.27093000000002</v>
      </c>
    </row>
    <row r="1246" spans="1:5" x14ac:dyDescent="0.25">
      <c r="A1246" s="1">
        <v>1245</v>
      </c>
      <c r="B1246" s="1" t="s">
        <v>67</v>
      </c>
      <c r="C1246" s="3">
        <v>43983</v>
      </c>
      <c r="D1246" s="1" t="s">
        <v>14</v>
      </c>
      <c r="E1246" s="2">
        <v>312.8261</v>
      </c>
    </row>
    <row r="1247" spans="1:5" x14ac:dyDescent="0.25">
      <c r="A1247" s="1">
        <v>1246</v>
      </c>
      <c r="B1247" s="1" t="s">
        <v>68</v>
      </c>
      <c r="C1247" s="3">
        <v>43984</v>
      </c>
      <c r="D1247" s="1" t="s">
        <v>14</v>
      </c>
      <c r="E1247" s="2">
        <v>290.44640999999996</v>
      </c>
    </row>
    <row r="1248" spans="1:5" x14ac:dyDescent="0.25">
      <c r="A1248" s="1">
        <v>1247</v>
      </c>
      <c r="B1248" s="1" t="s">
        <v>67</v>
      </c>
      <c r="C1248" s="3">
        <v>43985</v>
      </c>
      <c r="D1248" s="1" t="s">
        <v>14</v>
      </c>
      <c r="E1248" s="2">
        <v>268.09922999999998</v>
      </c>
    </row>
    <row r="1249" spans="1:5" x14ac:dyDescent="0.25">
      <c r="A1249" s="1">
        <v>1248</v>
      </c>
      <c r="B1249" s="1" t="s">
        <v>68</v>
      </c>
      <c r="C1249" s="3">
        <v>44015</v>
      </c>
      <c r="D1249" s="1" t="s">
        <v>14</v>
      </c>
      <c r="E1249" s="2">
        <v>152.88945000000001</v>
      </c>
    </row>
    <row r="1250" spans="1:5" x14ac:dyDescent="0.25">
      <c r="A1250" s="1">
        <v>1249</v>
      </c>
      <c r="B1250" s="1" t="s">
        <v>69</v>
      </c>
      <c r="C1250" s="3">
        <v>44046</v>
      </c>
      <c r="D1250" s="1" t="s">
        <v>14</v>
      </c>
      <c r="E1250" s="2">
        <v>70.049119999999988</v>
      </c>
    </row>
    <row r="1251" spans="1:5" x14ac:dyDescent="0.25">
      <c r="A1251" s="1">
        <v>1250</v>
      </c>
      <c r="B1251" s="1" t="s">
        <v>43</v>
      </c>
      <c r="C1251" s="3">
        <v>44077</v>
      </c>
      <c r="D1251" s="1" t="s">
        <v>14</v>
      </c>
      <c r="E1251" s="2">
        <v>185.91362000000001</v>
      </c>
    </row>
    <row r="1252" spans="1:5" x14ac:dyDescent="0.25">
      <c r="A1252" s="1">
        <v>1251</v>
      </c>
      <c r="B1252" s="1" t="s">
        <v>44</v>
      </c>
      <c r="C1252" s="3">
        <v>44107</v>
      </c>
      <c r="D1252" s="1" t="s">
        <v>14</v>
      </c>
      <c r="E1252" s="2">
        <v>223.29432</v>
      </c>
    </row>
    <row r="1253" spans="1:5" x14ac:dyDescent="0.25">
      <c r="A1253" s="1">
        <v>1252</v>
      </c>
      <c r="B1253" s="1" t="s">
        <v>45</v>
      </c>
      <c r="C1253" s="3">
        <v>44138</v>
      </c>
      <c r="D1253" s="1" t="s">
        <v>14</v>
      </c>
      <c r="E1253" s="2">
        <v>140.33070000000001</v>
      </c>
    </row>
    <row r="1254" spans="1:5" x14ac:dyDescent="0.25">
      <c r="A1254" s="1">
        <v>1253</v>
      </c>
      <c r="B1254" s="1" t="s">
        <v>46</v>
      </c>
      <c r="C1254" s="3">
        <v>44168</v>
      </c>
      <c r="D1254" s="1" t="s">
        <v>14</v>
      </c>
      <c r="E1254" s="2">
        <v>65.578119999999998</v>
      </c>
    </row>
    <row r="1255" spans="1:5" x14ac:dyDescent="0.25">
      <c r="A1255" s="1">
        <v>1254</v>
      </c>
      <c r="B1255" s="1" t="s">
        <v>47</v>
      </c>
      <c r="C1255" s="3">
        <v>44199</v>
      </c>
      <c r="D1255" s="1" t="s">
        <v>14</v>
      </c>
      <c r="E1255" s="2">
        <v>376.50324000000001</v>
      </c>
    </row>
    <row r="1256" spans="1:5" x14ac:dyDescent="0.25">
      <c r="A1256" s="1">
        <v>1255</v>
      </c>
      <c r="B1256" s="1" t="s">
        <v>48</v>
      </c>
      <c r="C1256" s="3">
        <v>44230</v>
      </c>
      <c r="D1256" s="1" t="s">
        <v>14</v>
      </c>
      <c r="E1256" s="2">
        <v>143.91693999999998</v>
      </c>
    </row>
    <row r="1257" spans="1:5" x14ac:dyDescent="0.25">
      <c r="A1257" s="1">
        <v>1256</v>
      </c>
      <c r="B1257" s="1" t="s">
        <v>49</v>
      </c>
      <c r="C1257" s="3">
        <v>44258</v>
      </c>
      <c r="D1257" s="1" t="s">
        <v>14</v>
      </c>
      <c r="E1257" s="2">
        <v>83.97645</v>
      </c>
    </row>
    <row r="1258" spans="1:5" x14ac:dyDescent="0.25">
      <c r="A1258" s="1">
        <v>1257</v>
      </c>
      <c r="B1258" s="1" t="s">
        <v>50</v>
      </c>
      <c r="C1258" s="3">
        <v>44289</v>
      </c>
      <c r="D1258" s="1" t="s">
        <v>14</v>
      </c>
      <c r="E1258" s="2">
        <v>8.8069799999999994</v>
      </c>
    </row>
    <row r="1259" spans="1:5" x14ac:dyDescent="0.25">
      <c r="A1259" s="1">
        <v>1258</v>
      </c>
      <c r="B1259" s="1" t="s">
        <v>51</v>
      </c>
      <c r="C1259" s="3">
        <v>44319</v>
      </c>
      <c r="D1259" s="1" t="s">
        <v>14</v>
      </c>
      <c r="E1259" s="2">
        <v>140.01881</v>
      </c>
    </row>
    <row r="1260" spans="1:5" x14ac:dyDescent="0.25">
      <c r="A1260" s="1">
        <v>1259</v>
      </c>
      <c r="B1260" s="1" t="s">
        <v>52</v>
      </c>
      <c r="C1260" s="3">
        <v>44350</v>
      </c>
      <c r="D1260" s="1" t="s">
        <v>14</v>
      </c>
      <c r="E1260" s="2">
        <v>7.5531800000000002</v>
      </c>
    </row>
    <row r="1261" spans="1:5" x14ac:dyDescent="0.25">
      <c r="A1261" s="1">
        <v>1260</v>
      </c>
      <c r="B1261" s="1" t="s">
        <v>53</v>
      </c>
      <c r="C1261" s="3">
        <v>44380</v>
      </c>
      <c r="D1261" s="1" t="s">
        <v>14</v>
      </c>
      <c r="E1261" s="2">
        <v>191.00323</v>
      </c>
    </row>
    <row r="1262" spans="1:5" x14ac:dyDescent="0.25">
      <c r="A1262" s="1">
        <v>1261</v>
      </c>
      <c r="B1262" s="1" t="s">
        <v>54</v>
      </c>
      <c r="C1262" s="3">
        <v>44411</v>
      </c>
      <c r="D1262" s="1" t="s">
        <v>14</v>
      </c>
      <c r="E1262" s="2">
        <v>380.70119</v>
      </c>
    </row>
    <row r="1263" spans="1:5" x14ac:dyDescent="0.25">
      <c r="A1263" s="1">
        <v>1262</v>
      </c>
      <c r="B1263" s="1" t="s">
        <v>55</v>
      </c>
      <c r="C1263" s="3">
        <v>44442</v>
      </c>
      <c r="D1263" s="1" t="s">
        <v>14</v>
      </c>
      <c r="E1263" s="2">
        <v>34.763100000000001</v>
      </c>
    </row>
    <row r="1264" spans="1:5" x14ac:dyDescent="0.25">
      <c r="A1264" s="1">
        <v>1263</v>
      </c>
      <c r="B1264" s="1" t="s">
        <v>56</v>
      </c>
      <c r="C1264" s="3">
        <v>44472</v>
      </c>
      <c r="D1264" s="1" t="s">
        <v>1</v>
      </c>
      <c r="E1264" s="2">
        <v>431.10658999999998</v>
      </c>
    </row>
    <row r="1265" spans="1:5" x14ac:dyDescent="0.25">
      <c r="A1265" s="1">
        <v>1264</v>
      </c>
      <c r="B1265" s="1" t="s">
        <v>57</v>
      </c>
      <c r="C1265" s="3">
        <v>44503</v>
      </c>
      <c r="D1265" s="4" t="s">
        <v>119</v>
      </c>
      <c r="E1265" s="2">
        <v>334.52052000000003</v>
      </c>
    </row>
    <row r="1266" spans="1:5" x14ac:dyDescent="0.25">
      <c r="A1266" s="1">
        <v>1265</v>
      </c>
      <c r="B1266" s="1" t="s">
        <v>58</v>
      </c>
      <c r="C1266" s="3">
        <v>44533</v>
      </c>
      <c r="D1266" s="1" t="s">
        <v>2</v>
      </c>
      <c r="E1266" s="2">
        <v>338.48758000000004</v>
      </c>
    </row>
    <row r="1267" spans="1:5" x14ac:dyDescent="0.25">
      <c r="A1267" s="1">
        <v>1266</v>
      </c>
      <c r="B1267" s="1" t="s">
        <v>59</v>
      </c>
      <c r="C1267" s="3">
        <v>43477</v>
      </c>
      <c r="D1267" s="1" t="s">
        <v>3</v>
      </c>
      <c r="E1267" s="2">
        <v>178.23822000000001</v>
      </c>
    </row>
    <row r="1268" spans="1:5" x14ac:dyDescent="0.25">
      <c r="A1268" s="1">
        <v>1267</v>
      </c>
      <c r="B1268" s="1" t="s">
        <v>60</v>
      </c>
      <c r="C1268" s="3">
        <v>43468</v>
      </c>
      <c r="D1268" s="1" t="s">
        <v>4</v>
      </c>
      <c r="E1268" s="2">
        <v>431.04338000000001</v>
      </c>
    </row>
    <row r="1269" spans="1:5" x14ac:dyDescent="0.25">
      <c r="A1269" s="1">
        <v>1268</v>
      </c>
      <c r="B1269" s="1" t="s">
        <v>61</v>
      </c>
      <c r="C1269" s="3">
        <v>43480</v>
      </c>
      <c r="D1269" s="1" t="s">
        <v>4</v>
      </c>
      <c r="E1269" s="2">
        <v>161.26669000000001</v>
      </c>
    </row>
    <row r="1270" spans="1:5" x14ac:dyDescent="0.25">
      <c r="A1270" s="1">
        <v>1269</v>
      </c>
      <c r="B1270" s="1" t="s">
        <v>62</v>
      </c>
      <c r="C1270" s="3">
        <v>43490</v>
      </c>
      <c r="D1270" s="1" t="s">
        <v>4</v>
      </c>
      <c r="E1270" s="2">
        <v>412.89634999999993</v>
      </c>
    </row>
    <row r="1271" spans="1:5" x14ac:dyDescent="0.25">
      <c r="A1271" s="1">
        <v>1270</v>
      </c>
      <c r="B1271" s="1" t="s">
        <v>63</v>
      </c>
      <c r="C1271" s="3">
        <v>43847</v>
      </c>
      <c r="D1271" s="1" t="s">
        <v>4</v>
      </c>
      <c r="E1271" s="2">
        <v>474.95729</v>
      </c>
    </row>
    <row r="1272" spans="1:5" x14ac:dyDescent="0.25">
      <c r="A1272" s="1">
        <v>1271</v>
      </c>
      <c r="B1272" s="1" t="s">
        <v>64</v>
      </c>
      <c r="C1272" s="3">
        <v>43884</v>
      </c>
      <c r="D1272" s="1" t="s">
        <v>12</v>
      </c>
      <c r="E1272" s="2">
        <v>19.910490000000003</v>
      </c>
    </row>
    <row r="1273" spans="1:5" x14ac:dyDescent="0.25">
      <c r="A1273" s="1">
        <v>1272</v>
      </c>
      <c r="B1273" s="1" t="s">
        <v>65</v>
      </c>
      <c r="C1273" s="3">
        <v>43862</v>
      </c>
      <c r="D1273" s="1" t="s">
        <v>14</v>
      </c>
      <c r="E1273" s="2">
        <v>79.949770000000001</v>
      </c>
    </row>
    <row r="1274" spans="1:5" x14ac:dyDescent="0.25">
      <c r="A1274" s="1">
        <v>1273</v>
      </c>
      <c r="B1274" s="1" t="s">
        <v>66</v>
      </c>
      <c r="C1274" s="3">
        <v>43501</v>
      </c>
      <c r="D1274" s="1" t="s">
        <v>16</v>
      </c>
      <c r="E1274" s="2">
        <v>148.2141</v>
      </c>
    </row>
    <row r="1275" spans="1:5" x14ac:dyDescent="0.25">
      <c r="A1275" s="1">
        <v>1274</v>
      </c>
      <c r="B1275" s="1" t="s">
        <v>67</v>
      </c>
      <c r="C1275" s="3">
        <v>43889</v>
      </c>
      <c r="D1275" s="1" t="s">
        <v>18</v>
      </c>
      <c r="E1275" s="2">
        <v>268.33537999999999</v>
      </c>
    </row>
    <row r="1276" spans="1:5" x14ac:dyDescent="0.25">
      <c r="A1276" s="1">
        <v>1275</v>
      </c>
      <c r="B1276" s="1" t="s">
        <v>68</v>
      </c>
      <c r="C1276" s="3">
        <v>43877</v>
      </c>
      <c r="D1276" s="1" t="s">
        <v>20</v>
      </c>
      <c r="E1276" s="2">
        <v>26.620470000000001</v>
      </c>
    </row>
    <row r="1277" spans="1:5" x14ac:dyDescent="0.25">
      <c r="A1277" s="1">
        <v>1276</v>
      </c>
      <c r="B1277" s="1" t="s">
        <v>67</v>
      </c>
      <c r="C1277" s="3">
        <v>43884</v>
      </c>
      <c r="D1277" s="1" t="s">
        <v>22</v>
      </c>
      <c r="E1277" s="2">
        <v>451.09362999999996</v>
      </c>
    </row>
    <row r="1278" spans="1:5" x14ac:dyDescent="0.25">
      <c r="A1278" s="1">
        <v>1277</v>
      </c>
      <c r="B1278" s="1" t="s">
        <v>68</v>
      </c>
      <c r="C1278" s="3">
        <v>43864</v>
      </c>
      <c r="D1278" s="1" t="s">
        <v>1</v>
      </c>
      <c r="E1278" s="2">
        <v>36.566429999999997</v>
      </c>
    </row>
    <row r="1279" spans="1:5" x14ac:dyDescent="0.25">
      <c r="A1279" s="1">
        <v>1278</v>
      </c>
      <c r="B1279" s="1" t="s">
        <v>69</v>
      </c>
      <c r="C1279" s="3">
        <v>44231</v>
      </c>
      <c r="D1279" s="4" t="s">
        <v>119</v>
      </c>
      <c r="E1279" s="2">
        <v>360.83243000000004</v>
      </c>
    </row>
    <row r="1280" spans="1:5" x14ac:dyDescent="0.25">
      <c r="A1280" s="1">
        <v>1279</v>
      </c>
      <c r="B1280" s="1" t="s">
        <v>43</v>
      </c>
      <c r="C1280" s="3">
        <v>44280</v>
      </c>
      <c r="D1280" s="1" t="s">
        <v>2</v>
      </c>
      <c r="E1280" s="2">
        <v>402.97129999999999</v>
      </c>
    </row>
    <row r="1281" spans="1:5" x14ac:dyDescent="0.25">
      <c r="A1281" s="1">
        <v>1280</v>
      </c>
      <c r="B1281" s="1" t="s">
        <v>44</v>
      </c>
      <c r="C1281" s="3">
        <v>44286</v>
      </c>
      <c r="D1281" s="1" t="s">
        <v>2</v>
      </c>
      <c r="E1281" s="2">
        <v>360.27566000000002</v>
      </c>
    </row>
    <row r="1282" spans="1:5" x14ac:dyDescent="0.25">
      <c r="A1282" s="1">
        <v>1281</v>
      </c>
      <c r="B1282" s="1" t="s">
        <v>45</v>
      </c>
      <c r="C1282" s="3">
        <v>44278</v>
      </c>
      <c r="D1282" s="1" t="s">
        <v>2</v>
      </c>
      <c r="E1282" s="2">
        <v>240.83811999999998</v>
      </c>
    </row>
    <row r="1283" spans="1:5" x14ac:dyDescent="0.25">
      <c r="A1283" s="1">
        <v>1282</v>
      </c>
      <c r="B1283" s="1" t="s">
        <v>46</v>
      </c>
      <c r="C1283" s="3">
        <v>44279</v>
      </c>
      <c r="D1283" s="1" t="s">
        <v>2</v>
      </c>
      <c r="E1283" s="2">
        <v>304.22782000000001</v>
      </c>
    </row>
    <row r="1284" spans="1:5" x14ac:dyDescent="0.25">
      <c r="A1284" s="1">
        <v>1283</v>
      </c>
      <c r="B1284" s="1" t="s">
        <v>47</v>
      </c>
      <c r="C1284" s="3">
        <v>44280</v>
      </c>
      <c r="D1284" s="1" t="s">
        <v>2</v>
      </c>
      <c r="E1284" s="2">
        <v>457.30626000000007</v>
      </c>
    </row>
    <row r="1285" spans="1:5" x14ac:dyDescent="0.25">
      <c r="A1285" s="1">
        <v>1284</v>
      </c>
      <c r="B1285" s="1" t="s">
        <v>48</v>
      </c>
      <c r="C1285" s="3">
        <v>44281</v>
      </c>
      <c r="D1285" s="1" t="s">
        <v>2</v>
      </c>
      <c r="E1285" s="2">
        <v>60.18403</v>
      </c>
    </row>
    <row r="1286" spans="1:5" x14ac:dyDescent="0.25">
      <c r="A1286" s="1">
        <v>1285</v>
      </c>
      <c r="B1286" s="1" t="s">
        <v>49</v>
      </c>
      <c r="C1286" s="3">
        <v>44282</v>
      </c>
      <c r="D1286" s="1" t="s">
        <v>2</v>
      </c>
      <c r="E1286" s="2">
        <v>122.30499</v>
      </c>
    </row>
    <row r="1287" spans="1:5" x14ac:dyDescent="0.25">
      <c r="A1287" s="1">
        <v>1286</v>
      </c>
      <c r="B1287" s="1" t="s">
        <v>50</v>
      </c>
      <c r="C1287" s="3">
        <v>44283</v>
      </c>
      <c r="D1287" s="1" t="s">
        <v>2</v>
      </c>
      <c r="E1287" s="2">
        <v>446.36389000000003</v>
      </c>
    </row>
    <row r="1288" spans="1:5" x14ac:dyDescent="0.25">
      <c r="A1288" s="1">
        <v>1287</v>
      </c>
      <c r="B1288" s="1" t="s">
        <v>51</v>
      </c>
      <c r="C1288" s="3">
        <v>44284</v>
      </c>
      <c r="D1288" s="1" t="s">
        <v>2</v>
      </c>
      <c r="E1288" s="2">
        <v>259.75518</v>
      </c>
    </row>
    <row r="1289" spans="1:5" x14ac:dyDescent="0.25">
      <c r="A1289" s="1">
        <v>1288</v>
      </c>
      <c r="B1289" s="1" t="s">
        <v>52</v>
      </c>
      <c r="C1289" s="3">
        <v>44285</v>
      </c>
      <c r="D1289" s="1" t="s">
        <v>2</v>
      </c>
      <c r="E1289" s="2">
        <v>264.50819999999999</v>
      </c>
    </row>
    <row r="1290" spans="1:5" x14ac:dyDescent="0.25">
      <c r="A1290" s="1">
        <v>1289</v>
      </c>
      <c r="B1290" s="1" t="s">
        <v>53</v>
      </c>
      <c r="C1290" s="3">
        <v>44286</v>
      </c>
      <c r="D1290" s="1" t="s">
        <v>18</v>
      </c>
      <c r="E1290" s="2">
        <v>467.88104999999996</v>
      </c>
    </row>
    <row r="1291" spans="1:5" x14ac:dyDescent="0.25">
      <c r="A1291" s="1">
        <v>1290</v>
      </c>
      <c r="B1291" s="1" t="s">
        <v>54</v>
      </c>
      <c r="C1291" s="3">
        <v>44287</v>
      </c>
      <c r="D1291" s="1" t="s">
        <v>20</v>
      </c>
      <c r="E1291" s="2">
        <v>80.95908</v>
      </c>
    </row>
    <row r="1292" spans="1:5" x14ac:dyDescent="0.25">
      <c r="A1292" s="1">
        <v>1291</v>
      </c>
      <c r="B1292" s="1" t="s">
        <v>55</v>
      </c>
      <c r="C1292" s="3">
        <v>44288</v>
      </c>
      <c r="D1292" s="1" t="s">
        <v>22</v>
      </c>
      <c r="E1292" s="2">
        <v>325.30543</v>
      </c>
    </row>
    <row r="1293" spans="1:5" x14ac:dyDescent="0.25">
      <c r="A1293" s="1">
        <v>1292</v>
      </c>
      <c r="B1293" s="1" t="s">
        <v>56</v>
      </c>
      <c r="C1293" s="3">
        <v>44289</v>
      </c>
      <c r="D1293" s="1" t="s">
        <v>1</v>
      </c>
      <c r="E1293" s="2">
        <v>308.09212000000002</v>
      </c>
    </row>
    <row r="1294" spans="1:5" x14ac:dyDescent="0.25">
      <c r="A1294" s="1">
        <v>1293</v>
      </c>
      <c r="B1294" s="1" t="s">
        <v>57</v>
      </c>
      <c r="C1294" s="3">
        <v>44290</v>
      </c>
      <c r="D1294" s="4" t="s">
        <v>119</v>
      </c>
      <c r="E1294" s="2">
        <v>230.13428999999999</v>
      </c>
    </row>
    <row r="1295" spans="1:5" x14ac:dyDescent="0.25">
      <c r="A1295" s="1">
        <v>1294</v>
      </c>
      <c r="B1295" s="1" t="s">
        <v>58</v>
      </c>
      <c r="C1295" s="3">
        <v>43477</v>
      </c>
      <c r="D1295" s="1" t="s">
        <v>2</v>
      </c>
      <c r="E1295" s="2">
        <v>485.68873000000002</v>
      </c>
    </row>
    <row r="1296" spans="1:5" x14ac:dyDescent="0.25">
      <c r="A1296" s="1">
        <v>1295</v>
      </c>
      <c r="B1296" s="1" t="s">
        <v>59</v>
      </c>
      <c r="C1296" s="3">
        <v>43468</v>
      </c>
      <c r="D1296" s="1" t="s">
        <v>3</v>
      </c>
      <c r="E1296" s="2">
        <v>313.37421999999998</v>
      </c>
    </row>
    <row r="1297" spans="1:5" x14ac:dyDescent="0.25">
      <c r="A1297" s="1">
        <v>1296</v>
      </c>
      <c r="B1297" s="1" t="s">
        <v>60</v>
      </c>
      <c r="C1297" s="3">
        <v>43480</v>
      </c>
      <c r="D1297" s="1" t="s">
        <v>4</v>
      </c>
      <c r="E1297" s="2">
        <v>213.22883999999999</v>
      </c>
    </row>
    <row r="1298" spans="1:5" x14ac:dyDescent="0.25">
      <c r="A1298" s="1">
        <v>1297</v>
      </c>
      <c r="B1298" s="1" t="s">
        <v>61</v>
      </c>
      <c r="C1298" s="3">
        <v>43490</v>
      </c>
      <c r="D1298" s="1" t="s">
        <v>4</v>
      </c>
      <c r="E1298" s="2">
        <v>494.45743999999996</v>
      </c>
    </row>
    <row r="1299" spans="1:5" x14ac:dyDescent="0.25">
      <c r="A1299" s="1">
        <v>1298</v>
      </c>
      <c r="B1299" s="1" t="s">
        <v>62</v>
      </c>
      <c r="C1299" s="3">
        <v>43477</v>
      </c>
      <c r="D1299" s="1" t="s">
        <v>4</v>
      </c>
      <c r="E1299" s="2">
        <v>244.09260000000003</v>
      </c>
    </row>
    <row r="1300" spans="1:5" x14ac:dyDescent="0.25">
      <c r="A1300" s="1">
        <v>1299</v>
      </c>
      <c r="B1300" s="1" t="s">
        <v>63</v>
      </c>
      <c r="C1300" s="3">
        <v>43468</v>
      </c>
      <c r="D1300" s="1" t="s">
        <v>4</v>
      </c>
      <c r="E1300" s="2">
        <v>194.69571999999999</v>
      </c>
    </row>
    <row r="1301" spans="1:5" x14ac:dyDescent="0.25">
      <c r="A1301" s="1">
        <v>1300</v>
      </c>
      <c r="B1301" s="1" t="s">
        <v>64</v>
      </c>
      <c r="C1301" s="3">
        <v>43480</v>
      </c>
      <c r="D1301" s="1" t="s">
        <v>12</v>
      </c>
      <c r="E1301" s="2">
        <v>199.18644</v>
      </c>
    </row>
    <row r="1302" spans="1:5" x14ac:dyDescent="0.25">
      <c r="A1302" s="1">
        <v>1301</v>
      </c>
      <c r="B1302" s="1" t="s">
        <v>65</v>
      </c>
      <c r="C1302" s="3">
        <v>43490</v>
      </c>
      <c r="D1302" s="1" t="s">
        <v>14</v>
      </c>
      <c r="E1302" s="2">
        <v>281.28462999999999</v>
      </c>
    </row>
    <row r="1303" spans="1:5" x14ac:dyDescent="0.25">
      <c r="A1303" s="1">
        <v>1302</v>
      </c>
      <c r="B1303" s="1" t="s">
        <v>66</v>
      </c>
      <c r="C1303" s="3">
        <v>43477</v>
      </c>
      <c r="D1303" s="1" t="s">
        <v>16</v>
      </c>
      <c r="E1303" s="2">
        <v>176.36347000000001</v>
      </c>
    </row>
    <row r="1304" spans="1:5" x14ac:dyDescent="0.25">
      <c r="A1304" s="1">
        <v>1303</v>
      </c>
      <c r="B1304" s="1" t="s">
        <v>67</v>
      </c>
      <c r="C1304" s="3">
        <v>43468</v>
      </c>
      <c r="D1304" s="1" t="s">
        <v>18</v>
      </c>
      <c r="E1304" s="2">
        <v>454.34935999999999</v>
      </c>
    </row>
    <row r="1305" spans="1:5" x14ac:dyDescent="0.25">
      <c r="A1305" s="1">
        <v>1304</v>
      </c>
      <c r="B1305" s="1" t="s">
        <v>68</v>
      </c>
      <c r="C1305" s="3">
        <v>43480</v>
      </c>
      <c r="D1305" s="1" t="s">
        <v>20</v>
      </c>
      <c r="E1305" s="2">
        <v>396.85813000000002</v>
      </c>
    </row>
    <row r="1306" spans="1:5" x14ac:dyDescent="0.25">
      <c r="A1306" s="1">
        <v>1305</v>
      </c>
      <c r="B1306" s="1" t="s">
        <v>67</v>
      </c>
      <c r="C1306" s="3">
        <v>43490</v>
      </c>
      <c r="D1306" s="1" t="s">
        <v>22</v>
      </c>
      <c r="E1306" s="2">
        <v>445.85926000000001</v>
      </c>
    </row>
    <row r="1307" spans="1:5" x14ac:dyDescent="0.25">
      <c r="A1307" s="1">
        <v>1306</v>
      </c>
      <c r="B1307" s="1" t="s">
        <v>68</v>
      </c>
      <c r="C1307" s="3">
        <v>43477</v>
      </c>
      <c r="D1307" s="1" t="s">
        <v>1</v>
      </c>
      <c r="E1307" s="2">
        <v>403.77773999999999</v>
      </c>
    </row>
    <row r="1308" spans="1:5" x14ac:dyDescent="0.25">
      <c r="A1308" s="1">
        <v>1307</v>
      </c>
      <c r="B1308" s="1" t="s">
        <v>69</v>
      </c>
      <c r="C1308" s="3">
        <v>43468</v>
      </c>
      <c r="D1308" s="4" t="s">
        <v>119</v>
      </c>
      <c r="E1308" s="2">
        <v>361.34618</v>
      </c>
    </row>
    <row r="1309" spans="1:5" x14ac:dyDescent="0.25">
      <c r="A1309" s="1">
        <v>1308</v>
      </c>
      <c r="B1309" s="1" t="s">
        <v>43</v>
      </c>
      <c r="C1309" s="3">
        <v>43480</v>
      </c>
      <c r="D1309" s="1" t="s">
        <v>2</v>
      </c>
      <c r="E1309" s="2">
        <v>78.835859999999997</v>
      </c>
    </row>
    <row r="1310" spans="1:5" x14ac:dyDescent="0.25">
      <c r="A1310" s="1">
        <v>1309</v>
      </c>
      <c r="B1310" s="1" t="s">
        <v>44</v>
      </c>
      <c r="C1310" s="3">
        <v>43477</v>
      </c>
      <c r="D1310" s="1" t="s">
        <v>3</v>
      </c>
      <c r="E1310" s="2">
        <v>325.71696999999995</v>
      </c>
    </row>
    <row r="1311" spans="1:5" x14ac:dyDescent="0.25">
      <c r="A1311" s="1">
        <v>1310</v>
      </c>
      <c r="B1311" s="1" t="s">
        <v>45</v>
      </c>
      <c r="C1311" s="3">
        <v>43468</v>
      </c>
      <c r="D1311" s="1" t="s">
        <v>4</v>
      </c>
      <c r="E1311" s="2">
        <v>447.67343</v>
      </c>
    </row>
    <row r="1312" spans="1:5" x14ac:dyDescent="0.25">
      <c r="A1312" s="1">
        <v>1311</v>
      </c>
      <c r="B1312" s="1" t="s">
        <v>46</v>
      </c>
      <c r="C1312" s="3">
        <v>43480</v>
      </c>
      <c r="D1312" s="1" t="s">
        <v>5</v>
      </c>
      <c r="E1312" s="2">
        <v>152.79471000000001</v>
      </c>
    </row>
    <row r="1313" spans="1:5" x14ac:dyDescent="0.25">
      <c r="A1313" s="1">
        <v>1312</v>
      </c>
      <c r="B1313" s="1" t="s">
        <v>47</v>
      </c>
      <c r="C1313" s="3">
        <v>43490</v>
      </c>
      <c r="D1313" s="1" t="s">
        <v>6</v>
      </c>
      <c r="E1313" s="2">
        <v>472.33713000000006</v>
      </c>
    </row>
    <row r="1314" spans="1:5" x14ac:dyDescent="0.25">
      <c r="A1314" s="1">
        <v>1313</v>
      </c>
      <c r="B1314" s="1" t="s">
        <v>48</v>
      </c>
      <c r="C1314" s="3">
        <v>43847</v>
      </c>
      <c r="D1314" s="1" t="s">
        <v>8</v>
      </c>
      <c r="E1314" s="2">
        <v>349.76468</v>
      </c>
    </row>
    <row r="1315" spans="1:5" x14ac:dyDescent="0.25">
      <c r="A1315" s="1">
        <v>1314</v>
      </c>
      <c r="B1315" s="1" t="s">
        <v>49</v>
      </c>
      <c r="C1315" s="3">
        <v>43884</v>
      </c>
      <c r="D1315" s="1" t="s">
        <v>10</v>
      </c>
      <c r="E1315" s="2">
        <v>191.60825</v>
      </c>
    </row>
    <row r="1316" spans="1:5" x14ac:dyDescent="0.25">
      <c r="A1316" s="1">
        <v>1315</v>
      </c>
      <c r="B1316" s="1" t="s">
        <v>50</v>
      </c>
      <c r="C1316" s="3">
        <v>43862</v>
      </c>
      <c r="D1316" s="1" t="s">
        <v>12</v>
      </c>
      <c r="E1316" s="2">
        <v>6.4455500000000008</v>
      </c>
    </row>
    <row r="1317" spans="1:5" x14ac:dyDescent="0.25">
      <c r="A1317" s="1">
        <v>1316</v>
      </c>
      <c r="B1317" s="1" t="s">
        <v>51</v>
      </c>
      <c r="C1317" s="3">
        <v>43501</v>
      </c>
      <c r="D1317" s="1" t="s">
        <v>14</v>
      </c>
      <c r="E1317" s="2">
        <v>53.951610000000002</v>
      </c>
    </row>
    <row r="1318" spans="1:5" x14ac:dyDescent="0.25">
      <c r="A1318" s="1">
        <v>1317</v>
      </c>
      <c r="B1318" s="1" t="s">
        <v>52</v>
      </c>
      <c r="C1318" s="3">
        <v>43889</v>
      </c>
      <c r="D1318" s="1" t="s">
        <v>16</v>
      </c>
      <c r="E1318" s="2">
        <v>300.96046000000001</v>
      </c>
    </row>
    <row r="1319" spans="1:5" x14ac:dyDescent="0.25">
      <c r="A1319" s="1">
        <v>1318</v>
      </c>
      <c r="B1319" s="1" t="s">
        <v>53</v>
      </c>
      <c r="C1319" s="3">
        <v>43877</v>
      </c>
      <c r="D1319" s="1" t="s">
        <v>18</v>
      </c>
      <c r="E1319" s="2">
        <v>330.13262000000003</v>
      </c>
    </row>
    <row r="1320" spans="1:5" x14ac:dyDescent="0.25">
      <c r="A1320" s="1">
        <v>1319</v>
      </c>
      <c r="B1320" s="1" t="s">
        <v>54</v>
      </c>
      <c r="C1320" s="3">
        <v>43884</v>
      </c>
      <c r="D1320" s="1" t="s">
        <v>18</v>
      </c>
      <c r="E1320" s="2">
        <v>89.297759999999997</v>
      </c>
    </row>
    <row r="1321" spans="1:5" x14ac:dyDescent="0.25">
      <c r="A1321" s="1">
        <v>1320</v>
      </c>
      <c r="B1321" s="1" t="s">
        <v>55</v>
      </c>
      <c r="C1321" s="3">
        <v>43864</v>
      </c>
      <c r="D1321" s="1" t="s">
        <v>18</v>
      </c>
      <c r="E1321" s="2">
        <v>360.01621999999998</v>
      </c>
    </row>
    <row r="1322" spans="1:5" x14ac:dyDescent="0.25">
      <c r="A1322" s="1">
        <v>1321</v>
      </c>
      <c r="B1322" s="1" t="s">
        <v>56</v>
      </c>
      <c r="C1322" s="3">
        <v>44231</v>
      </c>
      <c r="D1322" s="1" t="s">
        <v>18</v>
      </c>
      <c r="E1322" s="2">
        <v>327.69066999999995</v>
      </c>
    </row>
    <row r="1323" spans="1:5" x14ac:dyDescent="0.25">
      <c r="A1323" s="1">
        <v>1322</v>
      </c>
      <c r="B1323" s="1" t="s">
        <v>57</v>
      </c>
      <c r="C1323" s="3">
        <v>44280</v>
      </c>
      <c r="D1323" s="1" t="s">
        <v>18</v>
      </c>
      <c r="E1323" s="2">
        <v>67.583690000000004</v>
      </c>
    </row>
    <row r="1324" spans="1:5" x14ac:dyDescent="0.25">
      <c r="A1324" s="1">
        <v>1323</v>
      </c>
      <c r="B1324" s="1" t="s">
        <v>58</v>
      </c>
      <c r="C1324" s="3">
        <v>44286</v>
      </c>
      <c r="D1324" s="1" t="s">
        <v>18</v>
      </c>
      <c r="E1324" s="2">
        <v>89.571939999999998</v>
      </c>
    </row>
    <row r="1325" spans="1:5" x14ac:dyDescent="0.25">
      <c r="A1325" s="1">
        <v>1324</v>
      </c>
      <c r="B1325" s="1" t="s">
        <v>59</v>
      </c>
      <c r="C1325" s="3">
        <v>44278</v>
      </c>
      <c r="D1325" s="1" t="s">
        <v>18</v>
      </c>
      <c r="E1325" s="2">
        <v>336.19648000000001</v>
      </c>
    </row>
    <row r="1326" spans="1:5" x14ac:dyDescent="0.25">
      <c r="A1326" s="1">
        <v>1325</v>
      </c>
      <c r="B1326" s="1" t="s">
        <v>60</v>
      </c>
      <c r="C1326" s="3">
        <v>43543</v>
      </c>
      <c r="D1326" s="1" t="s">
        <v>18</v>
      </c>
      <c r="E1326" s="2">
        <v>63.88888</v>
      </c>
    </row>
    <row r="1327" spans="1:5" x14ac:dyDescent="0.25">
      <c r="A1327" s="1">
        <v>1326</v>
      </c>
      <c r="B1327" s="1" t="s">
        <v>61</v>
      </c>
      <c r="C1327" s="3">
        <v>44260</v>
      </c>
      <c r="D1327" s="1" t="s">
        <v>18</v>
      </c>
      <c r="E1327" s="2">
        <v>108.82486999999999</v>
      </c>
    </row>
    <row r="1328" spans="1:5" x14ac:dyDescent="0.25">
      <c r="A1328" s="1">
        <v>1327</v>
      </c>
      <c r="B1328" s="1" t="s">
        <v>62</v>
      </c>
      <c r="C1328" s="3">
        <v>43925</v>
      </c>
      <c r="D1328" s="1" t="s">
        <v>18</v>
      </c>
      <c r="E1328" s="2">
        <v>416.43014999999997</v>
      </c>
    </row>
    <row r="1329" spans="1:5" x14ac:dyDescent="0.25">
      <c r="A1329" s="1">
        <v>1328</v>
      </c>
      <c r="B1329" s="1" t="s">
        <v>63</v>
      </c>
      <c r="C1329" s="3">
        <v>44316</v>
      </c>
      <c r="D1329" s="1" t="s">
        <v>18</v>
      </c>
      <c r="E1329" s="2">
        <v>249.00325000000001</v>
      </c>
    </row>
    <row r="1330" spans="1:5" x14ac:dyDescent="0.25">
      <c r="A1330" s="1">
        <v>1329</v>
      </c>
      <c r="B1330" s="1" t="s">
        <v>64</v>
      </c>
      <c r="C1330" s="3">
        <v>43580</v>
      </c>
      <c r="D1330" s="1" t="s">
        <v>18</v>
      </c>
      <c r="E1330" s="2">
        <v>245.15220999999997</v>
      </c>
    </row>
    <row r="1331" spans="1:5" x14ac:dyDescent="0.25">
      <c r="A1331" s="1">
        <v>1330</v>
      </c>
      <c r="B1331" s="1" t="s">
        <v>65</v>
      </c>
      <c r="C1331" s="3">
        <v>44305</v>
      </c>
      <c r="D1331" s="1" t="s">
        <v>18</v>
      </c>
      <c r="E1331" s="2">
        <v>342.97620000000001</v>
      </c>
    </row>
    <row r="1332" spans="1:5" x14ac:dyDescent="0.25">
      <c r="A1332" s="1">
        <v>1331</v>
      </c>
      <c r="B1332" s="1" t="s">
        <v>66</v>
      </c>
      <c r="C1332" s="3">
        <v>43561</v>
      </c>
      <c r="D1332" s="1" t="s">
        <v>18</v>
      </c>
      <c r="E1332" s="2">
        <v>381.42867000000001</v>
      </c>
    </row>
    <row r="1333" spans="1:5" x14ac:dyDescent="0.25">
      <c r="A1333" s="1">
        <v>1332</v>
      </c>
      <c r="B1333" s="1" t="s">
        <v>67</v>
      </c>
      <c r="C1333" s="3">
        <v>43948</v>
      </c>
      <c r="D1333" s="1" t="s">
        <v>18</v>
      </c>
      <c r="E1333" s="2">
        <v>447.53058000000004</v>
      </c>
    </row>
    <row r="1334" spans="1:5" x14ac:dyDescent="0.25">
      <c r="A1334" s="1">
        <v>1333</v>
      </c>
      <c r="B1334" s="1" t="s">
        <v>68</v>
      </c>
      <c r="C1334" s="3">
        <v>43590</v>
      </c>
      <c r="D1334" s="1" t="s">
        <v>20</v>
      </c>
      <c r="E1334" s="2">
        <v>452.02803</v>
      </c>
    </row>
    <row r="1335" spans="1:5" x14ac:dyDescent="0.25">
      <c r="A1335" s="1">
        <v>1334</v>
      </c>
      <c r="B1335" s="1" t="s">
        <v>67</v>
      </c>
      <c r="C1335" s="3">
        <v>44322</v>
      </c>
      <c r="D1335" s="1" t="s">
        <v>22</v>
      </c>
      <c r="E1335" s="2">
        <v>388.06332000000003</v>
      </c>
    </row>
    <row r="1336" spans="1:5" x14ac:dyDescent="0.25">
      <c r="A1336" s="1">
        <v>1335</v>
      </c>
      <c r="B1336" s="1" t="s">
        <v>68</v>
      </c>
      <c r="C1336" s="3">
        <v>43958</v>
      </c>
      <c r="D1336" s="1" t="s">
        <v>1</v>
      </c>
      <c r="E1336" s="2">
        <v>282.16892999999999</v>
      </c>
    </row>
    <row r="1337" spans="1:5" x14ac:dyDescent="0.25">
      <c r="A1337" s="1">
        <v>1336</v>
      </c>
      <c r="B1337" s="1" t="s">
        <v>69</v>
      </c>
      <c r="C1337" s="3">
        <v>44324</v>
      </c>
      <c r="D1337" s="4" t="s">
        <v>119</v>
      </c>
      <c r="E1337" s="2">
        <v>16.782599999999999</v>
      </c>
    </row>
    <row r="1338" spans="1:5" x14ac:dyDescent="0.25">
      <c r="A1338" s="1">
        <v>1337</v>
      </c>
      <c r="B1338" s="1" t="s">
        <v>43</v>
      </c>
      <c r="C1338" s="3">
        <v>43960</v>
      </c>
      <c r="D1338" s="1" t="s">
        <v>2</v>
      </c>
      <c r="E1338" s="2">
        <v>408.89203999999995</v>
      </c>
    </row>
    <row r="1339" spans="1:5" x14ac:dyDescent="0.25">
      <c r="A1339" s="1">
        <v>1338</v>
      </c>
      <c r="B1339" s="1" t="s">
        <v>44</v>
      </c>
      <c r="C1339" s="3">
        <v>44326</v>
      </c>
      <c r="D1339" s="1" t="s">
        <v>3</v>
      </c>
      <c r="E1339" s="2">
        <v>44.387339999999995</v>
      </c>
    </row>
    <row r="1340" spans="1:5" x14ac:dyDescent="0.25">
      <c r="A1340" s="1">
        <v>1339</v>
      </c>
      <c r="B1340" s="1" t="s">
        <v>45</v>
      </c>
      <c r="C1340" s="3">
        <v>44388</v>
      </c>
      <c r="D1340" s="1" t="s">
        <v>4</v>
      </c>
      <c r="E1340" s="2">
        <v>412.59987999999998</v>
      </c>
    </row>
    <row r="1341" spans="1:5" x14ac:dyDescent="0.25">
      <c r="A1341" s="1">
        <v>1340</v>
      </c>
      <c r="B1341" s="1" t="s">
        <v>46</v>
      </c>
      <c r="C1341" s="3">
        <v>44055</v>
      </c>
      <c r="D1341" s="1" t="s">
        <v>5</v>
      </c>
      <c r="E1341" s="2">
        <v>398.77294000000001</v>
      </c>
    </row>
    <row r="1342" spans="1:5" x14ac:dyDescent="0.25">
      <c r="A1342" s="1">
        <v>1341</v>
      </c>
      <c r="B1342" s="1" t="s">
        <v>47</v>
      </c>
      <c r="C1342" s="3">
        <v>43721</v>
      </c>
      <c r="D1342" s="1" t="s">
        <v>6</v>
      </c>
      <c r="E1342" s="2">
        <v>129.30931000000001</v>
      </c>
    </row>
    <row r="1343" spans="1:5" x14ac:dyDescent="0.25">
      <c r="A1343" s="1">
        <v>1342</v>
      </c>
      <c r="B1343" s="1" t="s">
        <v>48</v>
      </c>
      <c r="C1343" s="3">
        <v>44155</v>
      </c>
      <c r="D1343" s="1" t="s">
        <v>8</v>
      </c>
      <c r="E1343" s="2">
        <v>488.80078000000003</v>
      </c>
    </row>
    <row r="1344" spans="1:5" x14ac:dyDescent="0.25">
      <c r="A1344" s="1">
        <v>1343</v>
      </c>
      <c r="B1344" s="1" t="s">
        <v>49</v>
      </c>
      <c r="C1344" s="3">
        <v>44521</v>
      </c>
      <c r="D1344" s="1" t="s">
        <v>10</v>
      </c>
      <c r="E1344" s="2">
        <v>75.620929999999987</v>
      </c>
    </row>
    <row r="1345" spans="1:5" x14ac:dyDescent="0.25">
      <c r="A1345" s="1">
        <v>1344</v>
      </c>
      <c r="B1345" s="1" t="s">
        <v>50</v>
      </c>
      <c r="C1345" s="3">
        <v>44157</v>
      </c>
      <c r="D1345" s="1" t="s">
        <v>12</v>
      </c>
      <c r="E1345" s="2">
        <v>348.85116999999997</v>
      </c>
    </row>
    <row r="1346" spans="1:5" x14ac:dyDescent="0.25">
      <c r="A1346" s="1">
        <v>1345</v>
      </c>
      <c r="B1346" s="1" t="s">
        <v>51</v>
      </c>
      <c r="C1346" s="3">
        <v>43792</v>
      </c>
      <c r="D1346" s="1" t="s">
        <v>14</v>
      </c>
      <c r="E1346" s="2">
        <v>147.66998999999998</v>
      </c>
    </row>
    <row r="1347" spans="1:5" x14ac:dyDescent="0.25">
      <c r="A1347" s="1">
        <v>1346</v>
      </c>
      <c r="B1347" s="1" t="s">
        <v>52</v>
      </c>
      <c r="C1347" s="3">
        <v>43975</v>
      </c>
      <c r="D1347" s="1" t="s">
        <v>16</v>
      </c>
      <c r="E1347" s="2">
        <v>393.76729999999998</v>
      </c>
    </row>
    <row r="1348" spans="1:5" x14ac:dyDescent="0.25">
      <c r="A1348" s="1">
        <v>1347</v>
      </c>
      <c r="B1348" s="1" t="s">
        <v>53</v>
      </c>
      <c r="C1348" s="3">
        <v>43976</v>
      </c>
      <c r="D1348" s="1" t="s">
        <v>18</v>
      </c>
      <c r="E1348" s="2">
        <v>344.40523999999999</v>
      </c>
    </row>
    <row r="1349" spans="1:5" x14ac:dyDescent="0.25">
      <c r="A1349" s="1">
        <v>1348</v>
      </c>
      <c r="B1349" s="1" t="s">
        <v>54</v>
      </c>
      <c r="C1349" s="3">
        <v>43977</v>
      </c>
      <c r="D1349" s="1" t="s">
        <v>20</v>
      </c>
      <c r="E1349" s="2">
        <v>388.21854999999994</v>
      </c>
    </row>
    <row r="1350" spans="1:5" x14ac:dyDescent="0.25">
      <c r="A1350" s="1">
        <v>1349</v>
      </c>
      <c r="B1350" s="1" t="s">
        <v>55</v>
      </c>
      <c r="C1350" s="3">
        <v>43978</v>
      </c>
      <c r="D1350" s="1" t="s">
        <v>22</v>
      </c>
      <c r="E1350" s="2">
        <v>258.54055</v>
      </c>
    </row>
    <row r="1351" spans="1:5" x14ac:dyDescent="0.25">
      <c r="A1351" s="1">
        <v>1350</v>
      </c>
      <c r="B1351" s="1" t="s">
        <v>56</v>
      </c>
      <c r="C1351" s="3">
        <v>43979</v>
      </c>
      <c r="D1351" s="1" t="s">
        <v>1</v>
      </c>
      <c r="E1351" s="2">
        <v>189.46257999999997</v>
      </c>
    </row>
    <row r="1352" spans="1:5" x14ac:dyDescent="0.25">
      <c r="A1352" s="1">
        <v>1351</v>
      </c>
      <c r="B1352" s="1" t="s">
        <v>57</v>
      </c>
      <c r="C1352" s="3">
        <v>43980</v>
      </c>
      <c r="D1352" s="4" t="s">
        <v>119</v>
      </c>
      <c r="E1352" s="2">
        <v>194.14858000000001</v>
      </c>
    </row>
    <row r="1353" spans="1:5" x14ac:dyDescent="0.25">
      <c r="A1353" s="1">
        <v>1352</v>
      </c>
      <c r="B1353" s="1" t="s">
        <v>58</v>
      </c>
      <c r="C1353" s="3">
        <v>43981</v>
      </c>
      <c r="D1353" s="4" t="s">
        <v>119</v>
      </c>
      <c r="E1353" s="2">
        <v>191.97189999999998</v>
      </c>
    </row>
    <row r="1354" spans="1:5" x14ac:dyDescent="0.25">
      <c r="A1354" s="1">
        <v>1353</v>
      </c>
      <c r="B1354" s="1" t="s">
        <v>59</v>
      </c>
      <c r="C1354" s="3">
        <v>43982</v>
      </c>
      <c r="D1354" s="4" t="s">
        <v>119</v>
      </c>
      <c r="E1354" s="2">
        <v>489.35286000000002</v>
      </c>
    </row>
    <row r="1355" spans="1:5" x14ac:dyDescent="0.25">
      <c r="A1355" s="1">
        <v>1354</v>
      </c>
      <c r="B1355" s="1" t="s">
        <v>60</v>
      </c>
      <c r="C1355" s="3">
        <v>43983</v>
      </c>
      <c r="D1355" s="4" t="s">
        <v>119</v>
      </c>
      <c r="E1355" s="2">
        <v>110.24142000000001</v>
      </c>
    </row>
    <row r="1356" spans="1:5" x14ac:dyDescent="0.25">
      <c r="A1356" s="1">
        <v>1355</v>
      </c>
      <c r="B1356" s="1" t="s">
        <v>61</v>
      </c>
      <c r="C1356" s="3">
        <v>43984</v>
      </c>
      <c r="D1356" s="4" t="s">
        <v>119</v>
      </c>
      <c r="E1356" s="2">
        <v>155.27841000000001</v>
      </c>
    </row>
    <row r="1357" spans="1:5" x14ac:dyDescent="0.25">
      <c r="A1357" s="1">
        <v>1356</v>
      </c>
      <c r="B1357" s="1" t="s">
        <v>62</v>
      </c>
      <c r="C1357" s="3">
        <v>43985</v>
      </c>
      <c r="D1357" s="4" t="s">
        <v>119</v>
      </c>
      <c r="E1357" s="2">
        <v>496.18513000000002</v>
      </c>
    </row>
    <row r="1358" spans="1:5" x14ac:dyDescent="0.25">
      <c r="A1358" s="1">
        <v>1357</v>
      </c>
      <c r="B1358" s="1" t="s">
        <v>63</v>
      </c>
      <c r="C1358" s="3">
        <v>44015</v>
      </c>
      <c r="D1358" s="4" t="s">
        <v>119</v>
      </c>
      <c r="E1358" s="2">
        <v>226.22439000000003</v>
      </c>
    </row>
    <row r="1359" spans="1:5" x14ac:dyDescent="0.25">
      <c r="A1359" s="1">
        <v>1358</v>
      </c>
      <c r="B1359" s="1" t="s">
        <v>64</v>
      </c>
      <c r="C1359" s="3">
        <v>44046</v>
      </c>
      <c r="D1359" s="4" t="s">
        <v>119</v>
      </c>
      <c r="E1359" s="2">
        <v>113.11761</v>
      </c>
    </row>
    <row r="1360" spans="1:5" x14ac:dyDescent="0.25">
      <c r="A1360" s="1">
        <v>1359</v>
      </c>
      <c r="B1360" s="1" t="s">
        <v>65</v>
      </c>
      <c r="C1360" s="3">
        <v>44077</v>
      </c>
      <c r="D1360" s="4" t="s">
        <v>119</v>
      </c>
      <c r="E1360" s="2">
        <v>209.63963999999999</v>
      </c>
    </row>
    <row r="1361" spans="1:5" x14ac:dyDescent="0.25">
      <c r="A1361" s="1">
        <v>1360</v>
      </c>
      <c r="B1361" s="1" t="s">
        <v>66</v>
      </c>
      <c r="C1361" s="3">
        <v>44107</v>
      </c>
      <c r="D1361" s="4" t="s">
        <v>119</v>
      </c>
      <c r="E1361" s="2">
        <v>379.10548999999997</v>
      </c>
    </row>
    <row r="1362" spans="1:5" x14ac:dyDescent="0.25">
      <c r="A1362" s="1">
        <v>1361</v>
      </c>
      <c r="B1362" s="1" t="s">
        <v>67</v>
      </c>
      <c r="C1362" s="3">
        <v>44138</v>
      </c>
      <c r="D1362" s="4" t="s">
        <v>119</v>
      </c>
      <c r="E1362" s="2">
        <v>196.45773999999997</v>
      </c>
    </row>
    <row r="1363" spans="1:5" x14ac:dyDescent="0.25">
      <c r="A1363" s="1">
        <v>1362</v>
      </c>
      <c r="B1363" s="1" t="s">
        <v>68</v>
      </c>
      <c r="C1363" s="3">
        <v>44168</v>
      </c>
      <c r="D1363" s="4" t="s">
        <v>119</v>
      </c>
      <c r="E1363" s="2">
        <v>62.914030000000004</v>
      </c>
    </row>
    <row r="1364" spans="1:5" x14ac:dyDescent="0.25">
      <c r="A1364" s="1">
        <v>1363</v>
      </c>
      <c r="B1364" s="1" t="s">
        <v>67</v>
      </c>
      <c r="C1364" s="3">
        <v>44199</v>
      </c>
      <c r="D1364" s="4" t="s">
        <v>119</v>
      </c>
      <c r="E1364" s="2">
        <v>30.614560000000001</v>
      </c>
    </row>
    <row r="1365" spans="1:5" x14ac:dyDescent="0.25">
      <c r="A1365" s="1">
        <v>1364</v>
      </c>
      <c r="B1365" s="1" t="s">
        <v>68</v>
      </c>
      <c r="C1365" s="3">
        <v>44230</v>
      </c>
      <c r="D1365" s="4" t="s">
        <v>119</v>
      </c>
      <c r="E1365" s="2">
        <v>126.28333000000001</v>
      </c>
    </row>
    <row r="1366" spans="1:5" x14ac:dyDescent="0.25">
      <c r="A1366" s="1">
        <v>1365</v>
      </c>
      <c r="B1366" s="1" t="s">
        <v>69</v>
      </c>
      <c r="C1366" s="3">
        <v>44258</v>
      </c>
      <c r="D1366" s="1" t="s">
        <v>6</v>
      </c>
      <c r="E1366" s="2">
        <v>285.49852000000004</v>
      </c>
    </row>
    <row r="1367" spans="1:5" x14ac:dyDescent="0.25">
      <c r="A1367" s="1">
        <v>1366</v>
      </c>
      <c r="B1367" s="1" t="s">
        <v>43</v>
      </c>
      <c r="C1367" s="3">
        <v>44289</v>
      </c>
      <c r="D1367" s="1" t="s">
        <v>8</v>
      </c>
      <c r="E1367" s="2">
        <v>8.3919500000000014</v>
      </c>
    </row>
    <row r="1368" spans="1:5" x14ac:dyDescent="0.25">
      <c r="A1368" s="1">
        <v>1367</v>
      </c>
      <c r="B1368" s="1" t="s">
        <v>44</v>
      </c>
      <c r="C1368" s="3">
        <v>44319</v>
      </c>
      <c r="D1368" s="1" t="s">
        <v>10</v>
      </c>
      <c r="E1368" s="2">
        <v>53.750450000000001</v>
      </c>
    </row>
    <row r="1369" spans="1:5" x14ac:dyDescent="0.25">
      <c r="A1369" s="1">
        <v>1368</v>
      </c>
      <c r="B1369" s="1" t="s">
        <v>45</v>
      </c>
      <c r="C1369" s="3">
        <v>44350</v>
      </c>
      <c r="D1369" s="1" t="s">
        <v>12</v>
      </c>
      <c r="E1369" s="2">
        <v>467.92397</v>
      </c>
    </row>
    <row r="1370" spans="1:5" x14ac:dyDescent="0.25">
      <c r="A1370" s="1">
        <v>1369</v>
      </c>
      <c r="B1370" s="1" t="s">
        <v>46</v>
      </c>
      <c r="C1370" s="3">
        <v>44380</v>
      </c>
      <c r="D1370" s="1" t="s">
        <v>14</v>
      </c>
      <c r="E1370" s="2">
        <v>250.48349999999999</v>
      </c>
    </row>
    <row r="1371" spans="1:5" x14ac:dyDescent="0.25">
      <c r="A1371" s="1">
        <v>1370</v>
      </c>
      <c r="B1371" s="1" t="s">
        <v>47</v>
      </c>
      <c r="C1371" s="3">
        <v>44411</v>
      </c>
      <c r="D1371" s="1" t="s">
        <v>16</v>
      </c>
      <c r="E1371" s="2">
        <v>204.06699</v>
      </c>
    </row>
    <row r="1372" spans="1:5" x14ac:dyDescent="0.25">
      <c r="A1372" s="1">
        <v>1371</v>
      </c>
      <c r="B1372" s="1" t="s">
        <v>48</v>
      </c>
      <c r="C1372" s="3">
        <v>44442</v>
      </c>
      <c r="D1372" s="1" t="s">
        <v>18</v>
      </c>
      <c r="E1372" s="2">
        <v>302.73070000000001</v>
      </c>
    </row>
    <row r="1373" spans="1:5" x14ac:dyDescent="0.25">
      <c r="A1373" s="1">
        <v>1372</v>
      </c>
      <c r="B1373" s="1" t="s">
        <v>49</v>
      </c>
      <c r="C1373" s="3">
        <v>44472</v>
      </c>
      <c r="D1373" s="1" t="s">
        <v>20</v>
      </c>
      <c r="E1373" s="2">
        <v>78.453759999999988</v>
      </c>
    </row>
    <row r="1374" spans="1:5" x14ac:dyDescent="0.25">
      <c r="A1374" s="1">
        <v>1373</v>
      </c>
      <c r="B1374" s="1" t="s">
        <v>50</v>
      </c>
      <c r="C1374" s="3">
        <v>44503</v>
      </c>
      <c r="D1374" s="1" t="s">
        <v>22</v>
      </c>
      <c r="E1374" s="2">
        <v>250.48013</v>
      </c>
    </row>
    <row r="1375" spans="1:5" x14ac:dyDescent="0.25">
      <c r="A1375" s="1">
        <v>1374</v>
      </c>
      <c r="B1375" s="1" t="s">
        <v>51</v>
      </c>
      <c r="C1375" s="3">
        <v>44533</v>
      </c>
      <c r="D1375" s="1" t="s">
        <v>1</v>
      </c>
      <c r="E1375" s="2">
        <v>313.59116999999998</v>
      </c>
    </row>
    <row r="1376" spans="1:5" x14ac:dyDescent="0.25">
      <c r="A1376" s="1">
        <v>1375</v>
      </c>
      <c r="B1376" s="1" t="s">
        <v>52</v>
      </c>
      <c r="C1376" s="3">
        <v>43477</v>
      </c>
      <c r="D1376" s="4" t="s">
        <v>119</v>
      </c>
      <c r="E1376" s="2">
        <v>210.90584999999999</v>
      </c>
    </row>
    <row r="1377" spans="1:5" x14ac:dyDescent="0.25">
      <c r="A1377" s="1">
        <v>1376</v>
      </c>
      <c r="B1377" s="1" t="s">
        <v>53</v>
      </c>
      <c r="C1377" s="3">
        <v>43468</v>
      </c>
      <c r="D1377" s="1" t="s">
        <v>2</v>
      </c>
      <c r="E1377" s="2">
        <v>53.907129999999995</v>
      </c>
    </row>
    <row r="1378" spans="1:5" x14ac:dyDescent="0.25">
      <c r="A1378" s="1">
        <v>1377</v>
      </c>
      <c r="B1378" s="1" t="s">
        <v>54</v>
      </c>
      <c r="C1378" s="3">
        <v>43480</v>
      </c>
      <c r="D1378" s="1" t="s">
        <v>2</v>
      </c>
      <c r="E1378" s="2">
        <v>499.79349000000002</v>
      </c>
    </row>
    <row r="1379" spans="1:5" x14ac:dyDescent="0.25">
      <c r="A1379" s="1">
        <v>1378</v>
      </c>
      <c r="B1379" s="1" t="s">
        <v>55</v>
      </c>
      <c r="C1379" s="3">
        <v>43490</v>
      </c>
      <c r="D1379" s="1" t="s">
        <v>2</v>
      </c>
      <c r="E1379" s="2">
        <v>124.51522000000001</v>
      </c>
    </row>
    <row r="1380" spans="1:5" x14ac:dyDescent="0.25">
      <c r="A1380" s="1">
        <v>1379</v>
      </c>
      <c r="B1380" s="1" t="s">
        <v>56</v>
      </c>
      <c r="C1380" s="3">
        <v>43847</v>
      </c>
      <c r="D1380" s="1" t="s">
        <v>2</v>
      </c>
      <c r="E1380" s="2">
        <v>104.53308999999999</v>
      </c>
    </row>
    <row r="1381" spans="1:5" x14ac:dyDescent="0.25">
      <c r="A1381" s="1">
        <v>1380</v>
      </c>
      <c r="B1381" s="1" t="s">
        <v>57</v>
      </c>
      <c r="C1381" s="3">
        <v>43884</v>
      </c>
      <c r="D1381" s="1" t="s">
        <v>2</v>
      </c>
      <c r="E1381" s="2">
        <v>285.72480000000002</v>
      </c>
    </row>
    <row r="1382" spans="1:5" x14ac:dyDescent="0.25">
      <c r="A1382" s="1">
        <v>1381</v>
      </c>
      <c r="B1382" s="1" t="s">
        <v>58</v>
      </c>
      <c r="C1382" s="3">
        <v>43862</v>
      </c>
      <c r="D1382" s="1" t="s">
        <v>2</v>
      </c>
      <c r="E1382" s="2">
        <v>442.35398000000004</v>
      </c>
    </row>
    <row r="1383" spans="1:5" x14ac:dyDescent="0.25">
      <c r="A1383" s="1">
        <v>1382</v>
      </c>
      <c r="B1383" s="1" t="s">
        <v>59</v>
      </c>
      <c r="C1383" s="3">
        <v>43501</v>
      </c>
      <c r="D1383" s="1" t="s">
        <v>2</v>
      </c>
      <c r="E1383" s="2">
        <v>290.12385999999998</v>
      </c>
    </row>
    <row r="1384" spans="1:5" x14ac:dyDescent="0.25">
      <c r="A1384" s="1">
        <v>1383</v>
      </c>
      <c r="B1384" s="1" t="s">
        <v>60</v>
      </c>
      <c r="C1384" s="3">
        <v>43889</v>
      </c>
      <c r="D1384" s="1" t="s">
        <v>2</v>
      </c>
      <c r="E1384" s="2">
        <v>389.00553000000002</v>
      </c>
    </row>
    <row r="1385" spans="1:5" x14ac:dyDescent="0.25">
      <c r="A1385" s="1">
        <v>1384</v>
      </c>
      <c r="B1385" s="1" t="s">
        <v>61</v>
      </c>
      <c r="C1385" s="3">
        <v>43877</v>
      </c>
      <c r="D1385" s="1" t="s">
        <v>2</v>
      </c>
      <c r="E1385" s="2">
        <v>91.140130000000013</v>
      </c>
    </row>
    <row r="1386" spans="1:5" x14ac:dyDescent="0.25">
      <c r="A1386" s="1">
        <v>1385</v>
      </c>
      <c r="B1386" s="1" t="s">
        <v>62</v>
      </c>
      <c r="C1386" s="3">
        <v>43884</v>
      </c>
      <c r="D1386" s="1" t="s">
        <v>2</v>
      </c>
      <c r="E1386" s="2">
        <v>490.04090000000002</v>
      </c>
    </row>
    <row r="1387" spans="1:5" x14ac:dyDescent="0.25">
      <c r="A1387" s="1">
        <v>1386</v>
      </c>
      <c r="B1387" s="1" t="s">
        <v>63</v>
      </c>
      <c r="C1387" s="3">
        <v>43864</v>
      </c>
      <c r="D1387" s="1" t="s">
        <v>2</v>
      </c>
      <c r="E1387" s="2">
        <v>276.52582000000001</v>
      </c>
    </row>
    <row r="1388" spans="1:5" x14ac:dyDescent="0.25">
      <c r="A1388" s="1">
        <v>1387</v>
      </c>
      <c r="B1388" s="1" t="s">
        <v>64</v>
      </c>
      <c r="C1388" s="3">
        <v>44231</v>
      </c>
      <c r="D1388" s="1" t="s">
        <v>2</v>
      </c>
      <c r="E1388" s="2">
        <v>129.11067</v>
      </c>
    </row>
    <row r="1389" spans="1:5" x14ac:dyDescent="0.25">
      <c r="A1389" s="1">
        <v>1388</v>
      </c>
      <c r="B1389" s="1" t="s">
        <v>65</v>
      </c>
      <c r="C1389" s="3">
        <v>44280</v>
      </c>
      <c r="D1389" s="1" t="s">
        <v>1</v>
      </c>
      <c r="E1389" s="2">
        <v>348.86118999999997</v>
      </c>
    </row>
    <row r="1390" spans="1:5" x14ac:dyDescent="0.25">
      <c r="A1390" s="1">
        <v>1389</v>
      </c>
      <c r="B1390" s="1" t="s">
        <v>66</v>
      </c>
      <c r="C1390" s="3">
        <v>44286</v>
      </c>
      <c r="D1390" s="4" t="s">
        <v>119</v>
      </c>
      <c r="E1390" s="2">
        <v>67.835300000000004</v>
      </c>
    </row>
    <row r="1391" spans="1:5" x14ac:dyDescent="0.25">
      <c r="A1391" s="1">
        <v>1390</v>
      </c>
      <c r="B1391" s="1" t="s">
        <v>67</v>
      </c>
      <c r="C1391" s="3">
        <v>44278</v>
      </c>
      <c r="D1391" s="1" t="s">
        <v>2</v>
      </c>
      <c r="E1391" s="2">
        <v>167.16018</v>
      </c>
    </row>
    <row r="1392" spans="1:5" x14ac:dyDescent="0.25">
      <c r="A1392" s="1">
        <v>1391</v>
      </c>
      <c r="B1392" s="1" t="s">
        <v>68</v>
      </c>
      <c r="C1392" s="3">
        <v>44279</v>
      </c>
      <c r="D1392" s="1" t="s">
        <v>3</v>
      </c>
      <c r="E1392" s="2">
        <v>151.90801999999999</v>
      </c>
    </row>
    <row r="1393" spans="1:5" x14ac:dyDescent="0.25">
      <c r="A1393" s="1">
        <v>1392</v>
      </c>
      <c r="B1393" s="1" t="s">
        <v>67</v>
      </c>
      <c r="C1393" s="3">
        <v>44280</v>
      </c>
      <c r="D1393" s="1" t="s">
        <v>3</v>
      </c>
      <c r="E1393" s="2">
        <v>153.14763000000002</v>
      </c>
    </row>
    <row r="1394" spans="1:5" x14ac:dyDescent="0.25">
      <c r="A1394" s="1">
        <v>1393</v>
      </c>
      <c r="B1394" s="1" t="s">
        <v>68</v>
      </c>
      <c r="C1394" s="3">
        <v>44281</v>
      </c>
      <c r="D1394" s="1" t="s">
        <v>3</v>
      </c>
      <c r="E1394" s="2">
        <v>111.31516999999999</v>
      </c>
    </row>
    <row r="1395" spans="1:5" x14ac:dyDescent="0.25">
      <c r="A1395" s="1">
        <v>1394</v>
      </c>
      <c r="B1395" s="1" t="s">
        <v>69</v>
      </c>
      <c r="C1395" s="3">
        <v>44282</v>
      </c>
      <c r="D1395" s="1" t="s">
        <v>3</v>
      </c>
      <c r="E1395" s="2">
        <v>54.486220000000003</v>
      </c>
    </row>
    <row r="1396" spans="1:5" x14ac:dyDescent="0.25">
      <c r="A1396" s="1">
        <v>1395</v>
      </c>
      <c r="B1396" s="1" t="s">
        <v>43</v>
      </c>
      <c r="C1396" s="3">
        <v>44283</v>
      </c>
      <c r="D1396" s="1" t="s">
        <v>3</v>
      </c>
      <c r="E1396" s="2">
        <v>418.64615000000003</v>
      </c>
    </row>
    <row r="1397" spans="1:5" x14ac:dyDescent="0.25">
      <c r="A1397" s="1">
        <v>1396</v>
      </c>
      <c r="B1397" s="1" t="s">
        <v>44</v>
      </c>
      <c r="C1397" s="3">
        <v>44284</v>
      </c>
      <c r="D1397" s="1" t="s">
        <v>3</v>
      </c>
      <c r="E1397" s="2">
        <v>31.47175</v>
      </c>
    </row>
    <row r="1398" spans="1:5" x14ac:dyDescent="0.25">
      <c r="A1398" s="1">
        <v>1397</v>
      </c>
      <c r="B1398" s="1" t="s">
        <v>45</v>
      </c>
      <c r="C1398" s="3">
        <v>44285</v>
      </c>
      <c r="D1398" s="1" t="s">
        <v>3</v>
      </c>
      <c r="E1398" s="2">
        <v>338.87305999999995</v>
      </c>
    </row>
    <row r="1399" spans="1:5" x14ac:dyDescent="0.25">
      <c r="A1399" s="1">
        <v>1398</v>
      </c>
      <c r="B1399" s="1" t="s">
        <v>46</v>
      </c>
      <c r="C1399" s="3">
        <v>44286</v>
      </c>
      <c r="D1399" s="1" t="s">
        <v>3</v>
      </c>
      <c r="E1399" s="2">
        <v>416.67264999999998</v>
      </c>
    </row>
    <row r="1400" spans="1:5" x14ac:dyDescent="0.25">
      <c r="A1400" s="1">
        <v>1399</v>
      </c>
      <c r="B1400" s="1" t="s">
        <v>47</v>
      </c>
      <c r="C1400" s="3">
        <v>44287</v>
      </c>
      <c r="D1400" s="1" t="s">
        <v>3</v>
      </c>
      <c r="E1400" s="2">
        <v>236.23122000000001</v>
      </c>
    </row>
    <row r="1401" spans="1:5" x14ac:dyDescent="0.25">
      <c r="A1401" s="1">
        <v>1400</v>
      </c>
      <c r="B1401" s="1" t="s">
        <v>48</v>
      </c>
      <c r="C1401" s="3">
        <v>44288</v>
      </c>
      <c r="D1401" s="1" t="s">
        <v>3</v>
      </c>
      <c r="E1401" s="2">
        <v>147.60388</v>
      </c>
    </row>
    <row r="1402" spans="1:5" x14ac:dyDescent="0.25">
      <c r="A1402" s="1">
        <v>1401</v>
      </c>
      <c r="B1402" s="1" t="s">
        <v>49</v>
      </c>
      <c r="C1402" s="3">
        <v>44289</v>
      </c>
      <c r="D1402" s="1" t="s">
        <v>20</v>
      </c>
      <c r="E1402" s="2">
        <v>84.931160000000006</v>
      </c>
    </row>
    <row r="1403" spans="1:5" x14ac:dyDescent="0.25">
      <c r="A1403" s="1">
        <v>1402</v>
      </c>
      <c r="B1403" s="1" t="s">
        <v>50</v>
      </c>
      <c r="C1403" s="3">
        <v>44290</v>
      </c>
      <c r="D1403" s="1" t="s">
        <v>22</v>
      </c>
      <c r="E1403" s="2">
        <v>458.18160999999998</v>
      </c>
    </row>
    <row r="1404" spans="1:5" x14ac:dyDescent="0.25">
      <c r="A1404" s="1">
        <v>1403</v>
      </c>
      <c r="B1404" s="1" t="s">
        <v>51</v>
      </c>
      <c r="C1404" s="3">
        <v>43477</v>
      </c>
      <c r="D1404" s="1" t="s">
        <v>1</v>
      </c>
      <c r="E1404" s="2">
        <v>150.96217999999999</v>
      </c>
    </row>
    <row r="1405" spans="1:5" x14ac:dyDescent="0.25">
      <c r="A1405" s="1">
        <v>1404</v>
      </c>
      <c r="B1405" s="1" t="s">
        <v>52</v>
      </c>
      <c r="C1405" s="3">
        <v>43468</v>
      </c>
      <c r="D1405" s="4" t="s">
        <v>119</v>
      </c>
      <c r="E1405" s="2">
        <v>395.54428000000001</v>
      </c>
    </row>
    <row r="1406" spans="1:5" x14ac:dyDescent="0.25">
      <c r="A1406" s="1">
        <v>1405</v>
      </c>
      <c r="B1406" s="1" t="s">
        <v>53</v>
      </c>
      <c r="C1406" s="3">
        <v>43480</v>
      </c>
      <c r="D1406" s="1" t="s">
        <v>2</v>
      </c>
      <c r="E1406" s="2">
        <v>107.43952999999999</v>
      </c>
    </row>
    <row r="1407" spans="1:5" x14ac:dyDescent="0.25">
      <c r="A1407" s="1">
        <v>1406</v>
      </c>
      <c r="B1407" s="1" t="s">
        <v>54</v>
      </c>
      <c r="C1407" s="3">
        <v>43490</v>
      </c>
      <c r="D1407" s="1" t="s">
        <v>3</v>
      </c>
      <c r="E1407" s="2">
        <v>321.18113</v>
      </c>
    </row>
    <row r="1408" spans="1:5" x14ac:dyDescent="0.25">
      <c r="A1408" s="1">
        <v>1407</v>
      </c>
      <c r="B1408" s="1" t="s">
        <v>55</v>
      </c>
      <c r="C1408" s="3">
        <v>43477</v>
      </c>
      <c r="D1408" s="1" t="s">
        <v>4</v>
      </c>
      <c r="E1408" s="2">
        <v>268.46571000000006</v>
      </c>
    </row>
    <row r="1409" spans="1:5" x14ac:dyDescent="0.25">
      <c r="A1409" s="1">
        <v>1408</v>
      </c>
      <c r="B1409" s="1" t="s">
        <v>56</v>
      </c>
      <c r="C1409" s="3">
        <v>43468</v>
      </c>
      <c r="D1409" s="1" t="s">
        <v>4</v>
      </c>
      <c r="E1409" s="2">
        <v>144.16335999999998</v>
      </c>
    </row>
    <row r="1410" spans="1:5" x14ac:dyDescent="0.25">
      <c r="A1410" s="1">
        <v>1409</v>
      </c>
      <c r="B1410" s="1" t="s">
        <v>57</v>
      </c>
      <c r="C1410" s="3">
        <v>43480</v>
      </c>
      <c r="D1410" s="1" t="s">
        <v>4</v>
      </c>
      <c r="E1410" s="2">
        <v>429.83626000000004</v>
      </c>
    </row>
    <row r="1411" spans="1:5" x14ac:dyDescent="0.25">
      <c r="A1411" s="1">
        <v>1410</v>
      </c>
      <c r="B1411" s="1" t="s">
        <v>58</v>
      </c>
      <c r="C1411" s="3">
        <v>43490</v>
      </c>
      <c r="D1411" s="1" t="s">
        <v>4</v>
      </c>
      <c r="E1411" s="2">
        <v>443.04338999999999</v>
      </c>
    </row>
    <row r="1412" spans="1:5" x14ac:dyDescent="0.25">
      <c r="A1412" s="1">
        <v>1411</v>
      </c>
      <c r="B1412" s="1" t="s">
        <v>59</v>
      </c>
      <c r="C1412" s="3">
        <v>43477</v>
      </c>
      <c r="D1412" s="1" t="s">
        <v>12</v>
      </c>
      <c r="E1412" s="2">
        <v>313.57099999999997</v>
      </c>
    </row>
    <row r="1413" spans="1:5" x14ac:dyDescent="0.25">
      <c r="A1413" s="1">
        <v>1412</v>
      </c>
      <c r="B1413" s="1" t="s">
        <v>60</v>
      </c>
      <c r="C1413" s="3">
        <v>43468</v>
      </c>
      <c r="D1413" s="1" t="s">
        <v>14</v>
      </c>
      <c r="E1413" s="2">
        <v>461.07115000000005</v>
      </c>
    </row>
    <row r="1414" spans="1:5" x14ac:dyDescent="0.25">
      <c r="A1414" s="1">
        <v>1413</v>
      </c>
      <c r="B1414" s="1" t="s">
        <v>61</v>
      </c>
      <c r="C1414" s="3">
        <v>43480</v>
      </c>
      <c r="D1414" s="1" t="s">
        <v>14</v>
      </c>
      <c r="E1414" s="2">
        <v>98.748940000000005</v>
      </c>
    </row>
    <row r="1415" spans="1:5" x14ac:dyDescent="0.25">
      <c r="A1415" s="1">
        <v>1414</v>
      </c>
      <c r="B1415" s="1" t="s">
        <v>62</v>
      </c>
      <c r="C1415" s="3">
        <v>43490</v>
      </c>
      <c r="D1415" s="1" t="s">
        <v>14</v>
      </c>
      <c r="E1415" s="2">
        <v>456.08065000000005</v>
      </c>
    </row>
    <row r="1416" spans="1:5" x14ac:dyDescent="0.25">
      <c r="A1416" s="1">
        <v>1415</v>
      </c>
      <c r="B1416" s="1" t="s">
        <v>63</v>
      </c>
      <c r="C1416" s="3">
        <v>43477</v>
      </c>
      <c r="D1416" s="1" t="s">
        <v>14</v>
      </c>
      <c r="E1416" s="2">
        <v>316.15521000000001</v>
      </c>
    </row>
    <row r="1417" spans="1:5" x14ac:dyDescent="0.25">
      <c r="A1417" s="1">
        <v>1416</v>
      </c>
      <c r="B1417" s="1" t="s">
        <v>64</v>
      </c>
      <c r="C1417" s="3">
        <v>43468</v>
      </c>
      <c r="D1417" s="1" t="s">
        <v>14</v>
      </c>
      <c r="E1417" s="2">
        <v>162.49062000000001</v>
      </c>
    </row>
    <row r="1418" spans="1:5" x14ac:dyDescent="0.25">
      <c r="A1418" s="1">
        <v>1417</v>
      </c>
      <c r="B1418" s="1" t="s">
        <v>65</v>
      </c>
      <c r="C1418" s="3">
        <v>43480</v>
      </c>
      <c r="D1418" s="1" t="s">
        <v>14</v>
      </c>
      <c r="E1418" s="2">
        <v>392.86838999999998</v>
      </c>
    </row>
    <row r="1419" spans="1:5" x14ac:dyDescent="0.25">
      <c r="A1419" s="1">
        <v>1418</v>
      </c>
      <c r="B1419" s="1" t="s">
        <v>66</v>
      </c>
      <c r="C1419" s="3">
        <v>43477</v>
      </c>
      <c r="D1419" s="1" t="s">
        <v>14</v>
      </c>
      <c r="E1419" s="2">
        <v>495.77179999999998</v>
      </c>
    </row>
    <row r="1420" spans="1:5" x14ac:dyDescent="0.25">
      <c r="A1420" s="1">
        <v>1419</v>
      </c>
      <c r="B1420" s="1" t="s">
        <v>67</v>
      </c>
      <c r="C1420" s="3">
        <v>43468</v>
      </c>
      <c r="D1420" s="1" t="s">
        <v>14</v>
      </c>
      <c r="E1420" s="2">
        <v>262.52184</v>
      </c>
    </row>
    <row r="1421" spans="1:5" x14ac:dyDescent="0.25">
      <c r="A1421" s="1">
        <v>1420</v>
      </c>
      <c r="B1421" s="1" t="s">
        <v>68</v>
      </c>
      <c r="C1421" s="3">
        <v>43480</v>
      </c>
      <c r="D1421" s="1" t="s">
        <v>14</v>
      </c>
      <c r="E1421" s="2">
        <v>3.3133699999999999</v>
      </c>
    </row>
    <row r="1422" spans="1:5" x14ac:dyDescent="0.25">
      <c r="A1422" s="1">
        <v>1421</v>
      </c>
      <c r="B1422" s="1" t="s">
        <v>67</v>
      </c>
      <c r="C1422" s="3">
        <v>43490</v>
      </c>
      <c r="D1422" s="1" t="s">
        <v>14</v>
      </c>
      <c r="E1422" s="2">
        <v>4.9774899999999995</v>
      </c>
    </row>
    <row r="1423" spans="1:5" x14ac:dyDescent="0.25">
      <c r="A1423" s="1">
        <v>1422</v>
      </c>
      <c r="B1423" s="1" t="s">
        <v>68</v>
      </c>
      <c r="C1423" s="3">
        <v>43847</v>
      </c>
      <c r="D1423" s="1" t="s">
        <v>14</v>
      </c>
      <c r="E1423" s="2">
        <v>443.35607000000005</v>
      </c>
    </row>
    <row r="1424" spans="1:5" x14ac:dyDescent="0.25">
      <c r="A1424" s="1">
        <v>1423</v>
      </c>
      <c r="B1424" s="1" t="s">
        <v>69</v>
      </c>
      <c r="C1424" s="3">
        <v>43884</v>
      </c>
      <c r="D1424" s="1" t="s">
        <v>14</v>
      </c>
      <c r="E1424" s="2">
        <v>159.73423</v>
      </c>
    </row>
    <row r="1425" spans="1:5" x14ac:dyDescent="0.25">
      <c r="A1425" s="1">
        <v>1424</v>
      </c>
      <c r="B1425" s="1" t="s">
        <v>43</v>
      </c>
      <c r="C1425" s="3">
        <v>43862</v>
      </c>
      <c r="D1425" s="1" t="s">
        <v>14</v>
      </c>
      <c r="E1425" s="2">
        <v>229.72444999999999</v>
      </c>
    </row>
    <row r="1426" spans="1:5" x14ac:dyDescent="0.25">
      <c r="A1426" s="1">
        <v>1425</v>
      </c>
      <c r="B1426" s="1" t="s">
        <v>44</v>
      </c>
      <c r="C1426" s="3">
        <v>43501</v>
      </c>
      <c r="D1426" s="1" t="s">
        <v>14</v>
      </c>
      <c r="E1426" s="2">
        <v>111.15217999999999</v>
      </c>
    </row>
    <row r="1427" spans="1:5" x14ac:dyDescent="0.25">
      <c r="A1427" s="1">
        <v>1426</v>
      </c>
      <c r="B1427" s="1" t="s">
        <v>45</v>
      </c>
      <c r="C1427" s="3">
        <v>43889</v>
      </c>
      <c r="D1427" s="1" t="s">
        <v>14</v>
      </c>
      <c r="E1427" s="2">
        <v>397.63471999999996</v>
      </c>
    </row>
    <row r="1428" spans="1:5" x14ac:dyDescent="0.25">
      <c r="A1428" s="1">
        <v>1427</v>
      </c>
      <c r="B1428" s="1" t="s">
        <v>46</v>
      </c>
      <c r="C1428" s="3">
        <v>43877</v>
      </c>
      <c r="D1428" s="1" t="s">
        <v>14</v>
      </c>
      <c r="E1428" s="2">
        <v>211.56974</v>
      </c>
    </row>
    <row r="1429" spans="1:5" x14ac:dyDescent="0.25">
      <c r="A1429" s="1">
        <v>1428</v>
      </c>
      <c r="B1429" s="1" t="s">
        <v>47</v>
      </c>
      <c r="C1429" s="3">
        <v>43884</v>
      </c>
      <c r="D1429" s="1" t="s">
        <v>16</v>
      </c>
      <c r="E1429" s="2">
        <v>376.76634000000007</v>
      </c>
    </row>
    <row r="1430" spans="1:5" x14ac:dyDescent="0.25">
      <c r="A1430" s="1">
        <v>1429</v>
      </c>
      <c r="B1430" s="1" t="s">
        <v>48</v>
      </c>
      <c r="C1430" s="3">
        <v>43864</v>
      </c>
      <c r="D1430" s="1" t="s">
        <v>18</v>
      </c>
      <c r="E1430" s="2">
        <v>42.44706</v>
      </c>
    </row>
    <row r="1431" spans="1:5" x14ac:dyDescent="0.25">
      <c r="A1431" s="1">
        <v>1430</v>
      </c>
      <c r="B1431" s="1" t="s">
        <v>49</v>
      </c>
      <c r="C1431" s="3">
        <v>44231</v>
      </c>
      <c r="D1431" s="1" t="s">
        <v>20</v>
      </c>
      <c r="E1431" s="2">
        <v>445.30414000000002</v>
      </c>
    </row>
    <row r="1432" spans="1:5" x14ac:dyDescent="0.25">
      <c r="A1432" s="1">
        <v>1431</v>
      </c>
      <c r="B1432" s="1" t="s">
        <v>50</v>
      </c>
      <c r="C1432" s="3">
        <v>44280</v>
      </c>
      <c r="D1432" s="1" t="s">
        <v>22</v>
      </c>
      <c r="E1432" s="2">
        <v>132.13310999999999</v>
      </c>
    </row>
    <row r="1433" spans="1:5" x14ac:dyDescent="0.25">
      <c r="A1433" s="1">
        <v>1432</v>
      </c>
      <c r="B1433" s="1" t="s">
        <v>51</v>
      </c>
      <c r="C1433" s="3">
        <v>44286</v>
      </c>
      <c r="D1433" s="1" t="s">
        <v>1</v>
      </c>
      <c r="E1433" s="2">
        <v>219.55673999999999</v>
      </c>
    </row>
    <row r="1434" spans="1:5" x14ac:dyDescent="0.25">
      <c r="A1434" s="1">
        <v>1433</v>
      </c>
      <c r="B1434" s="1" t="s">
        <v>52</v>
      </c>
      <c r="C1434" s="3">
        <v>44278</v>
      </c>
      <c r="D1434" s="1" t="s">
        <v>1</v>
      </c>
      <c r="E1434" s="2">
        <v>298.90060999999997</v>
      </c>
    </row>
    <row r="1435" spans="1:5" x14ac:dyDescent="0.25">
      <c r="A1435" s="1">
        <v>1434</v>
      </c>
      <c r="B1435" s="1" t="s">
        <v>53</v>
      </c>
      <c r="C1435" s="3">
        <v>43543</v>
      </c>
      <c r="D1435" s="1" t="s">
        <v>1</v>
      </c>
      <c r="E1435" s="2">
        <v>468.87210999999996</v>
      </c>
    </row>
    <row r="1436" spans="1:5" x14ac:dyDescent="0.25">
      <c r="A1436" s="1">
        <v>1435</v>
      </c>
      <c r="B1436" s="1" t="s">
        <v>54</v>
      </c>
      <c r="C1436" s="3">
        <v>44260</v>
      </c>
      <c r="D1436" s="1" t="s">
        <v>1</v>
      </c>
      <c r="E1436" s="2">
        <v>51.935690000000001</v>
      </c>
    </row>
    <row r="1437" spans="1:5" x14ac:dyDescent="0.25">
      <c r="A1437" s="1">
        <v>1436</v>
      </c>
      <c r="B1437" s="1" t="s">
        <v>55</v>
      </c>
      <c r="C1437" s="3">
        <v>43925</v>
      </c>
      <c r="D1437" s="1" t="s">
        <v>1</v>
      </c>
      <c r="E1437" s="2">
        <v>218.30492999999998</v>
      </c>
    </row>
    <row r="1438" spans="1:5" x14ac:dyDescent="0.25">
      <c r="A1438" s="1">
        <v>1437</v>
      </c>
      <c r="B1438" s="1" t="s">
        <v>56</v>
      </c>
      <c r="C1438" s="3">
        <v>44316</v>
      </c>
      <c r="D1438" s="1" t="s">
        <v>1</v>
      </c>
      <c r="E1438" s="2">
        <v>496.68090999999998</v>
      </c>
    </row>
    <row r="1439" spans="1:5" x14ac:dyDescent="0.25">
      <c r="A1439" s="1">
        <v>1438</v>
      </c>
      <c r="B1439" s="1" t="s">
        <v>57</v>
      </c>
      <c r="C1439" s="3">
        <v>43580</v>
      </c>
      <c r="D1439" s="1" t="s">
        <v>1</v>
      </c>
      <c r="E1439" s="2">
        <v>333.53498000000002</v>
      </c>
    </row>
    <row r="1440" spans="1:5" x14ac:dyDescent="0.25">
      <c r="A1440" s="1">
        <v>1439</v>
      </c>
      <c r="B1440" s="1" t="s">
        <v>58</v>
      </c>
      <c r="C1440" s="3">
        <v>44305</v>
      </c>
      <c r="D1440" s="1" t="s">
        <v>1</v>
      </c>
      <c r="E1440" s="2">
        <v>144.89269999999999</v>
      </c>
    </row>
    <row r="1441" spans="1:5" x14ac:dyDescent="0.25">
      <c r="A1441" s="1">
        <v>1440</v>
      </c>
      <c r="B1441" s="1" t="s">
        <v>59</v>
      </c>
      <c r="C1441" s="3">
        <v>43561</v>
      </c>
      <c r="D1441" s="1" t="s">
        <v>1</v>
      </c>
      <c r="E1441" s="2">
        <v>91.769019999999998</v>
      </c>
    </row>
    <row r="1442" spans="1:5" x14ac:dyDescent="0.25">
      <c r="A1442" s="1">
        <v>1441</v>
      </c>
      <c r="B1442" s="1" t="s">
        <v>60</v>
      </c>
      <c r="C1442" s="3">
        <v>43948</v>
      </c>
      <c r="D1442" s="1" t="s">
        <v>1</v>
      </c>
      <c r="E1442" s="2">
        <v>129.64187000000001</v>
      </c>
    </row>
    <row r="1443" spans="1:5" x14ac:dyDescent="0.25">
      <c r="A1443" s="1">
        <v>1442</v>
      </c>
      <c r="B1443" s="1" t="s">
        <v>61</v>
      </c>
      <c r="C1443" s="3">
        <v>43590</v>
      </c>
      <c r="D1443" s="1" t="s">
        <v>1</v>
      </c>
      <c r="E1443" s="2">
        <v>139.6482</v>
      </c>
    </row>
    <row r="1444" spans="1:5" x14ac:dyDescent="0.25">
      <c r="A1444" s="1">
        <v>1443</v>
      </c>
      <c r="B1444" s="1" t="s">
        <v>62</v>
      </c>
      <c r="C1444" s="3">
        <v>44322</v>
      </c>
      <c r="D1444" s="1" t="s">
        <v>1</v>
      </c>
      <c r="E1444" s="2">
        <v>192.84329999999997</v>
      </c>
    </row>
    <row r="1445" spans="1:5" x14ac:dyDescent="0.25">
      <c r="A1445" s="1">
        <v>1444</v>
      </c>
      <c r="B1445" s="1" t="s">
        <v>63</v>
      </c>
      <c r="C1445" s="3">
        <v>43958</v>
      </c>
      <c r="D1445" s="1" t="s">
        <v>1</v>
      </c>
      <c r="E1445" s="2">
        <v>110.80916999999999</v>
      </c>
    </row>
    <row r="1446" spans="1:5" x14ac:dyDescent="0.25">
      <c r="A1446" s="1">
        <v>1445</v>
      </c>
      <c r="B1446" s="1" t="s">
        <v>64</v>
      </c>
      <c r="C1446" s="3">
        <v>44324</v>
      </c>
      <c r="D1446" s="1" t="s">
        <v>1</v>
      </c>
      <c r="E1446" s="2">
        <v>116.19553000000001</v>
      </c>
    </row>
    <row r="1447" spans="1:5" x14ac:dyDescent="0.25">
      <c r="A1447" s="1">
        <v>1446</v>
      </c>
      <c r="B1447" s="1" t="s">
        <v>65</v>
      </c>
      <c r="C1447" s="3">
        <v>43960</v>
      </c>
      <c r="D1447" s="1" t="s">
        <v>1</v>
      </c>
      <c r="E1447" s="2">
        <v>62.814729999999997</v>
      </c>
    </row>
    <row r="1448" spans="1:5" x14ac:dyDescent="0.25">
      <c r="A1448" s="1">
        <v>1447</v>
      </c>
      <c r="B1448" s="1" t="s">
        <v>66</v>
      </c>
      <c r="C1448" s="3">
        <v>44326</v>
      </c>
      <c r="D1448" s="1" t="s">
        <v>1</v>
      </c>
      <c r="E1448" s="2">
        <v>240.00675999999999</v>
      </c>
    </row>
    <row r="1449" spans="1:5" x14ac:dyDescent="0.25">
      <c r="A1449" s="1">
        <v>1448</v>
      </c>
      <c r="B1449" s="1" t="s">
        <v>67</v>
      </c>
      <c r="C1449" s="3">
        <v>44388</v>
      </c>
      <c r="D1449" s="1" t="s">
        <v>1</v>
      </c>
      <c r="E1449" s="2">
        <v>474.90771000000001</v>
      </c>
    </row>
    <row r="1450" spans="1:5" x14ac:dyDescent="0.25">
      <c r="A1450" s="1">
        <v>1449</v>
      </c>
      <c r="B1450" s="1" t="s">
        <v>68</v>
      </c>
      <c r="C1450" s="3">
        <v>44055</v>
      </c>
      <c r="D1450" s="1" t="s">
        <v>14</v>
      </c>
      <c r="E1450" s="2">
        <v>487.68072999999998</v>
      </c>
    </row>
    <row r="1451" spans="1:5" x14ac:dyDescent="0.25">
      <c r="A1451" s="1">
        <v>1450</v>
      </c>
      <c r="B1451" s="1" t="s">
        <v>67</v>
      </c>
      <c r="C1451" s="3">
        <v>43721</v>
      </c>
      <c r="D1451" s="1" t="s">
        <v>16</v>
      </c>
      <c r="E1451" s="2">
        <v>316.49885</v>
      </c>
    </row>
    <row r="1452" spans="1:5" x14ac:dyDescent="0.25">
      <c r="A1452" s="1">
        <v>1451</v>
      </c>
      <c r="B1452" s="1" t="s">
        <v>68</v>
      </c>
      <c r="C1452" s="3">
        <v>44155</v>
      </c>
      <c r="D1452" s="1" t="s">
        <v>16</v>
      </c>
      <c r="E1452" s="2">
        <v>379.39798999999999</v>
      </c>
    </row>
    <row r="1453" spans="1:5" x14ac:dyDescent="0.25">
      <c r="A1453" s="1">
        <v>1452</v>
      </c>
      <c r="B1453" s="1" t="s">
        <v>69</v>
      </c>
      <c r="C1453" s="3">
        <v>44521</v>
      </c>
      <c r="D1453" s="1" t="s">
        <v>16</v>
      </c>
      <c r="E1453" s="2">
        <v>186.08025000000001</v>
      </c>
    </row>
    <row r="1454" spans="1:5" x14ac:dyDescent="0.25">
      <c r="A1454" s="1">
        <v>1453</v>
      </c>
      <c r="B1454" s="1" t="s">
        <v>70</v>
      </c>
      <c r="C1454" s="3">
        <v>44157</v>
      </c>
      <c r="D1454" s="1" t="s">
        <v>16</v>
      </c>
      <c r="E1454" s="2">
        <v>377.13164000000006</v>
      </c>
    </row>
    <row r="1455" spans="1:5" x14ac:dyDescent="0.25">
      <c r="A1455" s="1">
        <v>1454</v>
      </c>
      <c r="B1455" s="1" t="s">
        <v>43</v>
      </c>
      <c r="C1455" s="3">
        <v>43792</v>
      </c>
      <c r="D1455" s="1" t="s">
        <v>16</v>
      </c>
      <c r="E1455" s="2">
        <v>346.94278000000008</v>
      </c>
    </row>
    <row r="1456" spans="1:5" x14ac:dyDescent="0.25">
      <c r="A1456" s="1">
        <v>1455</v>
      </c>
      <c r="B1456" s="1" t="s">
        <v>44</v>
      </c>
      <c r="C1456" s="3">
        <v>43975</v>
      </c>
      <c r="D1456" s="1" t="s">
        <v>16</v>
      </c>
      <c r="E1456" s="2">
        <v>465.68338000000006</v>
      </c>
    </row>
    <row r="1457" spans="1:5" x14ac:dyDescent="0.25">
      <c r="A1457" s="1">
        <v>1456</v>
      </c>
      <c r="B1457" s="1" t="s">
        <v>45</v>
      </c>
      <c r="C1457" s="3">
        <v>43976</v>
      </c>
      <c r="D1457" s="1" t="s">
        <v>16</v>
      </c>
      <c r="E1457" s="2">
        <v>388.06114000000002</v>
      </c>
    </row>
    <row r="1458" spans="1:5" x14ac:dyDescent="0.25">
      <c r="A1458" s="1">
        <v>1457</v>
      </c>
      <c r="B1458" s="1" t="s">
        <v>46</v>
      </c>
      <c r="C1458" s="3">
        <v>43977</v>
      </c>
      <c r="D1458" s="1" t="s">
        <v>16</v>
      </c>
      <c r="E1458" s="2">
        <v>482.51224999999999</v>
      </c>
    </row>
    <row r="1459" spans="1:5" x14ac:dyDescent="0.25">
      <c r="A1459" s="1">
        <v>1458</v>
      </c>
      <c r="B1459" s="1" t="s">
        <v>47</v>
      </c>
      <c r="C1459" s="3">
        <v>43978</v>
      </c>
      <c r="D1459" s="1" t="s">
        <v>16</v>
      </c>
      <c r="E1459" s="2">
        <v>338.27582000000001</v>
      </c>
    </row>
    <row r="1460" spans="1:5" x14ac:dyDescent="0.25">
      <c r="A1460" s="1">
        <v>1459</v>
      </c>
      <c r="B1460" s="1" t="s">
        <v>48</v>
      </c>
      <c r="C1460" s="3">
        <v>43979</v>
      </c>
      <c r="D1460" s="1" t="s">
        <v>16</v>
      </c>
      <c r="E1460" s="2">
        <v>138.40826999999999</v>
      </c>
    </row>
    <row r="1461" spans="1:5" x14ac:dyDescent="0.25">
      <c r="A1461" s="1">
        <v>1460</v>
      </c>
      <c r="B1461" s="1" t="s">
        <v>49</v>
      </c>
      <c r="C1461" s="3">
        <v>43980</v>
      </c>
      <c r="D1461" s="1" t="s">
        <v>16</v>
      </c>
      <c r="E1461" s="2">
        <v>417.36516999999998</v>
      </c>
    </row>
    <row r="1462" spans="1:5" x14ac:dyDescent="0.25">
      <c r="A1462" s="1">
        <v>1461</v>
      </c>
      <c r="B1462" s="1" t="s">
        <v>50</v>
      </c>
      <c r="C1462" s="3">
        <v>43981</v>
      </c>
      <c r="D1462" s="1" t="s">
        <v>4</v>
      </c>
      <c r="E1462" s="2">
        <v>182.52385999999998</v>
      </c>
    </row>
    <row r="1463" spans="1:5" x14ac:dyDescent="0.25">
      <c r="A1463" s="1">
        <v>1462</v>
      </c>
      <c r="B1463" s="1" t="s">
        <v>51</v>
      </c>
      <c r="C1463" s="3">
        <v>43982</v>
      </c>
      <c r="D1463" s="1" t="s">
        <v>12</v>
      </c>
      <c r="E1463" s="2">
        <v>42.313599999999994</v>
      </c>
    </row>
    <row r="1464" spans="1:5" x14ac:dyDescent="0.25">
      <c r="A1464" s="1">
        <v>1463</v>
      </c>
      <c r="B1464" s="1" t="s">
        <v>52</v>
      </c>
      <c r="C1464" s="3">
        <v>43983</v>
      </c>
      <c r="D1464" s="1" t="s">
        <v>14</v>
      </c>
      <c r="E1464" s="2">
        <v>443.95984000000004</v>
      </c>
    </row>
    <row r="1465" spans="1:5" x14ac:dyDescent="0.25">
      <c r="A1465" s="1">
        <v>1464</v>
      </c>
      <c r="B1465" s="1" t="s">
        <v>53</v>
      </c>
      <c r="C1465" s="3">
        <v>43984</v>
      </c>
      <c r="D1465" s="1" t="s">
        <v>16</v>
      </c>
      <c r="E1465" s="2">
        <v>139.51920999999999</v>
      </c>
    </row>
    <row r="1466" spans="1:5" x14ac:dyDescent="0.25">
      <c r="A1466" s="1">
        <v>1465</v>
      </c>
      <c r="B1466" s="1" t="s">
        <v>54</v>
      </c>
      <c r="C1466" s="3">
        <v>43985</v>
      </c>
      <c r="D1466" s="1" t="s">
        <v>18</v>
      </c>
      <c r="E1466" s="2">
        <v>293.02310999999997</v>
      </c>
    </row>
    <row r="1467" spans="1:5" x14ac:dyDescent="0.25">
      <c r="A1467" s="1">
        <v>1466</v>
      </c>
      <c r="B1467" s="1" t="s">
        <v>55</v>
      </c>
      <c r="C1467" s="3">
        <v>44015</v>
      </c>
      <c r="D1467" s="1" t="s">
        <v>20</v>
      </c>
      <c r="E1467" s="2">
        <v>377.53178999999994</v>
      </c>
    </row>
    <row r="1468" spans="1:5" x14ac:dyDescent="0.25">
      <c r="A1468" s="1">
        <v>1467</v>
      </c>
      <c r="B1468" s="1" t="s">
        <v>56</v>
      </c>
      <c r="C1468" s="3">
        <v>44046</v>
      </c>
      <c r="D1468" s="1" t="s">
        <v>22</v>
      </c>
      <c r="E1468" s="2">
        <v>251.94205999999997</v>
      </c>
    </row>
    <row r="1469" spans="1:5" x14ac:dyDescent="0.25">
      <c r="A1469" s="1">
        <v>1468</v>
      </c>
      <c r="B1469" s="1" t="s">
        <v>57</v>
      </c>
      <c r="C1469" s="3">
        <v>44077</v>
      </c>
      <c r="D1469" s="1" t="s">
        <v>22</v>
      </c>
      <c r="E1469" s="2">
        <v>82.299940000000007</v>
      </c>
    </row>
    <row r="1470" spans="1:5" x14ac:dyDescent="0.25">
      <c r="A1470" s="1">
        <v>1469</v>
      </c>
      <c r="B1470" s="1" t="s">
        <v>58</v>
      </c>
      <c r="C1470" s="3">
        <v>44107</v>
      </c>
      <c r="D1470" s="1" t="s">
        <v>22</v>
      </c>
      <c r="E1470" s="2">
        <v>21.787939999999999</v>
      </c>
    </row>
    <row r="1471" spans="1:5" x14ac:dyDescent="0.25">
      <c r="A1471" s="1">
        <v>1470</v>
      </c>
      <c r="B1471" s="1" t="s">
        <v>59</v>
      </c>
      <c r="C1471" s="3">
        <v>44138</v>
      </c>
      <c r="D1471" s="1" t="s">
        <v>22</v>
      </c>
      <c r="E1471" s="2">
        <v>258.13292999999999</v>
      </c>
    </row>
    <row r="1472" spans="1:5" x14ac:dyDescent="0.25">
      <c r="A1472" s="1">
        <v>1471</v>
      </c>
      <c r="B1472" s="1" t="s">
        <v>60</v>
      </c>
      <c r="C1472" s="3">
        <v>44168</v>
      </c>
      <c r="D1472" s="1" t="s">
        <v>22</v>
      </c>
      <c r="E1472" s="2">
        <v>85.235640000000004</v>
      </c>
    </row>
    <row r="1473" spans="1:5" x14ac:dyDescent="0.25">
      <c r="A1473" s="1">
        <v>1472</v>
      </c>
      <c r="B1473" s="1" t="s">
        <v>61</v>
      </c>
      <c r="C1473" s="3">
        <v>44199</v>
      </c>
      <c r="D1473" s="1" t="s">
        <v>22</v>
      </c>
      <c r="E1473" s="2">
        <v>292.02053999999998</v>
      </c>
    </row>
    <row r="1474" spans="1:5" x14ac:dyDescent="0.25">
      <c r="A1474" s="1">
        <v>1473</v>
      </c>
      <c r="B1474" s="1" t="s">
        <v>62</v>
      </c>
      <c r="C1474" s="3">
        <v>44230</v>
      </c>
      <c r="D1474" s="1" t="s">
        <v>22</v>
      </c>
      <c r="E1474" s="2">
        <v>15.199549999999999</v>
      </c>
    </row>
    <row r="1475" spans="1:5" x14ac:dyDescent="0.25">
      <c r="A1475" s="1">
        <v>1474</v>
      </c>
      <c r="B1475" s="1" t="s">
        <v>63</v>
      </c>
      <c r="C1475" s="3">
        <v>44258</v>
      </c>
      <c r="D1475" s="1" t="s">
        <v>22</v>
      </c>
      <c r="E1475" s="2">
        <v>327.35879999999997</v>
      </c>
    </row>
    <row r="1476" spans="1:5" x14ac:dyDescent="0.25">
      <c r="A1476" s="1">
        <v>1475</v>
      </c>
      <c r="B1476" s="1" t="s">
        <v>64</v>
      </c>
      <c r="C1476" s="3">
        <v>44289</v>
      </c>
      <c r="D1476" s="1" t="s">
        <v>22</v>
      </c>
      <c r="E1476" s="2">
        <v>92.101320000000015</v>
      </c>
    </row>
    <row r="1477" spans="1:5" x14ac:dyDescent="0.25">
      <c r="A1477" s="1">
        <v>1476</v>
      </c>
      <c r="B1477" s="1" t="s">
        <v>65</v>
      </c>
      <c r="C1477" s="3">
        <v>44319</v>
      </c>
      <c r="D1477" s="1" t="s">
        <v>10</v>
      </c>
      <c r="E1477" s="2">
        <v>163.77596</v>
      </c>
    </row>
    <row r="1478" spans="1:5" x14ac:dyDescent="0.25">
      <c r="A1478" s="1">
        <v>1477</v>
      </c>
      <c r="B1478" s="1" t="s">
        <v>66</v>
      </c>
      <c r="C1478" s="3">
        <v>44350</v>
      </c>
      <c r="D1478" s="1" t="s">
        <v>12</v>
      </c>
      <c r="E1478" s="2">
        <v>43.493069999999996</v>
      </c>
    </row>
    <row r="1479" spans="1:5" x14ac:dyDescent="0.25">
      <c r="A1479" s="1">
        <v>1478</v>
      </c>
      <c r="B1479" s="1" t="s">
        <v>67</v>
      </c>
      <c r="C1479" s="3">
        <v>44380</v>
      </c>
      <c r="D1479" s="1" t="s">
        <v>14</v>
      </c>
      <c r="E1479" s="2">
        <v>273.97769</v>
      </c>
    </row>
    <row r="1480" spans="1:5" x14ac:dyDescent="0.25">
      <c r="A1480" s="1">
        <v>1479</v>
      </c>
      <c r="B1480" s="1" t="s">
        <v>68</v>
      </c>
      <c r="C1480" s="3">
        <v>44411</v>
      </c>
      <c r="D1480" s="1" t="s">
        <v>16</v>
      </c>
      <c r="E1480" s="2">
        <v>294.18068</v>
      </c>
    </row>
    <row r="1481" spans="1:5" x14ac:dyDescent="0.25">
      <c r="A1481" s="1">
        <v>1480</v>
      </c>
      <c r="B1481" s="1" t="s">
        <v>67</v>
      </c>
      <c r="C1481" s="3">
        <v>44442</v>
      </c>
      <c r="D1481" s="1" t="s">
        <v>18</v>
      </c>
      <c r="E1481" s="2">
        <v>209.64901999999998</v>
      </c>
    </row>
    <row r="1482" spans="1:5" x14ac:dyDescent="0.25">
      <c r="A1482" s="1">
        <v>1481</v>
      </c>
      <c r="B1482" s="1" t="s">
        <v>68</v>
      </c>
      <c r="C1482" s="3">
        <v>44472</v>
      </c>
      <c r="D1482" s="1" t="s">
        <v>20</v>
      </c>
      <c r="E1482" s="2">
        <v>8.6829800000000006</v>
      </c>
    </row>
    <row r="1483" spans="1:5" x14ac:dyDescent="0.25">
      <c r="A1483" s="1">
        <v>1482</v>
      </c>
      <c r="B1483" s="1" t="s">
        <v>69</v>
      </c>
      <c r="C1483" s="3">
        <v>44503</v>
      </c>
      <c r="D1483" s="1" t="s">
        <v>22</v>
      </c>
      <c r="E1483" s="2">
        <v>481.41275000000002</v>
      </c>
    </row>
    <row r="1484" spans="1:5" x14ac:dyDescent="0.25">
      <c r="A1484" s="1">
        <v>1483</v>
      </c>
      <c r="B1484" s="1" t="s">
        <v>63</v>
      </c>
      <c r="C1484" s="3">
        <v>44533</v>
      </c>
      <c r="D1484" s="1" t="s">
        <v>1</v>
      </c>
      <c r="E1484" s="2">
        <v>223.62826999999999</v>
      </c>
    </row>
    <row r="1485" spans="1:5" x14ac:dyDescent="0.25">
      <c r="A1485" s="1">
        <v>1484</v>
      </c>
      <c r="B1485" s="1" t="s">
        <v>64</v>
      </c>
      <c r="C1485" s="3">
        <v>43477</v>
      </c>
      <c r="D1485" s="4" t="s">
        <v>119</v>
      </c>
      <c r="E1485" s="2">
        <v>179.40243999999998</v>
      </c>
    </row>
    <row r="1486" spans="1:5" x14ac:dyDescent="0.25">
      <c r="A1486" s="1">
        <v>1485</v>
      </c>
      <c r="B1486" s="1" t="s">
        <v>65</v>
      </c>
      <c r="C1486" s="3">
        <v>43468</v>
      </c>
      <c r="D1486" s="1" t="s">
        <v>2</v>
      </c>
      <c r="E1486" s="2">
        <v>383.74273999999997</v>
      </c>
    </row>
    <row r="1487" spans="1:5" x14ac:dyDescent="0.25">
      <c r="A1487" s="1">
        <v>1486</v>
      </c>
      <c r="B1487" s="1" t="s">
        <v>66</v>
      </c>
      <c r="C1487" s="3">
        <v>43480</v>
      </c>
      <c r="D1487" s="1" t="s">
        <v>3</v>
      </c>
      <c r="E1487" s="2">
        <v>181.11520000000002</v>
      </c>
    </row>
    <row r="1488" spans="1:5" x14ac:dyDescent="0.25">
      <c r="A1488" s="1">
        <v>1487</v>
      </c>
      <c r="B1488" s="1" t="s">
        <v>67</v>
      </c>
      <c r="C1488" s="3">
        <v>43490</v>
      </c>
      <c r="D1488" s="1" t="s">
        <v>4</v>
      </c>
      <c r="E1488" s="2">
        <v>240.64848000000001</v>
      </c>
    </row>
    <row r="1489" spans="1:5" x14ac:dyDescent="0.25">
      <c r="A1489" s="1">
        <v>1488</v>
      </c>
      <c r="B1489" s="1" t="s">
        <v>68</v>
      </c>
      <c r="C1489" s="3">
        <v>43847</v>
      </c>
      <c r="D1489" s="1" t="s">
        <v>4</v>
      </c>
      <c r="E1489" s="2">
        <v>393.62357000000003</v>
      </c>
    </row>
    <row r="1490" spans="1:5" x14ac:dyDescent="0.25">
      <c r="A1490" s="1">
        <v>1489</v>
      </c>
      <c r="B1490" s="1" t="s">
        <v>67</v>
      </c>
      <c r="C1490" s="3">
        <v>43884</v>
      </c>
      <c r="D1490" s="1" t="s">
        <v>4</v>
      </c>
      <c r="E1490" s="2">
        <v>384.93381999999997</v>
      </c>
    </row>
    <row r="1491" spans="1:5" x14ac:dyDescent="0.25">
      <c r="A1491" s="1">
        <v>1490</v>
      </c>
      <c r="B1491" s="1" t="s">
        <v>68</v>
      </c>
      <c r="C1491" s="3">
        <v>43862</v>
      </c>
      <c r="D1491" s="1" t="s">
        <v>4</v>
      </c>
      <c r="E1491" s="2">
        <v>90.754269999999991</v>
      </c>
    </row>
    <row r="1492" spans="1:5" x14ac:dyDescent="0.25">
      <c r="A1492" s="1">
        <v>1491</v>
      </c>
      <c r="B1492" s="1" t="s">
        <v>69</v>
      </c>
      <c r="C1492" s="3">
        <v>43501</v>
      </c>
      <c r="D1492" s="1" t="s">
        <v>12</v>
      </c>
      <c r="E1492" s="2">
        <v>333.48890999999998</v>
      </c>
    </row>
    <row r="1493" spans="1:5" x14ac:dyDescent="0.25">
      <c r="A1493" s="1">
        <v>1492</v>
      </c>
      <c r="B1493" s="1" t="s">
        <v>70</v>
      </c>
      <c r="C1493" s="3">
        <v>43889</v>
      </c>
      <c r="D1493" s="1" t="s">
        <v>14</v>
      </c>
      <c r="E1493" s="2">
        <v>244.67885999999999</v>
      </c>
    </row>
    <row r="1494" spans="1:5" x14ac:dyDescent="0.25">
      <c r="A1494" s="1">
        <v>1493</v>
      </c>
      <c r="B1494" s="1" t="s">
        <v>71</v>
      </c>
      <c r="C1494" s="3">
        <v>43877</v>
      </c>
      <c r="D1494" s="1" t="s">
        <v>16</v>
      </c>
      <c r="E1494" s="2">
        <v>468.68401</v>
      </c>
    </row>
    <row r="1495" spans="1:5" x14ac:dyDescent="0.25">
      <c r="A1495" s="1">
        <v>1494</v>
      </c>
      <c r="B1495" s="1" t="s">
        <v>72</v>
      </c>
      <c r="C1495" s="3">
        <v>43884</v>
      </c>
      <c r="D1495" s="1" t="s">
        <v>16</v>
      </c>
      <c r="E1495" s="2">
        <v>98.178420000000003</v>
      </c>
    </row>
    <row r="1496" spans="1:5" x14ac:dyDescent="0.25">
      <c r="A1496" s="1">
        <v>1495</v>
      </c>
      <c r="B1496" s="1" t="s">
        <v>73</v>
      </c>
      <c r="C1496" s="3">
        <v>43864</v>
      </c>
      <c r="D1496" s="1" t="s">
        <v>16</v>
      </c>
      <c r="E1496" s="2">
        <v>162.67043000000001</v>
      </c>
    </row>
    <row r="1497" spans="1:5" x14ac:dyDescent="0.25">
      <c r="A1497" s="1">
        <v>1496</v>
      </c>
      <c r="B1497" s="1" t="s">
        <v>74</v>
      </c>
      <c r="C1497" s="3">
        <v>44231</v>
      </c>
      <c r="D1497" s="1" t="s">
        <v>16</v>
      </c>
      <c r="E1497" s="2">
        <v>356.87272999999999</v>
      </c>
    </row>
    <row r="1498" spans="1:5" x14ac:dyDescent="0.25">
      <c r="A1498" s="1">
        <v>1497</v>
      </c>
      <c r="B1498" s="1" t="s">
        <v>75</v>
      </c>
      <c r="C1498" s="3">
        <v>44280</v>
      </c>
      <c r="D1498" s="1" t="s">
        <v>16</v>
      </c>
      <c r="E1498" s="2">
        <v>204.97110000000001</v>
      </c>
    </row>
    <row r="1499" spans="1:5" x14ac:dyDescent="0.25">
      <c r="A1499" s="1">
        <v>1498</v>
      </c>
      <c r="B1499" s="1" t="s">
        <v>76</v>
      </c>
      <c r="C1499" s="3">
        <v>44286</v>
      </c>
      <c r="D1499" s="1" t="s">
        <v>16</v>
      </c>
      <c r="E1499" s="2">
        <v>50.449440000000003</v>
      </c>
    </row>
    <row r="1500" spans="1:5" x14ac:dyDescent="0.25">
      <c r="A1500" s="1">
        <v>1499</v>
      </c>
      <c r="B1500" s="1" t="s">
        <v>77</v>
      </c>
      <c r="C1500" s="3">
        <v>44278</v>
      </c>
      <c r="D1500" s="1" t="s">
        <v>16</v>
      </c>
      <c r="E1500" s="2">
        <v>80.593940000000003</v>
      </c>
    </row>
    <row r="1501" spans="1:5" x14ac:dyDescent="0.25">
      <c r="A1501" s="1">
        <v>1500</v>
      </c>
      <c r="B1501" s="1" t="s">
        <v>78</v>
      </c>
      <c r="C1501" s="3">
        <v>44279</v>
      </c>
      <c r="D1501" s="1" t="s">
        <v>16</v>
      </c>
      <c r="E1501" s="2">
        <v>194.44762</v>
      </c>
    </row>
  </sheetData>
  <pageMargins left="0.78740157499999996" right="0.78740157499999996" top="0.984251969" bottom="0.984251969" header="0.4921259845" footer="0.492125984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0758-A4DE-4563-A3D0-C9E11E126E86}">
  <dimension ref="A1:H101"/>
  <sheetViews>
    <sheetView workbookViewId="0">
      <selection activeCell="B10" sqref="B10"/>
    </sheetView>
  </sheetViews>
  <sheetFormatPr defaultColWidth="11" defaultRowHeight="15.75" x14ac:dyDescent="0.25"/>
  <cols>
    <col min="1" max="2" width="11" style="1"/>
    <col min="3" max="3" width="12" style="1" customWidth="1"/>
    <col min="4" max="4" width="12.875" style="1" bestFit="1" customWidth="1"/>
    <col min="5" max="5" width="11" style="1"/>
    <col min="6" max="6" width="13.875" style="5" bestFit="1" customWidth="1"/>
    <col min="7" max="7" width="11" style="1"/>
    <col min="8" max="8" width="12.875" style="1" bestFit="1" customWidth="1"/>
  </cols>
  <sheetData>
    <row r="1" spans="1:8" x14ac:dyDescent="0.25">
      <c r="A1" s="1" t="s">
        <v>195</v>
      </c>
      <c r="B1" s="1" t="s">
        <v>120</v>
      </c>
      <c r="C1" s="1" t="s">
        <v>183</v>
      </c>
      <c r="D1" s="1" t="s">
        <v>121</v>
      </c>
      <c r="E1" s="1" t="s">
        <v>122</v>
      </c>
      <c r="F1" s="5" t="s">
        <v>123</v>
      </c>
      <c r="G1" s="1" t="s">
        <v>124</v>
      </c>
      <c r="H1" s="1" t="s">
        <v>125</v>
      </c>
    </row>
    <row r="2" spans="1:8" x14ac:dyDescent="0.25">
      <c r="A2" s="1">
        <v>19</v>
      </c>
      <c r="B2" s="1">
        <v>27</v>
      </c>
      <c r="C2" s="1" t="s">
        <v>185</v>
      </c>
      <c r="D2" s="1" t="s">
        <v>126</v>
      </c>
      <c r="E2" s="1" t="s">
        <v>135</v>
      </c>
      <c r="F2" s="5">
        <v>10000</v>
      </c>
      <c r="G2" s="1" t="s">
        <v>128</v>
      </c>
      <c r="H2" s="1" t="s">
        <v>129</v>
      </c>
    </row>
    <row r="3" spans="1:8" x14ac:dyDescent="0.25">
      <c r="A3" s="1">
        <v>20</v>
      </c>
      <c r="B3" s="1">
        <v>27</v>
      </c>
      <c r="C3" s="1" t="s">
        <v>185</v>
      </c>
      <c r="D3" s="1" t="s">
        <v>130</v>
      </c>
      <c r="E3" s="1" t="s">
        <v>135</v>
      </c>
      <c r="F3" s="5">
        <v>10000</v>
      </c>
      <c r="G3" s="1" t="s">
        <v>150</v>
      </c>
      <c r="H3" s="1" t="s">
        <v>142</v>
      </c>
    </row>
    <row r="4" spans="1:8" x14ac:dyDescent="0.25">
      <c r="A4" s="1">
        <v>3</v>
      </c>
      <c r="B4" s="1">
        <v>34</v>
      </c>
      <c r="C4" s="1" t="s">
        <v>186</v>
      </c>
      <c r="D4" s="1" t="s">
        <v>134</v>
      </c>
      <c r="E4" s="1" t="s">
        <v>135</v>
      </c>
      <c r="F4" s="5">
        <v>10000</v>
      </c>
      <c r="G4" s="1" t="s">
        <v>141</v>
      </c>
      <c r="H4" s="1" t="s">
        <v>133</v>
      </c>
    </row>
    <row r="5" spans="1:8" x14ac:dyDescent="0.25">
      <c r="A5" s="1">
        <v>47</v>
      </c>
      <c r="B5" s="1">
        <v>28</v>
      </c>
      <c r="C5" s="1" t="s">
        <v>185</v>
      </c>
      <c r="D5" s="1" t="s">
        <v>148</v>
      </c>
      <c r="E5" s="1" t="s">
        <v>135</v>
      </c>
      <c r="F5" s="5">
        <v>10000</v>
      </c>
      <c r="G5" s="1" t="s">
        <v>151</v>
      </c>
      <c r="H5" s="1" t="s">
        <v>142</v>
      </c>
    </row>
    <row r="6" spans="1:8" x14ac:dyDescent="0.25">
      <c r="A6" s="1">
        <v>69</v>
      </c>
      <c r="B6" s="1">
        <v>33</v>
      </c>
      <c r="C6" s="1" t="s">
        <v>186</v>
      </c>
      <c r="D6" s="1" t="s">
        <v>130</v>
      </c>
      <c r="E6" s="1" t="s">
        <v>135</v>
      </c>
      <c r="F6" s="5">
        <v>10000</v>
      </c>
      <c r="G6" s="1" t="s">
        <v>152</v>
      </c>
      <c r="H6" s="1" t="s">
        <v>129</v>
      </c>
    </row>
    <row r="7" spans="1:8" x14ac:dyDescent="0.25">
      <c r="A7" s="1">
        <v>97</v>
      </c>
      <c r="B7" s="1">
        <v>58</v>
      </c>
      <c r="C7" s="1" t="s">
        <v>188</v>
      </c>
      <c r="D7" s="1" t="s">
        <v>163</v>
      </c>
      <c r="E7" s="1" t="s">
        <v>135</v>
      </c>
      <c r="F7" s="5">
        <v>10000</v>
      </c>
      <c r="G7" s="1" t="s">
        <v>153</v>
      </c>
      <c r="H7" s="1" t="s">
        <v>133</v>
      </c>
    </row>
    <row r="8" spans="1:8" x14ac:dyDescent="0.25">
      <c r="A8" s="1">
        <v>4</v>
      </c>
      <c r="B8" s="1">
        <v>47</v>
      </c>
      <c r="C8" s="1" t="s">
        <v>187</v>
      </c>
      <c r="D8" s="1" t="s">
        <v>138</v>
      </c>
      <c r="E8" s="1" t="s">
        <v>135</v>
      </c>
      <c r="F8" s="5">
        <v>10000</v>
      </c>
      <c r="G8" s="1" t="s">
        <v>154</v>
      </c>
      <c r="H8" s="1" t="s">
        <v>137</v>
      </c>
    </row>
    <row r="9" spans="1:8" x14ac:dyDescent="0.25">
      <c r="A9" s="1">
        <v>48</v>
      </c>
      <c r="B9" s="1">
        <v>42</v>
      </c>
      <c r="C9" s="1" t="s">
        <v>187</v>
      </c>
      <c r="D9" s="1" t="s">
        <v>163</v>
      </c>
      <c r="E9" s="1" t="s">
        <v>135</v>
      </c>
      <c r="F9" s="5">
        <v>10000</v>
      </c>
      <c r="G9" s="1" t="s">
        <v>155</v>
      </c>
      <c r="H9" s="1" t="s">
        <v>140</v>
      </c>
    </row>
    <row r="10" spans="1:8" x14ac:dyDescent="0.25">
      <c r="A10" s="1">
        <v>70</v>
      </c>
      <c r="B10" s="1">
        <v>16</v>
      </c>
      <c r="C10" s="1" t="s">
        <v>184</v>
      </c>
      <c r="D10" s="1" t="s">
        <v>138</v>
      </c>
      <c r="E10" s="1" t="s">
        <v>135</v>
      </c>
      <c r="F10" s="5">
        <v>10000</v>
      </c>
      <c r="G10" s="1" t="s">
        <v>156</v>
      </c>
      <c r="H10" s="1" t="s">
        <v>142</v>
      </c>
    </row>
    <row r="11" spans="1:8" x14ac:dyDescent="0.25">
      <c r="A11" s="1">
        <v>98</v>
      </c>
      <c r="B11" s="1">
        <v>51</v>
      </c>
      <c r="C11" s="1" t="s">
        <v>188</v>
      </c>
      <c r="D11" s="1" t="s">
        <v>130</v>
      </c>
      <c r="E11" s="1" t="s">
        <v>135</v>
      </c>
      <c r="F11" s="5">
        <v>10000</v>
      </c>
      <c r="G11" s="1" t="s">
        <v>157</v>
      </c>
      <c r="H11" s="1" t="s">
        <v>129</v>
      </c>
    </row>
    <row r="12" spans="1:8" x14ac:dyDescent="0.25">
      <c r="A12" s="1">
        <v>21</v>
      </c>
      <c r="B12" s="1">
        <v>57</v>
      </c>
      <c r="C12" s="1" t="s">
        <v>188</v>
      </c>
      <c r="D12" s="1" t="s">
        <v>134</v>
      </c>
      <c r="E12" s="1" t="s">
        <v>135</v>
      </c>
      <c r="F12" s="5">
        <v>10000</v>
      </c>
      <c r="G12" s="1" t="s">
        <v>158</v>
      </c>
      <c r="H12" s="1" t="s">
        <v>133</v>
      </c>
    </row>
    <row r="13" spans="1:8" x14ac:dyDescent="0.25">
      <c r="A13" s="1">
        <v>33</v>
      </c>
      <c r="B13" s="1">
        <v>19</v>
      </c>
      <c r="C13" s="1" t="s">
        <v>184</v>
      </c>
      <c r="D13" s="1" t="s">
        <v>138</v>
      </c>
      <c r="E13" s="1" t="s">
        <v>135</v>
      </c>
      <c r="F13" s="5">
        <v>10000</v>
      </c>
      <c r="G13" s="1" t="s">
        <v>159</v>
      </c>
      <c r="H13" s="1" t="s">
        <v>137</v>
      </c>
    </row>
    <row r="14" spans="1:8" x14ac:dyDescent="0.25">
      <c r="A14" s="1">
        <v>49</v>
      </c>
      <c r="B14" s="1">
        <v>39</v>
      </c>
      <c r="C14" s="1" t="s">
        <v>186</v>
      </c>
      <c r="D14" s="1" t="s">
        <v>130</v>
      </c>
      <c r="E14" s="1" t="s">
        <v>135</v>
      </c>
      <c r="F14" s="5">
        <v>10000</v>
      </c>
      <c r="G14" s="1" t="s">
        <v>132</v>
      </c>
      <c r="H14" s="1" t="s">
        <v>133</v>
      </c>
    </row>
    <row r="15" spans="1:8" x14ac:dyDescent="0.25">
      <c r="A15" s="1">
        <v>5</v>
      </c>
      <c r="B15" s="1">
        <v>56</v>
      </c>
      <c r="C15" s="1" t="s">
        <v>188</v>
      </c>
      <c r="D15" s="1" t="s">
        <v>126</v>
      </c>
      <c r="E15" s="1" t="s">
        <v>135</v>
      </c>
      <c r="F15" s="5">
        <v>10000</v>
      </c>
      <c r="G15" s="1" t="s">
        <v>160</v>
      </c>
      <c r="H15" s="1" t="s">
        <v>140</v>
      </c>
    </row>
    <row r="16" spans="1:8" x14ac:dyDescent="0.25">
      <c r="A16" s="1">
        <v>71</v>
      </c>
      <c r="B16" s="1">
        <v>34</v>
      </c>
      <c r="C16" s="1" t="s">
        <v>186</v>
      </c>
      <c r="D16" s="1" t="s">
        <v>138</v>
      </c>
      <c r="E16" s="1" t="s">
        <v>135</v>
      </c>
      <c r="F16" s="5">
        <v>10000</v>
      </c>
      <c r="G16" s="1" t="s">
        <v>161</v>
      </c>
      <c r="H16" s="1" t="s">
        <v>142</v>
      </c>
    </row>
    <row r="17" spans="1:8" x14ac:dyDescent="0.25">
      <c r="A17" s="1">
        <v>83</v>
      </c>
      <c r="B17" s="1">
        <v>37</v>
      </c>
      <c r="C17" s="1" t="s">
        <v>186</v>
      </c>
      <c r="D17" s="1" t="s">
        <v>134</v>
      </c>
      <c r="E17" s="1" t="s">
        <v>135</v>
      </c>
      <c r="F17" s="5">
        <v>10000</v>
      </c>
      <c r="G17" s="1" t="s">
        <v>162</v>
      </c>
      <c r="H17" s="1" t="s">
        <v>129</v>
      </c>
    </row>
    <row r="18" spans="1:8" x14ac:dyDescent="0.25">
      <c r="A18" s="1">
        <v>99</v>
      </c>
      <c r="B18" s="1">
        <v>35</v>
      </c>
      <c r="C18" s="1" t="s">
        <v>186</v>
      </c>
      <c r="D18" s="1" t="s">
        <v>130</v>
      </c>
      <c r="E18" s="1" t="s">
        <v>135</v>
      </c>
      <c r="F18" s="5">
        <v>10000</v>
      </c>
      <c r="G18" s="1" t="s">
        <v>141</v>
      </c>
      <c r="H18" s="1" t="s">
        <v>133</v>
      </c>
    </row>
    <row r="19" spans="1:8" x14ac:dyDescent="0.25">
      <c r="A19" s="1">
        <v>100</v>
      </c>
      <c r="B19" s="1">
        <v>36</v>
      </c>
      <c r="C19" s="1" t="s">
        <v>186</v>
      </c>
      <c r="D19" s="1" t="s">
        <v>134</v>
      </c>
      <c r="E19" s="1" t="s">
        <v>131</v>
      </c>
      <c r="F19" s="5">
        <v>100000</v>
      </c>
      <c r="G19" s="1" t="s">
        <v>144</v>
      </c>
      <c r="H19" s="1" t="s">
        <v>137</v>
      </c>
    </row>
    <row r="20" spans="1:8" x14ac:dyDescent="0.25">
      <c r="A20" s="1">
        <v>18</v>
      </c>
      <c r="B20" s="1">
        <v>34</v>
      </c>
      <c r="C20" s="1" t="s">
        <v>186</v>
      </c>
      <c r="D20" s="1" t="s">
        <v>126</v>
      </c>
      <c r="E20" s="1" t="s">
        <v>131</v>
      </c>
      <c r="F20" s="5">
        <v>100000</v>
      </c>
      <c r="G20" s="1" t="s">
        <v>145</v>
      </c>
      <c r="H20" s="1" t="s">
        <v>140</v>
      </c>
    </row>
    <row r="21" spans="1:8" x14ac:dyDescent="0.25">
      <c r="A21" s="1">
        <v>2</v>
      </c>
      <c r="B21" s="1">
        <v>71</v>
      </c>
      <c r="C21" s="1" t="s">
        <v>190</v>
      </c>
      <c r="D21" s="1" t="s">
        <v>130</v>
      </c>
      <c r="E21" s="1" t="s">
        <v>131</v>
      </c>
      <c r="F21" s="5">
        <v>100000</v>
      </c>
      <c r="G21" s="1" t="s">
        <v>147</v>
      </c>
      <c r="H21" s="1" t="s">
        <v>142</v>
      </c>
    </row>
    <row r="22" spans="1:8" x14ac:dyDescent="0.25">
      <c r="A22" s="1">
        <v>22</v>
      </c>
      <c r="B22" s="1">
        <v>27</v>
      </c>
      <c r="C22" s="1" t="s">
        <v>185</v>
      </c>
      <c r="D22" s="1" t="s">
        <v>138</v>
      </c>
      <c r="E22" s="1" t="s">
        <v>131</v>
      </c>
      <c r="F22" s="5">
        <v>100000</v>
      </c>
      <c r="G22" s="1" t="s">
        <v>149</v>
      </c>
      <c r="H22" s="1" t="s">
        <v>129</v>
      </c>
    </row>
    <row r="23" spans="1:8" x14ac:dyDescent="0.25">
      <c r="A23" s="1">
        <v>34</v>
      </c>
      <c r="B23" s="1">
        <v>34</v>
      </c>
      <c r="C23" s="1" t="s">
        <v>186</v>
      </c>
      <c r="D23" s="1" t="s">
        <v>130</v>
      </c>
      <c r="E23" s="1" t="s">
        <v>135</v>
      </c>
      <c r="F23" s="5">
        <v>100000</v>
      </c>
      <c r="G23" s="1" t="s">
        <v>150</v>
      </c>
      <c r="H23" s="1" t="s">
        <v>133</v>
      </c>
    </row>
    <row r="24" spans="1:8" x14ac:dyDescent="0.25">
      <c r="A24" s="1">
        <v>46</v>
      </c>
      <c r="B24" s="1">
        <v>49</v>
      </c>
      <c r="C24" s="1" t="s">
        <v>187</v>
      </c>
      <c r="D24" s="1" t="s">
        <v>146</v>
      </c>
      <c r="E24" s="1" t="s">
        <v>131</v>
      </c>
      <c r="F24" s="5">
        <v>100000</v>
      </c>
      <c r="G24" s="1" t="s">
        <v>151</v>
      </c>
      <c r="H24" s="1" t="s">
        <v>137</v>
      </c>
    </row>
    <row r="25" spans="1:8" x14ac:dyDescent="0.25">
      <c r="A25" s="1">
        <v>50</v>
      </c>
      <c r="B25" s="1">
        <v>69</v>
      </c>
      <c r="C25" s="1" t="s">
        <v>189</v>
      </c>
      <c r="D25" s="1" t="s">
        <v>134</v>
      </c>
      <c r="E25" s="1" t="s">
        <v>135</v>
      </c>
      <c r="F25" s="5">
        <v>100000</v>
      </c>
      <c r="G25" s="1" t="s">
        <v>136</v>
      </c>
      <c r="H25" s="1" t="s">
        <v>137</v>
      </c>
    </row>
    <row r="26" spans="1:8" x14ac:dyDescent="0.25">
      <c r="A26" s="1">
        <v>6</v>
      </c>
      <c r="B26" s="1">
        <v>70</v>
      </c>
      <c r="C26" s="1" t="s">
        <v>190</v>
      </c>
      <c r="D26" s="1" t="s">
        <v>143</v>
      </c>
      <c r="E26" s="1" t="s">
        <v>131</v>
      </c>
      <c r="F26" s="5">
        <v>100000</v>
      </c>
      <c r="G26" s="1" t="s">
        <v>152</v>
      </c>
      <c r="H26" s="1" t="s">
        <v>140</v>
      </c>
    </row>
    <row r="27" spans="1:8" x14ac:dyDescent="0.25">
      <c r="A27" s="1">
        <v>68</v>
      </c>
      <c r="B27" s="1">
        <v>12</v>
      </c>
      <c r="C27" s="1" t="s">
        <v>184</v>
      </c>
      <c r="D27" s="1" t="s">
        <v>163</v>
      </c>
      <c r="E27" s="1" t="s">
        <v>131</v>
      </c>
      <c r="F27" s="5">
        <v>100000</v>
      </c>
      <c r="G27" s="1" t="s">
        <v>153</v>
      </c>
      <c r="H27" s="1" t="s">
        <v>142</v>
      </c>
    </row>
    <row r="28" spans="1:8" x14ac:dyDescent="0.25">
      <c r="A28" s="1">
        <v>72</v>
      </c>
      <c r="B28" s="1">
        <v>63</v>
      </c>
      <c r="C28" s="1" t="s">
        <v>189</v>
      </c>
      <c r="D28" s="1" t="s">
        <v>126</v>
      </c>
      <c r="E28" s="1" t="s">
        <v>131</v>
      </c>
      <c r="F28" s="5">
        <v>100000</v>
      </c>
      <c r="G28" s="1" t="s">
        <v>154</v>
      </c>
      <c r="H28" s="1" t="s">
        <v>129</v>
      </c>
    </row>
    <row r="29" spans="1:8" x14ac:dyDescent="0.25">
      <c r="A29" s="1">
        <v>84</v>
      </c>
      <c r="B29" s="1">
        <v>70</v>
      </c>
      <c r="C29" s="1" t="s">
        <v>190</v>
      </c>
      <c r="D29" s="1" t="s">
        <v>146</v>
      </c>
      <c r="E29" s="1" t="s">
        <v>131</v>
      </c>
      <c r="F29" s="5">
        <v>100000</v>
      </c>
      <c r="G29" s="1" t="s">
        <v>155</v>
      </c>
      <c r="H29" s="1" t="s">
        <v>133</v>
      </c>
    </row>
    <row r="30" spans="1:8" x14ac:dyDescent="0.25">
      <c r="A30" s="1">
        <v>96</v>
      </c>
      <c r="B30" s="1">
        <v>54</v>
      </c>
      <c r="C30" s="1" t="s">
        <v>188</v>
      </c>
      <c r="D30" s="1" t="s">
        <v>148</v>
      </c>
      <c r="E30" s="1" t="s">
        <v>131</v>
      </c>
      <c r="F30" s="5">
        <v>100000</v>
      </c>
      <c r="G30" s="1" t="s">
        <v>156</v>
      </c>
      <c r="H30" s="1" t="s">
        <v>137</v>
      </c>
    </row>
    <row r="31" spans="1:8" x14ac:dyDescent="0.25">
      <c r="A31" s="1">
        <v>23</v>
      </c>
      <c r="B31" s="1">
        <v>51</v>
      </c>
      <c r="C31" s="1" t="s">
        <v>188</v>
      </c>
      <c r="D31" s="1" t="s">
        <v>126</v>
      </c>
      <c r="E31" s="1" t="s">
        <v>131</v>
      </c>
      <c r="F31" s="5">
        <v>100000</v>
      </c>
      <c r="G31" s="1" t="s">
        <v>157</v>
      </c>
      <c r="H31" s="1" t="s">
        <v>140</v>
      </c>
    </row>
    <row r="32" spans="1:8" x14ac:dyDescent="0.25">
      <c r="A32" s="1">
        <v>35</v>
      </c>
      <c r="B32" s="1">
        <v>55</v>
      </c>
      <c r="C32" s="1" t="s">
        <v>188</v>
      </c>
      <c r="D32" s="1" t="s">
        <v>134</v>
      </c>
      <c r="E32" s="1" t="s">
        <v>135</v>
      </c>
      <c r="F32" s="5">
        <v>100000</v>
      </c>
      <c r="G32" s="1" t="s">
        <v>158</v>
      </c>
      <c r="H32" s="1" t="s">
        <v>142</v>
      </c>
    </row>
    <row r="33" spans="1:8" x14ac:dyDescent="0.25">
      <c r="A33" s="1">
        <v>51</v>
      </c>
      <c r="B33" s="1">
        <v>59</v>
      </c>
      <c r="C33" s="1" t="s">
        <v>188</v>
      </c>
      <c r="D33" s="1" t="s">
        <v>138</v>
      </c>
      <c r="E33" s="1" t="s">
        <v>135</v>
      </c>
      <c r="F33" s="5">
        <v>100000</v>
      </c>
      <c r="G33" s="1" t="s">
        <v>159</v>
      </c>
      <c r="H33" s="1" t="s">
        <v>142</v>
      </c>
    </row>
    <row r="34" spans="1:8" x14ac:dyDescent="0.25">
      <c r="A34" s="1">
        <v>57</v>
      </c>
      <c r="B34" s="1">
        <v>37</v>
      </c>
      <c r="C34" s="1" t="s">
        <v>186</v>
      </c>
      <c r="D34" s="1" t="s">
        <v>163</v>
      </c>
      <c r="E34" s="1" t="s">
        <v>131</v>
      </c>
      <c r="F34" s="5">
        <v>100000</v>
      </c>
      <c r="G34" s="1" t="s">
        <v>160</v>
      </c>
      <c r="H34" s="1" t="s">
        <v>129</v>
      </c>
    </row>
    <row r="35" spans="1:8" x14ac:dyDescent="0.25">
      <c r="A35" s="1">
        <v>7</v>
      </c>
      <c r="B35" s="1">
        <v>26</v>
      </c>
      <c r="C35" s="1" t="s">
        <v>185</v>
      </c>
      <c r="D35" s="1" t="s">
        <v>134</v>
      </c>
      <c r="E35" s="1" t="s">
        <v>131</v>
      </c>
      <c r="F35" s="5">
        <v>100000</v>
      </c>
      <c r="G35" s="1" t="s">
        <v>161</v>
      </c>
      <c r="H35" s="1" t="s">
        <v>133</v>
      </c>
    </row>
    <row r="36" spans="1:8" x14ac:dyDescent="0.25">
      <c r="A36" s="1">
        <v>73</v>
      </c>
      <c r="B36" s="1">
        <v>75</v>
      </c>
      <c r="C36" s="1" t="s">
        <v>190</v>
      </c>
      <c r="D36" s="1" t="s">
        <v>130</v>
      </c>
      <c r="E36" s="1" t="s">
        <v>131</v>
      </c>
      <c r="F36" s="5">
        <v>100000</v>
      </c>
      <c r="G36" s="1" t="s">
        <v>139</v>
      </c>
      <c r="H36" s="1" t="s">
        <v>140</v>
      </c>
    </row>
    <row r="37" spans="1:8" x14ac:dyDescent="0.25">
      <c r="A37" s="1">
        <v>85</v>
      </c>
      <c r="B37" s="1">
        <v>59</v>
      </c>
      <c r="C37" s="1" t="s">
        <v>188</v>
      </c>
      <c r="D37" s="1" t="s">
        <v>148</v>
      </c>
      <c r="E37" s="1" t="s">
        <v>131</v>
      </c>
      <c r="F37" s="5">
        <v>100000</v>
      </c>
      <c r="G37" s="1" t="s">
        <v>162</v>
      </c>
      <c r="H37" s="1" t="s">
        <v>137</v>
      </c>
    </row>
    <row r="38" spans="1:8" x14ac:dyDescent="0.25">
      <c r="A38" s="1">
        <v>24</v>
      </c>
      <c r="B38" s="1">
        <v>53</v>
      </c>
      <c r="C38" s="1" t="s">
        <v>188</v>
      </c>
      <c r="D38" s="1" t="s">
        <v>143</v>
      </c>
      <c r="E38" s="1" t="s">
        <v>131</v>
      </c>
      <c r="F38" s="5">
        <v>100000</v>
      </c>
      <c r="G38" s="1" t="s">
        <v>164</v>
      </c>
      <c r="H38" s="1" t="s">
        <v>140</v>
      </c>
    </row>
    <row r="39" spans="1:8" x14ac:dyDescent="0.25">
      <c r="A39" s="1">
        <v>36</v>
      </c>
      <c r="B39" s="1">
        <v>60</v>
      </c>
      <c r="C39" s="1" t="s">
        <v>189</v>
      </c>
      <c r="D39" s="1" t="s">
        <v>138</v>
      </c>
      <c r="E39" s="1" t="s">
        <v>135</v>
      </c>
      <c r="F39" s="5">
        <v>100000</v>
      </c>
      <c r="G39" s="1" t="s">
        <v>165</v>
      </c>
      <c r="H39" s="1" t="s">
        <v>142</v>
      </c>
    </row>
    <row r="40" spans="1:8" x14ac:dyDescent="0.25">
      <c r="A40" s="1">
        <v>52</v>
      </c>
      <c r="B40" s="1">
        <v>50</v>
      </c>
      <c r="C40" s="1" t="s">
        <v>188</v>
      </c>
      <c r="D40" s="1" t="s">
        <v>126</v>
      </c>
      <c r="E40" s="1" t="s">
        <v>135</v>
      </c>
      <c r="F40" s="5">
        <v>100000</v>
      </c>
      <c r="G40" s="1" t="s">
        <v>166</v>
      </c>
      <c r="H40" s="1" t="s">
        <v>129</v>
      </c>
    </row>
    <row r="41" spans="1:8" x14ac:dyDescent="0.25">
      <c r="A41" s="1">
        <v>58</v>
      </c>
      <c r="B41" s="1">
        <v>32</v>
      </c>
      <c r="C41" s="1" t="s">
        <v>186</v>
      </c>
      <c r="D41" s="1" t="s">
        <v>130</v>
      </c>
      <c r="E41" s="1" t="s">
        <v>131</v>
      </c>
      <c r="F41" s="5">
        <v>100000</v>
      </c>
      <c r="G41" s="1" t="s">
        <v>144</v>
      </c>
      <c r="H41" s="1" t="s">
        <v>133</v>
      </c>
    </row>
    <row r="42" spans="1:8" x14ac:dyDescent="0.25">
      <c r="A42" s="1">
        <v>74</v>
      </c>
      <c r="B42" s="1">
        <v>51</v>
      </c>
      <c r="C42" s="1" t="s">
        <v>188</v>
      </c>
      <c r="D42" s="1" t="s">
        <v>134</v>
      </c>
      <c r="E42" s="1" t="s">
        <v>131</v>
      </c>
      <c r="F42" s="5">
        <v>100000</v>
      </c>
      <c r="G42" s="1" t="s">
        <v>145</v>
      </c>
      <c r="H42" s="1" t="s">
        <v>137</v>
      </c>
    </row>
    <row r="43" spans="1:8" x14ac:dyDescent="0.25">
      <c r="A43" s="1">
        <v>8</v>
      </c>
      <c r="B43" s="1">
        <v>67</v>
      </c>
      <c r="C43" s="1" t="s">
        <v>189</v>
      </c>
      <c r="D43" s="1" t="s">
        <v>146</v>
      </c>
      <c r="E43" s="1" t="s">
        <v>131</v>
      </c>
      <c r="F43" s="5">
        <v>100000</v>
      </c>
      <c r="G43" s="1" t="s">
        <v>147</v>
      </c>
      <c r="H43" s="1" t="s">
        <v>140</v>
      </c>
    </row>
    <row r="44" spans="1:8" x14ac:dyDescent="0.25">
      <c r="A44" s="1">
        <v>86</v>
      </c>
      <c r="B44" s="1">
        <v>25</v>
      </c>
      <c r="C44" s="1" t="s">
        <v>185</v>
      </c>
      <c r="D44" s="1" t="s">
        <v>163</v>
      </c>
      <c r="E44" s="1" t="s">
        <v>131</v>
      </c>
      <c r="F44" s="5">
        <v>100000</v>
      </c>
      <c r="G44" s="1" t="s">
        <v>149</v>
      </c>
      <c r="H44" s="1" t="s">
        <v>142</v>
      </c>
    </row>
    <row r="45" spans="1:8" x14ac:dyDescent="0.25">
      <c r="A45" s="1">
        <v>25</v>
      </c>
      <c r="B45" s="1">
        <v>35</v>
      </c>
      <c r="C45" s="1" t="s">
        <v>186</v>
      </c>
      <c r="D45" s="1" t="s">
        <v>134</v>
      </c>
      <c r="E45" s="1" t="s">
        <v>131</v>
      </c>
      <c r="F45" s="5">
        <v>100000</v>
      </c>
      <c r="G45" s="1" t="s">
        <v>150</v>
      </c>
      <c r="H45" s="1" t="s">
        <v>129</v>
      </c>
    </row>
    <row r="46" spans="1:8" x14ac:dyDescent="0.25">
      <c r="A46" s="1">
        <v>37</v>
      </c>
      <c r="B46" s="1">
        <v>61</v>
      </c>
      <c r="C46" s="1" t="s">
        <v>189</v>
      </c>
      <c r="D46" s="1" t="s">
        <v>126</v>
      </c>
      <c r="E46" s="1" t="s">
        <v>135</v>
      </c>
      <c r="F46" s="5">
        <v>100000</v>
      </c>
      <c r="G46" s="1" t="s">
        <v>151</v>
      </c>
      <c r="H46" s="1" t="s">
        <v>133</v>
      </c>
    </row>
    <row r="47" spans="1:8" x14ac:dyDescent="0.25">
      <c r="A47" s="1">
        <v>53</v>
      </c>
      <c r="B47" s="1">
        <v>21</v>
      </c>
      <c r="C47" s="1" t="s">
        <v>185</v>
      </c>
      <c r="D47" s="1" t="s">
        <v>143</v>
      </c>
      <c r="E47" s="1" t="s">
        <v>135</v>
      </c>
      <c r="F47" s="5">
        <v>100000</v>
      </c>
      <c r="G47" s="1" t="s">
        <v>141</v>
      </c>
      <c r="H47" s="1" t="s">
        <v>142</v>
      </c>
    </row>
    <row r="48" spans="1:8" x14ac:dyDescent="0.25">
      <c r="A48" s="1">
        <v>59</v>
      </c>
      <c r="B48" s="1">
        <v>74</v>
      </c>
      <c r="C48" s="1" t="s">
        <v>190</v>
      </c>
      <c r="D48" s="1" t="s">
        <v>126</v>
      </c>
      <c r="E48" s="1" t="s">
        <v>131</v>
      </c>
      <c r="F48" s="5">
        <v>100000</v>
      </c>
      <c r="G48" s="1" t="s">
        <v>152</v>
      </c>
      <c r="H48" s="1" t="s">
        <v>137</v>
      </c>
    </row>
    <row r="49" spans="1:8" x14ac:dyDescent="0.25">
      <c r="A49" s="1">
        <v>75</v>
      </c>
      <c r="B49" s="1">
        <v>36</v>
      </c>
      <c r="C49" s="1" t="s">
        <v>186</v>
      </c>
      <c r="D49" s="1" t="s">
        <v>138</v>
      </c>
      <c r="E49" s="1" t="s">
        <v>131</v>
      </c>
      <c r="F49" s="5">
        <v>100000</v>
      </c>
      <c r="G49" s="1" t="s">
        <v>153</v>
      </c>
      <c r="H49" s="1" t="s">
        <v>140</v>
      </c>
    </row>
    <row r="50" spans="1:8" x14ac:dyDescent="0.25">
      <c r="A50" s="1">
        <v>87</v>
      </c>
      <c r="B50" s="1">
        <v>27</v>
      </c>
      <c r="C50" s="1" t="s">
        <v>185</v>
      </c>
      <c r="D50" s="1" t="s">
        <v>130</v>
      </c>
      <c r="E50" s="1" t="s">
        <v>131</v>
      </c>
      <c r="F50" s="5">
        <v>100000</v>
      </c>
      <c r="G50" s="1" t="s">
        <v>154</v>
      </c>
      <c r="H50" s="1" t="s">
        <v>142</v>
      </c>
    </row>
    <row r="51" spans="1:8" x14ac:dyDescent="0.25">
      <c r="A51" s="1">
        <v>9</v>
      </c>
      <c r="B51" s="1">
        <v>79</v>
      </c>
      <c r="C51" s="1" t="s">
        <v>190</v>
      </c>
      <c r="D51" s="1" t="s">
        <v>148</v>
      </c>
      <c r="E51" s="1" t="s">
        <v>131</v>
      </c>
      <c r="F51" s="5">
        <v>100000</v>
      </c>
      <c r="G51" s="1" t="s">
        <v>155</v>
      </c>
      <c r="H51" s="1" t="s">
        <v>142</v>
      </c>
    </row>
    <row r="52" spans="1:8" x14ac:dyDescent="0.25">
      <c r="A52" s="1">
        <v>1</v>
      </c>
      <c r="B52" s="1">
        <v>76</v>
      </c>
      <c r="C52" s="1" t="s">
        <v>190</v>
      </c>
      <c r="D52" s="1" t="s">
        <v>126</v>
      </c>
      <c r="E52" s="1" t="s">
        <v>127</v>
      </c>
      <c r="F52" s="5">
        <v>500000</v>
      </c>
      <c r="G52" s="1" t="s">
        <v>156</v>
      </c>
      <c r="H52" s="1" t="s">
        <v>142</v>
      </c>
    </row>
    <row r="53" spans="1:8" x14ac:dyDescent="0.25">
      <c r="A53" s="1">
        <v>10</v>
      </c>
      <c r="B53" s="1">
        <v>54</v>
      </c>
      <c r="C53" s="1" t="s">
        <v>188</v>
      </c>
      <c r="D53" s="1" t="s">
        <v>130</v>
      </c>
      <c r="E53" s="1" t="s">
        <v>127</v>
      </c>
      <c r="F53" s="5">
        <v>500000</v>
      </c>
      <c r="G53" s="1" t="s">
        <v>157</v>
      </c>
      <c r="H53" s="1" t="s">
        <v>142</v>
      </c>
    </row>
    <row r="54" spans="1:8" x14ac:dyDescent="0.25">
      <c r="A54" s="1">
        <v>11</v>
      </c>
      <c r="B54" s="1">
        <v>35</v>
      </c>
      <c r="C54" s="1" t="s">
        <v>186</v>
      </c>
      <c r="D54" s="1" t="s">
        <v>134</v>
      </c>
      <c r="E54" s="1" t="s">
        <v>127</v>
      </c>
      <c r="F54" s="5">
        <v>500000</v>
      </c>
      <c r="G54" s="1" t="s">
        <v>158</v>
      </c>
      <c r="H54" s="1" t="s">
        <v>142</v>
      </c>
    </row>
    <row r="55" spans="1:8" x14ac:dyDescent="0.25">
      <c r="A55" s="1">
        <v>12</v>
      </c>
      <c r="B55" s="1">
        <v>51</v>
      </c>
      <c r="C55" s="1" t="s">
        <v>188</v>
      </c>
      <c r="D55" s="1" t="s">
        <v>138</v>
      </c>
      <c r="E55" s="1" t="s">
        <v>127</v>
      </c>
      <c r="F55" s="5">
        <v>500000</v>
      </c>
      <c r="G55" s="1" t="s">
        <v>159</v>
      </c>
      <c r="H55" s="1" t="s">
        <v>142</v>
      </c>
    </row>
    <row r="56" spans="1:8" x14ac:dyDescent="0.25">
      <c r="A56" s="1">
        <v>13</v>
      </c>
      <c r="B56" s="1">
        <v>29</v>
      </c>
      <c r="C56" s="1" t="s">
        <v>185</v>
      </c>
      <c r="D56" s="1" t="s">
        <v>126</v>
      </c>
      <c r="E56" s="1" t="s">
        <v>127</v>
      </c>
      <c r="F56" s="5">
        <v>500000</v>
      </c>
      <c r="G56" s="1" t="s">
        <v>160</v>
      </c>
      <c r="H56" s="1" t="s">
        <v>142</v>
      </c>
    </row>
    <row r="57" spans="1:8" x14ac:dyDescent="0.25">
      <c r="A57" s="1">
        <v>14</v>
      </c>
      <c r="B57" s="1">
        <v>16</v>
      </c>
      <c r="C57" s="1" t="s">
        <v>184</v>
      </c>
      <c r="D57" s="1" t="s">
        <v>126</v>
      </c>
      <c r="E57" s="1" t="s">
        <v>127</v>
      </c>
      <c r="F57" s="5">
        <v>500000</v>
      </c>
      <c r="G57" s="1" t="s">
        <v>161</v>
      </c>
      <c r="H57" s="1" t="s">
        <v>142</v>
      </c>
    </row>
    <row r="58" spans="1:8" x14ac:dyDescent="0.25">
      <c r="A58" s="1">
        <v>15</v>
      </c>
      <c r="B58" s="1">
        <v>25</v>
      </c>
      <c r="C58" s="1" t="s">
        <v>185</v>
      </c>
      <c r="D58" s="1" t="s">
        <v>130</v>
      </c>
      <c r="E58" s="1" t="s">
        <v>127</v>
      </c>
      <c r="F58" s="5">
        <v>500000</v>
      </c>
      <c r="G58" s="1" t="s">
        <v>144</v>
      </c>
      <c r="H58" s="1" t="s">
        <v>129</v>
      </c>
    </row>
    <row r="59" spans="1:8" x14ac:dyDescent="0.25">
      <c r="A59" s="1">
        <v>16</v>
      </c>
      <c r="B59" s="1">
        <v>52</v>
      </c>
      <c r="C59" s="1" t="s">
        <v>188</v>
      </c>
      <c r="D59" s="1" t="s">
        <v>134</v>
      </c>
      <c r="E59" s="1" t="s">
        <v>127</v>
      </c>
      <c r="F59" s="5">
        <v>500000</v>
      </c>
      <c r="G59" s="1" t="s">
        <v>162</v>
      </c>
      <c r="H59" s="1" t="s">
        <v>137</v>
      </c>
    </row>
    <row r="60" spans="1:8" x14ac:dyDescent="0.25">
      <c r="A60" s="1">
        <v>17</v>
      </c>
      <c r="B60" s="1">
        <v>78</v>
      </c>
      <c r="C60" s="1" t="s">
        <v>190</v>
      </c>
      <c r="D60" s="1" t="s">
        <v>138</v>
      </c>
      <c r="E60" s="1" t="s">
        <v>127</v>
      </c>
      <c r="F60" s="5">
        <v>500000</v>
      </c>
      <c r="G60" s="1" t="s">
        <v>164</v>
      </c>
      <c r="H60" s="1" t="s">
        <v>140</v>
      </c>
    </row>
    <row r="61" spans="1:8" x14ac:dyDescent="0.25">
      <c r="A61" s="1">
        <v>26</v>
      </c>
      <c r="B61" s="1">
        <v>38</v>
      </c>
      <c r="C61" s="1" t="s">
        <v>186</v>
      </c>
      <c r="D61" s="1" t="s">
        <v>146</v>
      </c>
      <c r="E61" s="1" t="s">
        <v>127</v>
      </c>
      <c r="F61" s="5">
        <v>500000</v>
      </c>
      <c r="G61" s="1" t="s">
        <v>165</v>
      </c>
      <c r="H61" s="1" t="s">
        <v>142</v>
      </c>
    </row>
    <row r="62" spans="1:8" x14ac:dyDescent="0.25">
      <c r="A62" s="1">
        <v>27</v>
      </c>
      <c r="B62" s="1">
        <v>24</v>
      </c>
      <c r="C62" s="1" t="s">
        <v>185</v>
      </c>
      <c r="D62" s="1" t="s">
        <v>148</v>
      </c>
      <c r="E62" s="1" t="s">
        <v>127</v>
      </c>
      <c r="F62" s="5">
        <v>500000</v>
      </c>
      <c r="G62" s="1" t="s">
        <v>166</v>
      </c>
      <c r="H62" s="1" t="s">
        <v>129</v>
      </c>
    </row>
    <row r="63" spans="1:8" x14ac:dyDescent="0.25">
      <c r="A63" s="1">
        <v>28</v>
      </c>
      <c r="B63" s="1">
        <v>36</v>
      </c>
      <c r="C63" s="1" t="s">
        <v>186</v>
      </c>
      <c r="D63" s="1" t="s">
        <v>163</v>
      </c>
      <c r="E63" s="1" t="s">
        <v>127</v>
      </c>
      <c r="F63" s="5">
        <v>500000</v>
      </c>
      <c r="G63" s="1" t="s">
        <v>167</v>
      </c>
      <c r="H63" s="1" t="s">
        <v>133</v>
      </c>
    </row>
    <row r="64" spans="1:8" x14ac:dyDescent="0.25">
      <c r="A64" s="1">
        <v>29</v>
      </c>
      <c r="B64" s="1">
        <v>72</v>
      </c>
      <c r="C64" s="1" t="s">
        <v>190</v>
      </c>
      <c r="D64" s="1" t="s">
        <v>130</v>
      </c>
      <c r="E64" s="1" t="s">
        <v>127</v>
      </c>
      <c r="F64" s="5">
        <v>500000</v>
      </c>
      <c r="G64" s="1" t="s">
        <v>168</v>
      </c>
      <c r="H64" s="1" t="s">
        <v>137</v>
      </c>
    </row>
    <row r="65" spans="1:8" x14ac:dyDescent="0.25">
      <c r="A65" s="1">
        <v>30</v>
      </c>
      <c r="B65" s="1">
        <v>25</v>
      </c>
      <c r="C65" s="1" t="s">
        <v>185</v>
      </c>
      <c r="D65" s="1" t="s">
        <v>126</v>
      </c>
      <c r="E65" s="1" t="s">
        <v>127</v>
      </c>
      <c r="F65" s="5">
        <v>500000</v>
      </c>
      <c r="G65" s="1" t="s">
        <v>169</v>
      </c>
      <c r="H65" s="1" t="s">
        <v>140</v>
      </c>
    </row>
    <row r="66" spans="1:8" x14ac:dyDescent="0.25">
      <c r="A66" s="1">
        <v>31</v>
      </c>
      <c r="B66" s="1">
        <v>63</v>
      </c>
      <c r="C66" s="1" t="s">
        <v>189</v>
      </c>
      <c r="D66" s="1" t="s">
        <v>130</v>
      </c>
      <c r="E66" s="1" t="s">
        <v>127</v>
      </c>
      <c r="F66" s="5">
        <v>500000</v>
      </c>
      <c r="G66" s="1" t="s">
        <v>170</v>
      </c>
      <c r="H66" s="1" t="s">
        <v>142</v>
      </c>
    </row>
    <row r="67" spans="1:8" x14ac:dyDescent="0.25">
      <c r="A67" s="1">
        <v>32</v>
      </c>
      <c r="B67" s="1">
        <v>41</v>
      </c>
      <c r="C67" s="1" t="s">
        <v>187</v>
      </c>
      <c r="D67" s="1" t="s">
        <v>134</v>
      </c>
      <c r="E67" s="1" t="s">
        <v>127</v>
      </c>
      <c r="F67" s="5">
        <v>500000</v>
      </c>
      <c r="G67" s="1" t="s">
        <v>171</v>
      </c>
      <c r="H67" s="1" t="s">
        <v>129</v>
      </c>
    </row>
    <row r="68" spans="1:8" x14ac:dyDescent="0.25">
      <c r="A68" s="1">
        <v>38</v>
      </c>
      <c r="B68" s="1">
        <v>47</v>
      </c>
      <c r="C68" s="1" t="s">
        <v>187</v>
      </c>
      <c r="D68" s="1" t="s">
        <v>148</v>
      </c>
      <c r="E68" s="1" t="s">
        <v>135</v>
      </c>
      <c r="F68" s="5">
        <v>500000</v>
      </c>
      <c r="G68" s="1" t="s">
        <v>172</v>
      </c>
      <c r="H68" s="1" t="s">
        <v>129</v>
      </c>
    </row>
    <row r="69" spans="1:8" x14ac:dyDescent="0.25">
      <c r="A69" s="1">
        <v>39</v>
      </c>
      <c r="B69" s="1">
        <v>78</v>
      </c>
      <c r="C69" s="1" t="s">
        <v>190</v>
      </c>
      <c r="D69" s="1" t="s">
        <v>163</v>
      </c>
      <c r="E69" s="1" t="s">
        <v>135</v>
      </c>
      <c r="F69" s="5">
        <v>500000</v>
      </c>
      <c r="G69" s="1" t="s">
        <v>145</v>
      </c>
      <c r="H69" s="1" t="s">
        <v>133</v>
      </c>
    </row>
    <row r="70" spans="1:8" x14ac:dyDescent="0.25">
      <c r="A70" s="1">
        <v>40</v>
      </c>
      <c r="B70" s="1">
        <v>37</v>
      </c>
      <c r="C70" s="1" t="s">
        <v>186</v>
      </c>
      <c r="D70" s="1" t="s">
        <v>130</v>
      </c>
      <c r="E70" s="1" t="s">
        <v>135</v>
      </c>
      <c r="F70" s="5">
        <v>500000</v>
      </c>
      <c r="G70" s="1" t="s">
        <v>173</v>
      </c>
      <c r="H70" s="1" t="s">
        <v>129</v>
      </c>
    </row>
    <row r="71" spans="1:8" x14ac:dyDescent="0.25">
      <c r="A71" s="1">
        <v>41</v>
      </c>
      <c r="B71" s="1">
        <v>13</v>
      </c>
      <c r="C71" s="1" t="s">
        <v>184</v>
      </c>
      <c r="D71" s="1" t="s">
        <v>134</v>
      </c>
      <c r="E71" s="1" t="s">
        <v>135</v>
      </c>
      <c r="F71" s="5">
        <v>500000</v>
      </c>
      <c r="G71" s="1" t="s">
        <v>174</v>
      </c>
      <c r="H71" s="1" t="s">
        <v>129</v>
      </c>
    </row>
    <row r="72" spans="1:8" x14ac:dyDescent="0.25">
      <c r="A72" s="1">
        <v>42</v>
      </c>
      <c r="B72" s="1">
        <v>50</v>
      </c>
      <c r="C72" s="1" t="s">
        <v>188</v>
      </c>
      <c r="D72" s="1" t="s">
        <v>138</v>
      </c>
      <c r="E72" s="1" t="s">
        <v>127</v>
      </c>
      <c r="F72" s="5">
        <v>500000</v>
      </c>
      <c r="G72" s="1" t="s">
        <v>175</v>
      </c>
      <c r="H72" s="1" t="s">
        <v>129</v>
      </c>
    </row>
    <row r="73" spans="1:8" x14ac:dyDescent="0.25">
      <c r="A73" s="1">
        <v>43</v>
      </c>
      <c r="B73" s="1">
        <v>21</v>
      </c>
      <c r="C73" s="1" t="s">
        <v>185</v>
      </c>
      <c r="D73" s="1" t="s">
        <v>126</v>
      </c>
      <c r="E73" s="1" t="s">
        <v>127</v>
      </c>
      <c r="F73" s="5">
        <v>500000</v>
      </c>
      <c r="G73" s="1" t="s">
        <v>176</v>
      </c>
      <c r="H73" s="1" t="s">
        <v>129</v>
      </c>
    </row>
    <row r="74" spans="1:8" x14ac:dyDescent="0.25">
      <c r="A74" s="1">
        <v>44</v>
      </c>
      <c r="B74" s="1">
        <v>28</v>
      </c>
      <c r="C74" s="1" t="s">
        <v>185</v>
      </c>
      <c r="D74" s="1" t="s">
        <v>143</v>
      </c>
      <c r="E74" s="1" t="s">
        <v>127</v>
      </c>
      <c r="F74" s="5">
        <v>500000</v>
      </c>
      <c r="G74" s="1" t="s">
        <v>177</v>
      </c>
      <c r="H74" s="1" t="s">
        <v>129</v>
      </c>
    </row>
    <row r="75" spans="1:8" x14ac:dyDescent="0.25">
      <c r="A75" s="1">
        <v>45</v>
      </c>
      <c r="B75" s="1">
        <v>67</v>
      </c>
      <c r="C75" s="1" t="s">
        <v>189</v>
      </c>
      <c r="D75" s="1" t="s">
        <v>134</v>
      </c>
      <c r="E75" s="1" t="s">
        <v>127</v>
      </c>
      <c r="F75" s="5">
        <v>500000</v>
      </c>
      <c r="G75" s="1" t="s">
        <v>178</v>
      </c>
      <c r="H75" s="1" t="s">
        <v>129</v>
      </c>
    </row>
    <row r="76" spans="1:8" x14ac:dyDescent="0.25">
      <c r="A76" s="1">
        <v>54</v>
      </c>
      <c r="B76" s="1">
        <v>46</v>
      </c>
      <c r="C76" s="1" t="s">
        <v>187</v>
      </c>
      <c r="D76" s="1" t="s">
        <v>134</v>
      </c>
      <c r="E76" s="1" t="s">
        <v>135</v>
      </c>
      <c r="F76" s="5">
        <v>500000</v>
      </c>
      <c r="G76" s="1" t="s">
        <v>179</v>
      </c>
      <c r="H76" s="1" t="s">
        <v>129</v>
      </c>
    </row>
    <row r="77" spans="1:8" x14ac:dyDescent="0.25">
      <c r="A77" s="1">
        <v>55</v>
      </c>
      <c r="B77" s="1">
        <v>43</v>
      </c>
      <c r="C77" s="1" t="s">
        <v>187</v>
      </c>
      <c r="D77" s="1" t="s">
        <v>146</v>
      </c>
      <c r="E77" s="1" t="s">
        <v>135</v>
      </c>
      <c r="F77" s="5">
        <v>500000</v>
      </c>
      <c r="G77" s="1" t="s">
        <v>180</v>
      </c>
      <c r="H77" s="1" t="s">
        <v>129</v>
      </c>
    </row>
    <row r="78" spans="1:8" x14ac:dyDescent="0.25">
      <c r="A78" s="1">
        <v>56</v>
      </c>
      <c r="B78" s="1">
        <v>60</v>
      </c>
      <c r="C78" s="1" t="s">
        <v>189</v>
      </c>
      <c r="D78" s="1" t="s">
        <v>148</v>
      </c>
      <c r="E78" s="1" t="s">
        <v>135</v>
      </c>
      <c r="F78" s="5">
        <v>500000</v>
      </c>
      <c r="G78" s="1" t="s">
        <v>181</v>
      </c>
      <c r="H78" s="1" t="s">
        <v>129</v>
      </c>
    </row>
    <row r="79" spans="1:8" x14ac:dyDescent="0.25">
      <c r="A79" s="1">
        <v>60</v>
      </c>
      <c r="B79" s="1">
        <v>28</v>
      </c>
      <c r="C79" s="1" t="s">
        <v>185</v>
      </c>
      <c r="D79" s="1" t="s">
        <v>130</v>
      </c>
      <c r="E79" s="1" t="s">
        <v>127</v>
      </c>
      <c r="F79" s="5">
        <v>500000</v>
      </c>
      <c r="G79" s="1" t="s">
        <v>182</v>
      </c>
      <c r="H79" s="1" t="s">
        <v>140</v>
      </c>
    </row>
    <row r="80" spans="1:8" x14ac:dyDescent="0.25">
      <c r="A80" s="1">
        <v>61</v>
      </c>
      <c r="B80" s="1">
        <v>44</v>
      </c>
      <c r="C80" s="1" t="s">
        <v>187</v>
      </c>
      <c r="D80" s="1" t="s">
        <v>134</v>
      </c>
      <c r="E80" s="1" t="s">
        <v>127</v>
      </c>
      <c r="F80" s="5">
        <v>500000</v>
      </c>
      <c r="G80" s="1" t="s">
        <v>147</v>
      </c>
      <c r="H80" s="1" t="s">
        <v>137</v>
      </c>
    </row>
    <row r="81" spans="1:8" x14ac:dyDescent="0.25">
      <c r="A81" s="1">
        <v>62</v>
      </c>
      <c r="B81" s="1">
        <v>39</v>
      </c>
      <c r="C81" s="1" t="s">
        <v>186</v>
      </c>
      <c r="D81" s="1" t="s">
        <v>138</v>
      </c>
      <c r="E81" s="1" t="s">
        <v>127</v>
      </c>
      <c r="F81" s="5">
        <v>500000</v>
      </c>
      <c r="G81" s="1" t="s">
        <v>136</v>
      </c>
      <c r="H81" s="1" t="s">
        <v>140</v>
      </c>
    </row>
    <row r="82" spans="1:8" x14ac:dyDescent="0.25">
      <c r="A82" s="1">
        <v>63</v>
      </c>
      <c r="B82" s="1">
        <v>15</v>
      </c>
      <c r="C82" s="1" t="s">
        <v>184</v>
      </c>
      <c r="D82" s="1" t="s">
        <v>126</v>
      </c>
      <c r="E82" s="1" t="s">
        <v>127</v>
      </c>
      <c r="F82" s="5">
        <v>500000</v>
      </c>
      <c r="G82" s="1" t="s">
        <v>139</v>
      </c>
      <c r="H82" s="1" t="s">
        <v>140</v>
      </c>
    </row>
    <row r="83" spans="1:8" x14ac:dyDescent="0.25">
      <c r="A83" s="1">
        <v>64</v>
      </c>
      <c r="B83" s="1">
        <v>77</v>
      </c>
      <c r="C83" s="1" t="s">
        <v>190</v>
      </c>
      <c r="D83" s="1" t="s">
        <v>143</v>
      </c>
      <c r="E83" s="1" t="s">
        <v>127</v>
      </c>
      <c r="F83" s="5">
        <v>500000</v>
      </c>
      <c r="G83" s="1" t="s">
        <v>141</v>
      </c>
      <c r="H83" s="1" t="s">
        <v>140</v>
      </c>
    </row>
    <row r="84" spans="1:8" x14ac:dyDescent="0.25">
      <c r="A84" s="1">
        <v>65</v>
      </c>
      <c r="B84" s="1">
        <v>41</v>
      </c>
      <c r="C84" s="1" t="s">
        <v>187</v>
      </c>
      <c r="D84" s="1" t="s">
        <v>134</v>
      </c>
      <c r="E84" s="1" t="s">
        <v>127</v>
      </c>
      <c r="F84" s="5">
        <v>500000</v>
      </c>
      <c r="G84" s="1" t="s">
        <v>144</v>
      </c>
      <c r="H84" s="1" t="s">
        <v>140</v>
      </c>
    </row>
    <row r="85" spans="1:8" x14ac:dyDescent="0.25">
      <c r="A85" s="1">
        <v>66</v>
      </c>
      <c r="B85" s="1">
        <v>77</v>
      </c>
      <c r="C85" s="1" t="s">
        <v>190</v>
      </c>
      <c r="D85" s="1" t="s">
        <v>146</v>
      </c>
      <c r="E85" s="1" t="s">
        <v>127</v>
      </c>
      <c r="F85" s="5">
        <v>500000</v>
      </c>
      <c r="G85" s="1" t="s">
        <v>145</v>
      </c>
      <c r="H85" s="1" t="s">
        <v>140</v>
      </c>
    </row>
    <row r="86" spans="1:8" x14ac:dyDescent="0.25">
      <c r="A86" s="1">
        <v>67</v>
      </c>
      <c r="B86" s="1">
        <v>54</v>
      </c>
      <c r="C86" s="1" t="s">
        <v>188</v>
      </c>
      <c r="D86" s="1" t="s">
        <v>148</v>
      </c>
      <c r="E86" s="1" t="s">
        <v>127</v>
      </c>
      <c r="F86" s="5">
        <v>500000</v>
      </c>
      <c r="G86" s="1" t="s">
        <v>147</v>
      </c>
      <c r="H86" s="1" t="s">
        <v>140</v>
      </c>
    </row>
    <row r="87" spans="1:8" x14ac:dyDescent="0.25">
      <c r="A87" s="1">
        <v>76</v>
      </c>
      <c r="B87" s="1">
        <v>66</v>
      </c>
      <c r="C87" s="1" t="s">
        <v>189</v>
      </c>
      <c r="D87" s="1" t="s">
        <v>126</v>
      </c>
      <c r="E87" s="1" t="s">
        <v>131</v>
      </c>
      <c r="F87" s="5">
        <v>500000</v>
      </c>
      <c r="G87" s="1" t="s">
        <v>149</v>
      </c>
      <c r="H87" s="1" t="s">
        <v>140</v>
      </c>
    </row>
    <row r="88" spans="1:8" x14ac:dyDescent="0.25">
      <c r="A88" s="1">
        <v>77</v>
      </c>
      <c r="B88" s="1">
        <v>35</v>
      </c>
      <c r="C88" s="1" t="s">
        <v>186</v>
      </c>
      <c r="D88" s="1" t="s">
        <v>126</v>
      </c>
      <c r="E88" s="1" t="s">
        <v>131</v>
      </c>
      <c r="F88" s="5">
        <v>500000</v>
      </c>
      <c r="G88" s="1" t="s">
        <v>150</v>
      </c>
      <c r="H88" s="1" t="s">
        <v>140</v>
      </c>
    </row>
    <row r="89" spans="1:8" x14ac:dyDescent="0.25">
      <c r="A89" s="1">
        <v>78</v>
      </c>
      <c r="B89" s="1">
        <v>71</v>
      </c>
      <c r="C89" s="1" t="s">
        <v>190</v>
      </c>
      <c r="D89" s="1" t="s">
        <v>130</v>
      </c>
      <c r="E89" s="1" t="s">
        <v>131</v>
      </c>
      <c r="F89" s="5">
        <v>500000</v>
      </c>
      <c r="G89" s="1" t="s">
        <v>151</v>
      </c>
      <c r="H89" s="1" t="s">
        <v>140</v>
      </c>
    </row>
    <row r="90" spans="1:8" x14ac:dyDescent="0.25">
      <c r="A90" s="1">
        <v>79</v>
      </c>
      <c r="B90" s="1">
        <v>60</v>
      </c>
      <c r="C90" s="1" t="s">
        <v>189</v>
      </c>
      <c r="D90" s="1" t="s">
        <v>134</v>
      </c>
      <c r="E90" s="1" t="s">
        <v>131</v>
      </c>
      <c r="F90" s="5">
        <v>500000</v>
      </c>
      <c r="G90" s="1" t="s">
        <v>152</v>
      </c>
      <c r="H90" s="1" t="s">
        <v>140</v>
      </c>
    </row>
    <row r="91" spans="1:8" x14ac:dyDescent="0.25">
      <c r="A91" s="1">
        <v>80</v>
      </c>
      <c r="B91" s="1">
        <v>39</v>
      </c>
      <c r="C91" s="1" t="s">
        <v>186</v>
      </c>
      <c r="D91" s="1" t="s">
        <v>138</v>
      </c>
      <c r="E91" s="1" t="s">
        <v>131</v>
      </c>
      <c r="F91" s="5">
        <v>500000</v>
      </c>
      <c r="G91" s="1" t="s">
        <v>149</v>
      </c>
      <c r="H91" s="1" t="s">
        <v>140</v>
      </c>
    </row>
    <row r="92" spans="1:8" x14ac:dyDescent="0.25">
      <c r="A92" s="1">
        <v>81</v>
      </c>
      <c r="B92" s="1">
        <v>65</v>
      </c>
      <c r="C92" s="1" t="s">
        <v>189</v>
      </c>
      <c r="D92" s="1" t="s">
        <v>126</v>
      </c>
      <c r="E92" s="1" t="s">
        <v>127</v>
      </c>
      <c r="F92" s="5">
        <v>500000</v>
      </c>
      <c r="G92" s="1" t="s">
        <v>153</v>
      </c>
      <c r="H92" s="1" t="s">
        <v>140</v>
      </c>
    </row>
    <row r="93" spans="1:8" x14ac:dyDescent="0.25">
      <c r="A93" s="1">
        <v>82</v>
      </c>
      <c r="B93" s="1">
        <v>52</v>
      </c>
      <c r="C93" s="1" t="s">
        <v>188</v>
      </c>
      <c r="D93" s="1" t="s">
        <v>143</v>
      </c>
      <c r="E93" s="1" t="s">
        <v>127</v>
      </c>
      <c r="F93" s="5">
        <v>500000</v>
      </c>
      <c r="G93" s="1" t="s">
        <v>154</v>
      </c>
      <c r="H93" s="1" t="s">
        <v>140</v>
      </c>
    </row>
    <row r="94" spans="1:8" x14ac:dyDescent="0.25">
      <c r="A94" s="1">
        <v>88</v>
      </c>
      <c r="B94" s="1">
        <v>63</v>
      </c>
      <c r="C94" s="1" t="s">
        <v>189</v>
      </c>
      <c r="D94" s="1" t="s">
        <v>126</v>
      </c>
      <c r="E94" s="1" t="s">
        <v>127</v>
      </c>
      <c r="F94" s="5">
        <v>500000</v>
      </c>
      <c r="G94" s="1" t="s">
        <v>155</v>
      </c>
      <c r="H94" s="1" t="s">
        <v>140</v>
      </c>
    </row>
    <row r="95" spans="1:8" x14ac:dyDescent="0.25">
      <c r="A95" s="1">
        <v>89</v>
      </c>
      <c r="B95" s="1">
        <v>72</v>
      </c>
      <c r="C95" s="1" t="s">
        <v>190</v>
      </c>
      <c r="D95" s="1" t="s">
        <v>130</v>
      </c>
      <c r="E95" s="1" t="s">
        <v>127</v>
      </c>
      <c r="F95" s="5">
        <v>500000</v>
      </c>
      <c r="G95" s="1" t="s">
        <v>156</v>
      </c>
      <c r="H95" s="1" t="s">
        <v>140</v>
      </c>
    </row>
    <row r="96" spans="1:8" x14ac:dyDescent="0.25">
      <c r="A96" s="1">
        <v>90</v>
      </c>
      <c r="B96" s="1">
        <v>16</v>
      </c>
      <c r="C96" s="1" t="s">
        <v>184</v>
      </c>
      <c r="D96" s="1" t="s">
        <v>134</v>
      </c>
      <c r="E96" s="1" t="s">
        <v>127</v>
      </c>
      <c r="F96" s="5">
        <v>500000</v>
      </c>
      <c r="G96" s="1" t="s">
        <v>157</v>
      </c>
      <c r="H96" s="1" t="s">
        <v>140</v>
      </c>
    </row>
    <row r="97" spans="1:8" x14ac:dyDescent="0.25">
      <c r="A97" s="1">
        <v>91</v>
      </c>
      <c r="B97" s="1">
        <v>41</v>
      </c>
      <c r="C97" s="1" t="s">
        <v>187</v>
      </c>
      <c r="D97" s="1" t="s">
        <v>138</v>
      </c>
      <c r="E97" s="1" t="s">
        <v>127</v>
      </c>
      <c r="F97" s="5">
        <v>500000</v>
      </c>
      <c r="G97" s="1" t="s">
        <v>158</v>
      </c>
      <c r="H97" s="1" t="s">
        <v>133</v>
      </c>
    </row>
    <row r="98" spans="1:8" x14ac:dyDescent="0.25">
      <c r="A98" s="1">
        <v>92</v>
      </c>
      <c r="B98" s="1">
        <v>78</v>
      </c>
      <c r="C98" s="1" t="s">
        <v>190</v>
      </c>
      <c r="D98" s="1" t="s">
        <v>126</v>
      </c>
      <c r="E98" s="1" t="s">
        <v>127</v>
      </c>
      <c r="F98" s="5">
        <v>500000</v>
      </c>
      <c r="G98" s="1" t="s">
        <v>159</v>
      </c>
      <c r="H98" s="1" t="s">
        <v>137</v>
      </c>
    </row>
    <row r="99" spans="1:8" x14ac:dyDescent="0.25">
      <c r="A99" s="1">
        <v>93</v>
      </c>
      <c r="B99" s="1">
        <v>56</v>
      </c>
      <c r="C99" s="1" t="s">
        <v>188</v>
      </c>
      <c r="D99" s="1" t="s">
        <v>143</v>
      </c>
      <c r="E99" s="1" t="s">
        <v>127</v>
      </c>
      <c r="F99" s="5">
        <v>500000</v>
      </c>
      <c r="G99" s="1" t="s">
        <v>160</v>
      </c>
      <c r="H99" s="1" t="s">
        <v>140</v>
      </c>
    </row>
    <row r="100" spans="1:8" x14ac:dyDescent="0.25">
      <c r="A100" s="1">
        <v>94</v>
      </c>
      <c r="B100" s="1">
        <v>31</v>
      </c>
      <c r="C100" s="1" t="s">
        <v>186</v>
      </c>
      <c r="D100" s="1" t="s">
        <v>134</v>
      </c>
      <c r="E100" s="1" t="s">
        <v>127</v>
      </c>
      <c r="F100" s="5">
        <v>500000</v>
      </c>
      <c r="G100" s="1" t="s">
        <v>161</v>
      </c>
      <c r="H100" s="1" t="s">
        <v>142</v>
      </c>
    </row>
    <row r="101" spans="1:8" x14ac:dyDescent="0.25">
      <c r="A101" s="1">
        <v>95</v>
      </c>
      <c r="B101" s="1">
        <v>62</v>
      </c>
      <c r="C101" s="1" t="s">
        <v>189</v>
      </c>
      <c r="D101" s="1" t="s">
        <v>146</v>
      </c>
      <c r="E101" s="1" t="s">
        <v>127</v>
      </c>
      <c r="F101" s="5">
        <v>500000</v>
      </c>
      <c r="G101" s="1" t="s">
        <v>162</v>
      </c>
      <c r="H101" s="1" t="s">
        <v>129</v>
      </c>
    </row>
  </sheetData>
  <pageMargins left="0.78740157499999996" right="0.78740157499999996" top="0.984251969" bottom="0.984251969" header="0.4921259845" footer="0.492125984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A34E4-984F-430D-A72B-BB74C7365A57}">
  <dimension ref="B2:AN1504"/>
  <sheetViews>
    <sheetView showGridLines="0" tabSelected="1" topLeftCell="H22" workbookViewId="0">
      <selection activeCell="I33" sqref="I33"/>
    </sheetView>
  </sheetViews>
  <sheetFormatPr defaultRowHeight="15.75" x14ac:dyDescent="0.25"/>
  <cols>
    <col min="3" max="3" width="12.75" bestFit="1" customWidth="1"/>
    <col min="4" max="4" width="12.75" customWidth="1"/>
    <col min="5" max="5" width="13.875" bestFit="1" customWidth="1"/>
    <col min="6" max="6" width="13.875" customWidth="1"/>
    <col min="7" max="7" width="13.875" bestFit="1" customWidth="1"/>
    <col min="8" max="8" width="13.875" customWidth="1"/>
    <col min="11" max="11" width="13.875" customWidth="1"/>
    <col min="12" max="15" width="7.625" customWidth="1"/>
    <col min="20" max="20" width="14.625" bestFit="1" customWidth="1"/>
    <col min="21" max="21" width="11" bestFit="1" customWidth="1"/>
    <col min="22" max="23" width="12" bestFit="1" customWidth="1"/>
    <col min="24" max="24" width="12" customWidth="1"/>
    <col min="26" max="26" width="15" customWidth="1"/>
    <col min="27" max="27" width="10.25" bestFit="1" customWidth="1"/>
    <col min="29" max="29" width="7.75" customWidth="1"/>
    <col min="30" max="30" width="11.875" bestFit="1" customWidth="1"/>
    <col min="31" max="31" width="7.375" bestFit="1" customWidth="1"/>
    <col min="32" max="32" width="12.25" bestFit="1" customWidth="1"/>
    <col min="33" max="33" width="13.125" bestFit="1" customWidth="1"/>
  </cols>
  <sheetData>
    <row r="2" spans="2:39" x14ac:dyDescent="0.25">
      <c r="B2" s="8" t="s">
        <v>194</v>
      </c>
      <c r="K2" t="s">
        <v>196</v>
      </c>
      <c r="T2" t="s">
        <v>197</v>
      </c>
      <c r="Z2" t="s">
        <v>201</v>
      </c>
      <c r="AC2" t="s">
        <v>202</v>
      </c>
      <c r="AI2" t="s">
        <v>210</v>
      </c>
    </row>
    <row r="3" spans="2:39" x14ac:dyDescent="0.25">
      <c r="U3">
        <v>1</v>
      </c>
      <c r="V3">
        <v>2</v>
      </c>
      <c r="W3">
        <v>3</v>
      </c>
      <c r="AC3" t="s">
        <v>209</v>
      </c>
      <c r="AF3" s="11">
        <f>SUM(AD6:AD105)</f>
        <v>22489.541150000008</v>
      </c>
      <c r="AG3" s="11">
        <f>AF3*0.8</f>
        <v>17991.632920000007</v>
      </c>
    </row>
    <row r="4" spans="2:39" x14ac:dyDescent="0.25">
      <c r="B4" t="s">
        <v>203</v>
      </c>
      <c r="C4" s="6">
        <v>10000</v>
      </c>
      <c r="D4" s="6" t="s">
        <v>198</v>
      </c>
      <c r="E4" s="6">
        <v>100000</v>
      </c>
      <c r="F4" s="6" t="s">
        <v>199</v>
      </c>
      <c r="G4" s="6">
        <v>500000</v>
      </c>
      <c r="H4" s="6" t="s">
        <v>200</v>
      </c>
      <c r="L4" t="s">
        <v>185</v>
      </c>
      <c r="M4" t="s">
        <v>186</v>
      </c>
      <c r="N4" t="s">
        <v>188</v>
      </c>
      <c r="O4" t="s">
        <v>187</v>
      </c>
      <c r="P4" t="s">
        <v>184</v>
      </c>
      <c r="Q4" t="s">
        <v>190</v>
      </c>
      <c r="R4" t="s">
        <v>189</v>
      </c>
      <c r="U4" s="6">
        <v>10000</v>
      </c>
      <c r="V4" s="6">
        <v>100000</v>
      </c>
      <c r="W4" s="6">
        <v>500000</v>
      </c>
      <c r="X4" s="6"/>
      <c r="AF4" s="11">
        <f>SUM(AD6:AD25)</f>
        <v>8537.9122199999983</v>
      </c>
      <c r="AG4" s="35">
        <f>AF4/AF3</f>
        <v>0.37963923599214894</v>
      </c>
      <c r="AJ4" t="s">
        <v>211</v>
      </c>
      <c r="AK4" t="s">
        <v>212</v>
      </c>
      <c r="AL4" t="s">
        <v>213</v>
      </c>
      <c r="AM4" t="s">
        <v>214</v>
      </c>
    </row>
    <row r="5" spans="2:39" x14ac:dyDescent="0.25">
      <c r="B5" t="s">
        <v>184</v>
      </c>
      <c r="C5">
        <f>COUNTIFS(costu[[Faixa idade]:[Faixa idade]],$B5,costu[[Limite]:[Limite]],C$4)</f>
        <v>2</v>
      </c>
      <c r="D5" s="7">
        <f>C5/SUM($C5,$E5,$G5)</f>
        <v>0.2857142857142857</v>
      </c>
      <c r="E5">
        <f>COUNTIFS(costu[[Faixa idade]:[Faixa idade]],$B5,costu[[Limite]:[Limite]],E$4)</f>
        <v>1</v>
      </c>
      <c r="F5" s="7">
        <f>E5/SUM($C5,$E5,$G5)</f>
        <v>0.14285714285714285</v>
      </c>
      <c r="G5">
        <f>COUNTIFS(costu[[Faixa idade]:[Faixa idade]],$B5,costu[[Limite]:[Limite]],G$4)</f>
        <v>4</v>
      </c>
      <c r="H5" s="7">
        <f>G5/SUM($C5,$E5,$G5)</f>
        <v>0.5714285714285714</v>
      </c>
      <c r="K5" t="str" cm="1">
        <f t="array" ref="K5:K12">_xlfn.UNIQUE(costu[Cidade])</f>
        <v>BANGALORE</v>
      </c>
      <c r="L5">
        <f>COUNTIFS(costu[[Cidade]:[Cidade]],$K5,costu[[Faixa idade]:[Faixa idade]],L$4)</f>
        <v>4</v>
      </c>
      <c r="M5">
        <f>COUNTIFS(costu[[Cidade]:[Cidade]],$K5,costu[[Faixa idade]:[Faixa idade]],M$4)</f>
        <v>2</v>
      </c>
      <c r="N5">
        <f>COUNTIFS(costu[[Cidade]:[Cidade]],$K5,costu[[Faixa idade]:[Faixa idade]],N$4)</f>
        <v>3</v>
      </c>
      <c r="O5">
        <f>COUNTIFS(costu[[Cidade]:[Cidade]],$K5,costu[[Faixa idade]:[Faixa idade]],O$4)</f>
        <v>0</v>
      </c>
      <c r="P5">
        <f>COUNTIFS(costu[[Cidade]:[Cidade]],$K5,costu[[Faixa idade]:[Faixa idade]],P$4)</f>
        <v>2</v>
      </c>
      <c r="Q5">
        <f>COUNTIFS(costu[[Cidade]:[Cidade]],$K5,costu[[Faixa idade]:[Faixa idade]],Q$4)</f>
        <v>3</v>
      </c>
      <c r="R5">
        <f>COUNTIFS(costu[[Cidade]:[Cidade]],$K5,costu[[Faixa idade]:[Faixa idade]],R$4)</f>
        <v>5</v>
      </c>
      <c r="S5">
        <f>SUM(L5:R5)</f>
        <v>19</v>
      </c>
      <c r="T5" t="str" cm="1">
        <f t="array" ref="T5:T12">_xlfn.UNIQUE(costu[Cidade])</f>
        <v>BANGALORE</v>
      </c>
      <c r="U5">
        <f>COUNTIFS(costu[[Cidade]:[Cidade]],$T5,costu[[Limite]:[Limite]],U$4)</f>
        <v>2</v>
      </c>
      <c r="V5">
        <f>COUNTIFS(costu[[Cidade]:[Cidade]],$T5,costu[[Limite]:[Limite]],V$4)</f>
        <v>6</v>
      </c>
      <c r="W5">
        <f>COUNTIFS(costu[[Cidade]:[Cidade]],$T5,costu[[Limite]:[Limite]],W$4)</f>
        <v>11</v>
      </c>
      <c r="X5" s="37">
        <v>8</v>
      </c>
      <c r="Z5" s="9" t="s">
        <v>2</v>
      </c>
      <c r="AA5" s="10">
        <f>AVERAGEIF(purch[Categoria],Z5,purch[Valor])</f>
        <v>259.48528936842098</v>
      </c>
      <c r="AC5" s="13" t="s">
        <v>208</v>
      </c>
      <c r="AD5" s="13" t="s">
        <v>207</v>
      </c>
      <c r="AE5" s="13" t="s">
        <v>204</v>
      </c>
      <c r="AF5" s="13" t="s">
        <v>205</v>
      </c>
      <c r="AG5" s="13" t="s">
        <v>206</v>
      </c>
      <c r="AI5" t="s">
        <v>185</v>
      </c>
      <c r="AJ5">
        <f>COUNTIFS($AE$5:$AE$105,$AI5,$AG$5:$AG$105,AJ$4)</f>
        <v>6</v>
      </c>
      <c r="AK5">
        <f t="shared" ref="AK5:AM11" si="0">COUNTIFS($AE$5:$AE$105,$AI5,$AG$5:$AG$105,AK$4)</f>
        <v>3</v>
      </c>
      <c r="AL5">
        <f t="shared" si="0"/>
        <v>4</v>
      </c>
      <c r="AM5">
        <f t="shared" si="0"/>
        <v>2</v>
      </c>
    </row>
    <row r="6" spans="2:39" x14ac:dyDescent="0.25">
      <c r="B6" t="s">
        <v>185</v>
      </c>
      <c r="C6">
        <f>COUNTIFS(costu[[Faixa idade]:[Faixa idade]],$B6,costu[[Limite]:[Limite]],C$4)</f>
        <v>3</v>
      </c>
      <c r="D6" s="7">
        <f>C6/SUM($C6,$E6,$G6)</f>
        <v>0.2</v>
      </c>
      <c r="E6">
        <f>COUNTIFS(costu[[Faixa idade]:[Faixa idade]],$B6,costu[[Limite]:[Limite]],E$4)</f>
        <v>5</v>
      </c>
      <c r="F6" s="7">
        <f>E6/SUM($C6,$E6,$G6)</f>
        <v>0.33333333333333331</v>
      </c>
      <c r="G6">
        <f>COUNTIFS(costu[[Faixa idade]:[Faixa idade]],$B6,costu[[Limite]:[Limite]],G$4)</f>
        <v>7</v>
      </c>
      <c r="H6" s="7">
        <f>G6/SUM($C6,$E6,$G6)</f>
        <v>0.46666666666666667</v>
      </c>
      <c r="K6" t="str">
        <v>CALCUTTA</v>
      </c>
      <c r="L6">
        <f>COUNTIFS(costu[[Cidade]:[Cidade]],$K6,costu[[Faixa idade]:[Faixa idade]],L$4)</f>
        <v>4</v>
      </c>
      <c r="M6">
        <f>COUNTIFS(costu[[Cidade]:[Cidade]],$K6,costu[[Faixa idade]:[Faixa idade]],M$4)</f>
        <v>6</v>
      </c>
      <c r="N6">
        <f>COUNTIFS(costu[[Cidade]:[Cidade]],$K6,costu[[Faixa idade]:[Faixa idade]],N$4)</f>
        <v>2</v>
      </c>
      <c r="O6">
        <f>COUNTIFS(costu[[Cidade]:[Cidade]],$K6,costu[[Faixa idade]:[Faixa idade]],O$4)</f>
        <v>0</v>
      </c>
      <c r="P6">
        <f>COUNTIFS(costu[[Cidade]:[Cidade]],$K6,costu[[Faixa idade]:[Faixa idade]],P$4)</f>
        <v>0</v>
      </c>
      <c r="Q6">
        <f>COUNTIFS(costu[[Cidade]:[Cidade]],$K6,costu[[Faixa idade]:[Faixa idade]],Q$4)</f>
        <v>5</v>
      </c>
      <c r="R6">
        <f>COUNTIFS(costu[[Cidade]:[Cidade]],$K6,costu[[Faixa idade]:[Faixa idade]],R$4)</f>
        <v>1</v>
      </c>
      <c r="S6">
        <f t="shared" ref="S6:S12" si="1">SUM(L6:R6)</f>
        <v>18</v>
      </c>
      <c r="T6" t="str">
        <v>CALCUTTA</v>
      </c>
      <c r="U6">
        <f>COUNTIFS(costu[[Cidade]:[Cidade]],$T6,costu[[Limite]:[Limite]],U$4)</f>
        <v>5</v>
      </c>
      <c r="V6">
        <f>COUNTIFS(costu[[Cidade]:[Cidade]],$T6,costu[[Limite]:[Limite]],V$4)</f>
        <v>5</v>
      </c>
      <c r="W6">
        <f>COUNTIFS(costu[[Cidade]:[Cidade]],$T6,costu[[Limite]:[Limite]],W$4)</f>
        <v>8</v>
      </c>
      <c r="X6" s="37">
        <v>7</v>
      </c>
      <c r="Z6" s="9" t="s">
        <v>4</v>
      </c>
      <c r="AA6" s="10">
        <f>AVERAGEIF(purch[Categoria],Z6,purch[Valor])</f>
        <v>259.25982475000018</v>
      </c>
      <c r="AC6" s="9">
        <v>1</v>
      </c>
      <c r="AD6" s="12">
        <f>SUMIF(purch[ID],AC6,purch[Valor])</f>
        <v>485.4708</v>
      </c>
      <c r="AE6" s="9" t="str">
        <f>VLOOKUP(AC6,costu[#Data],3,0)</f>
        <v>70 a 79</v>
      </c>
      <c r="AF6" s="9" t="str">
        <f>VLOOKUP(AC6,costu[#Data],4,0)</f>
        <v>BANGALORE</v>
      </c>
      <c r="AG6" s="9" t="s">
        <v>211</v>
      </c>
      <c r="AI6" t="s">
        <v>186</v>
      </c>
      <c r="AJ6">
        <f t="shared" ref="AJ6:AJ11" si="2">COUNTIFS($AE$5:$AE$105,$AI6,$AG$5:$AG$105,AJ$4)</f>
        <v>3</v>
      </c>
      <c r="AK6">
        <f t="shared" si="0"/>
        <v>7</v>
      </c>
      <c r="AL6">
        <f t="shared" si="0"/>
        <v>3</v>
      </c>
      <c r="AM6">
        <f t="shared" si="0"/>
        <v>8</v>
      </c>
    </row>
    <row r="7" spans="2:39" x14ac:dyDescent="0.25">
      <c r="B7" t="s">
        <v>186</v>
      </c>
      <c r="C7">
        <f>COUNTIFS(costu[[Faixa idade]:[Faixa idade]],$B7,costu[[Limite]:[Limite]],C$4)</f>
        <v>6</v>
      </c>
      <c r="D7" s="7">
        <f>C7/SUM($C7,$E7,$G7)</f>
        <v>0.2857142857142857</v>
      </c>
      <c r="E7">
        <f>COUNTIFS(costu[[Faixa idade]:[Faixa idade]],$B7,costu[[Limite]:[Limite]],E$4)</f>
        <v>7</v>
      </c>
      <c r="F7" s="7">
        <f>E7/SUM($C7,$E7,$G7)</f>
        <v>0.33333333333333331</v>
      </c>
      <c r="G7">
        <f>COUNTIFS(costu[[Faixa idade]:[Faixa idade]],$B7,costu[[Limite]:[Limite]],G$4)</f>
        <v>8</v>
      </c>
      <c r="H7" s="7">
        <f>G7/SUM($C7,$E7,$G7)</f>
        <v>0.38095238095238093</v>
      </c>
      <c r="K7" t="str">
        <v>COCHIN</v>
      </c>
      <c r="L7">
        <f>COUNTIFS(costu[[Cidade]:[Cidade]],$K7,costu[[Faixa idade]:[Faixa idade]],L$4)</f>
        <v>1</v>
      </c>
      <c r="M7">
        <f>COUNTIFS(costu[[Cidade]:[Cidade]],$K7,costu[[Faixa idade]:[Faixa idade]],M$4)</f>
        <v>6</v>
      </c>
      <c r="N7">
        <f>COUNTIFS(costu[[Cidade]:[Cidade]],$K7,costu[[Faixa idade]:[Faixa idade]],N$4)</f>
        <v>4</v>
      </c>
      <c r="O7">
        <f>COUNTIFS(costu[[Cidade]:[Cidade]],$K7,costu[[Faixa idade]:[Faixa idade]],O$4)</f>
        <v>4</v>
      </c>
      <c r="P7">
        <f>COUNTIFS(costu[[Cidade]:[Cidade]],$K7,costu[[Faixa idade]:[Faixa idade]],P$4)</f>
        <v>2</v>
      </c>
      <c r="Q7">
        <f>COUNTIFS(costu[[Cidade]:[Cidade]],$K7,costu[[Faixa idade]:[Faixa idade]],Q$4)</f>
        <v>0</v>
      </c>
      <c r="R7">
        <f>COUNTIFS(costu[[Cidade]:[Cidade]],$K7,costu[[Faixa idade]:[Faixa idade]],R$4)</f>
        <v>3</v>
      </c>
      <c r="S7">
        <f t="shared" si="1"/>
        <v>20</v>
      </c>
      <c r="T7" t="str">
        <v>COCHIN</v>
      </c>
      <c r="U7">
        <f>COUNTIFS(costu[[Cidade]:[Cidade]],$T7,costu[[Limite]:[Limite]],U$4)</f>
        <v>3</v>
      </c>
      <c r="V7">
        <f>COUNTIFS(costu[[Cidade]:[Cidade]],$T7,costu[[Limite]:[Limite]],V$4)</f>
        <v>6</v>
      </c>
      <c r="W7">
        <f>COUNTIFS(costu[[Cidade]:[Cidade]],$T7,costu[[Limite]:[Limite]],W$4)</f>
        <v>11</v>
      </c>
      <c r="X7" s="37">
        <v>8</v>
      </c>
      <c r="Z7" s="9" t="s">
        <v>22</v>
      </c>
      <c r="AA7" s="10">
        <f>AVERAGEIF(purch[Categoria],Z7,purch[Valor])</f>
        <v>258.48460434210529</v>
      </c>
      <c r="AC7" s="9">
        <v>4</v>
      </c>
      <c r="AD7" s="12">
        <f>SUMIF(purch[ID],AC7,purch[Valor])</f>
        <v>484.34246999999993</v>
      </c>
      <c r="AE7" s="9" t="str">
        <f>VLOOKUP(AC7,costu[#Data],3,0)</f>
        <v>40 a 49</v>
      </c>
      <c r="AF7" s="9" t="str">
        <f>VLOOKUP(AC7,costu[#Data],4,0)</f>
        <v>BOMBAY</v>
      </c>
      <c r="AG7" s="9" t="s">
        <v>211</v>
      </c>
      <c r="AI7" t="s">
        <v>188</v>
      </c>
      <c r="AJ7">
        <f t="shared" si="2"/>
        <v>4</v>
      </c>
      <c r="AK7">
        <f t="shared" si="0"/>
        <v>5</v>
      </c>
      <c r="AL7">
        <f t="shared" si="0"/>
        <v>6</v>
      </c>
      <c r="AM7">
        <f t="shared" si="0"/>
        <v>4</v>
      </c>
    </row>
    <row r="8" spans="2:39" x14ac:dyDescent="0.25">
      <c r="B8" t="s">
        <v>187</v>
      </c>
      <c r="C8">
        <f>COUNTIFS(costu[[Faixa idade]:[Faixa idade]],$B8,costu[[Limite]:[Limite]],C$4)</f>
        <v>2</v>
      </c>
      <c r="D8" s="7">
        <f>C8/SUM($C8,$E8,$G8)</f>
        <v>0.2</v>
      </c>
      <c r="E8">
        <f>COUNTIFS(costu[[Faixa idade]:[Faixa idade]],$B8,costu[[Limite]:[Limite]],E$4)</f>
        <v>1</v>
      </c>
      <c r="F8" s="7">
        <f>E8/SUM($C8,$E8,$G8)</f>
        <v>0.1</v>
      </c>
      <c r="G8">
        <f>COUNTIFS(costu[[Faixa idade]:[Faixa idade]],$B8,costu[[Limite]:[Limite]],G$4)</f>
        <v>7</v>
      </c>
      <c r="H8" s="7">
        <f>G8/SUM($C8,$E8,$G8)</f>
        <v>0.7</v>
      </c>
      <c r="K8" t="str">
        <v>CHENNAI</v>
      </c>
      <c r="L8">
        <f>COUNTIFS(costu[[Cidade]:[Cidade]],$K8,costu[[Faixa idade]:[Faixa idade]],L$4)</f>
        <v>2</v>
      </c>
      <c r="M8">
        <f>COUNTIFS(costu[[Cidade]:[Cidade]],$K8,costu[[Faixa idade]:[Faixa idade]],M$4)</f>
        <v>0</v>
      </c>
      <c r="N8">
        <f>COUNTIFS(costu[[Cidade]:[Cidade]],$K8,costu[[Faixa idade]:[Faixa idade]],N$4)</f>
        <v>3</v>
      </c>
      <c r="O8">
        <f>COUNTIFS(costu[[Cidade]:[Cidade]],$K8,costu[[Faixa idade]:[Faixa idade]],O$4)</f>
        <v>1</v>
      </c>
      <c r="P8">
        <f>COUNTIFS(costu[[Cidade]:[Cidade]],$K8,costu[[Faixa idade]:[Faixa idade]],P$4)</f>
        <v>0</v>
      </c>
      <c r="Q8">
        <f>COUNTIFS(costu[[Cidade]:[Cidade]],$K8,costu[[Faixa idade]:[Faixa idade]],Q$4)</f>
        <v>1</v>
      </c>
      <c r="R8">
        <f>COUNTIFS(costu[[Cidade]:[Cidade]],$K8,costu[[Faixa idade]:[Faixa idade]],R$4)</f>
        <v>1</v>
      </c>
      <c r="S8">
        <f t="shared" si="1"/>
        <v>8</v>
      </c>
      <c r="T8" t="str">
        <v>CHENNAI</v>
      </c>
      <c r="U8">
        <f>COUNTIFS(costu[[Cidade]:[Cidade]],$T8,costu[[Limite]:[Limite]],U$4)</f>
        <v>1</v>
      </c>
      <c r="V8">
        <f>COUNTIFS(costu[[Cidade]:[Cidade]],$T8,costu[[Limite]:[Limite]],V$4)</f>
        <v>3</v>
      </c>
      <c r="W8">
        <f>COUNTIFS(costu[[Cidade]:[Cidade]],$T8,costu[[Limite]:[Limite]],W$4)</f>
        <v>4</v>
      </c>
      <c r="X8" s="37">
        <v>5</v>
      </c>
      <c r="Z8" s="9" t="s">
        <v>18</v>
      </c>
      <c r="AA8" s="10">
        <f>AVERAGEIF(purch[Categoria],Z8,purch[Valor])</f>
        <v>250.50816022727275</v>
      </c>
      <c r="AC8" s="9">
        <v>89</v>
      </c>
      <c r="AD8" s="12">
        <f>SUMIF(purch[ID],AC8,purch[Valor])</f>
        <v>483.88661999999999</v>
      </c>
      <c r="AE8" s="9" t="str">
        <f>VLOOKUP(AC8,costu[#Data],3,0)</f>
        <v>70 a 79</v>
      </c>
      <c r="AF8" s="9" t="str">
        <f>VLOOKUP(AC8,costu[#Data],4,0)</f>
        <v>CALCUTTA</v>
      </c>
      <c r="AG8" s="9" t="s">
        <v>211</v>
      </c>
      <c r="AI8" t="s">
        <v>187</v>
      </c>
      <c r="AJ8">
        <f t="shared" si="2"/>
        <v>3</v>
      </c>
      <c r="AK8">
        <f t="shared" si="0"/>
        <v>3</v>
      </c>
      <c r="AL8">
        <f t="shared" si="0"/>
        <v>3</v>
      </c>
      <c r="AM8">
        <f t="shared" si="0"/>
        <v>1</v>
      </c>
    </row>
    <row r="9" spans="2:39" x14ac:dyDescent="0.25">
      <c r="B9" t="s">
        <v>188</v>
      </c>
      <c r="C9">
        <f>COUNTIFS(costu[[Faixa idade]:[Faixa idade]],$B9,costu[[Limite]:[Limite]],C$4)</f>
        <v>4</v>
      </c>
      <c r="D9" s="7">
        <f>C9/SUM($C9,$E9,$G9)</f>
        <v>0.21052631578947367</v>
      </c>
      <c r="E9">
        <f>COUNTIFS(costu[[Faixa idade]:[Faixa idade]],$B9,costu[[Limite]:[Limite]],E$4)</f>
        <v>8</v>
      </c>
      <c r="F9" s="7">
        <f>E9/SUM($C9,$E9,$G9)</f>
        <v>0.42105263157894735</v>
      </c>
      <c r="G9">
        <f>COUNTIFS(costu[[Faixa idade]:[Faixa idade]],$B9,costu[[Limite]:[Limite]],G$4)</f>
        <v>7</v>
      </c>
      <c r="H9" s="7">
        <f>G9/SUM($C9,$E9,$G9)</f>
        <v>0.36842105263157893</v>
      </c>
      <c r="K9" t="str">
        <v>TRIVANDRUM</v>
      </c>
      <c r="L9">
        <f>COUNTIFS(costu[[Cidade]:[Cidade]],$K9,costu[[Faixa idade]:[Faixa idade]],L$4)</f>
        <v>1</v>
      </c>
      <c r="M9">
        <f>COUNTIFS(costu[[Cidade]:[Cidade]],$K9,costu[[Faixa idade]:[Faixa idade]],M$4)</f>
        <v>2</v>
      </c>
      <c r="N9">
        <f>COUNTIFS(costu[[Cidade]:[Cidade]],$K9,costu[[Faixa idade]:[Faixa idade]],N$4)</f>
        <v>1</v>
      </c>
      <c r="O9">
        <f>COUNTIFS(costu[[Cidade]:[Cidade]],$K9,costu[[Faixa idade]:[Faixa idade]],O$4)</f>
        <v>1</v>
      </c>
      <c r="P9">
        <f>COUNTIFS(costu[[Cidade]:[Cidade]],$K9,costu[[Faixa idade]:[Faixa idade]],P$4)</f>
        <v>1</v>
      </c>
      <c r="Q9">
        <f>COUNTIFS(costu[[Cidade]:[Cidade]],$K9,costu[[Faixa idade]:[Faixa idade]],Q$4)</f>
        <v>1</v>
      </c>
      <c r="R9">
        <f>COUNTIFS(costu[[Cidade]:[Cidade]],$K9,costu[[Faixa idade]:[Faixa idade]],R$4)</f>
        <v>0</v>
      </c>
      <c r="S9">
        <f t="shared" si="1"/>
        <v>7</v>
      </c>
      <c r="T9" t="str">
        <v>TRIVANDRUM</v>
      </c>
      <c r="U9">
        <f>COUNTIFS(costu[[Cidade]:[Cidade]],$T9,costu[[Limite]:[Limite]],U$4)</f>
        <v>2</v>
      </c>
      <c r="V9">
        <f>COUNTIFS(costu[[Cidade]:[Cidade]],$T9,costu[[Limite]:[Limite]],V$4)</f>
        <v>3</v>
      </c>
      <c r="W9">
        <f>COUNTIFS(costu[[Cidade]:[Cidade]],$T9,costu[[Limite]:[Limite]],W$4)</f>
        <v>2</v>
      </c>
      <c r="X9" s="37">
        <v>4</v>
      </c>
      <c r="Z9" s="9" t="s">
        <v>12</v>
      </c>
      <c r="AA9" s="10">
        <f>AVERAGEIF(purch[Categoria],Z9,purch[Valor])</f>
        <v>249.64915495575229</v>
      </c>
      <c r="AC9" s="9">
        <v>82</v>
      </c>
      <c r="AD9" s="12">
        <f>SUMIF(purch[ID],AC9,purch[Valor])</f>
        <v>474.79729999999995</v>
      </c>
      <c r="AE9" s="9" t="str">
        <f>VLOOKUP(AC9,costu[#Data],3,0)</f>
        <v>50 a 59</v>
      </c>
      <c r="AF9" s="9" t="str">
        <f>VLOOKUP(AC9,costu[#Data],4,0)</f>
        <v>DELHI</v>
      </c>
      <c r="AG9" s="9" t="s">
        <v>211</v>
      </c>
      <c r="AI9" t="s">
        <v>184</v>
      </c>
      <c r="AJ9">
        <f t="shared" si="2"/>
        <v>1</v>
      </c>
      <c r="AK9">
        <f t="shared" si="0"/>
        <v>2</v>
      </c>
      <c r="AL9">
        <f t="shared" si="0"/>
        <v>1</v>
      </c>
      <c r="AM9">
        <f t="shared" si="0"/>
        <v>3</v>
      </c>
    </row>
    <row r="10" spans="2:39" x14ac:dyDescent="0.25">
      <c r="B10" t="s">
        <v>189</v>
      </c>
      <c r="C10">
        <f>COUNTIFS(costu[[Faixa idade]:[Faixa idade]],$B10,costu[[Limite]:[Limite]],C$4)</f>
        <v>0</v>
      </c>
      <c r="D10" s="7">
        <f>C10/SUM($C10,$E10,$G10)</f>
        <v>0</v>
      </c>
      <c r="E10">
        <f>COUNTIFS(costu[[Faixa idade]:[Faixa idade]],$B10,costu[[Limite]:[Limite]],E$4)</f>
        <v>5</v>
      </c>
      <c r="F10" s="7">
        <f>E10/SUM($C10,$E10,$G10)</f>
        <v>0.38461538461538464</v>
      </c>
      <c r="G10">
        <f>COUNTIFS(costu[[Faixa idade]:[Faixa idade]],$B10,costu[[Limite]:[Limite]],G$4)</f>
        <v>8</v>
      </c>
      <c r="H10" s="7">
        <f>G10/SUM($C10,$E10,$G10)</f>
        <v>0.61538461538461542</v>
      </c>
      <c r="K10" t="str">
        <v>BOMBAY</v>
      </c>
      <c r="L10">
        <f>COUNTIFS(costu[[Cidade]:[Cidade]],$K10,costu[[Faixa idade]:[Faixa idade]],L$4)</f>
        <v>1</v>
      </c>
      <c r="M10">
        <f>COUNTIFS(costu[[Cidade]:[Cidade]],$K10,costu[[Faixa idade]:[Faixa idade]],M$4)</f>
        <v>4</v>
      </c>
      <c r="N10">
        <f>COUNTIFS(costu[[Cidade]:[Cidade]],$K10,costu[[Faixa idade]:[Faixa idade]],N$4)</f>
        <v>3</v>
      </c>
      <c r="O10">
        <f>COUNTIFS(costu[[Cidade]:[Cidade]],$K10,costu[[Faixa idade]:[Faixa idade]],O$4)</f>
        <v>2</v>
      </c>
      <c r="P10">
        <f>COUNTIFS(costu[[Cidade]:[Cidade]],$K10,costu[[Faixa idade]:[Faixa idade]],P$4)</f>
        <v>2</v>
      </c>
      <c r="Q10">
        <f>COUNTIFS(costu[[Cidade]:[Cidade]],$K10,costu[[Faixa idade]:[Faixa idade]],Q$4)</f>
        <v>1</v>
      </c>
      <c r="R10">
        <f>COUNTIFS(costu[[Cidade]:[Cidade]],$K10,costu[[Faixa idade]:[Faixa idade]],R$4)</f>
        <v>1</v>
      </c>
      <c r="S10">
        <f t="shared" si="1"/>
        <v>14</v>
      </c>
      <c r="T10" t="str">
        <v>BOMBAY</v>
      </c>
      <c r="U10">
        <f>COUNTIFS(costu[[Cidade]:[Cidade]],$T10,costu[[Limite]:[Limite]],U$4)</f>
        <v>4</v>
      </c>
      <c r="V10">
        <f>COUNTIFS(costu[[Cidade]:[Cidade]],$T10,costu[[Limite]:[Limite]],V$4)</f>
        <v>4</v>
      </c>
      <c r="W10">
        <f>COUNTIFS(costu[[Cidade]:[Cidade]],$T10,costu[[Limite]:[Limite]],W$4)</f>
        <v>6</v>
      </c>
      <c r="X10" s="37">
        <v>6</v>
      </c>
      <c r="Z10" s="9" t="s">
        <v>119</v>
      </c>
      <c r="AA10" s="10">
        <f>AVERAGEIF(purch[Categoria],Z10,purch[Valor])</f>
        <v>249.31587044999992</v>
      </c>
      <c r="AC10" s="9">
        <v>17</v>
      </c>
      <c r="AD10" s="12">
        <f>SUMIF(purch[ID],AC10,purch[Valor])</f>
        <v>457.93142999999998</v>
      </c>
      <c r="AE10" s="9" t="str">
        <f>VLOOKUP(AC10,costu[#Data],3,0)</f>
        <v>70 a 79</v>
      </c>
      <c r="AF10" s="9" t="str">
        <f>VLOOKUP(AC10,costu[#Data],4,0)</f>
        <v>BOMBAY</v>
      </c>
      <c r="AG10" s="9" t="s">
        <v>211</v>
      </c>
      <c r="AI10" t="s">
        <v>190</v>
      </c>
      <c r="AJ10">
        <f t="shared" si="2"/>
        <v>6</v>
      </c>
      <c r="AK10">
        <f t="shared" si="0"/>
        <v>1</v>
      </c>
      <c r="AL10">
        <f t="shared" si="0"/>
        <v>3</v>
      </c>
      <c r="AM10">
        <f t="shared" si="0"/>
        <v>5</v>
      </c>
    </row>
    <row r="11" spans="2:39" x14ac:dyDescent="0.25">
      <c r="B11" t="s">
        <v>190</v>
      </c>
      <c r="C11">
        <f>COUNTIFS(costu[[Faixa idade]:[Faixa idade]],$B11,costu[[Limite]:[Limite]],C$4)</f>
        <v>0</v>
      </c>
      <c r="D11" s="7">
        <f>C11/SUM($C11,$E11,$G11)</f>
        <v>0</v>
      </c>
      <c r="E11">
        <f>COUNTIFS(costu[[Faixa idade]:[Faixa idade]],$B11,costu[[Limite]:[Limite]],E$4)</f>
        <v>6</v>
      </c>
      <c r="F11" s="7">
        <f>E11/SUM($C11,$E11,$G11)</f>
        <v>0.4</v>
      </c>
      <c r="G11">
        <f>COUNTIFS(costu[[Faixa idade]:[Faixa idade]],$B11,costu[[Limite]:[Limite]],G$4)</f>
        <v>9</v>
      </c>
      <c r="H11" s="7">
        <f>G11/SUM($C11,$E11,$G11)</f>
        <v>0.6</v>
      </c>
      <c r="K11" t="str">
        <v>PATNA</v>
      </c>
      <c r="L11">
        <f>COUNTIFS(costu[[Cidade]:[Cidade]],$K11,costu[[Faixa idade]:[Faixa idade]],L$4)</f>
        <v>0</v>
      </c>
      <c r="M11">
        <f>COUNTIFS(costu[[Cidade]:[Cidade]],$K11,costu[[Faixa idade]:[Faixa idade]],M$4)</f>
        <v>1</v>
      </c>
      <c r="N11">
        <f>COUNTIFS(costu[[Cidade]:[Cidade]],$K11,costu[[Faixa idade]:[Faixa idade]],N$4)</f>
        <v>0</v>
      </c>
      <c r="O11">
        <f>COUNTIFS(costu[[Cidade]:[Cidade]],$K11,costu[[Faixa idade]:[Faixa idade]],O$4)</f>
        <v>2</v>
      </c>
      <c r="P11">
        <f>COUNTIFS(costu[[Cidade]:[Cidade]],$K11,costu[[Faixa idade]:[Faixa idade]],P$4)</f>
        <v>0</v>
      </c>
      <c r="Q11">
        <f>COUNTIFS(costu[[Cidade]:[Cidade]],$K11,costu[[Faixa idade]:[Faixa idade]],Q$4)</f>
        <v>2</v>
      </c>
      <c r="R11">
        <f>COUNTIFS(costu[[Cidade]:[Cidade]],$K11,costu[[Faixa idade]:[Faixa idade]],R$4)</f>
        <v>2</v>
      </c>
      <c r="S11">
        <f t="shared" si="1"/>
        <v>7</v>
      </c>
      <c r="T11" t="str">
        <v>PATNA</v>
      </c>
      <c r="U11">
        <f>COUNTIFS(costu[[Cidade]:[Cidade]],$T11,costu[[Limite]:[Limite]],U$4)</f>
        <v>0</v>
      </c>
      <c r="V11">
        <f>COUNTIFS(costu[[Cidade]:[Cidade]],$T11,costu[[Limite]:[Limite]],V$4)</f>
        <v>3</v>
      </c>
      <c r="W11">
        <f>COUNTIFS(costu[[Cidade]:[Cidade]],$T11,costu[[Limite]:[Limite]],W$4)</f>
        <v>4</v>
      </c>
      <c r="X11" s="37">
        <v>5</v>
      </c>
      <c r="Z11" s="9" t="s">
        <v>16</v>
      </c>
      <c r="AA11" s="10">
        <f>AVERAGEIF(purch[Categoria],Z11,purch[Valor])</f>
        <v>248.02816131313125</v>
      </c>
      <c r="AC11" s="9">
        <v>25</v>
      </c>
      <c r="AD11" s="12">
        <f>SUMIF(purch[ID],AC11,purch[Valor])</f>
        <v>446.04046999999997</v>
      </c>
      <c r="AE11" s="9" t="str">
        <f>VLOOKUP(AC11,costu[#Data],3,0)</f>
        <v>30 a 39</v>
      </c>
      <c r="AF11" s="9" t="str">
        <f>VLOOKUP(AC11,costu[#Data],4,0)</f>
        <v>COCHIN</v>
      </c>
      <c r="AG11" s="9" t="s">
        <v>211</v>
      </c>
      <c r="AI11" t="s">
        <v>189</v>
      </c>
      <c r="AJ11">
        <f t="shared" si="2"/>
        <v>2</v>
      </c>
      <c r="AK11">
        <f t="shared" si="0"/>
        <v>4</v>
      </c>
      <c r="AL11">
        <f t="shared" si="0"/>
        <v>5</v>
      </c>
      <c r="AM11">
        <f t="shared" si="0"/>
        <v>2</v>
      </c>
    </row>
    <row r="12" spans="2:39" x14ac:dyDescent="0.25">
      <c r="K12" t="str">
        <v>DELHI</v>
      </c>
      <c r="L12">
        <f>COUNTIFS(costu[[Cidade]:[Cidade]],$K12,costu[[Faixa idade]:[Faixa idade]],L$4)</f>
        <v>2</v>
      </c>
      <c r="M12">
        <f>COUNTIFS(costu[[Cidade]:[Cidade]],$K12,costu[[Faixa idade]:[Faixa idade]],M$4)</f>
        <v>0</v>
      </c>
      <c r="N12">
        <f>COUNTIFS(costu[[Cidade]:[Cidade]],$K12,costu[[Faixa idade]:[Faixa idade]],N$4)</f>
        <v>3</v>
      </c>
      <c r="O12">
        <f>COUNTIFS(costu[[Cidade]:[Cidade]],$K12,costu[[Faixa idade]:[Faixa idade]],O$4)</f>
        <v>0</v>
      </c>
      <c r="P12">
        <f>COUNTIFS(costu[[Cidade]:[Cidade]],$K12,costu[[Faixa idade]:[Faixa idade]],P$4)</f>
        <v>0</v>
      </c>
      <c r="Q12">
        <f>COUNTIFS(costu[[Cidade]:[Cidade]],$K12,costu[[Faixa idade]:[Faixa idade]],Q$4)</f>
        <v>2</v>
      </c>
      <c r="R12">
        <f>COUNTIFS(costu[[Cidade]:[Cidade]],$K12,costu[[Faixa idade]:[Faixa idade]],R$4)</f>
        <v>0</v>
      </c>
      <c r="S12">
        <f t="shared" si="1"/>
        <v>7</v>
      </c>
      <c r="T12" t="str">
        <v>DELHI</v>
      </c>
      <c r="U12">
        <f>COUNTIFS(costu[[Cidade]:[Cidade]],$T12,costu[[Limite]:[Limite]],U$4)</f>
        <v>0</v>
      </c>
      <c r="V12">
        <f>COUNTIFS(costu[[Cidade]:[Cidade]],$T12,costu[[Limite]:[Limite]],V$4)</f>
        <v>3</v>
      </c>
      <c r="W12">
        <f>COUNTIFS(costu[[Cidade]:[Cidade]],$T12,costu[[Limite]:[Limite]],W$4)</f>
        <v>4</v>
      </c>
      <c r="X12" s="37">
        <v>5</v>
      </c>
      <c r="Z12" s="9" t="s">
        <v>6</v>
      </c>
      <c r="AA12" s="10">
        <f>AVERAGEIF(purch[Categoria],Z12,purch[Valor])</f>
        <v>242.67749633333335</v>
      </c>
      <c r="AC12" s="9">
        <v>19</v>
      </c>
      <c r="AD12" s="12">
        <f>SUMIF(purch[ID],AC12,purch[Valor])</f>
        <v>441.44226000000003</v>
      </c>
      <c r="AE12" s="9" t="str">
        <f>VLOOKUP(AC12,costu[#Data],3,0)</f>
        <v>20 a 29</v>
      </c>
      <c r="AF12" s="9" t="str">
        <f>VLOOKUP(AC12,costu[#Data],4,0)</f>
        <v>BANGALORE</v>
      </c>
      <c r="AG12" s="9" t="s">
        <v>211</v>
      </c>
    </row>
    <row r="13" spans="2:39" x14ac:dyDescent="0.25">
      <c r="Z13" s="9" t="s">
        <v>3</v>
      </c>
      <c r="AA13" s="10">
        <f>AVERAGEIF(purch[Categoria],Z13,purch[Valor])</f>
        <v>236.08336518750008</v>
      </c>
      <c r="AC13" s="9">
        <v>48</v>
      </c>
      <c r="AD13" s="12">
        <f>SUMIF(purch[ID],AC13,purch[Valor])</f>
        <v>433.24055999999996</v>
      </c>
      <c r="AE13" s="9" t="str">
        <f>VLOOKUP(AC13,costu[#Data],3,0)</f>
        <v>40 a 49</v>
      </c>
      <c r="AF13" s="9" t="str">
        <f>VLOOKUP(AC13,costu[#Data],4,0)</f>
        <v>TRIVANDRUM</v>
      </c>
      <c r="AG13" s="9" t="s">
        <v>211</v>
      </c>
    </row>
    <row r="14" spans="2:39" x14ac:dyDescent="0.25">
      <c r="Z14" s="9" t="s">
        <v>8</v>
      </c>
      <c r="AA14" s="10">
        <f>AVERAGEIF(purch[Categoria],Z14,purch[Valor])</f>
        <v>235.7368487755102</v>
      </c>
      <c r="AC14" s="9">
        <v>80</v>
      </c>
      <c r="AD14" s="12">
        <f>SUMIF(purch[ID],AC14,purch[Valor])</f>
        <v>432.21756999999997</v>
      </c>
      <c r="AE14" s="9" t="str">
        <f>VLOOKUP(AC14,costu[#Data],3,0)</f>
        <v>30 a 39</v>
      </c>
      <c r="AF14" s="9" t="str">
        <f>VLOOKUP(AC14,costu[#Data],4,0)</f>
        <v>BOMBAY</v>
      </c>
      <c r="AG14" s="9" t="s">
        <v>211</v>
      </c>
      <c r="AI14" t="s">
        <v>219</v>
      </c>
    </row>
    <row r="15" spans="2:39" x14ac:dyDescent="0.25">
      <c r="Z15" s="9" t="s">
        <v>1</v>
      </c>
      <c r="AA15" s="10">
        <f>AVERAGEIF(purch[Categoria],Z15,purch[Valor])</f>
        <v>234.13049431578938</v>
      </c>
      <c r="AC15" s="9">
        <v>62</v>
      </c>
      <c r="AD15" s="12">
        <f>SUMIF(purch[ID],AC15,purch[Valor])</f>
        <v>423.93457000000001</v>
      </c>
      <c r="AE15" s="9" t="str">
        <f>VLOOKUP(AC15,costu[#Data],3,0)</f>
        <v>30 a 39</v>
      </c>
      <c r="AF15" s="9" t="str">
        <f>VLOOKUP(AC15,costu[#Data],4,0)</f>
        <v>BOMBAY</v>
      </c>
      <c r="AG15" s="9" t="s">
        <v>211</v>
      </c>
      <c r="AJ15">
        <v>4</v>
      </c>
      <c r="AK15">
        <v>3</v>
      </c>
      <c r="AL15">
        <v>2</v>
      </c>
      <c r="AM15">
        <v>1</v>
      </c>
    </row>
    <row r="16" spans="2:39" x14ac:dyDescent="0.25">
      <c r="Z16" s="9" t="s">
        <v>5</v>
      </c>
      <c r="AA16" s="10">
        <f>AVERAGEIF(purch[Categoria],Z16,purch[Valor])</f>
        <v>228.97333285714282</v>
      </c>
      <c r="AC16" s="9">
        <v>22</v>
      </c>
      <c r="AD16" s="12">
        <f>SUMIF(purch[ID],AC16,purch[Valor])</f>
        <v>423.67250000000001</v>
      </c>
      <c r="AE16" s="9" t="str">
        <f>VLOOKUP(AC16,costu[#Data],3,0)</f>
        <v>20 a 29</v>
      </c>
      <c r="AF16" s="9" t="str">
        <f>VLOOKUP(AC16,costu[#Data],4,0)</f>
        <v>BOMBAY</v>
      </c>
      <c r="AG16" s="9" t="s">
        <v>211</v>
      </c>
      <c r="AJ16" t="s">
        <v>211</v>
      </c>
      <c r="AK16" t="s">
        <v>212</v>
      </c>
      <c r="AL16" t="s">
        <v>213</v>
      </c>
      <c r="AM16" t="s">
        <v>214</v>
      </c>
    </row>
    <row r="17" spans="11:40" x14ac:dyDescent="0.25">
      <c r="Z17" s="9" t="s">
        <v>14</v>
      </c>
      <c r="AA17" s="10">
        <f>AVERAGEIF(purch[Categoria],Z17,purch[Valor])</f>
        <v>224.18670353741484</v>
      </c>
      <c r="AC17" s="9">
        <v>2</v>
      </c>
      <c r="AD17" s="12">
        <f>SUMIF(purch[ID],AC17,purch[Valor])</f>
        <v>410.55613</v>
      </c>
      <c r="AE17" s="9" t="str">
        <f>VLOOKUP(AC17,costu[#Data],3,0)</f>
        <v>70 a 79</v>
      </c>
      <c r="AF17" s="9" t="str">
        <f>VLOOKUP(AC17,costu[#Data],4,0)</f>
        <v>CALCUTTA</v>
      </c>
      <c r="AG17" s="9" t="s">
        <v>211</v>
      </c>
      <c r="AI17" t="s">
        <v>126</v>
      </c>
      <c r="AJ17">
        <f>COUNTIFS($AF$5:$AF$105,$AI17,$AG$5:$AG$105,AJ$16)</f>
        <v>5</v>
      </c>
      <c r="AK17">
        <f t="shared" ref="AK17:AM17" si="3">COUNTIFS($AF$5:$AF$105,$AI17,$AG$5:$AG$105,AK$16)</f>
        <v>4</v>
      </c>
      <c r="AL17">
        <f t="shared" si="3"/>
        <v>5</v>
      </c>
      <c r="AM17">
        <f t="shared" si="3"/>
        <v>5</v>
      </c>
      <c r="AN17" s="37">
        <v>4</v>
      </c>
    </row>
    <row r="18" spans="11:40" x14ac:dyDescent="0.25">
      <c r="Z18" s="9" t="s">
        <v>20</v>
      </c>
      <c r="AA18" s="10">
        <f>AVERAGEIF(purch[Categoria],Z18,purch[Valor])</f>
        <v>223.01615052631581</v>
      </c>
      <c r="AC18" s="9">
        <v>81</v>
      </c>
      <c r="AD18" s="12">
        <f>SUMIF(purch[ID],AC18,purch[Valor])</f>
        <v>405.91314</v>
      </c>
      <c r="AE18" s="9" t="str">
        <f>VLOOKUP(AC18,costu[#Data],3,0)</f>
        <v>60 a 69</v>
      </c>
      <c r="AF18" s="9" t="str">
        <f>VLOOKUP(AC18,costu[#Data],4,0)</f>
        <v>BANGALORE</v>
      </c>
      <c r="AG18" s="9" t="s">
        <v>211</v>
      </c>
      <c r="AI18" t="s">
        <v>130</v>
      </c>
      <c r="AJ18">
        <f t="shared" ref="AJ18:AM24" si="4">COUNTIFS($AF$5:$AF$105,$AI18,$AG$5:$AG$105,AJ$16)</f>
        <v>5</v>
      </c>
      <c r="AK18">
        <f t="shared" si="4"/>
        <v>4</v>
      </c>
      <c r="AL18">
        <f t="shared" si="4"/>
        <v>4</v>
      </c>
      <c r="AM18">
        <f t="shared" si="4"/>
        <v>5</v>
      </c>
      <c r="AN18" s="37">
        <v>5</v>
      </c>
    </row>
    <row r="19" spans="11:40" x14ac:dyDescent="0.25">
      <c r="Z19" s="9" t="s">
        <v>10</v>
      </c>
      <c r="AA19" s="10">
        <f>AVERAGEIF(purch[Categoria],Z19,purch[Valor])</f>
        <v>200.20210100000003</v>
      </c>
      <c r="AC19" s="9">
        <v>15</v>
      </c>
      <c r="AD19" s="12">
        <f>SUMIF(purch[ID],AC19,purch[Valor])</f>
        <v>399.87497999999999</v>
      </c>
      <c r="AE19" s="9" t="str">
        <f>VLOOKUP(AC19,costu[#Data],3,0)</f>
        <v>20 a 29</v>
      </c>
      <c r="AF19" s="9" t="str">
        <f>VLOOKUP(AC19,costu[#Data],4,0)</f>
        <v>CALCUTTA</v>
      </c>
      <c r="AG19" s="9" t="s">
        <v>211</v>
      </c>
      <c r="AI19" t="s">
        <v>134</v>
      </c>
      <c r="AJ19">
        <f t="shared" si="4"/>
        <v>4</v>
      </c>
      <c r="AK19">
        <f t="shared" si="4"/>
        <v>5</v>
      </c>
      <c r="AL19">
        <f t="shared" si="4"/>
        <v>6</v>
      </c>
      <c r="AM19">
        <f t="shared" si="4"/>
        <v>5</v>
      </c>
      <c r="AN19" s="37">
        <v>3</v>
      </c>
    </row>
    <row r="20" spans="11:40" x14ac:dyDescent="0.25">
      <c r="AC20" s="9">
        <v>87</v>
      </c>
      <c r="AD20" s="12">
        <f>SUMIF(purch[ID],AC20,purch[Valor])</f>
        <v>398.87374999999997</v>
      </c>
      <c r="AE20" s="9" t="str">
        <f>VLOOKUP(AC20,costu[#Data],3,0)</f>
        <v>20 a 29</v>
      </c>
      <c r="AF20" s="9" t="str">
        <f>VLOOKUP(AC20,costu[#Data],4,0)</f>
        <v>CALCUTTA</v>
      </c>
      <c r="AG20" s="9" t="s">
        <v>211</v>
      </c>
      <c r="AI20" t="s">
        <v>148</v>
      </c>
      <c r="AJ20">
        <f t="shared" si="4"/>
        <v>1</v>
      </c>
      <c r="AK20">
        <f t="shared" si="4"/>
        <v>2</v>
      </c>
      <c r="AL20">
        <f t="shared" si="4"/>
        <v>3</v>
      </c>
      <c r="AM20">
        <f t="shared" si="4"/>
        <v>2</v>
      </c>
      <c r="AN20" s="37">
        <v>1</v>
      </c>
    </row>
    <row r="21" spans="11:40" x14ac:dyDescent="0.25">
      <c r="AC21" s="9">
        <v>53</v>
      </c>
      <c r="AD21" s="12">
        <f>SUMIF(purch[ID],AC21,purch[Valor])</f>
        <v>395.07896</v>
      </c>
      <c r="AE21" s="9" t="str">
        <f>VLOOKUP(AC21,costu[#Data],3,0)</f>
        <v>20 a 29</v>
      </c>
      <c r="AF21" s="9" t="str">
        <f>VLOOKUP(AC21,costu[#Data],4,0)</f>
        <v>DELHI</v>
      </c>
      <c r="AG21" s="9" t="s">
        <v>211</v>
      </c>
      <c r="AI21" t="s">
        <v>163</v>
      </c>
      <c r="AJ21">
        <f t="shared" si="4"/>
        <v>1</v>
      </c>
      <c r="AK21">
        <f t="shared" si="4"/>
        <v>3</v>
      </c>
      <c r="AL21">
        <f t="shared" si="4"/>
        <v>2</v>
      </c>
      <c r="AM21">
        <f t="shared" si="4"/>
        <v>1</v>
      </c>
      <c r="AN21" s="37">
        <v>6</v>
      </c>
    </row>
    <row r="22" spans="11:40" x14ac:dyDescent="0.25">
      <c r="AC22" s="9">
        <v>66</v>
      </c>
      <c r="AD22" s="12">
        <f>SUMIF(purch[ID],AC22,purch[Valor])</f>
        <v>393.51371</v>
      </c>
      <c r="AE22" s="9" t="str">
        <f>VLOOKUP(AC22,costu[#Data],3,0)</f>
        <v>70 a 79</v>
      </c>
      <c r="AF22" s="9" t="str">
        <f>VLOOKUP(AC22,costu[#Data],4,0)</f>
        <v>PATNA</v>
      </c>
      <c r="AG22" s="9" t="s">
        <v>211</v>
      </c>
      <c r="AI22" t="s">
        <v>138</v>
      </c>
      <c r="AJ22">
        <f t="shared" si="4"/>
        <v>5</v>
      </c>
      <c r="AK22">
        <f t="shared" si="4"/>
        <v>3</v>
      </c>
      <c r="AL22">
        <f t="shared" si="4"/>
        <v>2</v>
      </c>
      <c r="AM22">
        <f t="shared" si="4"/>
        <v>4</v>
      </c>
      <c r="AN22" s="37">
        <v>7</v>
      </c>
    </row>
    <row r="23" spans="11:40" x14ac:dyDescent="0.25">
      <c r="AC23" s="9">
        <v>23</v>
      </c>
      <c r="AD23" s="12">
        <f>SUMIF(purch[ID],AC23,purch[Valor])</f>
        <v>390.85096000000004</v>
      </c>
      <c r="AE23" s="9" t="str">
        <f>VLOOKUP(AC23,costu[#Data],3,0)</f>
        <v>50 a 59</v>
      </c>
      <c r="AF23" s="9" t="str">
        <f>VLOOKUP(AC23,costu[#Data],4,0)</f>
        <v>BANGALORE</v>
      </c>
      <c r="AG23" s="9" t="s">
        <v>211</v>
      </c>
      <c r="AI23" t="s">
        <v>146</v>
      </c>
      <c r="AJ23">
        <f t="shared" si="4"/>
        <v>2</v>
      </c>
      <c r="AK23">
        <f t="shared" si="4"/>
        <v>3</v>
      </c>
      <c r="AL23">
        <f t="shared" si="4"/>
        <v>1</v>
      </c>
      <c r="AM23">
        <f t="shared" si="4"/>
        <v>1</v>
      </c>
      <c r="AN23" s="37">
        <v>8</v>
      </c>
    </row>
    <row r="24" spans="11:40" x14ac:dyDescent="0.25">
      <c r="AC24" s="9">
        <v>84</v>
      </c>
      <c r="AD24" s="12">
        <f>SUMIF(purch[ID],AC24,purch[Valor])</f>
        <v>379.40153000000004</v>
      </c>
      <c r="AE24" s="9" t="str">
        <f>VLOOKUP(AC24,costu[#Data],3,0)</f>
        <v>70 a 79</v>
      </c>
      <c r="AF24" s="9" t="str">
        <f>VLOOKUP(AC24,costu[#Data],4,0)</f>
        <v>PATNA</v>
      </c>
      <c r="AG24" s="9" t="s">
        <v>211</v>
      </c>
      <c r="AI24" t="s">
        <v>143</v>
      </c>
      <c r="AJ24">
        <f t="shared" si="4"/>
        <v>2</v>
      </c>
      <c r="AK24">
        <f t="shared" si="4"/>
        <v>1</v>
      </c>
      <c r="AL24">
        <f t="shared" si="4"/>
        <v>2</v>
      </c>
      <c r="AM24">
        <f t="shared" si="4"/>
        <v>2</v>
      </c>
      <c r="AN24" s="37">
        <v>2</v>
      </c>
    </row>
    <row r="25" spans="11:40" x14ac:dyDescent="0.25">
      <c r="AC25" s="9">
        <v>38</v>
      </c>
      <c r="AD25" s="12">
        <f>SUMIF(purch[ID],AC25,purch[Valor])</f>
        <v>376.87251000000003</v>
      </c>
      <c r="AE25" s="9" t="str">
        <f>VLOOKUP(AC25,costu[#Data],3,0)</f>
        <v>40 a 49</v>
      </c>
      <c r="AF25" s="9" t="str">
        <f>VLOOKUP(AC25,costu[#Data],4,0)</f>
        <v>CHENNAI</v>
      </c>
      <c r="AG25" s="9" t="s">
        <v>211</v>
      </c>
    </row>
    <row r="26" spans="11:40" x14ac:dyDescent="0.25">
      <c r="AC26" s="9">
        <v>5</v>
      </c>
      <c r="AD26" s="12">
        <f>SUMIF(purch[ID],AC26,purch[Valor])</f>
        <v>369.69407000000001</v>
      </c>
      <c r="AE26" s="9" t="str">
        <f>VLOOKUP(AC26,costu[#Data],3,0)</f>
        <v>50 a 59</v>
      </c>
      <c r="AF26" s="9" t="str">
        <f>VLOOKUP(AC26,costu[#Data],4,0)</f>
        <v>BANGALORE</v>
      </c>
      <c r="AG26" s="9" t="s">
        <v>211</v>
      </c>
    </row>
    <row r="27" spans="11:40" x14ac:dyDescent="0.25">
      <c r="AC27" s="9">
        <v>45</v>
      </c>
      <c r="AD27" s="12">
        <f>SUMIF(purch[ID],AC27,purch[Valor])</f>
        <v>365.72504000000004</v>
      </c>
      <c r="AE27" s="9" t="str">
        <f>VLOOKUP(AC27,costu[#Data],3,0)</f>
        <v>60 a 69</v>
      </c>
      <c r="AF27" s="9" t="str">
        <f>VLOOKUP(AC27,costu[#Data],4,0)</f>
        <v>COCHIN</v>
      </c>
      <c r="AG27" s="9" t="s">
        <v>211</v>
      </c>
    </row>
    <row r="28" spans="11:40" x14ac:dyDescent="0.25">
      <c r="AC28" s="9">
        <v>74</v>
      </c>
      <c r="AD28" s="12">
        <f>SUMIF(purch[ID],AC28,purch[Valor])</f>
        <v>360.58742000000001</v>
      </c>
      <c r="AE28" s="9" t="str">
        <f>VLOOKUP(AC28,costu[#Data],3,0)</f>
        <v>50 a 59</v>
      </c>
      <c r="AF28" s="9" t="str">
        <f>VLOOKUP(AC28,costu[#Data],4,0)</f>
        <v>COCHIN</v>
      </c>
      <c r="AG28" s="9" t="s">
        <v>211</v>
      </c>
    </row>
    <row r="29" spans="11:40" x14ac:dyDescent="0.25">
      <c r="K29" s="1"/>
      <c r="L29" s="38" t="s">
        <v>216</v>
      </c>
      <c r="M29" s="38" t="s">
        <v>217</v>
      </c>
      <c r="N29" s="38" t="s">
        <v>218</v>
      </c>
      <c r="O29" s="38" t="s">
        <v>220</v>
      </c>
      <c r="AC29" s="9">
        <v>41</v>
      </c>
      <c r="AD29" s="12">
        <f>SUMIF(purch[ID],AC29,purch[Valor])</f>
        <v>359.76434</v>
      </c>
      <c r="AE29" s="9" t="str">
        <f>VLOOKUP(AC29,costu[#Data],3,0)</f>
        <v>10 a 19</v>
      </c>
      <c r="AF29" s="9" t="str">
        <f>VLOOKUP(AC29,costu[#Data],4,0)</f>
        <v>COCHIN</v>
      </c>
      <c r="AG29" s="9" t="s">
        <v>211</v>
      </c>
    </row>
    <row r="30" spans="11:40" x14ac:dyDescent="0.25">
      <c r="K30" s="38" t="s">
        <v>126</v>
      </c>
      <c r="L30" s="39">
        <v>7</v>
      </c>
      <c r="M30" s="39">
        <v>8</v>
      </c>
      <c r="N30" s="39">
        <f>VLOOKUP(K30,$AI$17:$AN$24,6,0)</f>
        <v>4</v>
      </c>
      <c r="O30" s="40">
        <f>SUM(L30:N30)</f>
        <v>19</v>
      </c>
      <c r="AC30" s="9">
        <v>20</v>
      </c>
      <c r="AD30" s="12">
        <f>SUMIF(purch[ID],AC30,purch[Valor])</f>
        <v>356.73347999999999</v>
      </c>
      <c r="AE30" s="9" t="str">
        <f>VLOOKUP(AC30,costu[#Data],3,0)</f>
        <v>20 a 29</v>
      </c>
      <c r="AF30" s="9" t="str">
        <f>VLOOKUP(AC30,costu[#Data],4,0)</f>
        <v>CALCUTTA</v>
      </c>
      <c r="AG30" s="9" t="s">
        <v>211</v>
      </c>
    </row>
    <row r="31" spans="11:40" x14ac:dyDescent="0.25">
      <c r="K31" s="38" t="s">
        <v>134</v>
      </c>
      <c r="L31" s="39">
        <v>8</v>
      </c>
      <c r="M31" s="39">
        <v>8</v>
      </c>
      <c r="N31" s="39">
        <f>VLOOKUP(K31,$AI$17:$AN$24,6,0)</f>
        <v>3</v>
      </c>
      <c r="O31" s="40">
        <f>SUM(L31:N31)</f>
        <v>19</v>
      </c>
      <c r="AC31" s="9">
        <v>55</v>
      </c>
      <c r="AD31" s="12">
        <f>SUMIF(purch[ID],AC31,purch[Valor])</f>
        <v>343.54859000000005</v>
      </c>
      <c r="AE31" s="9" t="str">
        <f>VLOOKUP(AC31,costu[#Data],3,0)</f>
        <v>40 a 49</v>
      </c>
      <c r="AF31" s="9" t="str">
        <f>VLOOKUP(AC31,costu[#Data],4,0)</f>
        <v>PATNA</v>
      </c>
      <c r="AG31" s="9" t="s">
        <v>212</v>
      </c>
    </row>
    <row r="32" spans="11:40" x14ac:dyDescent="0.25">
      <c r="K32" s="38" t="s">
        <v>130</v>
      </c>
      <c r="L32" s="39">
        <v>6</v>
      </c>
      <c r="M32" s="39">
        <v>7</v>
      </c>
      <c r="N32" s="39">
        <f>VLOOKUP(K32,$AI$17:$AN$24,6,0)</f>
        <v>5</v>
      </c>
      <c r="O32" s="40">
        <f>SUM(L32:N32)</f>
        <v>18</v>
      </c>
      <c r="AC32" s="9">
        <v>94</v>
      </c>
      <c r="AD32" s="12">
        <f>SUMIF(purch[ID],AC32,purch[Valor])</f>
        <v>341.85887000000002</v>
      </c>
      <c r="AE32" s="9" t="str">
        <f>VLOOKUP(AC32,costu[#Data],3,0)</f>
        <v>30 a 39</v>
      </c>
      <c r="AF32" s="9" t="str">
        <f>VLOOKUP(AC32,costu[#Data],4,0)</f>
        <v>COCHIN</v>
      </c>
      <c r="AG32" s="9" t="s">
        <v>212</v>
      </c>
    </row>
    <row r="33" spans="11:33" x14ac:dyDescent="0.25">
      <c r="K33" s="38" t="s">
        <v>138</v>
      </c>
      <c r="L33" s="39">
        <v>5</v>
      </c>
      <c r="M33" s="39">
        <v>6</v>
      </c>
      <c r="N33" s="39">
        <f>VLOOKUP(K33,$AI$17:$AN$24,6,0)</f>
        <v>7</v>
      </c>
      <c r="O33" s="40">
        <f>SUM(L33:N33)</f>
        <v>18</v>
      </c>
      <c r="AC33" s="9">
        <v>24</v>
      </c>
      <c r="AD33" s="12">
        <f>SUMIF(purch[ID],AC33,purch[Valor])</f>
        <v>328.84508</v>
      </c>
      <c r="AE33" s="9" t="str">
        <f>VLOOKUP(AC33,costu[#Data],3,0)</f>
        <v>50 a 59</v>
      </c>
      <c r="AF33" s="9" t="str">
        <f>VLOOKUP(AC33,costu[#Data],4,0)</f>
        <v>DELHI</v>
      </c>
      <c r="AG33" s="9" t="s">
        <v>212</v>
      </c>
    </row>
    <row r="34" spans="11:33" x14ac:dyDescent="0.25">
      <c r="K34" s="38" t="s">
        <v>146</v>
      </c>
      <c r="L34" s="39">
        <v>3</v>
      </c>
      <c r="M34" s="39">
        <v>5</v>
      </c>
      <c r="N34" s="39">
        <f>VLOOKUP(K34,$AI$17:$AN$24,6,0)</f>
        <v>8</v>
      </c>
      <c r="O34" s="40">
        <f>SUM(L34:N34)</f>
        <v>16</v>
      </c>
      <c r="AC34" s="9">
        <v>57</v>
      </c>
      <c r="AD34" s="12">
        <f>SUMIF(purch[ID],AC34,purch[Valor])</f>
        <v>324.423</v>
      </c>
      <c r="AE34" s="9" t="str">
        <f>VLOOKUP(AC34,costu[#Data],3,0)</f>
        <v>30 a 39</v>
      </c>
      <c r="AF34" s="9" t="str">
        <f>VLOOKUP(AC34,costu[#Data],4,0)</f>
        <v>TRIVANDRUM</v>
      </c>
      <c r="AG34" s="9" t="s">
        <v>212</v>
      </c>
    </row>
    <row r="35" spans="11:33" x14ac:dyDescent="0.25">
      <c r="K35" s="38" t="s">
        <v>163</v>
      </c>
      <c r="L35" s="39">
        <v>3</v>
      </c>
      <c r="M35" s="39">
        <v>4</v>
      </c>
      <c r="N35" s="39">
        <f>VLOOKUP(K35,$AI$17:$AN$24,6,0)</f>
        <v>6</v>
      </c>
      <c r="O35" s="40">
        <f>SUM(L35:N35)</f>
        <v>13</v>
      </c>
      <c r="AC35" s="9">
        <v>68</v>
      </c>
      <c r="AD35" s="12">
        <f>SUMIF(purch[ID],AC35,purch[Valor])</f>
        <v>321.90361999999999</v>
      </c>
      <c r="AE35" s="9" t="str">
        <f>VLOOKUP(AC35,costu[#Data],3,0)</f>
        <v>10 a 19</v>
      </c>
      <c r="AF35" s="9" t="str">
        <f>VLOOKUP(AC35,costu[#Data],4,0)</f>
        <v>TRIVANDRUM</v>
      </c>
      <c r="AG35" s="9" t="s">
        <v>212</v>
      </c>
    </row>
    <row r="36" spans="11:33" x14ac:dyDescent="0.25">
      <c r="K36" s="38" t="s">
        <v>148</v>
      </c>
      <c r="L36" s="39">
        <v>4</v>
      </c>
      <c r="M36" s="39">
        <v>5</v>
      </c>
      <c r="N36" s="39">
        <f>VLOOKUP(K36,$AI$17:$AN$24,6,0)</f>
        <v>1</v>
      </c>
      <c r="O36" s="40">
        <f>SUM(L36:N36)</f>
        <v>10</v>
      </c>
      <c r="AC36" s="9">
        <v>46</v>
      </c>
      <c r="AD36" s="12">
        <f>SUMIF(purch[ID],AC36,purch[Valor])</f>
        <v>319.53834999999998</v>
      </c>
      <c r="AE36" s="9" t="str">
        <f>VLOOKUP(AC36,costu[#Data],3,0)</f>
        <v>40 a 49</v>
      </c>
      <c r="AF36" s="9" t="str">
        <f>VLOOKUP(AC36,costu[#Data],4,0)</f>
        <v>PATNA</v>
      </c>
      <c r="AG36" s="9" t="s">
        <v>212</v>
      </c>
    </row>
    <row r="37" spans="11:33" x14ac:dyDescent="0.25">
      <c r="K37" s="38" t="s">
        <v>143</v>
      </c>
      <c r="L37" s="39">
        <v>3</v>
      </c>
      <c r="M37" s="39">
        <v>5</v>
      </c>
      <c r="N37" s="39">
        <f>VLOOKUP(K37,$AI$17:$AN$24,6,0)</f>
        <v>2</v>
      </c>
      <c r="O37" s="40">
        <f>SUM(L37:N37)</f>
        <v>10</v>
      </c>
      <c r="AC37" s="9">
        <v>50</v>
      </c>
      <c r="AD37" s="12">
        <f>SUMIF(purch[ID],AC37,purch[Valor])</f>
        <v>315.69047</v>
      </c>
      <c r="AE37" s="9" t="str">
        <f>VLOOKUP(AC37,costu[#Data],3,0)</f>
        <v>60 a 69</v>
      </c>
      <c r="AF37" s="9" t="str">
        <f>VLOOKUP(AC37,costu[#Data],4,0)</f>
        <v>COCHIN</v>
      </c>
      <c r="AG37" s="9" t="s">
        <v>212</v>
      </c>
    </row>
    <row r="38" spans="11:33" x14ac:dyDescent="0.25">
      <c r="AC38" s="9">
        <v>96</v>
      </c>
      <c r="AD38" s="12">
        <f>SUMIF(purch[ID],AC38,purch[Valor])</f>
        <v>312.71436999999997</v>
      </c>
      <c r="AE38" s="9" t="str">
        <f>VLOOKUP(AC38,costu[#Data],3,0)</f>
        <v>50 a 59</v>
      </c>
      <c r="AF38" s="9" t="str">
        <f>VLOOKUP(AC38,costu[#Data],4,0)</f>
        <v>CHENNAI</v>
      </c>
      <c r="AG38" s="9" t="s">
        <v>212</v>
      </c>
    </row>
    <row r="39" spans="11:33" x14ac:dyDescent="0.25">
      <c r="AC39" s="9">
        <v>13</v>
      </c>
      <c r="AD39" s="12">
        <f>SUMIF(purch[ID],AC39,purch[Valor])</f>
        <v>307.94096999999999</v>
      </c>
      <c r="AE39" s="9" t="str">
        <f>VLOOKUP(AC39,costu[#Data],3,0)</f>
        <v>20 a 29</v>
      </c>
      <c r="AF39" s="9" t="str">
        <f>VLOOKUP(AC39,costu[#Data],4,0)</f>
        <v>BANGALORE</v>
      </c>
      <c r="AG39" s="9" t="s">
        <v>212</v>
      </c>
    </row>
    <row r="40" spans="11:33" x14ac:dyDescent="0.25">
      <c r="AC40" s="9">
        <v>11</v>
      </c>
      <c r="AD40" s="12">
        <f>SUMIF(purch[ID],AC40,purch[Valor])</f>
        <v>307.62200999999999</v>
      </c>
      <c r="AE40" s="9" t="str">
        <f>VLOOKUP(AC40,costu[#Data],3,0)</f>
        <v>30 a 39</v>
      </c>
      <c r="AF40" s="9" t="str">
        <f>VLOOKUP(AC40,costu[#Data],4,0)</f>
        <v>COCHIN</v>
      </c>
      <c r="AG40" s="9" t="s">
        <v>212</v>
      </c>
    </row>
    <row r="41" spans="11:33" x14ac:dyDescent="0.25">
      <c r="AC41" s="9">
        <v>95</v>
      </c>
      <c r="AD41" s="12">
        <f>SUMIF(purch[ID],AC41,purch[Valor])</f>
        <v>297.50509</v>
      </c>
      <c r="AE41" s="9" t="str">
        <f>VLOOKUP(AC41,costu[#Data],3,0)</f>
        <v>60 a 69</v>
      </c>
      <c r="AF41" s="9" t="str">
        <f>VLOOKUP(AC41,costu[#Data],4,0)</f>
        <v>PATNA</v>
      </c>
      <c r="AG41" s="9" t="s">
        <v>212</v>
      </c>
    </row>
    <row r="42" spans="11:33" x14ac:dyDescent="0.25">
      <c r="AC42" s="9">
        <v>60</v>
      </c>
      <c r="AD42" s="12">
        <f>SUMIF(purch[ID],AC42,purch[Valor])</f>
        <v>285.12875000000003</v>
      </c>
      <c r="AE42" s="9" t="str">
        <f>VLOOKUP(AC42,costu[#Data],3,0)</f>
        <v>20 a 29</v>
      </c>
      <c r="AF42" s="9" t="str">
        <f>VLOOKUP(AC42,costu[#Data],4,0)</f>
        <v>CALCUTTA</v>
      </c>
      <c r="AG42" s="9" t="s">
        <v>212</v>
      </c>
    </row>
    <row r="43" spans="11:33" x14ac:dyDescent="0.25">
      <c r="AC43" s="9">
        <v>100</v>
      </c>
      <c r="AD43" s="12">
        <f>SUMIF(purch[ID],AC43,purch[Valor])</f>
        <v>284.52105999999998</v>
      </c>
      <c r="AE43" s="9" t="str">
        <f>VLOOKUP(AC43,costu[#Data],3,0)</f>
        <v>30 a 39</v>
      </c>
      <c r="AF43" s="9" t="str">
        <f>VLOOKUP(AC43,costu[#Data],4,0)</f>
        <v>COCHIN</v>
      </c>
      <c r="AG43" s="9" t="s">
        <v>212</v>
      </c>
    </row>
    <row r="44" spans="11:33" x14ac:dyDescent="0.25">
      <c r="AC44" s="9">
        <v>27</v>
      </c>
      <c r="AD44" s="12">
        <f>SUMIF(purch[ID],AC44,purch[Valor])</f>
        <v>275.14441999999997</v>
      </c>
      <c r="AE44" s="9" t="str">
        <f>VLOOKUP(AC44,costu[#Data],3,0)</f>
        <v>20 a 29</v>
      </c>
      <c r="AF44" s="9" t="str">
        <f>VLOOKUP(AC44,costu[#Data],4,0)</f>
        <v>CHENNAI</v>
      </c>
      <c r="AG44" s="9" t="s">
        <v>212</v>
      </c>
    </row>
    <row r="45" spans="11:33" x14ac:dyDescent="0.25">
      <c r="AC45" s="9">
        <v>31</v>
      </c>
      <c r="AD45" s="12">
        <f>SUMIF(purch[ID],AC45,purch[Valor])</f>
        <v>272.11241999999999</v>
      </c>
      <c r="AE45" s="9" t="str">
        <f>VLOOKUP(AC45,costu[#Data],3,0)</f>
        <v>60 a 69</v>
      </c>
      <c r="AF45" s="9" t="str">
        <f>VLOOKUP(AC45,costu[#Data],4,0)</f>
        <v>CALCUTTA</v>
      </c>
      <c r="AG45" s="9" t="s">
        <v>212</v>
      </c>
    </row>
    <row r="46" spans="11:33" x14ac:dyDescent="0.25">
      <c r="AC46" s="9">
        <v>92</v>
      </c>
      <c r="AD46" s="12">
        <f>SUMIF(purch[ID],AC46,purch[Valor])</f>
        <v>264.88227000000001</v>
      </c>
      <c r="AE46" s="9" t="str">
        <f>VLOOKUP(AC46,costu[#Data],3,0)</f>
        <v>70 a 79</v>
      </c>
      <c r="AF46" s="9" t="str">
        <f>VLOOKUP(AC46,costu[#Data],4,0)</f>
        <v>BANGALORE</v>
      </c>
      <c r="AG46" s="9" t="s">
        <v>212</v>
      </c>
    </row>
    <row r="47" spans="11:33" x14ac:dyDescent="0.25">
      <c r="AC47" s="9">
        <v>58</v>
      </c>
      <c r="AD47" s="12">
        <f>SUMIF(purch[ID],AC47,purch[Valor])</f>
        <v>252.71942999999999</v>
      </c>
      <c r="AE47" s="9" t="str">
        <f>VLOOKUP(AC47,costu[#Data],3,0)</f>
        <v>30 a 39</v>
      </c>
      <c r="AF47" s="9" t="str">
        <f>VLOOKUP(AC47,costu[#Data],4,0)</f>
        <v>CALCUTTA</v>
      </c>
      <c r="AG47" s="9" t="s">
        <v>212</v>
      </c>
    </row>
    <row r="48" spans="11:33" x14ac:dyDescent="0.25">
      <c r="AC48" s="9">
        <v>51</v>
      </c>
      <c r="AD48" s="12">
        <f>SUMIF(purch[ID],AC48,purch[Valor])</f>
        <v>249.49699000000001</v>
      </c>
      <c r="AE48" s="9" t="str">
        <f>VLOOKUP(AC48,costu[#Data],3,0)</f>
        <v>50 a 59</v>
      </c>
      <c r="AF48" s="9" t="str">
        <f>VLOOKUP(AC48,costu[#Data],4,0)</f>
        <v>BOMBAY</v>
      </c>
      <c r="AG48" s="9" t="s">
        <v>212</v>
      </c>
    </row>
    <row r="49" spans="29:33" x14ac:dyDescent="0.25">
      <c r="AC49" s="9">
        <v>61</v>
      </c>
      <c r="AD49" s="12">
        <f>SUMIF(purch[ID],AC49,purch[Valor])</f>
        <v>246.88898</v>
      </c>
      <c r="AE49" s="9" t="str">
        <f>VLOOKUP(AC49,costu[#Data],3,0)</f>
        <v>40 a 49</v>
      </c>
      <c r="AF49" s="9" t="str">
        <f>VLOOKUP(AC49,costu[#Data],4,0)</f>
        <v>COCHIN</v>
      </c>
      <c r="AG49" s="9" t="s">
        <v>212</v>
      </c>
    </row>
    <row r="50" spans="29:33" x14ac:dyDescent="0.25">
      <c r="AC50" s="9">
        <v>97</v>
      </c>
      <c r="AD50" s="12">
        <f>SUMIF(purch[ID],AC50,purch[Valor])</f>
        <v>240.40150000000003</v>
      </c>
      <c r="AE50" s="9" t="str">
        <f>VLOOKUP(AC50,costu[#Data],3,0)</f>
        <v>50 a 59</v>
      </c>
      <c r="AF50" s="9" t="str">
        <f>VLOOKUP(AC50,costu[#Data],4,0)</f>
        <v>TRIVANDRUM</v>
      </c>
      <c r="AG50" s="9" t="s">
        <v>212</v>
      </c>
    </row>
    <row r="51" spans="29:33" x14ac:dyDescent="0.25">
      <c r="AC51" s="9">
        <v>40</v>
      </c>
      <c r="AD51" s="12">
        <f>SUMIF(purch[ID],AC51,purch[Valor])</f>
        <v>227.79161999999999</v>
      </c>
      <c r="AE51" s="9" t="str">
        <f>VLOOKUP(AC51,costu[#Data],3,0)</f>
        <v>30 a 39</v>
      </c>
      <c r="AF51" s="9" t="str">
        <f>VLOOKUP(AC51,costu[#Data],4,0)</f>
        <v>CALCUTTA</v>
      </c>
      <c r="AG51" s="9" t="s">
        <v>212</v>
      </c>
    </row>
    <row r="52" spans="29:33" x14ac:dyDescent="0.25">
      <c r="AC52" s="9">
        <v>33</v>
      </c>
      <c r="AD52" s="12">
        <f>SUMIF(purch[ID],AC52,purch[Valor])</f>
        <v>226.27197000000001</v>
      </c>
      <c r="AE52" s="9" t="str">
        <f>VLOOKUP(AC52,costu[#Data],3,0)</f>
        <v>10 a 19</v>
      </c>
      <c r="AF52" s="9" t="str">
        <f>VLOOKUP(AC52,costu[#Data],4,0)</f>
        <v>BOMBAY</v>
      </c>
      <c r="AG52" s="9" t="s">
        <v>212</v>
      </c>
    </row>
    <row r="53" spans="29:33" x14ac:dyDescent="0.25">
      <c r="AC53" s="9">
        <v>77</v>
      </c>
      <c r="AD53" s="12">
        <f>SUMIF(purch[ID],AC53,purch[Valor])</f>
        <v>217.82787999999999</v>
      </c>
      <c r="AE53" s="9" t="str">
        <f>VLOOKUP(AC53,costu[#Data],3,0)</f>
        <v>30 a 39</v>
      </c>
      <c r="AF53" s="9" t="str">
        <f>VLOOKUP(AC53,costu[#Data],4,0)</f>
        <v>BANGALORE</v>
      </c>
      <c r="AG53" s="9" t="s">
        <v>212</v>
      </c>
    </row>
    <row r="54" spans="29:33" x14ac:dyDescent="0.25">
      <c r="AC54" s="9">
        <v>42</v>
      </c>
      <c r="AD54" s="12">
        <f>SUMIF(purch[ID],AC54,purch[Valor])</f>
        <v>217.21147000000002</v>
      </c>
      <c r="AE54" s="9" t="str">
        <f>VLOOKUP(AC54,costu[#Data],3,0)</f>
        <v>50 a 59</v>
      </c>
      <c r="AF54" s="9" t="str">
        <f>VLOOKUP(AC54,costu[#Data],4,0)</f>
        <v>BOMBAY</v>
      </c>
      <c r="AG54" s="9" t="s">
        <v>212</v>
      </c>
    </row>
    <row r="55" spans="29:33" x14ac:dyDescent="0.25">
      <c r="AC55" s="9">
        <v>76</v>
      </c>
      <c r="AD55" s="12">
        <f>SUMIF(purch[ID],AC55,purch[Valor])</f>
        <v>216.68189999999998</v>
      </c>
      <c r="AE55" s="9" t="str">
        <f>VLOOKUP(AC55,costu[#Data],3,0)</f>
        <v>60 a 69</v>
      </c>
      <c r="AF55" s="9" t="str">
        <f>VLOOKUP(AC55,costu[#Data],4,0)</f>
        <v>BANGALORE</v>
      </c>
      <c r="AG55" s="9" t="s">
        <v>212</v>
      </c>
    </row>
    <row r="56" spans="29:33" x14ac:dyDescent="0.25">
      <c r="AC56" s="9">
        <v>36</v>
      </c>
      <c r="AD56" s="12">
        <f>SUMIF(purch[ID],AC56,purch[Valor])</f>
        <v>200.22810000000001</v>
      </c>
      <c r="AE56" s="9" t="str">
        <f>VLOOKUP(AC56,costu[#Data],3,0)</f>
        <v>60 a 69</v>
      </c>
      <c r="AF56" s="9" t="str">
        <f>VLOOKUP(AC56,costu[#Data],4,0)</f>
        <v>BOMBAY</v>
      </c>
      <c r="AG56" s="9" t="s">
        <v>213</v>
      </c>
    </row>
    <row r="57" spans="29:33" x14ac:dyDescent="0.25">
      <c r="AC57" s="9">
        <v>69</v>
      </c>
      <c r="AD57" s="12">
        <f>SUMIF(purch[ID],AC57,purch[Valor])</f>
        <v>199.74477999999999</v>
      </c>
      <c r="AE57" s="9" t="str">
        <f>VLOOKUP(AC57,costu[#Data],3,0)</f>
        <v>30 a 39</v>
      </c>
      <c r="AF57" s="9" t="str">
        <f>VLOOKUP(AC57,costu[#Data],4,0)</f>
        <v>CALCUTTA</v>
      </c>
      <c r="AG57" s="9" t="s">
        <v>213</v>
      </c>
    </row>
    <row r="58" spans="29:33" x14ac:dyDescent="0.25">
      <c r="AC58" s="9">
        <v>10</v>
      </c>
      <c r="AD58" s="12">
        <f>SUMIF(purch[ID],AC58,purch[Valor])</f>
        <v>194.79588000000001</v>
      </c>
      <c r="AE58" s="9" t="str">
        <f>VLOOKUP(AC58,costu[#Data],3,0)</f>
        <v>50 a 59</v>
      </c>
      <c r="AF58" s="9" t="str">
        <f>VLOOKUP(AC58,costu[#Data],4,0)</f>
        <v>CALCUTTA</v>
      </c>
      <c r="AG58" s="9" t="s">
        <v>213</v>
      </c>
    </row>
    <row r="59" spans="29:33" x14ac:dyDescent="0.25">
      <c r="AC59" s="9">
        <v>47</v>
      </c>
      <c r="AD59" s="12">
        <f>SUMIF(purch[ID],AC59,purch[Valor])</f>
        <v>193.73665</v>
      </c>
      <c r="AE59" s="9" t="str">
        <f>VLOOKUP(AC59,costu[#Data],3,0)</f>
        <v>20 a 29</v>
      </c>
      <c r="AF59" s="9" t="str">
        <f>VLOOKUP(AC59,costu[#Data],4,0)</f>
        <v>CHENNAI</v>
      </c>
      <c r="AG59" s="9" t="s">
        <v>213</v>
      </c>
    </row>
    <row r="60" spans="29:33" x14ac:dyDescent="0.25">
      <c r="AC60" s="9">
        <v>21</v>
      </c>
      <c r="AD60" s="12">
        <f>SUMIF(purch[ID],AC60,purch[Valor])</f>
        <v>190.01163</v>
      </c>
      <c r="AE60" s="9" t="str">
        <f>VLOOKUP(AC60,costu[#Data],3,0)</f>
        <v>50 a 59</v>
      </c>
      <c r="AF60" s="9" t="str">
        <f>VLOOKUP(AC60,costu[#Data],4,0)</f>
        <v>COCHIN</v>
      </c>
      <c r="AG60" s="9" t="s">
        <v>213</v>
      </c>
    </row>
    <row r="61" spans="29:33" x14ac:dyDescent="0.25">
      <c r="AC61" s="9">
        <v>72</v>
      </c>
      <c r="AD61" s="12">
        <f>SUMIF(purch[ID],AC61,purch[Valor])</f>
        <v>188.95972</v>
      </c>
      <c r="AE61" s="9" t="str">
        <f>VLOOKUP(AC61,costu[#Data],3,0)</f>
        <v>60 a 69</v>
      </c>
      <c r="AF61" s="9" t="str">
        <f>VLOOKUP(AC61,costu[#Data],4,0)</f>
        <v>BANGALORE</v>
      </c>
      <c r="AG61" s="9" t="s">
        <v>213</v>
      </c>
    </row>
    <row r="62" spans="29:33" x14ac:dyDescent="0.25">
      <c r="AC62" s="9">
        <v>44</v>
      </c>
      <c r="AD62" s="12">
        <f>SUMIF(purch[ID],AC62,purch[Valor])</f>
        <v>188.17164</v>
      </c>
      <c r="AE62" s="9" t="str">
        <f>VLOOKUP(AC62,costu[#Data],3,0)</f>
        <v>20 a 29</v>
      </c>
      <c r="AF62" s="9" t="str">
        <f>VLOOKUP(AC62,costu[#Data],4,0)</f>
        <v>DELHI</v>
      </c>
      <c r="AG62" s="9" t="s">
        <v>213</v>
      </c>
    </row>
    <row r="63" spans="29:33" x14ac:dyDescent="0.25">
      <c r="AC63" s="9">
        <v>65</v>
      </c>
      <c r="AD63" s="12">
        <f>SUMIF(purch[ID],AC63,purch[Valor])</f>
        <v>180.69276000000002</v>
      </c>
      <c r="AE63" s="9" t="str">
        <f>VLOOKUP(AC63,costu[#Data],3,0)</f>
        <v>40 a 49</v>
      </c>
      <c r="AF63" s="9" t="str">
        <f>VLOOKUP(AC63,costu[#Data],4,0)</f>
        <v>COCHIN</v>
      </c>
      <c r="AG63" s="9" t="s">
        <v>213</v>
      </c>
    </row>
    <row r="64" spans="29:33" x14ac:dyDescent="0.25">
      <c r="AC64" s="9">
        <v>85</v>
      </c>
      <c r="AD64" s="12">
        <f>SUMIF(purch[ID],AC64,purch[Valor])</f>
        <v>177.94207000000003</v>
      </c>
      <c r="AE64" s="9" t="str">
        <f>VLOOKUP(AC64,costu[#Data],3,0)</f>
        <v>50 a 59</v>
      </c>
      <c r="AF64" s="9" t="str">
        <f>VLOOKUP(AC64,costu[#Data],4,0)</f>
        <v>CHENNAI</v>
      </c>
      <c r="AG64" s="9" t="s">
        <v>213</v>
      </c>
    </row>
    <row r="65" spans="29:33" x14ac:dyDescent="0.25">
      <c r="AC65" s="9">
        <v>67</v>
      </c>
      <c r="AD65" s="12">
        <f>SUMIF(purch[ID],AC65,purch[Valor])</f>
        <v>177.41781</v>
      </c>
      <c r="AE65" s="9" t="str">
        <f>VLOOKUP(AC65,costu[#Data],3,0)</f>
        <v>50 a 59</v>
      </c>
      <c r="AF65" s="9" t="str">
        <f>VLOOKUP(AC65,costu[#Data],4,0)</f>
        <v>CHENNAI</v>
      </c>
      <c r="AG65" s="9" t="s">
        <v>213</v>
      </c>
    </row>
    <row r="66" spans="29:33" x14ac:dyDescent="0.25">
      <c r="AC66" s="9">
        <v>83</v>
      </c>
      <c r="AD66" s="12">
        <f>SUMIF(purch[ID],AC66,purch[Valor])</f>
        <v>175.65972000000002</v>
      </c>
      <c r="AE66" s="9" t="str">
        <f>VLOOKUP(AC66,costu[#Data],3,0)</f>
        <v>30 a 39</v>
      </c>
      <c r="AF66" s="9" t="str">
        <f>VLOOKUP(AC66,costu[#Data],4,0)</f>
        <v>COCHIN</v>
      </c>
      <c r="AG66" s="9" t="s">
        <v>213</v>
      </c>
    </row>
    <row r="67" spans="29:33" x14ac:dyDescent="0.25">
      <c r="AC67" s="9">
        <v>6</v>
      </c>
      <c r="AD67" s="12">
        <f>SUMIF(purch[ID],AC67,purch[Valor])</f>
        <v>168.28560000000002</v>
      </c>
      <c r="AE67" s="9" t="str">
        <f>VLOOKUP(AC67,costu[#Data],3,0)</f>
        <v>70 a 79</v>
      </c>
      <c r="AF67" s="9" t="str">
        <f>VLOOKUP(AC67,costu[#Data],4,0)</f>
        <v>DELHI</v>
      </c>
      <c r="AG67" s="9" t="s">
        <v>213</v>
      </c>
    </row>
    <row r="68" spans="29:33" x14ac:dyDescent="0.25">
      <c r="AC68" s="9">
        <v>88</v>
      </c>
      <c r="AD68" s="12">
        <f>SUMIF(purch[ID],AC68,purch[Valor])</f>
        <v>166.43862000000001</v>
      </c>
      <c r="AE68" s="9" t="str">
        <f>VLOOKUP(AC68,costu[#Data],3,0)</f>
        <v>60 a 69</v>
      </c>
      <c r="AF68" s="9" t="str">
        <f>VLOOKUP(AC68,costu[#Data],4,0)</f>
        <v>BANGALORE</v>
      </c>
      <c r="AG68" s="9" t="s">
        <v>213</v>
      </c>
    </row>
    <row r="69" spans="29:33" x14ac:dyDescent="0.25">
      <c r="AC69" s="9">
        <v>43</v>
      </c>
      <c r="AD69" s="12">
        <f>SUMIF(purch[ID],AC69,purch[Valor])</f>
        <v>162.41721999999999</v>
      </c>
      <c r="AE69" s="9" t="str">
        <f>VLOOKUP(AC69,costu[#Data],3,0)</f>
        <v>20 a 29</v>
      </c>
      <c r="AF69" s="9" t="str">
        <f>VLOOKUP(AC69,costu[#Data],4,0)</f>
        <v>BANGALORE</v>
      </c>
      <c r="AG69" s="9" t="s">
        <v>213</v>
      </c>
    </row>
    <row r="70" spans="29:33" x14ac:dyDescent="0.25">
      <c r="AC70" s="9">
        <v>35</v>
      </c>
      <c r="AD70" s="12">
        <f>SUMIF(purch[ID],AC70,purch[Valor])</f>
        <v>156.63014000000001</v>
      </c>
      <c r="AE70" s="9" t="str">
        <f>VLOOKUP(AC70,costu[#Data],3,0)</f>
        <v>50 a 59</v>
      </c>
      <c r="AF70" s="9" t="str">
        <f>VLOOKUP(AC70,costu[#Data],4,0)</f>
        <v>COCHIN</v>
      </c>
      <c r="AG70" s="9" t="s">
        <v>213</v>
      </c>
    </row>
    <row r="71" spans="29:33" x14ac:dyDescent="0.25">
      <c r="AC71" s="9">
        <v>54</v>
      </c>
      <c r="AD71" s="12">
        <f>SUMIF(purch[ID],AC71,purch[Valor])</f>
        <v>155.70816000000002</v>
      </c>
      <c r="AE71" s="9" t="str">
        <f>VLOOKUP(AC71,costu[#Data],3,0)</f>
        <v>40 a 49</v>
      </c>
      <c r="AF71" s="9" t="str">
        <f>VLOOKUP(AC71,costu[#Data],4,0)</f>
        <v>COCHIN</v>
      </c>
      <c r="AG71" s="9" t="s">
        <v>213</v>
      </c>
    </row>
    <row r="72" spans="29:33" x14ac:dyDescent="0.25">
      <c r="AC72" s="9">
        <v>8</v>
      </c>
      <c r="AD72" s="12">
        <f>SUMIF(purch[ID],AC72,purch[Valor])</f>
        <v>155.56257999999997</v>
      </c>
      <c r="AE72" s="9" t="str">
        <f>VLOOKUP(AC72,costu[#Data],3,0)</f>
        <v>60 a 69</v>
      </c>
      <c r="AF72" s="9" t="str">
        <f>VLOOKUP(AC72,costu[#Data],4,0)</f>
        <v>PATNA</v>
      </c>
      <c r="AG72" s="9" t="s">
        <v>213</v>
      </c>
    </row>
    <row r="73" spans="29:33" x14ac:dyDescent="0.25">
      <c r="AC73" s="9">
        <v>12</v>
      </c>
      <c r="AD73" s="12">
        <f>SUMIF(purch[ID],AC73,purch[Valor])</f>
        <v>151.92112</v>
      </c>
      <c r="AE73" s="9" t="str">
        <f>VLOOKUP(AC73,costu[#Data],3,0)</f>
        <v>50 a 59</v>
      </c>
      <c r="AF73" s="9" t="str">
        <f>VLOOKUP(AC73,costu[#Data],4,0)</f>
        <v>BOMBAY</v>
      </c>
      <c r="AG73" s="9" t="s">
        <v>213</v>
      </c>
    </row>
    <row r="74" spans="29:33" x14ac:dyDescent="0.25">
      <c r="AC74" s="9">
        <v>37</v>
      </c>
      <c r="AD74" s="12">
        <f>SUMIF(purch[ID],AC74,purch[Valor])</f>
        <v>139.81458999999998</v>
      </c>
      <c r="AE74" s="9" t="str">
        <f>VLOOKUP(AC74,costu[#Data],3,0)</f>
        <v>60 a 69</v>
      </c>
      <c r="AF74" s="9" t="str">
        <f>VLOOKUP(AC74,costu[#Data],4,0)</f>
        <v>BANGALORE</v>
      </c>
      <c r="AG74" s="9" t="s">
        <v>213</v>
      </c>
    </row>
    <row r="75" spans="29:33" x14ac:dyDescent="0.25">
      <c r="AC75" s="9">
        <v>99</v>
      </c>
      <c r="AD75" s="12">
        <f>SUMIF(purch[ID],AC75,purch[Valor])</f>
        <v>139.01826</v>
      </c>
      <c r="AE75" s="9" t="str">
        <f>VLOOKUP(AC75,costu[#Data],3,0)</f>
        <v>30 a 39</v>
      </c>
      <c r="AF75" s="9" t="str">
        <f>VLOOKUP(AC75,costu[#Data],4,0)</f>
        <v>CALCUTTA</v>
      </c>
      <c r="AG75" s="9" t="s">
        <v>213</v>
      </c>
    </row>
    <row r="76" spans="29:33" x14ac:dyDescent="0.25">
      <c r="AC76" s="9">
        <v>32</v>
      </c>
      <c r="AD76" s="12">
        <f>SUMIF(purch[ID],AC76,purch[Valor])</f>
        <v>126.46149000000001</v>
      </c>
      <c r="AE76" s="9" t="str">
        <f>VLOOKUP(AC76,costu[#Data],3,0)</f>
        <v>40 a 49</v>
      </c>
      <c r="AF76" s="9" t="str">
        <f>VLOOKUP(AC76,costu[#Data],4,0)</f>
        <v>COCHIN</v>
      </c>
      <c r="AG76" s="9" t="s">
        <v>213</v>
      </c>
    </row>
    <row r="77" spans="29:33" x14ac:dyDescent="0.25">
      <c r="AC77" s="9">
        <v>86</v>
      </c>
      <c r="AD77" s="12">
        <f>SUMIF(purch[ID],AC77,purch[Valor])</f>
        <v>124.86157000000001</v>
      </c>
      <c r="AE77" s="9" t="str">
        <f>VLOOKUP(AC77,costu[#Data],3,0)</f>
        <v>20 a 29</v>
      </c>
      <c r="AF77" s="9" t="str">
        <f>VLOOKUP(AC77,costu[#Data],4,0)</f>
        <v>TRIVANDRUM</v>
      </c>
      <c r="AG77" s="9" t="s">
        <v>213</v>
      </c>
    </row>
    <row r="78" spans="29:33" x14ac:dyDescent="0.25">
      <c r="AC78" s="9">
        <v>39</v>
      </c>
      <c r="AD78" s="12">
        <f>SUMIF(purch[ID],AC78,purch[Valor])</f>
        <v>117.69141999999999</v>
      </c>
      <c r="AE78" s="9" t="str">
        <f>VLOOKUP(AC78,costu[#Data],3,0)</f>
        <v>70 a 79</v>
      </c>
      <c r="AF78" s="9" t="str">
        <f>VLOOKUP(AC78,costu[#Data],4,0)</f>
        <v>TRIVANDRUM</v>
      </c>
      <c r="AG78" s="9" t="s">
        <v>213</v>
      </c>
    </row>
    <row r="79" spans="29:33" x14ac:dyDescent="0.25">
      <c r="AC79" s="9">
        <v>73</v>
      </c>
      <c r="AD79" s="12">
        <f>SUMIF(purch[ID],AC79,purch[Valor])</f>
        <v>116.42206</v>
      </c>
      <c r="AE79" s="9" t="str">
        <f>VLOOKUP(AC79,costu[#Data],3,0)</f>
        <v>70 a 79</v>
      </c>
      <c r="AF79" s="9" t="str">
        <f>VLOOKUP(AC79,costu[#Data],4,0)</f>
        <v>CALCUTTA</v>
      </c>
      <c r="AG79" s="9" t="s">
        <v>213</v>
      </c>
    </row>
    <row r="80" spans="29:33" x14ac:dyDescent="0.25">
      <c r="AC80" s="9">
        <v>63</v>
      </c>
      <c r="AD80" s="12">
        <f>SUMIF(purch[ID],AC80,purch[Valor])</f>
        <v>115.35486</v>
      </c>
      <c r="AE80" s="9" t="str">
        <f>VLOOKUP(AC80,costu[#Data],3,0)</f>
        <v>10 a 19</v>
      </c>
      <c r="AF80" s="9" t="str">
        <f>VLOOKUP(AC80,costu[#Data],4,0)</f>
        <v>BANGALORE</v>
      </c>
      <c r="AG80" s="9" t="s">
        <v>213</v>
      </c>
    </row>
    <row r="81" spans="29:33" x14ac:dyDescent="0.25">
      <c r="AC81" s="9">
        <v>71</v>
      </c>
      <c r="AD81" s="12">
        <f>SUMIF(purch[ID],AC81,purch[Valor])</f>
        <v>113.33936</v>
      </c>
      <c r="AE81" s="9" t="str">
        <f>VLOOKUP(AC81,costu[#Data],3,0)</f>
        <v>30 a 39</v>
      </c>
      <c r="AF81" s="9" t="str">
        <f>VLOOKUP(AC81,costu[#Data],4,0)</f>
        <v>BOMBAY</v>
      </c>
      <c r="AG81" s="9" t="s">
        <v>214</v>
      </c>
    </row>
    <row r="82" spans="29:33" x14ac:dyDescent="0.25">
      <c r="AC82" s="9">
        <v>34</v>
      </c>
      <c r="AD82" s="12">
        <f>SUMIF(purch[ID],AC82,purch[Valor])</f>
        <v>109.12996000000001</v>
      </c>
      <c r="AE82" s="9" t="str">
        <f>VLOOKUP(AC82,costu[#Data],3,0)</f>
        <v>30 a 39</v>
      </c>
      <c r="AF82" s="9" t="str">
        <f>VLOOKUP(AC82,costu[#Data],4,0)</f>
        <v>CALCUTTA</v>
      </c>
      <c r="AG82" s="9" t="s">
        <v>214</v>
      </c>
    </row>
    <row r="83" spans="29:33" x14ac:dyDescent="0.25">
      <c r="AC83" s="9">
        <v>49</v>
      </c>
      <c r="AD83" s="12">
        <f>SUMIF(purch[ID],AC83,purch[Valor])</f>
        <v>93.689160000000015</v>
      </c>
      <c r="AE83" s="9" t="str">
        <f>VLOOKUP(AC83,costu[#Data],3,0)</f>
        <v>30 a 39</v>
      </c>
      <c r="AF83" s="9" t="str">
        <f>VLOOKUP(AC83,costu[#Data],4,0)</f>
        <v>CALCUTTA</v>
      </c>
      <c r="AG83" s="9" t="s">
        <v>214</v>
      </c>
    </row>
    <row r="84" spans="29:33" x14ac:dyDescent="0.25">
      <c r="AC84" s="9">
        <v>93</v>
      </c>
      <c r="AD84" s="12">
        <f>SUMIF(purch[ID],AC84,purch[Valor])</f>
        <v>89.95183999999999</v>
      </c>
      <c r="AE84" s="9" t="str">
        <f>VLOOKUP(AC84,costu[#Data],3,0)</f>
        <v>50 a 59</v>
      </c>
      <c r="AF84" s="9" t="str">
        <f>VLOOKUP(AC84,costu[#Data],4,0)</f>
        <v>DELHI</v>
      </c>
      <c r="AG84" s="9" t="s">
        <v>214</v>
      </c>
    </row>
    <row r="85" spans="29:33" x14ac:dyDescent="0.25">
      <c r="AC85" s="9">
        <v>64</v>
      </c>
      <c r="AD85" s="12">
        <f>SUMIF(purch[ID],AC85,purch[Valor])</f>
        <v>73.92067999999999</v>
      </c>
      <c r="AE85" s="9" t="str">
        <f>VLOOKUP(AC85,costu[#Data],3,0)</f>
        <v>70 a 79</v>
      </c>
      <c r="AF85" s="9" t="str">
        <f>VLOOKUP(AC85,costu[#Data],4,0)</f>
        <v>DELHI</v>
      </c>
      <c r="AG85" s="9" t="s">
        <v>214</v>
      </c>
    </row>
    <row r="86" spans="29:33" x14ac:dyDescent="0.25">
      <c r="AC86" s="9">
        <v>28</v>
      </c>
      <c r="AD86" s="12">
        <f>SUMIF(purch[ID],AC86,purch[Valor])</f>
        <v>66.432369999999992</v>
      </c>
      <c r="AE86" s="9" t="str">
        <f>VLOOKUP(AC86,costu[#Data],3,0)</f>
        <v>30 a 39</v>
      </c>
      <c r="AF86" s="9" t="str">
        <f>VLOOKUP(AC86,costu[#Data],4,0)</f>
        <v>TRIVANDRUM</v>
      </c>
      <c r="AG86" s="9" t="s">
        <v>214</v>
      </c>
    </row>
    <row r="87" spans="29:33" x14ac:dyDescent="0.25">
      <c r="AC87" s="9">
        <v>59</v>
      </c>
      <c r="AD87" s="12">
        <f>SUMIF(purch[ID],AC87,purch[Valor])</f>
        <v>65.444059999999993</v>
      </c>
      <c r="AE87" s="9" t="str">
        <f>VLOOKUP(AC87,costu[#Data],3,0)</f>
        <v>70 a 79</v>
      </c>
      <c r="AF87" s="9" t="str">
        <f>VLOOKUP(AC87,costu[#Data],4,0)</f>
        <v>BANGALORE</v>
      </c>
      <c r="AG87" s="9" t="s">
        <v>214</v>
      </c>
    </row>
    <row r="88" spans="29:33" x14ac:dyDescent="0.25">
      <c r="AC88" s="9">
        <v>98</v>
      </c>
      <c r="AD88" s="12">
        <f>SUMIF(purch[ID],AC88,purch[Valor])</f>
        <v>54.729660000000003</v>
      </c>
      <c r="AE88" s="9" t="str">
        <f>VLOOKUP(AC88,costu[#Data],3,0)</f>
        <v>50 a 59</v>
      </c>
      <c r="AF88" s="9" t="str">
        <f>VLOOKUP(AC88,costu[#Data],4,0)</f>
        <v>CALCUTTA</v>
      </c>
      <c r="AG88" s="9" t="s">
        <v>214</v>
      </c>
    </row>
    <row r="89" spans="29:33" x14ac:dyDescent="0.25">
      <c r="AC89" s="9">
        <v>52</v>
      </c>
      <c r="AD89" s="12">
        <f>SUMIF(purch[ID],AC89,purch[Valor])</f>
        <v>50.877099999999999</v>
      </c>
      <c r="AE89" s="9" t="str">
        <f>VLOOKUP(AC89,costu[#Data],3,0)</f>
        <v>50 a 59</v>
      </c>
      <c r="AF89" s="9" t="str">
        <f>VLOOKUP(AC89,costu[#Data],4,0)</f>
        <v>BANGALORE</v>
      </c>
      <c r="AG89" s="9" t="s">
        <v>214</v>
      </c>
    </row>
    <row r="90" spans="29:33" x14ac:dyDescent="0.25">
      <c r="AC90" s="9">
        <v>75</v>
      </c>
      <c r="AD90" s="12">
        <f>SUMIF(purch[ID],AC90,purch[Valor])</f>
        <v>47.380559999999996</v>
      </c>
      <c r="AE90" s="9" t="str">
        <f>VLOOKUP(AC90,costu[#Data],3,0)</f>
        <v>30 a 39</v>
      </c>
      <c r="AF90" s="9" t="str">
        <f>VLOOKUP(AC90,costu[#Data],4,0)</f>
        <v>BOMBAY</v>
      </c>
      <c r="AG90" s="9" t="s">
        <v>214</v>
      </c>
    </row>
    <row r="91" spans="29:33" x14ac:dyDescent="0.25">
      <c r="AC91" s="9">
        <v>9</v>
      </c>
      <c r="AD91" s="12">
        <f>SUMIF(purch[ID],AC91,purch[Valor])</f>
        <v>38.269939999999998</v>
      </c>
      <c r="AE91" s="9" t="str">
        <f>VLOOKUP(AC91,costu[#Data],3,0)</f>
        <v>70 a 79</v>
      </c>
      <c r="AF91" s="9" t="str">
        <f>VLOOKUP(AC91,costu[#Data],4,0)</f>
        <v>CHENNAI</v>
      </c>
      <c r="AG91" s="9" t="s">
        <v>214</v>
      </c>
    </row>
    <row r="92" spans="29:33" x14ac:dyDescent="0.25">
      <c r="AC92" s="9">
        <v>79</v>
      </c>
      <c r="AD92" s="12">
        <f>SUMIF(purch[ID],AC92,purch[Valor])</f>
        <v>31.048929999999999</v>
      </c>
      <c r="AE92" s="9" t="str">
        <f>VLOOKUP(AC92,costu[#Data],3,0)</f>
        <v>60 a 69</v>
      </c>
      <c r="AF92" s="9" t="str">
        <f>VLOOKUP(AC92,costu[#Data],4,0)</f>
        <v>COCHIN</v>
      </c>
      <c r="AG92" s="9" t="s">
        <v>214</v>
      </c>
    </row>
    <row r="93" spans="29:33" x14ac:dyDescent="0.25">
      <c r="AC93" s="9">
        <v>78</v>
      </c>
      <c r="AD93" s="12">
        <f>SUMIF(purch[ID],AC93,purch[Valor])</f>
        <v>30.066439999999997</v>
      </c>
      <c r="AE93" s="9" t="str">
        <f>VLOOKUP(AC93,costu[#Data],3,0)</f>
        <v>70 a 79</v>
      </c>
      <c r="AF93" s="9" t="str">
        <f>VLOOKUP(AC93,costu[#Data],4,0)</f>
        <v>CALCUTTA</v>
      </c>
      <c r="AG93" s="9" t="s">
        <v>214</v>
      </c>
    </row>
    <row r="94" spans="29:33" x14ac:dyDescent="0.25">
      <c r="AC94" s="9">
        <v>90</v>
      </c>
      <c r="AD94" s="12">
        <f>SUMIF(purch[ID],AC94,purch[Valor])</f>
        <v>26.518910000000002</v>
      </c>
      <c r="AE94" s="9" t="str">
        <f>VLOOKUP(AC94,costu[#Data],3,0)</f>
        <v>10 a 19</v>
      </c>
      <c r="AF94" s="9" t="str">
        <f>VLOOKUP(AC94,costu[#Data],4,0)</f>
        <v>COCHIN</v>
      </c>
      <c r="AG94" s="9" t="s">
        <v>214</v>
      </c>
    </row>
    <row r="95" spans="29:33" x14ac:dyDescent="0.25">
      <c r="AC95" s="9">
        <v>91</v>
      </c>
      <c r="AD95" s="12">
        <f>SUMIF(purch[ID],AC95,purch[Valor])</f>
        <v>24.972020000000001</v>
      </c>
      <c r="AE95" s="9" t="str">
        <f>VLOOKUP(AC95,costu[#Data],3,0)</f>
        <v>40 a 49</v>
      </c>
      <c r="AF95" s="9" t="str">
        <f>VLOOKUP(AC95,costu[#Data],4,0)</f>
        <v>BOMBAY</v>
      </c>
      <c r="AG95" s="9" t="s">
        <v>214</v>
      </c>
    </row>
    <row r="96" spans="29:33" x14ac:dyDescent="0.25">
      <c r="AC96" s="9">
        <v>30</v>
      </c>
      <c r="AD96" s="12">
        <f>SUMIF(purch[ID],AC96,purch[Valor])</f>
        <v>24.399979999999999</v>
      </c>
      <c r="AE96" s="9" t="str">
        <f>VLOOKUP(AC96,costu[#Data],3,0)</f>
        <v>20 a 29</v>
      </c>
      <c r="AF96" s="9" t="str">
        <f>VLOOKUP(AC96,costu[#Data],4,0)</f>
        <v>BANGALORE</v>
      </c>
      <c r="AG96" s="9" t="s">
        <v>214</v>
      </c>
    </row>
    <row r="97" spans="29:33" x14ac:dyDescent="0.25">
      <c r="AC97" s="9">
        <v>3</v>
      </c>
      <c r="AD97" s="12">
        <f>SUMIF(purch[ID],AC97,purch[Valor])</f>
        <v>23.740459999999999</v>
      </c>
      <c r="AE97" s="9" t="str">
        <f>VLOOKUP(AC97,costu[#Data],3,0)</f>
        <v>30 a 39</v>
      </c>
      <c r="AF97" s="9" t="str">
        <f>VLOOKUP(AC97,costu[#Data],4,0)</f>
        <v>COCHIN</v>
      </c>
      <c r="AG97" s="9" t="s">
        <v>214</v>
      </c>
    </row>
    <row r="98" spans="29:33" x14ac:dyDescent="0.25">
      <c r="AC98" s="9">
        <v>7</v>
      </c>
      <c r="AD98" s="12">
        <f>SUMIF(purch[ID],AC98,purch[Valor])</f>
        <v>23.370200000000001</v>
      </c>
      <c r="AE98" s="9" t="str">
        <f>VLOOKUP(AC98,costu[#Data],3,0)</f>
        <v>20 a 29</v>
      </c>
      <c r="AF98" s="9" t="str">
        <f>VLOOKUP(AC98,costu[#Data],4,0)</f>
        <v>COCHIN</v>
      </c>
      <c r="AG98" s="9" t="s">
        <v>214</v>
      </c>
    </row>
    <row r="99" spans="29:33" x14ac:dyDescent="0.25">
      <c r="AC99" s="9">
        <v>56</v>
      </c>
      <c r="AD99" s="12">
        <f>SUMIF(purch[ID],AC99,purch[Valor])</f>
        <v>22.463650000000001</v>
      </c>
      <c r="AE99" s="9" t="str">
        <f>VLOOKUP(AC99,costu[#Data],3,0)</f>
        <v>60 a 69</v>
      </c>
      <c r="AF99" s="9" t="str">
        <f>VLOOKUP(AC99,costu[#Data],4,0)</f>
        <v>CHENNAI</v>
      </c>
      <c r="AG99" s="9" t="s">
        <v>214</v>
      </c>
    </row>
    <row r="100" spans="29:33" x14ac:dyDescent="0.25">
      <c r="AC100" s="9">
        <v>18</v>
      </c>
      <c r="AD100" s="12">
        <f>SUMIF(purch[ID],AC100,purch[Valor])</f>
        <v>19.272939999999998</v>
      </c>
      <c r="AE100" s="9" t="str">
        <f>VLOOKUP(AC100,costu[#Data],3,0)</f>
        <v>30 a 39</v>
      </c>
      <c r="AF100" s="9" t="str">
        <f>VLOOKUP(AC100,costu[#Data],4,0)</f>
        <v>BANGALORE</v>
      </c>
      <c r="AG100" s="9" t="s">
        <v>214</v>
      </c>
    </row>
    <row r="101" spans="29:33" x14ac:dyDescent="0.25">
      <c r="AC101" s="9">
        <v>29</v>
      </c>
      <c r="AD101" s="12">
        <f>SUMIF(purch[ID],AC101,purch[Valor])</f>
        <v>18.877480000000002</v>
      </c>
      <c r="AE101" s="9" t="str">
        <f>VLOOKUP(AC101,costu[#Data],3,0)</f>
        <v>70 a 79</v>
      </c>
      <c r="AF101" s="9" t="str">
        <f>VLOOKUP(AC101,costu[#Data],4,0)</f>
        <v>CALCUTTA</v>
      </c>
      <c r="AG101" s="9" t="s">
        <v>214</v>
      </c>
    </row>
    <row r="102" spans="29:33" x14ac:dyDescent="0.25">
      <c r="AC102" s="9">
        <v>70</v>
      </c>
      <c r="AD102" s="12">
        <f>SUMIF(purch[ID],AC102,purch[Valor])</f>
        <v>9.6654800000000005</v>
      </c>
      <c r="AE102" s="9" t="str">
        <f>VLOOKUP(AC102,costu[#Data],3,0)</f>
        <v>10 a 19</v>
      </c>
      <c r="AF102" s="9" t="str">
        <f>VLOOKUP(AC102,costu[#Data],4,0)</f>
        <v>BOMBAY</v>
      </c>
      <c r="AG102" s="9" t="s">
        <v>214</v>
      </c>
    </row>
    <row r="103" spans="29:33" x14ac:dyDescent="0.25">
      <c r="AC103" s="9">
        <v>14</v>
      </c>
      <c r="AD103" s="12">
        <f>SUMIF(purch[ID],AC103,purch[Valor])</f>
        <v>9.5096000000000007</v>
      </c>
      <c r="AE103" s="9" t="str">
        <f>VLOOKUP(AC103,costu[#Data],3,0)</f>
        <v>10 a 19</v>
      </c>
      <c r="AF103" s="9" t="str">
        <f>VLOOKUP(AC103,costu[#Data],4,0)</f>
        <v>BANGALORE</v>
      </c>
      <c r="AG103" s="9" t="s">
        <v>214</v>
      </c>
    </row>
    <row r="104" spans="29:33" x14ac:dyDescent="0.25">
      <c r="AC104" s="9">
        <v>26</v>
      </c>
      <c r="AD104" s="12">
        <f>SUMIF(purch[ID],AC104,purch[Valor])</f>
        <v>6.5885100000000003</v>
      </c>
      <c r="AE104" s="9" t="str">
        <f>VLOOKUP(AC104,costu[#Data],3,0)</f>
        <v>30 a 39</v>
      </c>
      <c r="AF104" s="9" t="str">
        <f>VLOOKUP(AC104,costu[#Data],4,0)</f>
        <v>PATNA</v>
      </c>
      <c r="AG104" s="9" t="s">
        <v>214</v>
      </c>
    </row>
    <row r="105" spans="29:33" x14ac:dyDescent="0.25">
      <c r="AC105" s="9">
        <v>16</v>
      </c>
      <c r="AD105" s="12">
        <f>SUMIF(purch[ID],AC105,purch[Valor])</f>
        <v>2.8457600000000003</v>
      </c>
      <c r="AE105" s="9" t="str">
        <f>VLOOKUP(AC105,costu[#Data],3,0)</f>
        <v>50 a 59</v>
      </c>
      <c r="AF105" s="9" t="str">
        <f>VLOOKUP(AC105,costu[#Data],4,0)</f>
        <v>COCHIN</v>
      </c>
      <c r="AG105" s="9" t="s">
        <v>214</v>
      </c>
    </row>
    <row r="106" spans="29:33" x14ac:dyDescent="0.25">
      <c r="AD106" s="11"/>
    </row>
    <row r="107" spans="29:33" x14ac:dyDescent="0.25">
      <c r="AD107" s="11"/>
    </row>
    <row r="108" spans="29:33" x14ac:dyDescent="0.25">
      <c r="AD108" s="11"/>
    </row>
    <row r="109" spans="29:33" x14ac:dyDescent="0.25">
      <c r="AD109" s="11"/>
    </row>
    <row r="110" spans="29:33" x14ac:dyDescent="0.25">
      <c r="AD110" s="11"/>
    </row>
    <row r="111" spans="29:33" x14ac:dyDescent="0.25">
      <c r="AD111" s="11"/>
    </row>
    <row r="112" spans="29:33" x14ac:dyDescent="0.25">
      <c r="AD112" s="11"/>
    </row>
    <row r="113" spans="30:30" x14ac:dyDescent="0.25">
      <c r="AD113" s="11"/>
    </row>
    <row r="114" spans="30:30" x14ac:dyDescent="0.25">
      <c r="AD114" s="11"/>
    </row>
    <row r="115" spans="30:30" x14ac:dyDescent="0.25">
      <c r="AD115" s="11"/>
    </row>
    <row r="116" spans="30:30" x14ac:dyDescent="0.25">
      <c r="AD116" s="11"/>
    </row>
    <row r="117" spans="30:30" x14ac:dyDescent="0.25">
      <c r="AD117" s="11"/>
    </row>
    <row r="118" spans="30:30" x14ac:dyDescent="0.25">
      <c r="AD118" s="11"/>
    </row>
    <row r="119" spans="30:30" x14ac:dyDescent="0.25">
      <c r="AD119" s="11"/>
    </row>
    <row r="120" spans="30:30" x14ac:dyDescent="0.25">
      <c r="AD120" s="11"/>
    </row>
    <row r="121" spans="30:30" x14ac:dyDescent="0.25">
      <c r="AD121" s="11"/>
    </row>
    <row r="122" spans="30:30" x14ac:dyDescent="0.25">
      <c r="AD122" s="11"/>
    </row>
    <row r="123" spans="30:30" x14ac:dyDescent="0.25">
      <c r="AD123" s="11"/>
    </row>
    <row r="124" spans="30:30" x14ac:dyDescent="0.25">
      <c r="AD124" s="11"/>
    </row>
    <row r="125" spans="30:30" x14ac:dyDescent="0.25">
      <c r="AD125" s="11"/>
    </row>
    <row r="126" spans="30:30" x14ac:dyDescent="0.25">
      <c r="AD126" s="11"/>
    </row>
    <row r="127" spans="30:30" x14ac:dyDescent="0.25">
      <c r="AD127" s="11"/>
    </row>
    <row r="128" spans="30:30" x14ac:dyDescent="0.25">
      <c r="AD128" s="11"/>
    </row>
    <row r="129" spans="30:30" x14ac:dyDescent="0.25">
      <c r="AD129" s="11"/>
    </row>
    <row r="130" spans="30:30" x14ac:dyDescent="0.25">
      <c r="AD130" s="11"/>
    </row>
    <row r="131" spans="30:30" x14ac:dyDescent="0.25">
      <c r="AD131" s="11"/>
    </row>
    <row r="132" spans="30:30" x14ac:dyDescent="0.25">
      <c r="AD132" s="11"/>
    </row>
    <row r="133" spans="30:30" x14ac:dyDescent="0.25">
      <c r="AD133" s="11"/>
    </row>
    <row r="134" spans="30:30" x14ac:dyDescent="0.25">
      <c r="AD134" s="11"/>
    </row>
    <row r="135" spans="30:30" x14ac:dyDescent="0.25">
      <c r="AD135" s="11"/>
    </row>
    <row r="136" spans="30:30" x14ac:dyDescent="0.25">
      <c r="AD136" s="11"/>
    </row>
    <row r="137" spans="30:30" x14ac:dyDescent="0.25">
      <c r="AD137" s="11"/>
    </row>
    <row r="138" spans="30:30" x14ac:dyDescent="0.25">
      <c r="AD138" s="11"/>
    </row>
    <row r="139" spans="30:30" x14ac:dyDescent="0.25">
      <c r="AD139" s="11"/>
    </row>
    <row r="140" spans="30:30" x14ac:dyDescent="0.25">
      <c r="AD140" s="11"/>
    </row>
    <row r="141" spans="30:30" x14ac:dyDescent="0.25">
      <c r="AD141" s="11"/>
    </row>
    <row r="142" spans="30:30" x14ac:dyDescent="0.25">
      <c r="AD142" s="11"/>
    </row>
    <row r="143" spans="30:30" x14ac:dyDescent="0.25">
      <c r="AD143" s="11"/>
    </row>
    <row r="144" spans="30:30" x14ac:dyDescent="0.25">
      <c r="AD144" s="11"/>
    </row>
    <row r="145" spans="30:30" x14ac:dyDescent="0.25">
      <c r="AD145" s="11"/>
    </row>
    <row r="146" spans="30:30" x14ac:dyDescent="0.25">
      <c r="AD146" s="11"/>
    </row>
    <row r="147" spans="30:30" x14ac:dyDescent="0.25">
      <c r="AD147" s="11"/>
    </row>
    <row r="148" spans="30:30" x14ac:dyDescent="0.25">
      <c r="AD148" s="11"/>
    </row>
    <row r="149" spans="30:30" x14ac:dyDescent="0.25">
      <c r="AD149" s="11"/>
    </row>
    <row r="150" spans="30:30" x14ac:dyDescent="0.25">
      <c r="AD150" s="11"/>
    </row>
    <row r="151" spans="30:30" x14ac:dyDescent="0.25">
      <c r="AD151" s="11"/>
    </row>
    <row r="152" spans="30:30" x14ac:dyDescent="0.25">
      <c r="AD152" s="11"/>
    </row>
    <row r="153" spans="30:30" x14ac:dyDescent="0.25">
      <c r="AD153" s="11"/>
    </row>
    <row r="154" spans="30:30" x14ac:dyDescent="0.25">
      <c r="AD154" s="11"/>
    </row>
    <row r="155" spans="30:30" x14ac:dyDescent="0.25">
      <c r="AD155" s="11"/>
    </row>
    <row r="156" spans="30:30" x14ac:dyDescent="0.25">
      <c r="AD156" s="11"/>
    </row>
    <row r="157" spans="30:30" x14ac:dyDescent="0.25">
      <c r="AD157" s="11"/>
    </row>
    <row r="158" spans="30:30" x14ac:dyDescent="0.25">
      <c r="AD158" s="11"/>
    </row>
    <row r="159" spans="30:30" x14ac:dyDescent="0.25">
      <c r="AD159" s="11"/>
    </row>
    <row r="160" spans="30:30" x14ac:dyDescent="0.25">
      <c r="AD160" s="11"/>
    </row>
    <row r="161" spans="30:30" x14ac:dyDescent="0.25">
      <c r="AD161" s="11"/>
    </row>
    <row r="162" spans="30:30" x14ac:dyDescent="0.25">
      <c r="AD162" s="11"/>
    </row>
    <row r="163" spans="30:30" x14ac:dyDescent="0.25">
      <c r="AD163" s="11"/>
    </row>
    <row r="164" spans="30:30" x14ac:dyDescent="0.25">
      <c r="AD164" s="11"/>
    </row>
    <row r="165" spans="30:30" x14ac:dyDescent="0.25">
      <c r="AD165" s="11"/>
    </row>
    <row r="166" spans="30:30" x14ac:dyDescent="0.25">
      <c r="AD166" s="11"/>
    </row>
    <row r="167" spans="30:30" x14ac:dyDescent="0.25">
      <c r="AD167" s="11"/>
    </row>
    <row r="168" spans="30:30" x14ac:dyDescent="0.25">
      <c r="AD168" s="11"/>
    </row>
    <row r="169" spans="30:30" x14ac:dyDescent="0.25">
      <c r="AD169" s="11"/>
    </row>
    <row r="170" spans="30:30" x14ac:dyDescent="0.25">
      <c r="AD170" s="11"/>
    </row>
    <row r="171" spans="30:30" x14ac:dyDescent="0.25">
      <c r="AD171" s="11"/>
    </row>
    <row r="172" spans="30:30" x14ac:dyDescent="0.25">
      <c r="AD172" s="11"/>
    </row>
    <row r="173" spans="30:30" x14ac:dyDescent="0.25">
      <c r="AD173" s="11"/>
    </row>
    <row r="174" spans="30:30" x14ac:dyDescent="0.25">
      <c r="AD174" s="11"/>
    </row>
    <row r="175" spans="30:30" x14ac:dyDescent="0.25">
      <c r="AD175" s="11"/>
    </row>
    <row r="176" spans="30:30" x14ac:dyDescent="0.25">
      <c r="AD176" s="11"/>
    </row>
    <row r="177" spans="30:30" x14ac:dyDescent="0.25">
      <c r="AD177" s="11"/>
    </row>
    <row r="178" spans="30:30" x14ac:dyDescent="0.25">
      <c r="AD178" s="11"/>
    </row>
    <row r="179" spans="30:30" x14ac:dyDescent="0.25">
      <c r="AD179" s="11"/>
    </row>
    <row r="180" spans="30:30" x14ac:dyDescent="0.25">
      <c r="AD180" s="11"/>
    </row>
    <row r="181" spans="30:30" x14ac:dyDescent="0.25">
      <c r="AD181" s="11"/>
    </row>
    <row r="182" spans="30:30" x14ac:dyDescent="0.25">
      <c r="AD182" s="11"/>
    </row>
    <row r="183" spans="30:30" x14ac:dyDescent="0.25">
      <c r="AD183" s="11"/>
    </row>
    <row r="184" spans="30:30" x14ac:dyDescent="0.25">
      <c r="AD184" s="11"/>
    </row>
    <row r="185" spans="30:30" x14ac:dyDescent="0.25">
      <c r="AD185" s="11"/>
    </row>
    <row r="186" spans="30:30" x14ac:dyDescent="0.25">
      <c r="AD186" s="11"/>
    </row>
    <row r="187" spans="30:30" x14ac:dyDescent="0.25">
      <c r="AD187" s="11"/>
    </row>
    <row r="188" spans="30:30" x14ac:dyDescent="0.25">
      <c r="AD188" s="11"/>
    </row>
    <row r="189" spans="30:30" x14ac:dyDescent="0.25">
      <c r="AD189" s="11"/>
    </row>
    <row r="190" spans="30:30" x14ac:dyDescent="0.25">
      <c r="AD190" s="11"/>
    </row>
    <row r="191" spans="30:30" x14ac:dyDescent="0.25">
      <c r="AD191" s="11"/>
    </row>
    <row r="192" spans="30:30" x14ac:dyDescent="0.25">
      <c r="AD192" s="11"/>
    </row>
    <row r="193" spans="30:30" x14ac:dyDescent="0.25">
      <c r="AD193" s="11"/>
    </row>
    <row r="194" spans="30:30" x14ac:dyDescent="0.25">
      <c r="AD194" s="11"/>
    </row>
    <row r="195" spans="30:30" x14ac:dyDescent="0.25">
      <c r="AD195" s="11"/>
    </row>
    <row r="196" spans="30:30" x14ac:dyDescent="0.25">
      <c r="AD196" s="11"/>
    </row>
    <row r="197" spans="30:30" x14ac:dyDescent="0.25">
      <c r="AD197" s="11"/>
    </row>
    <row r="198" spans="30:30" x14ac:dyDescent="0.25">
      <c r="AD198" s="11"/>
    </row>
    <row r="199" spans="30:30" x14ac:dyDescent="0.25">
      <c r="AD199" s="11"/>
    </row>
    <row r="200" spans="30:30" x14ac:dyDescent="0.25">
      <c r="AD200" s="11"/>
    </row>
    <row r="201" spans="30:30" x14ac:dyDescent="0.25">
      <c r="AD201" s="11"/>
    </row>
    <row r="202" spans="30:30" x14ac:dyDescent="0.25">
      <c r="AD202" s="11"/>
    </row>
    <row r="203" spans="30:30" x14ac:dyDescent="0.25">
      <c r="AD203" s="11"/>
    </row>
    <row r="204" spans="30:30" x14ac:dyDescent="0.25">
      <c r="AD204" s="11"/>
    </row>
    <row r="205" spans="30:30" x14ac:dyDescent="0.25">
      <c r="AD205" s="11"/>
    </row>
    <row r="206" spans="30:30" x14ac:dyDescent="0.25">
      <c r="AD206" s="11"/>
    </row>
    <row r="207" spans="30:30" x14ac:dyDescent="0.25">
      <c r="AD207" s="11"/>
    </row>
    <row r="208" spans="30:30" x14ac:dyDescent="0.25">
      <c r="AD208" s="11"/>
    </row>
    <row r="209" spans="30:30" x14ac:dyDescent="0.25">
      <c r="AD209" s="11"/>
    </row>
    <row r="210" spans="30:30" x14ac:dyDescent="0.25">
      <c r="AD210" s="11"/>
    </row>
    <row r="211" spans="30:30" x14ac:dyDescent="0.25">
      <c r="AD211" s="11"/>
    </row>
    <row r="212" spans="30:30" x14ac:dyDescent="0.25">
      <c r="AD212" s="11"/>
    </row>
    <row r="213" spans="30:30" x14ac:dyDescent="0.25">
      <c r="AD213" s="11"/>
    </row>
    <row r="214" spans="30:30" x14ac:dyDescent="0.25">
      <c r="AD214" s="11"/>
    </row>
    <row r="215" spans="30:30" x14ac:dyDescent="0.25">
      <c r="AD215" s="11"/>
    </row>
    <row r="216" spans="30:30" x14ac:dyDescent="0.25">
      <c r="AD216" s="11"/>
    </row>
    <row r="217" spans="30:30" x14ac:dyDescent="0.25">
      <c r="AD217" s="11"/>
    </row>
    <row r="218" spans="30:30" x14ac:dyDescent="0.25">
      <c r="AD218" s="11"/>
    </row>
    <row r="219" spans="30:30" x14ac:dyDescent="0.25">
      <c r="AD219" s="11"/>
    </row>
    <row r="220" spans="30:30" x14ac:dyDescent="0.25">
      <c r="AD220" s="11"/>
    </row>
    <row r="221" spans="30:30" x14ac:dyDescent="0.25">
      <c r="AD221" s="11"/>
    </row>
    <row r="222" spans="30:30" x14ac:dyDescent="0.25">
      <c r="AD222" s="11"/>
    </row>
    <row r="223" spans="30:30" x14ac:dyDescent="0.25">
      <c r="AD223" s="11"/>
    </row>
    <row r="224" spans="30:30" x14ac:dyDescent="0.25">
      <c r="AD224" s="11"/>
    </row>
    <row r="225" spans="30:30" x14ac:dyDescent="0.25">
      <c r="AD225" s="11"/>
    </row>
    <row r="226" spans="30:30" x14ac:dyDescent="0.25">
      <c r="AD226" s="11"/>
    </row>
    <row r="227" spans="30:30" x14ac:dyDescent="0.25">
      <c r="AD227" s="11"/>
    </row>
    <row r="228" spans="30:30" x14ac:dyDescent="0.25">
      <c r="AD228" s="11"/>
    </row>
    <row r="229" spans="30:30" x14ac:dyDescent="0.25">
      <c r="AD229" s="11"/>
    </row>
    <row r="230" spans="30:30" x14ac:dyDescent="0.25">
      <c r="AD230" s="11"/>
    </row>
    <row r="231" spans="30:30" x14ac:dyDescent="0.25">
      <c r="AD231" s="11"/>
    </row>
    <row r="232" spans="30:30" x14ac:dyDescent="0.25">
      <c r="AD232" s="11"/>
    </row>
    <row r="233" spans="30:30" x14ac:dyDescent="0.25">
      <c r="AD233" s="11"/>
    </row>
    <row r="234" spans="30:30" x14ac:dyDescent="0.25">
      <c r="AD234" s="11"/>
    </row>
    <row r="235" spans="30:30" x14ac:dyDescent="0.25">
      <c r="AD235" s="11"/>
    </row>
    <row r="236" spans="30:30" x14ac:dyDescent="0.25">
      <c r="AD236" s="11"/>
    </row>
    <row r="237" spans="30:30" x14ac:dyDescent="0.25">
      <c r="AD237" s="11"/>
    </row>
    <row r="238" spans="30:30" x14ac:dyDescent="0.25">
      <c r="AD238" s="11"/>
    </row>
    <row r="239" spans="30:30" x14ac:dyDescent="0.25">
      <c r="AD239" s="11"/>
    </row>
    <row r="240" spans="30:30" x14ac:dyDescent="0.25">
      <c r="AD240" s="11"/>
    </row>
    <row r="241" spans="30:30" x14ac:dyDescent="0.25">
      <c r="AD241" s="11"/>
    </row>
    <row r="242" spans="30:30" x14ac:dyDescent="0.25">
      <c r="AD242" s="11"/>
    </row>
    <row r="243" spans="30:30" x14ac:dyDescent="0.25">
      <c r="AD243" s="11"/>
    </row>
    <row r="244" spans="30:30" x14ac:dyDescent="0.25">
      <c r="AD244" s="11"/>
    </row>
    <row r="245" spans="30:30" x14ac:dyDescent="0.25">
      <c r="AD245" s="11"/>
    </row>
    <row r="246" spans="30:30" x14ac:dyDescent="0.25">
      <c r="AD246" s="11"/>
    </row>
    <row r="247" spans="30:30" x14ac:dyDescent="0.25">
      <c r="AD247" s="11"/>
    </row>
    <row r="248" spans="30:30" x14ac:dyDescent="0.25">
      <c r="AD248" s="11"/>
    </row>
    <row r="249" spans="30:30" x14ac:dyDescent="0.25">
      <c r="AD249" s="11"/>
    </row>
    <row r="250" spans="30:30" x14ac:dyDescent="0.25">
      <c r="AD250" s="11"/>
    </row>
    <row r="251" spans="30:30" x14ac:dyDescent="0.25">
      <c r="AD251" s="11"/>
    </row>
    <row r="252" spans="30:30" x14ac:dyDescent="0.25">
      <c r="AD252" s="11"/>
    </row>
    <row r="253" spans="30:30" x14ac:dyDescent="0.25">
      <c r="AD253" s="11"/>
    </row>
    <row r="254" spans="30:30" x14ac:dyDescent="0.25">
      <c r="AD254" s="11"/>
    </row>
    <row r="255" spans="30:30" x14ac:dyDescent="0.25">
      <c r="AD255" s="11"/>
    </row>
    <row r="256" spans="30:30" x14ac:dyDescent="0.25">
      <c r="AD256" s="11"/>
    </row>
    <row r="257" spans="30:30" x14ac:dyDescent="0.25">
      <c r="AD257" s="11"/>
    </row>
    <row r="258" spans="30:30" x14ac:dyDescent="0.25">
      <c r="AD258" s="11"/>
    </row>
    <row r="259" spans="30:30" x14ac:dyDescent="0.25">
      <c r="AD259" s="11"/>
    </row>
    <row r="260" spans="30:30" x14ac:dyDescent="0.25">
      <c r="AD260" s="11"/>
    </row>
    <row r="261" spans="30:30" x14ac:dyDescent="0.25">
      <c r="AD261" s="11"/>
    </row>
    <row r="262" spans="30:30" x14ac:dyDescent="0.25">
      <c r="AD262" s="11"/>
    </row>
    <row r="263" spans="30:30" x14ac:dyDescent="0.25">
      <c r="AD263" s="11"/>
    </row>
    <row r="264" spans="30:30" x14ac:dyDescent="0.25">
      <c r="AD264" s="11"/>
    </row>
    <row r="265" spans="30:30" x14ac:dyDescent="0.25">
      <c r="AD265" s="11"/>
    </row>
    <row r="266" spans="30:30" x14ac:dyDescent="0.25">
      <c r="AD266" s="11"/>
    </row>
    <row r="267" spans="30:30" x14ac:dyDescent="0.25">
      <c r="AD267" s="11"/>
    </row>
    <row r="268" spans="30:30" x14ac:dyDescent="0.25">
      <c r="AD268" s="11"/>
    </row>
    <row r="269" spans="30:30" x14ac:dyDescent="0.25">
      <c r="AD269" s="11"/>
    </row>
    <row r="270" spans="30:30" x14ac:dyDescent="0.25">
      <c r="AD270" s="11"/>
    </row>
    <row r="271" spans="30:30" x14ac:dyDescent="0.25">
      <c r="AD271" s="11"/>
    </row>
    <row r="272" spans="30:30" x14ac:dyDescent="0.25">
      <c r="AD272" s="11"/>
    </row>
    <row r="273" spans="30:30" x14ac:dyDescent="0.25">
      <c r="AD273" s="11"/>
    </row>
    <row r="274" spans="30:30" x14ac:dyDescent="0.25">
      <c r="AD274" s="11"/>
    </row>
    <row r="275" spans="30:30" x14ac:dyDescent="0.25">
      <c r="AD275" s="11"/>
    </row>
    <row r="276" spans="30:30" x14ac:dyDescent="0.25">
      <c r="AD276" s="11"/>
    </row>
    <row r="277" spans="30:30" x14ac:dyDescent="0.25">
      <c r="AD277" s="11"/>
    </row>
    <row r="278" spans="30:30" x14ac:dyDescent="0.25">
      <c r="AD278" s="11"/>
    </row>
    <row r="279" spans="30:30" x14ac:dyDescent="0.25">
      <c r="AD279" s="11"/>
    </row>
    <row r="280" spans="30:30" x14ac:dyDescent="0.25">
      <c r="AD280" s="11"/>
    </row>
    <row r="281" spans="30:30" x14ac:dyDescent="0.25">
      <c r="AD281" s="11"/>
    </row>
    <row r="282" spans="30:30" x14ac:dyDescent="0.25">
      <c r="AD282" s="11"/>
    </row>
    <row r="283" spans="30:30" x14ac:dyDescent="0.25">
      <c r="AD283" s="11"/>
    </row>
    <row r="284" spans="30:30" x14ac:dyDescent="0.25">
      <c r="AD284" s="11"/>
    </row>
    <row r="285" spans="30:30" x14ac:dyDescent="0.25">
      <c r="AD285" s="11"/>
    </row>
    <row r="286" spans="30:30" x14ac:dyDescent="0.25">
      <c r="AD286" s="11"/>
    </row>
    <row r="287" spans="30:30" x14ac:dyDescent="0.25">
      <c r="AD287" s="11"/>
    </row>
    <row r="288" spans="30:30" x14ac:dyDescent="0.25">
      <c r="AD288" s="11"/>
    </row>
    <row r="289" spans="30:30" x14ac:dyDescent="0.25">
      <c r="AD289" s="11"/>
    </row>
    <row r="290" spans="30:30" x14ac:dyDescent="0.25">
      <c r="AD290" s="11"/>
    </row>
    <row r="291" spans="30:30" x14ac:dyDescent="0.25">
      <c r="AD291" s="11"/>
    </row>
    <row r="292" spans="30:30" x14ac:dyDescent="0.25">
      <c r="AD292" s="11"/>
    </row>
    <row r="293" spans="30:30" x14ac:dyDescent="0.25">
      <c r="AD293" s="11"/>
    </row>
    <row r="294" spans="30:30" x14ac:dyDescent="0.25">
      <c r="AD294" s="11"/>
    </row>
    <row r="295" spans="30:30" x14ac:dyDescent="0.25">
      <c r="AD295" s="11"/>
    </row>
    <row r="296" spans="30:30" x14ac:dyDescent="0.25">
      <c r="AD296" s="11"/>
    </row>
    <row r="297" spans="30:30" x14ac:dyDescent="0.25">
      <c r="AD297" s="11"/>
    </row>
    <row r="298" spans="30:30" x14ac:dyDescent="0.25">
      <c r="AD298" s="11"/>
    </row>
    <row r="299" spans="30:30" x14ac:dyDescent="0.25">
      <c r="AD299" s="11"/>
    </row>
    <row r="300" spans="30:30" x14ac:dyDescent="0.25">
      <c r="AD300" s="11"/>
    </row>
    <row r="301" spans="30:30" x14ac:dyDescent="0.25">
      <c r="AD301" s="11"/>
    </row>
    <row r="302" spans="30:30" x14ac:dyDescent="0.25">
      <c r="AD302" s="11"/>
    </row>
    <row r="303" spans="30:30" x14ac:dyDescent="0.25">
      <c r="AD303" s="11"/>
    </row>
    <row r="304" spans="30:30" x14ac:dyDescent="0.25">
      <c r="AD304" s="11"/>
    </row>
    <row r="305" spans="30:30" x14ac:dyDescent="0.25">
      <c r="AD305" s="11"/>
    </row>
    <row r="306" spans="30:30" x14ac:dyDescent="0.25">
      <c r="AD306" s="11"/>
    </row>
    <row r="307" spans="30:30" x14ac:dyDescent="0.25">
      <c r="AD307" s="11"/>
    </row>
    <row r="308" spans="30:30" x14ac:dyDescent="0.25">
      <c r="AD308" s="11"/>
    </row>
    <row r="309" spans="30:30" x14ac:dyDescent="0.25">
      <c r="AD309" s="11"/>
    </row>
    <row r="310" spans="30:30" x14ac:dyDescent="0.25">
      <c r="AD310" s="11"/>
    </row>
    <row r="311" spans="30:30" x14ac:dyDescent="0.25">
      <c r="AD311" s="11"/>
    </row>
    <row r="312" spans="30:30" x14ac:dyDescent="0.25">
      <c r="AD312" s="11"/>
    </row>
    <row r="313" spans="30:30" x14ac:dyDescent="0.25">
      <c r="AD313" s="11"/>
    </row>
    <row r="314" spans="30:30" x14ac:dyDescent="0.25">
      <c r="AD314" s="11"/>
    </row>
    <row r="315" spans="30:30" x14ac:dyDescent="0.25">
      <c r="AD315" s="11"/>
    </row>
    <row r="316" spans="30:30" x14ac:dyDescent="0.25">
      <c r="AD316" s="11"/>
    </row>
    <row r="317" spans="30:30" x14ac:dyDescent="0.25">
      <c r="AD317" s="11"/>
    </row>
    <row r="318" spans="30:30" x14ac:dyDescent="0.25">
      <c r="AD318" s="11"/>
    </row>
    <row r="319" spans="30:30" x14ac:dyDescent="0.25">
      <c r="AD319" s="11"/>
    </row>
    <row r="320" spans="30:30" x14ac:dyDescent="0.25">
      <c r="AD320" s="11"/>
    </row>
    <row r="321" spans="30:30" x14ac:dyDescent="0.25">
      <c r="AD321" s="11"/>
    </row>
    <row r="322" spans="30:30" x14ac:dyDescent="0.25">
      <c r="AD322" s="11"/>
    </row>
    <row r="323" spans="30:30" x14ac:dyDescent="0.25">
      <c r="AD323" s="11"/>
    </row>
    <row r="324" spans="30:30" x14ac:dyDescent="0.25">
      <c r="AD324" s="11"/>
    </row>
    <row r="325" spans="30:30" x14ac:dyDescent="0.25">
      <c r="AD325" s="11"/>
    </row>
    <row r="326" spans="30:30" x14ac:dyDescent="0.25">
      <c r="AD326" s="11"/>
    </row>
    <row r="327" spans="30:30" x14ac:dyDescent="0.25">
      <c r="AD327" s="11"/>
    </row>
    <row r="328" spans="30:30" x14ac:dyDescent="0.25">
      <c r="AD328" s="11"/>
    </row>
    <row r="329" spans="30:30" x14ac:dyDescent="0.25">
      <c r="AD329" s="11"/>
    </row>
    <row r="330" spans="30:30" x14ac:dyDescent="0.25">
      <c r="AD330" s="11"/>
    </row>
    <row r="331" spans="30:30" x14ac:dyDescent="0.25">
      <c r="AD331" s="11"/>
    </row>
    <row r="332" spans="30:30" x14ac:dyDescent="0.25">
      <c r="AD332" s="11"/>
    </row>
    <row r="333" spans="30:30" x14ac:dyDescent="0.25">
      <c r="AD333" s="11"/>
    </row>
    <row r="334" spans="30:30" x14ac:dyDescent="0.25">
      <c r="AD334" s="11"/>
    </row>
    <row r="335" spans="30:30" x14ac:dyDescent="0.25">
      <c r="AD335" s="11"/>
    </row>
    <row r="336" spans="30:30" x14ac:dyDescent="0.25">
      <c r="AD336" s="11"/>
    </row>
    <row r="337" spans="30:30" x14ac:dyDescent="0.25">
      <c r="AD337" s="11"/>
    </row>
    <row r="338" spans="30:30" x14ac:dyDescent="0.25">
      <c r="AD338" s="11"/>
    </row>
    <row r="339" spans="30:30" x14ac:dyDescent="0.25">
      <c r="AD339" s="11"/>
    </row>
    <row r="340" spans="30:30" x14ac:dyDescent="0.25">
      <c r="AD340" s="11"/>
    </row>
    <row r="341" spans="30:30" x14ac:dyDescent="0.25">
      <c r="AD341" s="11"/>
    </row>
    <row r="342" spans="30:30" x14ac:dyDescent="0.25">
      <c r="AD342" s="11"/>
    </row>
    <row r="343" spans="30:30" x14ac:dyDescent="0.25">
      <c r="AD343" s="11"/>
    </row>
    <row r="344" spans="30:30" x14ac:dyDescent="0.25">
      <c r="AD344" s="11"/>
    </row>
    <row r="345" spans="30:30" x14ac:dyDescent="0.25">
      <c r="AD345" s="11"/>
    </row>
    <row r="346" spans="30:30" x14ac:dyDescent="0.25">
      <c r="AD346" s="11"/>
    </row>
    <row r="347" spans="30:30" x14ac:dyDescent="0.25">
      <c r="AD347" s="11"/>
    </row>
    <row r="348" spans="30:30" x14ac:dyDescent="0.25">
      <c r="AD348" s="11"/>
    </row>
    <row r="349" spans="30:30" x14ac:dyDescent="0.25">
      <c r="AD349" s="11"/>
    </row>
    <row r="350" spans="30:30" x14ac:dyDescent="0.25">
      <c r="AD350" s="11"/>
    </row>
    <row r="351" spans="30:30" x14ac:dyDescent="0.25">
      <c r="AD351" s="11"/>
    </row>
    <row r="352" spans="30:30" x14ac:dyDescent="0.25">
      <c r="AD352" s="11"/>
    </row>
    <row r="353" spans="30:30" x14ac:dyDescent="0.25">
      <c r="AD353" s="11"/>
    </row>
    <row r="354" spans="30:30" x14ac:dyDescent="0.25">
      <c r="AD354" s="11"/>
    </row>
    <row r="355" spans="30:30" x14ac:dyDescent="0.25">
      <c r="AD355" s="11"/>
    </row>
    <row r="356" spans="30:30" x14ac:dyDescent="0.25">
      <c r="AD356" s="11"/>
    </row>
    <row r="357" spans="30:30" x14ac:dyDescent="0.25">
      <c r="AD357" s="11"/>
    </row>
    <row r="358" spans="30:30" x14ac:dyDescent="0.25">
      <c r="AD358" s="11"/>
    </row>
    <row r="359" spans="30:30" x14ac:dyDescent="0.25">
      <c r="AD359" s="11"/>
    </row>
    <row r="360" spans="30:30" x14ac:dyDescent="0.25">
      <c r="AD360" s="11"/>
    </row>
    <row r="361" spans="30:30" x14ac:dyDescent="0.25">
      <c r="AD361" s="11"/>
    </row>
    <row r="362" spans="30:30" x14ac:dyDescent="0.25">
      <c r="AD362" s="11"/>
    </row>
    <row r="363" spans="30:30" x14ac:dyDescent="0.25">
      <c r="AD363" s="11"/>
    </row>
    <row r="364" spans="30:30" x14ac:dyDescent="0.25">
      <c r="AD364" s="11"/>
    </row>
    <row r="365" spans="30:30" x14ac:dyDescent="0.25">
      <c r="AD365" s="11"/>
    </row>
    <row r="366" spans="30:30" x14ac:dyDescent="0.25">
      <c r="AD366" s="11"/>
    </row>
    <row r="367" spans="30:30" x14ac:dyDescent="0.25">
      <c r="AD367" s="11"/>
    </row>
    <row r="368" spans="30:30" x14ac:dyDescent="0.25">
      <c r="AD368" s="11"/>
    </row>
    <row r="369" spans="30:30" x14ac:dyDescent="0.25">
      <c r="AD369" s="11"/>
    </row>
    <row r="370" spans="30:30" x14ac:dyDescent="0.25">
      <c r="AD370" s="11"/>
    </row>
    <row r="371" spans="30:30" x14ac:dyDescent="0.25">
      <c r="AD371" s="11"/>
    </row>
    <row r="372" spans="30:30" x14ac:dyDescent="0.25">
      <c r="AD372" s="11"/>
    </row>
    <row r="373" spans="30:30" x14ac:dyDescent="0.25">
      <c r="AD373" s="11"/>
    </row>
    <row r="374" spans="30:30" x14ac:dyDescent="0.25">
      <c r="AD374" s="11"/>
    </row>
    <row r="375" spans="30:30" x14ac:dyDescent="0.25">
      <c r="AD375" s="11"/>
    </row>
    <row r="376" spans="30:30" x14ac:dyDescent="0.25">
      <c r="AD376" s="11"/>
    </row>
    <row r="377" spans="30:30" x14ac:dyDescent="0.25">
      <c r="AD377" s="11"/>
    </row>
    <row r="378" spans="30:30" x14ac:dyDescent="0.25">
      <c r="AD378" s="11"/>
    </row>
    <row r="379" spans="30:30" x14ac:dyDescent="0.25">
      <c r="AD379" s="11"/>
    </row>
    <row r="380" spans="30:30" x14ac:dyDescent="0.25">
      <c r="AD380" s="11"/>
    </row>
    <row r="381" spans="30:30" x14ac:dyDescent="0.25">
      <c r="AD381" s="11"/>
    </row>
    <row r="382" spans="30:30" x14ac:dyDescent="0.25">
      <c r="AD382" s="11"/>
    </row>
    <row r="383" spans="30:30" x14ac:dyDescent="0.25">
      <c r="AD383" s="11"/>
    </row>
    <row r="384" spans="30:30" x14ac:dyDescent="0.25">
      <c r="AD384" s="11"/>
    </row>
    <row r="385" spans="30:30" x14ac:dyDescent="0.25">
      <c r="AD385" s="11"/>
    </row>
    <row r="386" spans="30:30" x14ac:dyDescent="0.25">
      <c r="AD386" s="11"/>
    </row>
    <row r="387" spans="30:30" x14ac:dyDescent="0.25">
      <c r="AD387" s="11"/>
    </row>
    <row r="388" spans="30:30" x14ac:dyDescent="0.25">
      <c r="AD388" s="11"/>
    </row>
    <row r="389" spans="30:30" x14ac:dyDescent="0.25">
      <c r="AD389" s="11"/>
    </row>
    <row r="390" spans="30:30" x14ac:dyDescent="0.25">
      <c r="AD390" s="11"/>
    </row>
    <row r="391" spans="30:30" x14ac:dyDescent="0.25">
      <c r="AD391" s="11"/>
    </row>
    <row r="392" spans="30:30" x14ac:dyDescent="0.25">
      <c r="AD392" s="11"/>
    </row>
    <row r="393" spans="30:30" x14ac:dyDescent="0.25">
      <c r="AD393" s="11"/>
    </row>
    <row r="394" spans="30:30" x14ac:dyDescent="0.25">
      <c r="AD394" s="11"/>
    </row>
    <row r="395" spans="30:30" x14ac:dyDescent="0.25">
      <c r="AD395" s="11"/>
    </row>
    <row r="396" spans="30:30" x14ac:dyDescent="0.25">
      <c r="AD396" s="11"/>
    </row>
    <row r="397" spans="30:30" x14ac:dyDescent="0.25">
      <c r="AD397" s="11"/>
    </row>
    <row r="398" spans="30:30" x14ac:dyDescent="0.25">
      <c r="AD398" s="11"/>
    </row>
    <row r="399" spans="30:30" x14ac:dyDescent="0.25">
      <c r="AD399" s="11"/>
    </row>
    <row r="400" spans="30:30" x14ac:dyDescent="0.25">
      <c r="AD400" s="11"/>
    </row>
    <row r="401" spans="30:30" x14ac:dyDescent="0.25">
      <c r="AD401" s="11"/>
    </row>
    <row r="402" spans="30:30" x14ac:dyDescent="0.25">
      <c r="AD402" s="11"/>
    </row>
    <row r="403" spans="30:30" x14ac:dyDescent="0.25">
      <c r="AD403" s="11"/>
    </row>
    <row r="404" spans="30:30" x14ac:dyDescent="0.25">
      <c r="AD404" s="11"/>
    </row>
    <row r="405" spans="30:30" x14ac:dyDescent="0.25">
      <c r="AD405" s="11"/>
    </row>
    <row r="406" spans="30:30" x14ac:dyDescent="0.25">
      <c r="AD406" s="11"/>
    </row>
    <row r="407" spans="30:30" x14ac:dyDescent="0.25">
      <c r="AD407" s="11"/>
    </row>
    <row r="408" spans="30:30" x14ac:dyDescent="0.25">
      <c r="AD408" s="11"/>
    </row>
    <row r="409" spans="30:30" x14ac:dyDescent="0.25">
      <c r="AD409" s="11"/>
    </row>
    <row r="410" spans="30:30" x14ac:dyDescent="0.25">
      <c r="AD410" s="11"/>
    </row>
    <row r="411" spans="30:30" x14ac:dyDescent="0.25">
      <c r="AD411" s="11"/>
    </row>
    <row r="412" spans="30:30" x14ac:dyDescent="0.25">
      <c r="AD412" s="11"/>
    </row>
    <row r="413" spans="30:30" x14ac:dyDescent="0.25">
      <c r="AD413" s="11"/>
    </row>
    <row r="414" spans="30:30" x14ac:dyDescent="0.25">
      <c r="AD414" s="11"/>
    </row>
    <row r="415" spans="30:30" x14ac:dyDescent="0.25">
      <c r="AD415" s="11"/>
    </row>
    <row r="416" spans="30:30" x14ac:dyDescent="0.25">
      <c r="AD416" s="11"/>
    </row>
    <row r="417" spans="30:30" x14ac:dyDescent="0.25">
      <c r="AD417" s="11"/>
    </row>
    <row r="418" spans="30:30" x14ac:dyDescent="0.25">
      <c r="AD418" s="11"/>
    </row>
    <row r="419" spans="30:30" x14ac:dyDescent="0.25">
      <c r="AD419" s="11"/>
    </row>
    <row r="420" spans="30:30" x14ac:dyDescent="0.25">
      <c r="AD420" s="11"/>
    </row>
    <row r="421" spans="30:30" x14ac:dyDescent="0.25">
      <c r="AD421" s="11"/>
    </row>
    <row r="422" spans="30:30" x14ac:dyDescent="0.25">
      <c r="AD422" s="11"/>
    </row>
    <row r="423" spans="30:30" x14ac:dyDescent="0.25">
      <c r="AD423" s="11"/>
    </row>
    <row r="424" spans="30:30" x14ac:dyDescent="0.25">
      <c r="AD424" s="11"/>
    </row>
    <row r="425" spans="30:30" x14ac:dyDescent="0.25">
      <c r="AD425" s="11"/>
    </row>
    <row r="426" spans="30:30" x14ac:dyDescent="0.25">
      <c r="AD426" s="11"/>
    </row>
    <row r="427" spans="30:30" x14ac:dyDescent="0.25">
      <c r="AD427" s="11"/>
    </row>
    <row r="428" spans="30:30" x14ac:dyDescent="0.25">
      <c r="AD428" s="11"/>
    </row>
    <row r="429" spans="30:30" x14ac:dyDescent="0.25">
      <c r="AD429" s="11"/>
    </row>
    <row r="430" spans="30:30" x14ac:dyDescent="0.25">
      <c r="AD430" s="11"/>
    </row>
    <row r="431" spans="30:30" x14ac:dyDescent="0.25">
      <c r="AD431" s="11"/>
    </row>
    <row r="432" spans="30:30" x14ac:dyDescent="0.25">
      <c r="AD432" s="11"/>
    </row>
    <row r="433" spans="30:30" x14ac:dyDescent="0.25">
      <c r="AD433" s="11"/>
    </row>
    <row r="434" spans="30:30" x14ac:dyDescent="0.25">
      <c r="AD434" s="11"/>
    </row>
    <row r="435" spans="30:30" x14ac:dyDescent="0.25">
      <c r="AD435" s="11"/>
    </row>
    <row r="436" spans="30:30" x14ac:dyDescent="0.25">
      <c r="AD436" s="11"/>
    </row>
    <row r="437" spans="30:30" x14ac:dyDescent="0.25">
      <c r="AD437" s="11"/>
    </row>
    <row r="438" spans="30:30" x14ac:dyDescent="0.25">
      <c r="AD438" s="11"/>
    </row>
    <row r="439" spans="30:30" x14ac:dyDescent="0.25">
      <c r="AD439" s="11"/>
    </row>
    <row r="440" spans="30:30" x14ac:dyDescent="0.25">
      <c r="AD440" s="11"/>
    </row>
    <row r="441" spans="30:30" x14ac:dyDescent="0.25">
      <c r="AD441" s="11"/>
    </row>
    <row r="442" spans="30:30" x14ac:dyDescent="0.25">
      <c r="AD442" s="11"/>
    </row>
    <row r="443" spans="30:30" x14ac:dyDescent="0.25">
      <c r="AD443" s="11"/>
    </row>
    <row r="444" spans="30:30" x14ac:dyDescent="0.25">
      <c r="AD444" s="11"/>
    </row>
    <row r="445" spans="30:30" x14ac:dyDescent="0.25">
      <c r="AD445" s="11"/>
    </row>
    <row r="446" spans="30:30" x14ac:dyDescent="0.25">
      <c r="AD446" s="11"/>
    </row>
    <row r="447" spans="30:30" x14ac:dyDescent="0.25">
      <c r="AD447" s="11"/>
    </row>
    <row r="448" spans="30:30" x14ac:dyDescent="0.25">
      <c r="AD448" s="11"/>
    </row>
    <row r="449" spans="30:30" x14ac:dyDescent="0.25">
      <c r="AD449" s="11"/>
    </row>
    <row r="450" spans="30:30" x14ac:dyDescent="0.25">
      <c r="AD450" s="11"/>
    </row>
    <row r="451" spans="30:30" x14ac:dyDescent="0.25">
      <c r="AD451" s="11"/>
    </row>
    <row r="452" spans="30:30" x14ac:dyDescent="0.25">
      <c r="AD452" s="11"/>
    </row>
    <row r="453" spans="30:30" x14ac:dyDescent="0.25">
      <c r="AD453" s="11"/>
    </row>
    <row r="454" spans="30:30" x14ac:dyDescent="0.25">
      <c r="AD454" s="11"/>
    </row>
    <row r="455" spans="30:30" x14ac:dyDescent="0.25">
      <c r="AD455" s="11"/>
    </row>
    <row r="456" spans="30:30" x14ac:dyDescent="0.25">
      <c r="AD456" s="11"/>
    </row>
    <row r="457" spans="30:30" x14ac:dyDescent="0.25">
      <c r="AD457" s="11"/>
    </row>
    <row r="458" spans="30:30" x14ac:dyDescent="0.25">
      <c r="AD458" s="11"/>
    </row>
    <row r="459" spans="30:30" x14ac:dyDescent="0.25">
      <c r="AD459" s="11"/>
    </row>
    <row r="460" spans="30:30" x14ac:dyDescent="0.25">
      <c r="AD460" s="11"/>
    </row>
    <row r="461" spans="30:30" x14ac:dyDescent="0.25">
      <c r="AD461" s="11"/>
    </row>
    <row r="462" spans="30:30" x14ac:dyDescent="0.25">
      <c r="AD462" s="11"/>
    </row>
    <row r="463" spans="30:30" x14ac:dyDescent="0.25">
      <c r="AD463" s="11"/>
    </row>
    <row r="464" spans="30:30" x14ac:dyDescent="0.25">
      <c r="AD464" s="11"/>
    </row>
    <row r="465" spans="30:30" x14ac:dyDescent="0.25">
      <c r="AD465" s="11"/>
    </row>
    <row r="466" spans="30:30" x14ac:dyDescent="0.25">
      <c r="AD466" s="11"/>
    </row>
    <row r="467" spans="30:30" x14ac:dyDescent="0.25">
      <c r="AD467" s="11"/>
    </row>
    <row r="468" spans="30:30" x14ac:dyDescent="0.25">
      <c r="AD468" s="11"/>
    </row>
    <row r="469" spans="30:30" x14ac:dyDescent="0.25">
      <c r="AD469" s="11"/>
    </row>
    <row r="470" spans="30:30" x14ac:dyDescent="0.25">
      <c r="AD470" s="11"/>
    </row>
    <row r="471" spans="30:30" x14ac:dyDescent="0.25">
      <c r="AD471" s="11"/>
    </row>
    <row r="472" spans="30:30" x14ac:dyDescent="0.25">
      <c r="AD472" s="11"/>
    </row>
    <row r="473" spans="30:30" x14ac:dyDescent="0.25">
      <c r="AD473" s="11"/>
    </row>
    <row r="474" spans="30:30" x14ac:dyDescent="0.25">
      <c r="AD474" s="11"/>
    </row>
    <row r="475" spans="30:30" x14ac:dyDescent="0.25">
      <c r="AD475" s="11"/>
    </row>
    <row r="476" spans="30:30" x14ac:dyDescent="0.25">
      <c r="AD476" s="11"/>
    </row>
    <row r="477" spans="30:30" x14ac:dyDescent="0.25">
      <c r="AD477" s="11"/>
    </row>
    <row r="478" spans="30:30" x14ac:dyDescent="0.25">
      <c r="AD478" s="11"/>
    </row>
    <row r="479" spans="30:30" x14ac:dyDescent="0.25">
      <c r="AD479" s="11"/>
    </row>
    <row r="480" spans="30:30" x14ac:dyDescent="0.25">
      <c r="AD480" s="11"/>
    </row>
    <row r="481" spans="30:30" x14ac:dyDescent="0.25">
      <c r="AD481" s="11"/>
    </row>
    <row r="482" spans="30:30" x14ac:dyDescent="0.25">
      <c r="AD482" s="11"/>
    </row>
    <row r="483" spans="30:30" x14ac:dyDescent="0.25">
      <c r="AD483" s="11"/>
    </row>
    <row r="484" spans="30:30" x14ac:dyDescent="0.25">
      <c r="AD484" s="11"/>
    </row>
    <row r="485" spans="30:30" x14ac:dyDescent="0.25">
      <c r="AD485" s="11"/>
    </row>
    <row r="486" spans="30:30" x14ac:dyDescent="0.25">
      <c r="AD486" s="11"/>
    </row>
    <row r="487" spans="30:30" x14ac:dyDescent="0.25">
      <c r="AD487" s="11"/>
    </row>
    <row r="488" spans="30:30" x14ac:dyDescent="0.25">
      <c r="AD488" s="11"/>
    </row>
    <row r="489" spans="30:30" x14ac:dyDescent="0.25">
      <c r="AD489" s="11"/>
    </row>
    <row r="490" spans="30:30" x14ac:dyDescent="0.25">
      <c r="AD490" s="11"/>
    </row>
    <row r="491" spans="30:30" x14ac:dyDescent="0.25">
      <c r="AD491" s="11"/>
    </row>
    <row r="492" spans="30:30" x14ac:dyDescent="0.25">
      <c r="AD492" s="11"/>
    </row>
    <row r="493" spans="30:30" x14ac:dyDescent="0.25">
      <c r="AD493" s="11"/>
    </row>
    <row r="494" spans="30:30" x14ac:dyDescent="0.25">
      <c r="AD494" s="11"/>
    </row>
    <row r="495" spans="30:30" x14ac:dyDescent="0.25">
      <c r="AD495" s="11"/>
    </row>
    <row r="496" spans="30:30" x14ac:dyDescent="0.25">
      <c r="AD496" s="11"/>
    </row>
    <row r="497" spans="30:30" x14ac:dyDescent="0.25">
      <c r="AD497" s="11"/>
    </row>
    <row r="498" spans="30:30" x14ac:dyDescent="0.25">
      <c r="AD498" s="11"/>
    </row>
    <row r="499" spans="30:30" x14ac:dyDescent="0.25">
      <c r="AD499" s="11"/>
    </row>
    <row r="500" spans="30:30" x14ac:dyDescent="0.25">
      <c r="AD500" s="11"/>
    </row>
    <row r="501" spans="30:30" x14ac:dyDescent="0.25">
      <c r="AD501" s="11"/>
    </row>
    <row r="502" spans="30:30" x14ac:dyDescent="0.25">
      <c r="AD502" s="11"/>
    </row>
    <row r="503" spans="30:30" x14ac:dyDescent="0.25">
      <c r="AD503" s="11"/>
    </row>
    <row r="504" spans="30:30" x14ac:dyDescent="0.25">
      <c r="AD504" s="11"/>
    </row>
    <row r="505" spans="30:30" x14ac:dyDescent="0.25">
      <c r="AD505" s="11"/>
    </row>
    <row r="506" spans="30:30" x14ac:dyDescent="0.25">
      <c r="AD506" s="11"/>
    </row>
    <row r="507" spans="30:30" x14ac:dyDescent="0.25">
      <c r="AD507" s="11"/>
    </row>
    <row r="508" spans="30:30" x14ac:dyDescent="0.25">
      <c r="AD508" s="11"/>
    </row>
    <row r="509" spans="30:30" x14ac:dyDescent="0.25">
      <c r="AD509" s="11"/>
    </row>
    <row r="510" spans="30:30" x14ac:dyDescent="0.25">
      <c r="AD510" s="11"/>
    </row>
    <row r="511" spans="30:30" x14ac:dyDescent="0.25">
      <c r="AD511" s="11"/>
    </row>
    <row r="512" spans="30:30" x14ac:dyDescent="0.25">
      <c r="AD512" s="11"/>
    </row>
    <row r="513" spans="30:30" x14ac:dyDescent="0.25">
      <c r="AD513" s="11"/>
    </row>
    <row r="514" spans="30:30" x14ac:dyDescent="0.25">
      <c r="AD514" s="11"/>
    </row>
    <row r="515" spans="30:30" x14ac:dyDescent="0.25">
      <c r="AD515" s="11"/>
    </row>
    <row r="516" spans="30:30" x14ac:dyDescent="0.25">
      <c r="AD516" s="11"/>
    </row>
    <row r="517" spans="30:30" x14ac:dyDescent="0.25">
      <c r="AD517" s="11"/>
    </row>
    <row r="518" spans="30:30" x14ac:dyDescent="0.25">
      <c r="AD518" s="11"/>
    </row>
    <row r="519" spans="30:30" x14ac:dyDescent="0.25">
      <c r="AD519" s="11"/>
    </row>
    <row r="520" spans="30:30" x14ac:dyDescent="0.25">
      <c r="AD520" s="11"/>
    </row>
    <row r="521" spans="30:30" x14ac:dyDescent="0.25">
      <c r="AD521" s="11"/>
    </row>
    <row r="522" spans="30:30" x14ac:dyDescent="0.25">
      <c r="AD522" s="11"/>
    </row>
    <row r="523" spans="30:30" x14ac:dyDescent="0.25">
      <c r="AD523" s="11"/>
    </row>
    <row r="524" spans="30:30" x14ac:dyDescent="0.25">
      <c r="AD524" s="11"/>
    </row>
    <row r="525" spans="30:30" x14ac:dyDescent="0.25">
      <c r="AD525" s="11"/>
    </row>
    <row r="526" spans="30:30" x14ac:dyDescent="0.25">
      <c r="AD526" s="11"/>
    </row>
    <row r="527" spans="30:30" x14ac:dyDescent="0.25">
      <c r="AD527" s="11"/>
    </row>
    <row r="528" spans="30:30" x14ac:dyDescent="0.25">
      <c r="AD528" s="11"/>
    </row>
    <row r="529" spans="30:30" x14ac:dyDescent="0.25">
      <c r="AD529" s="11"/>
    </row>
    <row r="530" spans="30:30" x14ac:dyDescent="0.25">
      <c r="AD530" s="11"/>
    </row>
    <row r="531" spans="30:30" x14ac:dyDescent="0.25">
      <c r="AD531" s="11"/>
    </row>
    <row r="532" spans="30:30" x14ac:dyDescent="0.25">
      <c r="AD532" s="11"/>
    </row>
    <row r="533" spans="30:30" x14ac:dyDescent="0.25">
      <c r="AD533" s="11"/>
    </row>
    <row r="534" spans="30:30" x14ac:dyDescent="0.25">
      <c r="AD534" s="11"/>
    </row>
    <row r="535" spans="30:30" x14ac:dyDescent="0.25">
      <c r="AD535" s="11"/>
    </row>
    <row r="536" spans="30:30" x14ac:dyDescent="0.25">
      <c r="AD536" s="11"/>
    </row>
    <row r="537" spans="30:30" x14ac:dyDescent="0.25">
      <c r="AD537" s="11"/>
    </row>
    <row r="538" spans="30:30" x14ac:dyDescent="0.25">
      <c r="AD538" s="11"/>
    </row>
    <row r="539" spans="30:30" x14ac:dyDescent="0.25">
      <c r="AD539" s="11"/>
    </row>
    <row r="540" spans="30:30" x14ac:dyDescent="0.25">
      <c r="AD540" s="11"/>
    </row>
    <row r="541" spans="30:30" x14ac:dyDescent="0.25">
      <c r="AD541" s="11"/>
    </row>
    <row r="542" spans="30:30" x14ac:dyDescent="0.25">
      <c r="AD542" s="11"/>
    </row>
    <row r="543" spans="30:30" x14ac:dyDescent="0.25">
      <c r="AD543" s="11"/>
    </row>
    <row r="544" spans="30:30" x14ac:dyDescent="0.25">
      <c r="AD544" s="11"/>
    </row>
    <row r="545" spans="30:30" x14ac:dyDescent="0.25">
      <c r="AD545" s="11"/>
    </row>
    <row r="546" spans="30:30" x14ac:dyDescent="0.25">
      <c r="AD546" s="11"/>
    </row>
    <row r="547" spans="30:30" x14ac:dyDescent="0.25">
      <c r="AD547" s="11"/>
    </row>
    <row r="548" spans="30:30" x14ac:dyDescent="0.25">
      <c r="AD548" s="11"/>
    </row>
    <row r="549" spans="30:30" x14ac:dyDescent="0.25">
      <c r="AD549" s="11"/>
    </row>
    <row r="550" spans="30:30" x14ac:dyDescent="0.25">
      <c r="AD550" s="11"/>
    </row>
    <row r="551" spans="30:30" x14ac:dyDescent="0.25">
      <c r="AD551" s="11"/>
    </row>
    <row r="552" spans="30:30" x14ac:dyDescent="0.25">
      <c r="AD552" s="11"/>
    </row>
    <row r="553" spans="30:30" x14ac:dyDescent="0.25">
      <c r="AD553" s="11"/>
    </row>
    <row r="554" spans="30:30" x14ac:dyDescent="0.25">
      <c r="AD554" s="11"/>
    </row>
    <row r="555" spans="30:30" x14ac:dyDescent="0.25">
      <c r="AD555" s="11"/>
    </row>
    <row r="556" spans="30:30" x14ac:dyDescent="0.25">
      <c r="AD556" s="11"/>
    </row>
    <row r="557" spans="30:30" x14ac:dyDescent="0.25">
      <c r="AD557" s="11"/>
    </row>
    <row r="558" spans="30:30" x14ac:dyDescent="0.25">
      <c r="AD558" s="11"/>
    </row>
    <row r="559" spans="30:30" x14ac:dyDescent="0.25">
      <c r="AD559" s="11"/>
    </row>
    <row r="560" spans="30:30" x14ac:dyDescent="0.25">
      <c r="AD560" s="11"/>
    </row>
    <row r="561" spans="30:30" x14ac:dyDescent="0.25">
      <c r="AD561" s="11"/>
    </row>
    <row r="562" spans="30:30" x14ac:dyDescent="0.25">
      <c r="AD562" s="11"/>
    </row>
    <row r="563" spans="30:30" x14ac:dyDescent="0.25">
      <c r="AD563" s="11"/>
    </row>
    <row r="564" spans="30:30" x14ac:dyDescent="0.25">
      <c r="AD564" s="11"/>
    </row>
    <row r="565" spans="30:30" x14ac:dyDescent="0.25">
      <c r="AD565" s="11"/>
    </row>
    <row r="566" spans="30:30" x14ac:dyDescent="0.25">
      <c r="AD566" s="11"/>
    </row>
    <row r="567" spans="30:30" x14ac:dyDescent="0.25">
      <c r="AD567" s="11"/>
    </row>
    <row r="568" spans="30:30" x14ac:dyDescent="0.25">
      <c r="AD568" s="11"/>
    </row>
    <row r="569" spans="30:30" x14ac:dyDescent="0.25">
      <c r="AD569" s="11"/>
    </row>
    <row r="570" spans="30:30" x14ac:dyDescent="0.25">
      <c r="AD570" s="11"/>
    </row>
    <row r="571" spans="30:30" x14ac:dyDescent="0.25">
      <c r="AD571" s="11"/>
    </row>
    <row r="572" spans="30:30" x14ac:dyDescent="0.25">
      <c r="AD572" s="11"/>
    </row>
    <row r="573" spans="30:30" x14ac:dyDescent="0.25">
      <c r="AD573" s="11"/>
    </row>
    <row r="574" spans="30:30" x14ac:dyDescent="0.25">
      <c r="AD574" s="11"/>
    </row>
    <row r="575" spans="30:30" x14ac:dyDescent="0.25">
      <c r="AD575" s="11"/>
    </row>
    <row r="576" spans="30:30" x14ac:dyDescent="0.25">
      <c r="AD576" s="11"/>
    </row>
    <row r="577" spans="30:30" x14ac:dyDescent="0.25">
      <c r="AD577" s="11"/>
    </row>
    <row r="578" spans="30:30" x14ac:dyDescent="0.25">
      <c r="AD578" s="11"/>
    </row>
    <row r="579" spans="30:30" x14ac:dyDescent="0.25">
      <c r="AD579" s="11"/>
    </row>
    <row r="580" spans="30:30" x14ac:dyDescent="0.25">
      <c r="AD580" s="11"/>
    </row>
    <row r="581" spans="30:30" x14ac:dyDescent="0.25">
      <c r="AD581" s="11"/>
    </row>
    <row r="582" spans="30:30" x14ac:dyDescent="0.25">
      <c r="AD582" s="11"/>
    </row>
    <row r="583" spans="30:30" x14ac:dyDescent="0.25">
      <c r="AD583" s="11"/>
    </row>
    <row r="584" spans="30:30" x14ac:dyDescent="0.25">
      <c r="AD584" s="11"/>
    </row>
    <row r="585" spans="30:30" x14ac:dyDescent="0.25">
      <c r="AD585" s="11"/>
    </row>
    <row r="586" spans="30:30" x14ac:dyDescent="0.25">
      <c r="AD586" s="11"/>
    </row>
    <row r="587" spans="30:30" x14ac:dyDescent="0.25">
      <c r="AD587" s="11"/>
    </row>
    <row r="588" spans="30:30" x14ac:dyDescent="0.25">
      <c r="AD588" s="11"/>
    </row>
    <row r="589" spans="30:30" x14ac:dyDescent="0.25">
      <c r="AD589" s="11"/>
    </row>
    <row r="590" spans="30:30" x14ac:dyDescent="0.25">
      <c r="AD590" s="11"/>
    </row>
    <row r="591" spans="30:30" x14ac:dyDescent="0.25">
      <c r="AD591" s="11"/>
    </row>
    <row r="592" spans="30:30" x14ac:dyDescent="0.25">
      <c r="AD592" s="11"/>
    </row>
    <row r="593" spans="30:30" x14ac:dyDescent="0.25">
      <c r="AD593" s="11"/>
    </row>
    <row r="594" spans="30:30" x14ac:dyDescent="0.25">
      <c r="AD594" s="11"/>
    </row>
    <row r="595" spans="30:30" x14ac:dyDescent="0.25">
      <c r="AD595" s="11"/>
    </row>
    <row r="596" spans="30:30" x14ac:dyDescent="0.25">
      <c r="AD596" s="11"/>
    </row>
    <row r="597" spans="30:30" x14ac:dyDescent="0.25">
      <c r="AD597" s="11"/>
    </row>
    <row r="598" spans="30:30" x14ac:dyDescent="0.25">
      <c r="AD598" s="11"/>
    </row>
    <row r="599" spans="30:30" x14ac:dyDescent="0.25">
      <c r="AD599" s="11"/>
    </row>
    <row r="600" spans="30:30" x14ac:dyDescent="0.25">
      <c r="AD600" s="11"/>
    </row>
    <row r="601" spans="30:30" x14ac:dyDescent="0.25">
      <c r="AD601" s="11"/>
    </row>
    <row r="602" spans="30:30" x14ac:dyDescent="0.25">
      <c r="AD602" s="11"/>
    </row>
    <row r="603" spans="30:30" x14ac:dyDescent="0.25">
      <c r="AD603" s="11"/>
    </row>
    <row r="604" spans="30:30" x14ac:dyDescent="0.25">
      <c r="AD604" s="11"/>
    </row>
    <row r="605" spans="30:30" x14ac:dyDescent="0.25">
      <c r="AD605" s="11"/>
    </row>
    <row r="606" spans="30:30" x14ac:dyDescent="0.25">
      <c r="AD606" s="11"/>
    </row>
    <row r="607" spans="30:30" x14ac:dyDescent="0.25">
      <c r="AD607" s="11"/>
    </row>
    <row r="608" spans="30:30" x14ac:dyDescent="0.25">
      <c r="AD608" s="11"/>
    </row>
    <row r="609" spans="30:30" x14ac:dyDescent="0.25">
      <c r="AD609" s="11"/>
    </row>
    <row r="610" spans="30:30" x14ac:dyDescent="0.25">
      <c r="AD610" s="11"/>
    </row>
    <row r="611" spans="30:30" x14ac:dyDescent="0.25">
      <c r="AD611" s="11"/>
    </row>
    <row r="612" spans="30:30" x14ac:dyDescent="0.25">
      <c r="AD612" s="11"/>
    </row>
    <row r="613" spans="30:30" x14ac:dyDescent="0.25">
      <c r="AD613" s="11"/>
    </row>
    <row r="614" spans="30:30" x14ac:dyDescent="0.25">
      <c r="AD614" s="11"/>
    </row>
    <row r="615" spans="30:30" x14ac:dyDescent="0.25">
      <c r="AD615" s="11"/>
    </row>
    <row r="616" spans="30:30" x14ac:dyDescent="0.25">
      <c r="AD616" s="11"/>
    </row>
    <row r="617" spans="30:30" x14ac:dyDescent="0.25">
      <c r="AD617" s="11"/>
    </row>
    <row r="618" spans="30:30" x14ac:dyDescent="0.25">
      <c r="AD618" s="11"/>
    </row>
    <row r="619" spans="30:30" x14ac:dyDescent="0.25">
      <c r="AD619" s="11"/>
    </row>
    <row r="620" spans="30:30" x14ac:dyDescent="0.25">
      <c r="AD620" s="11"/>
    </row>
    <row r="621" spans="30:30" x14ac:dyDescent="0.25">
      <c r="AD621" s="11"/>
    </row>
    <row r="622" spans="30:30" x14ac:dyDescent="0.25">
      <c r="AD622" s="11"/>
    </row>
    <row r="623" spans="30:30" x14ac:dyDescent="0.25">
      <c r="AD623" s="11"/>
    </row>
    <row r="624" spans="30:30" x14ac:dyDescent="0.25">
      <c r="AD624" s="11"/>
    </row>
    <row r="625" spans="30:30" x14ac:dyDescent="0.25">
      <c r="AD625" s="11"/>
    </row>
    <row r="626" spans="30:30" x14ac:dyDescent="0.25">
      <c r="AD626" s="11"/>
    </row>
    <row r="627" spans="30:30" x14ac:dyDescent="0.25">
      <c r="AD627" s="11"/>
    </row>
    <row r="628" spans="30:30" x14ac:dyDescent="0.25">
      <c r="AD628" s="11"/>
    </row>
    <row r="629" spans="30:30" x14ac:dyDescent="0.25">
      <c r="AD629" s="11"/>
    </row>
    <row r="630" spans="30:30" x14ac:dyDescent="0.25">
      <c r="AD630" s="11"/>
    </row>
    <row r="631" spans="30:30" x14ac:dyDescent="0.25">
      <c r="AD631" s="11"/>
    </row>
    <row r="632" spans="30:30" x14ac:dyDescent="0.25">
      <c r="AD632" s="11"/>
    </row>
    <row r="633" spans="30:30" x14ac:dyDescent="0.25">
      <c r="AD633" s="11"/>
    </row>
    <row r="634" spans="30:30" x14ac:dyDescent="0.25">
      <c r="AD634" s="11"/>
    </row>
    <row r="635" spans="30:30" x14ac:dyDescent="0.25">
      <c r="AD635" s="11"/>
    </row>
    <row r="636" spans="30:30" x14ac:dyDescent="0.25">
      <c r="AD636" s="11"/>
    </row>
    <row r="637" spans="30:30" x14ac:dyDescent="0.25">
      <c r="AD637" s="11"/>
    </row>
    <row r="638" spans="30:30" x14ac:dyDescent="0.25">
      <c r="AD638" s="11"/>
    </row>
    <row r="639" spans="30:30" x14ac:dyDescent="0.25">
      <c r="AD639" s="11"/>
    </row>
    <row r="640" spans="30:30" x14ac:dyDescent="0.25">
      <c r="AD640" s="11"/>
    </row>
    <row r="641" spans="30:30" x14ac:dyDescent="0.25">
      <c r="AD641" s="11"/>
    </row>
    <row r="642" spans="30:30" x14ac:dyDescent="0.25">
      <c r="AD642" s="11"/>
    </row>
    <row r="643" spans="30:30" x14ac:dyDescent="0.25">
      <c r="AD643" s="11"/>
    </row>
    <row r="644" spans="30:30" x14ac:dyDescent="0.25">
      <c r="AD644" s="11"/>
    </row>
    <row r="645" spans="30:30" x14ac:dyDescent="0.25">
      <c r="AD645" s="11"/>
    </row>
    <row r="646" spans="30:30" x14ac:dyDescent="0.25">
      <c r="AD646" s="11"/>
    </row>
    <row r="647" spans="30:30" x14ac:dyDescent="0.25">
      <c r="AD647" s="11"/>
    </row>
    <row r="648" spans="30:30" x14ac:dyDescent="0.25">
      <c r="AD648" s="11"/>
    </row>
    <row r="649" spans="30:30" x14ac:dyDescent="0.25">
      <c r="AD649" s="11"/>
    </row>
    <row r="650" spans="30:30" x14ac:dyDescent="0.25">
      <c r="AD650" s="11"/>
    </row>
    <row r="651" spans="30:30" x14ac:dyDescent="0.25">
      <c r="AD651" s="11"/>
    </row>
    <row r="652" spans="30:30" x14ac:dyDescent="0.25">
      <c r="AD652" s="11"/>
    </row>
    <row r="653" spans="30:30" x14ac:dyDescent="0.25">
      <c r="AD653" s="11"/>
    </row>
    <row r="654" spans="30:30" x14ac:dyDescent="0.25">
      <c r="AD654" s="11"/>
    </row>
    <row r="655" spans="30:30" x14ac:dyDescent="0.25">
      <c r="AD655" s="11"/>
    </row>
    <row r="656" spans="30:30" x14ac:dyDescent="0.25">
      <c r="AD656" s="11"/>
    </row>
    <row r="657" spans="30:30" x14ac:dyDescent="0.25">
      <c r="AD657" s="11"/>
    </row>
    <row r="658" spans="30:30" x14ac:dyDescent="0.25">
      <c r="AD658" s="11"/>
    </row>
    <row r="659" spans="30:30" x14ac:dyDescent="0.25">
      <c r="AD659" s="11"/>
    </row>
    <row r="660" spans="30:30" x14ac:dyDescent="0.25">
      <c r="AD660" s="11"/>
    </row>
    <row r="661" spans="30:30" x14ac:dyDescent="0.25">
      <c r="AD661" s="11"/>
    </row>
    <row r="662" spans="30:30" x14ac:dyDescent="0.25">
      <c r="AD662" s="11"/>
    </row>
    <row r="663" spans="30:30" x14ac:dyDescent="0.25">
      <c r="AD663" s="11"/>
    </row>
    <row r="664" spans="30:30" x14ac:dyDescent="0.25">
      <c r="AD664" s="11"/>
    </row>
    <row r="665" spans="30:30" x14ac:dyDescent="0.25">
      <c r="AD665" s="11"/>
    </row>
    <row r="666" spans="30:30" x14ac:dyDescent="0.25">
      <c r="AD666" s="11"/>
    </row>
    <row r="667" spans="30:30" x14ac:dyDescent="0.25">
      <c r="AD667" s="11"/>
    </row>
    <row r="668" spans="30:30" x14ac:dyDescent="0.25">
      <c r="AD668" s="11"/>
    </row>
    <row r="669" spans="30:30" x14ac:dyDescent="0.25">
      <c r="AD669" s="11"/>
    </row>
    <row r="670" spans="30:30" x14ac:dyDescent="0.25">
      <c r="AD670" s="11"/>
    </row>
    <row r="671" spans="30:30" x14ac:dyDescent="0.25">
      <c r="AD671" s="11"/>
    </row>
    <row r="672" spans="30:30" x14ac:dyDescent="0.25">
      <c r="AD672" s="11"/>
    </row>
    <row r="673" spans="30:30" x14ac:dyDescent="0.25">
      <c r="AD673" s="11"/>
    </row>
    <row r="674" spans="30:30" x14ac:dyDescent="0.25">
      <c r="AD674" s="11"/>
    </row>
    <row r="675" spans="30:30" x14ac:dyDescent="0.25">
      <c r="AD675" s="11"/>
    </row>
    <row r="676" spans="30:30" x14ac:dyDescent="0.25">
      <c r="AD676" s="11"/>
    </row>
    <row r="677" spans="30:30" x14ac:dyDescent="0.25">
      <c r="AD677" s="11"/>
    </row>
    <row r="678" spans="30:30" x14ac:dyDescent="0.25">
      <c r="AD678" s="11"/>
    </row>
    <row r="679" spans="30:30" x14ac:dyDescent="0.25">
      <c r="AD679" s="11"/>
    </row>
    <row r="680" spans="30:30" x14ac:dyDescent="0.25">
      <c r="AD680" s="11"/>
    </row>
    <row r="681" spans="30:30" x14ac:dyDescent="0.25">
      <c r="AD681" s="11"/>
    </row>
    <row r="682" spans="30:30" x14ac:dyDescent="0.25">
      <c r="AD682" s="11"/>
    </row>
    <row r="683" spans="30:30" x14ac:dyDescent="0.25">
      <c r="AD683" s="11"/>
    </row>
    <row r="684" spans="30:30" x14ac:dyDescent="0.25">
      <c r="AD684" s="11"/>
    </row>
    <row r="685" spans="30:30" x14ac:dyDescent="0.25">
      <c r="AD685" s="11"/>
    </row>
    <row r="686" spans="30:30" x14ac:dyDescent="0.25">
      <c r="AD686" s="11"/>
    </row>
    <row r="687" spans="30:30" x14ac:dyDescent="0.25">
      <c r="AD687" s="11"/>
    </row>
    <row r="688" spans="30:30" x14ac:dyDescent="0.25">
      <c r="AD688" s="11"/>
    </row>
    <row r="689" spans="30:30" x14ac:dyDescent="0.25">
      <c r="AD689" s="11"/>
    </row>
    <row r="690" spans="30:30" x14ac:dyDescent="0.25">
      <c r="AD690" s="11"/>
    </row>
    <row r="691" spans="30:30" x14ac:dyDescent="0.25">
      <c r="AD691" s="11"/>
    </row>
    <row r="692" spans="30:30" x14ac:dyDescent="0.25">
      <c r="AD692" s="11"/>
    </row>
    <row r="693" spans="30:30" x14ac:dyDescent="0.25">
      <c r="AD693" s="11"/>
    </row>
    <row r="694" spans="30:30" x14ac:dyDescent="0.25">
      <c r="AD694" s="11"/>
    </row>
    <row r="695" spans="30:30" x14ac:dyDescent="0.25">
      <c r="AD695" s="11"/>
    </row>
    <row r="696" spans="30:30" x14ac:dyDescent="0.25">
      <c r="AD696" s="11"/>
    </row>
    <row r="697" spans="30:30" x14ac:dyDescent="0.25">
      <c r="AD697" s="11"/>
    </row>
    <row r="698" spans="30:30" x14ac:dyDescent="0.25">
      <c r="AD698" s="11"/>
    </row>
    <row r="699" spans="30:30" x14ac:dyDescent="0.25">
      <c r="AD699" s="11"/>
    </row>
    <row r="700" spans="30:30" x14ac:dyDescent="0.25">
      <c r="AD700" s="11"/>
    </row>
    <row r="701" spans="30:30" x14ac:dyDescent="0.25">
      <c r="AD701" s="11"/>
    </row>
    <row r="702" spans="30:30" x14ac:dyDescent="0.25">
      <c r="AD702" s="11"/>
    </row>
    <row r="703" spans="30:30" x14ac:dyDescent="0.25">
      <c r="AD703" s="11"/>
    </row>
    <row r="704" spans="30:30" x14ac:dyDescent="0.25">
      <c r="AD704" s="11"/>
    </row>
    <row r="705" spans="30:30" x14ac:dyDescent="0.25">
      <c r="AD705" s="11"/>
    </row>
    <row r="706" spans="30:30" x14ac:dyDescent="0.25">
      <c r="AD706" s="11"/>
    </row>
    <row r="707" spans="30:30" x14ac:dyDescent="0.25">
      <c r="AD707" s="11"/>
    </row>
    <row r="708" spans="30:30" x14ac:dyDescent="0.25">
      <c r="AD708" s="11"/>
    </row>
    <row r="709" spans="30:30" x14ac:dyDescent="0.25">
      <c r="AD709" s="11"/>
    </row>
    <row r="710" spans="30:30" x14ac:dyDescent="0.25">
      <c r="AD710" s="11"/>
    </row>
    <row r="711" spans="30:30" x14ac:dyDescent="0.25">
      <c r="AD711" s="11"/>
    </row>
    <row r="712" spans="30:30" x14ac:dyDescent="0.25">
      <c r="AD712" s="11"/>
    </row>
    <row r="713" spans="30:30" x14ac:dyDescent="0.25">
      <c r="AD713" s="11"/>
    </row>
    <row r="714" spans="30:30" x14ac:dyDescent="0.25">
      <c r="AD714" s="11"/>
    </row>
    <row r="715" spans="30:30" x14ac:dyDescent="0.25">
      <c r="AD715" s="11"/>
    </row>
    <row r="716" spans="30:30" x14ac:dyDescent="0.25">
      <c r="AD716" s="11"/>
    </row>
    <row r="717" spans="30:30" x14ac:dyDescent="0.25">
      <c r="AD717" s="11"/>
    </row>
    <row r="718" spans="30:30" x14ac:dyDescent="0.25">
      <c r="AD718" s="11"/>
    </row>
    <row r="719" spans="30:30" x14ac:dyDescent="0.25">
      <c r="AD719" s="11"/>
    </row>
    <row r="720" spans="30:30" x14ac:dyDescent="0.25">
      <c r="AD720" s="11"/>
    </row>
    <row r="721" spans="30:30" x14ac:dyDescent="0.25">
      <c r="AD721" s="11"/>
    </row>
    <row r="722" spans="30:30" x14ac:dyDescent="0.25">
      <c r="AD722" s="11"/>
    </row>
    <row r="723" spans="30:30" x14ac:dyDescent="0.25">
      <c r="AD723" s="11"/>
    </row>
    <row r="724" spans="30:30" x14ac:dyDescent="0.25">
      <c r="AD724" s="11"/>
    </row>
    <row r="725" spans="30:30" x14ac:dyDescent="0.25">
      <c r="AD725" s="11"/>
    </row>
    <row r="726" spans="30:30" x14ac:dyDescent="0.25">
      <c r="AD726" s="11"/>
    </row>
    <row r="727" spans="30:30" x14ac:dyDescent="0.25">
      <c r="AD727" s="11"/>
    </row>
    <row r="728" spans="30:30" x14ac:dyDescent="0.25">
      <c r="AD728" s="11"/>
    </row>
    <row r="729" spans="30:30" x14ac:dyDescent="0.25">
      <c r="AD729" s="11"/>
    </row>
    <row r="730" spans="30:30" x14ac:dyDescent="0.25">
      <c r="AD730" s="11"/>
    </row>
    <row r="731" spans="30:30" x14ac:dyDescent="0.25">
      <c r="AD731" s="11"/>
    </row>
    <row r="732" spans="30:30" x14ac:dyDescent="0.25">
      <c r="AD732" s="11"/>
    </row>
    <row r="733" spans="30:30" x14ac:dyDescent="0.25">
      <c r="AD733" s="11"/>
    </row>
    <row r="734" spans="30:30" x14ac:dyDescent="0.25">
      <c r="AD734" s="11"/>
    </row>
    <row r="735" spans="30:30" x14ac:dyDescent="0.25">
      <c r="AD735" s="11"/>
    </row>
    <row r="736" spans="30:30" x14ac:dyDescent="0.25">
      <c r="AD736" s="11"/>
    </row>
    <row r="737" spans="30:30" x14ac:dyDescent="0.25">
      <c r="AD737" s="11"/>
    </row>
    <row r="738" spans="30:30" x14ac:dyDescent="0.25">
      <c r="AD738" s="11"/>
    </row>
    <row r="739" spans="30:30" x14ac:dyDescent="0.25">
      <c r="AD739" s="11"/>
    </row>
    <row r="740" spans="30:30" x14ac:dyDescent="0.25">
      <c r="AD740" s="11"/>
    </row>
    <row r="741" spans="30:30" x14ac:dyDescent="0.25">
      <c r="AD741" s="11"/>
    </row>
    <row r="742" spans="30:30" x14ac:dyDescent="0.25">
      <c r="AD742" s="11"/>
    </row>
    <row r="743" spans="30:30" x14ac:dyDescent="0.25">
      <c r="AD743" s="11"/>
    </row>
    <row r="744" spans="30:30" x14ac:dyDescent="0.25">
      <c r="AD744" s="11"/>
    </row>
    <row r="745" spans="30:30" x14ac:dyDescent="0.25">
      <c r="AD745" s="11"/>
    </row>
    <row r="746" spans="30:30" x14ac:dyDescent="0.25">
      <c r="AD746" s="11"/>
    </row>
    <row r="747" spans="30:30" x14ac:dyDescent="0.25">
      <c r="AD747" s="11"/>
    </row>
    <row r="748" spans="30:30" x14ac:dyDescent="0.25">
      <c r="AD748" s="11"/>
    </row>
    <row r="749" spans="30:30" x14ac:dyDescent="0.25">
      <c r="AD749" s="11"/>
    </row>
    <row r="750" spans="30:30" x14ac:dyDescent="0.25">
      <c r="AD750" s="11"/>
    </row>
    <row r="751" spans="30:30" x14ac:dyDescent="0.25">
      <c r="AD751" s="11"/>
    </row>
    <row r="752" spans="30:30" x14ac:dyDescent="0.25">
      <c r="AD752" s="11"/>
    </row>
    <row r="753" spans="30:30" x14ac:dyDescent="0.25">
      <c r="AD753" s="11"/>
    </row>
    <row r="754" spans="30:30" x14ac:dyDescent="0.25">
      <c r="AD754" s="11"/>
    </row>
    <row r="755" spans="30:30" x14ac:dyDescent="0.25">
      <c r="AD755" s="11"/>
    </row>
    <row r="756" spans="30:30" x14ac:dyDescent="0.25">
      <c r="AD756" s="11"/>
    </row>
    <row r="757" spans="30:30" x14ac:dyDescent="0.25">
      <c r="AD757" s="11"/>
    </row>
    <row r="758" spans="30:30" x14ac:dyDescent="0.25">
      <c r="AD758" s="11"/>
    </row>
    <row r="759" spans="30:30" x14ac:dyDescent="0.25">
      <c r="AD759" s="11"/>
    </row>
    <row r="760" spans="30:30" x14ac:dyDescent="0.25">
      <c r="AD760" s="11"/>
    </row>
    <row r="761" spans="30:30" x14ac:dyDescent="0.25">
      <c r="AD761" s="11"/>
    </row>
    <row r="762" spans="30:30" x14ac:dyDescent="0.25">
      <c r="AD762" s="11"/>
    </row>
    <row r="763" spans="30:30" x14ac:dyDescent="0.25">
      <c r="AD763" s="11"/>
    </row>
    <row r="764" spans="30:30" x14ac:dyDescent="0.25">
      <c r="AD764" s="11"/>
    </row>
    <row r="765" spans="30:30" x14ac:dyDescent="0.25">
      <c r="AD765" s="11"/>
    </row>
    <row r="766" spans="30:30" x14ac:dyDescent="0.25">
      <c r="AD766" s="11"/>
    </row>
    <row r="767" spans="30:30" x14ac:dyDescent="0.25">
      <c r="AD767" s="11"/>
    </row>
    <row r="768" spans="30:30" x14ac:dyDescent="0.25">
      <c r="AD768" s="11"/>
    </row>
    <row r="769" spans="30:30" x14ac:dyDescent="0.25">
      <c r="AD769" s="11"/>
    </row>
    <row r="770" spans="30:30" x14ac:dyDescent="0.25">
      <c r="AD770" s="11"/>
    </row>
    <row r="771" spans="30:30" x14ac:dyDescent="0.25">
      <c r="AD771" s="11"/>
    </row>
    <row r="772" spans="30:30" x14ac:dyDescent="0.25">
      <c r="AD772" s="11"/>
    </row>
    <row r="773" spans="30:30" x14ac:dyDescent="0.25">
      <c r="AD773" s="11"/>
    </row>
    <row r="774" spans="30:30" x14ac:dyDescent="0.25">
      <c r="AD774" s="11"/>
    </row>
    <row r="775" spans="30:30" x14ac:dyDescent="0.25">
      <c r="AD775" s="11"/>
    </row>
    <row r="776" spans="30:30" x14ac:dyDescent="0.25">
      <c r="AD776" s="11"/>
    </row>
    <row r="777" spans="30:30" x14ac:dyDescent="0.25">
      <c r="AD777" s="11"/>
    </row>
    <row r="778" spans="30:30" x14ac:dyDescent="0.25">
      <c r="AD778" s="11"/>
    </row>
    <row r="779" spans="30:30" x14ac:dyDescent="0.25">
      <c r="AD779" s="11"/>
    </row>
    <row r="780" spans="30:30" x14ac:dyDescent="0.25">
      <c r="AD780" s="11"/>
    </row>
    <row r="781" spans="30:30" x14ac:dyDescent="0.25">
      <c r="AD781" s="11"/>
    </row>
    <row r="782" spans="30:30" x14ac:dyDescent="0.25">
      <c r="AD782" s="11"/>
    </row>
    <row r="783" spans="30:30" x14ac:dyDescent="0.25">
      <c r="AD783" s="11"/>
    </row>
    <row r="784" spans="30:30" x14ac:dyDescent="0.25">
      <c r="AD784" s="11"/>
    </row>
    <row r="785" spans="30:30" x14ac:dyDescent="0.25">
      <c r="AD785" s="11"/>
    </row>
    <row r="786" spans="30:30" x14ac:dyDescent="0.25">
      <c r="AD786" s="11"/>
    </row>
    <row r="787" spans="30:30" x14ac:dyDescent="0.25">
      <c r="AD787" s="11"/>
    </row>
    <row r="788" spans="30:30" x14ac:dyDescent="0.25">
      <c r="AD788" s="11"/>
    </row>
    <row r="789" spans="30:30" x14ac:dyDescent="0.25">
      <c r="AD789" s="11"/>
    </row>
    <row r="790" spans="30:30" x14ac:dyDescent="0.25">
      <c r="AD790" s="11"/>
    </row>
    <row r="791" spans="30:30" x14ac:dyDescent="0.25">
      <c r="AD791" s="11"/>
    </row>
    <row r="792" spans="30:30" x14ac:dyDescent="0.25">
      <c r="AD792" s="11"/>
    </row>
    <row r="793" spans="30:30" x14ac:dyDescent="0.25">
      <c r="AD793" s="11"/>
    </row>
    <row r="794" spans="30:30" x14ac:dyDescent="0.25">
      <c r="AD794" s="11"/>
    </row>
    <row r="795" spans="30:30" x14ac:dyDescent="0.25">
      <c r="AD795" s="11"/>
    </row>
    <row r="796" spans="30:30" x14ac:dyDescent="0.25">
      <c r="AD796" s="11"/>
    </row>
    <row r="797" spans="30:30" x14ac:dyDescent="0.25">
      <c r="AD797" s="11"/>
    </row>
    <row r="798" spans="30:30" x14ac:dyDescent="0.25">
      <c r="AD798" s="11"/>
    </row>
    <row r="799" spans="30:30" x14ac:dyDescent="0.25">
      <c r="AD799" s="11"/>
    </row>
    <row r="800" spans="30:30" x14ac:dyDescent="0.25">
      <c r="AD800" s="11"/>
    </row>
    <row r="801" spans="30:30" x14ac:dyDescent="0.25">
      <c r="AD801" s="11"/>
    </row>
    <row r="802" spans="30:30" x14ac:dyDescent="0.25">
      <c r="AD802" s="11"/>
    </row>
    <row r="803" spans="30:30" x14ac:dyDescent="0.25">
      <c r="AD803" s="11"/>
    </row>
    <row r="804" spans="30:30" x14ac:dyDescent="0.25">
      <c r="AD804" s="11"/>
    </row>
    <row r="805" spans="30:30" x14ac:dyDescent="0.25">
      <c r="AD805" s="11"/>
    </row>
    <row r="806" spans="30:30" x14ac:dyDescent="0.25">
      <c r="AD806" s="11"/>
    </row>
    <row r="807" spans="30:30" x14ac:dyDescent="0.25">
      <c r="AD807" s="11"/>
    </row>
    <row r="808" spans="30:30" x14ac:dyDescent="0.25">
      <c r="AD808" s="11"/>
    </row>
    <row r="809" spans="30:30" x14ac:dyDescent="0.25">
      <c r="AD809" s="11"/>
    </row>
    <row r="810" spans="30:30" x14ac:dyDescent="0.25">
      <c r="AD810" s="11"/>
    </row>
    <row r="811" spans="30:30" x14ac:dyDescent="0.25">
      <c r="AD811" s="11"/>
    </row>
    <row r="812" spans="30:30" x14ac:dyDescent="0.25">
      <c r="AD812" s="11"/>
    </row>
    <row r="813" spans="30:30" x14ac:dyDescent="0.25">
      <c r="AD813" s="11"/>
    </row>
    <row r="814" spans="30:30" x14ac:dyDescent="0.25">
      <c r="AD814" s="11"/>
    </row>
    <row r="815" spans="30:30" x14ac:dyDescent="0.25">
      <c r="AD815" s="11"/>
    </row>
    <row r="816" spans="30:30" x14ac:dyDescent="0.25">
      <c r="AD816" s="11"/>
    </row>
    <row r="817" spans="30:30" x14ac:dyDescent="0.25">
      <c r="AD817" s="11"/>
    </row>
    <row r="818" spans="30:30" x14ac:dyDescent="0.25">
      <c r="AD818" s="11"/>
    </row>
    <row r="819" spans="30:30" x14ac:dyDescent="0.25">
      <c r="AD819" s="11"/>
    </row>
    <row r="820" spans="30:30" x14ac:dyDescent="0.25">
      <c r="AD820" s="11"/>
    </row>
    <row r="821" spans="30:30" x14ac:dyDescent="0.25">
      <c r="AD821" s="11"/>
    </row>
    <row r="822" spans="30:30" x14ac:dyDescent="0.25">
      <c r="AD822" s="11"/>
    </row>
    <row r="823" spans="30:30" x14ac:dyDescent="0.25">
      <c r="AD823" s="11"/>
    </row>
    <row r="824" spans="30:30" x14ac:dyDescent="0.25">
      <c r="AD824" s="11"/>
    </row>
    <row r="825" spans="30:30" x14ac:dyDescent="0.25">
      <c r="AD825" s="11"/>
    </row>
    <row r="826" spans="30:30" x14ac:dyDescent="0.25">
      <c r="AD826" s="11"/>
    </row>
    <row r="827" spans="30:30" x14ac:dyDescent="0.25">
      <c r="AD827" s="11"/>
    </row>
    <row r="828" spans="30:30" x14ac:dyDescent="0.25">
      <c r="AD828" s="11"/>
    </row>
    <row r="829" spans="30:30" x14ac:dyDescent="0.25">
      <c r="AD829" s="11"/>
    </row>
    <row r="830" spans="30:30" x14ac:dyDescent="0.25">
      <c r="AD830" s="11"/>
    </row>
    <row r="831" spans="30:30" x14ac:dyDescent="0.25">
      <c r="AD831" s="11"/>
    </row>
    <row r="832" spans="30:30" x14ac:dyDescent="0.25">
      <c r="AD832" s="11"/>
    </row>
    <row r="833" spans="30:30" x14ac:dyDescent="0.25">
      <c r="AD833" s="11"/>
    </row>
    <row r="834" spans="30:30" x14ac:dyDescent="0.25">
      <c r="AD834" s="11"/>
    </row>
    <row r="835" spans="30:30" x14ac:dyDescent="0.25">
      <c r="AD835" s="11"/>
    </row>
    <row r="836" spans="30:30" x14ac:dyDescent="0.25">
      <c r="AD836" s="11"/>
    </row>
    <row r="837" spans="30:30" x14ac:dyDescent="0.25">
      <c r="AD837" s="11"/>
    </row>
    <row r="838" spans="30:30" x14ac:dyDescent="0.25">
      <c r="AD838" s="11"/>
    </row>
    <row r="839" spans="30:30" x14ac:dyDescent="0.25">
      <c r="AD839" s="11"/>
    </row>
    <row r="840" spans="30:30" x14ac:dyDescent="0.25">
      <c r="AD840" s="11"/>
    </row>
    <row r="841" spans="30:30" x14ac:dyDescent="0.25">
      <c r="AD841" s="11"/>
    </row>
    <row r="842" spans="30:30" x14ac:dyDescent="0.25">
      <c r="AD842" s="11"/>
    </row>
    <row r="843" spans="30:30" x14ac:dyDescent="0.25">
      <c r="AD843" s="11"/>
    </row>
    <row r="844" spans="30:30" x14ac:dyDescent="0.25">
      <c r="AD844" s="11"/>
    </row>
    <row r="845" spans="30:30" x14ac:dyDescent="0.25">
      <c r="AD845" s="11"/>
    </row>
    <row r="846" spans="30:30" x14ac:dyDescent="0.25">
      <c r="AD846" s="11"/>
    </row>
    <row r="847" spans="30:30" x14ac:dyDescent="0.25">
      <c r="AD847" s="11"/>
    </row>
    <row r="848" spans="30:30" x14ac:dyDescent="0.25">
      <c r="AD848" s="11"/>
    </row>
    <row r="849" spans="30:30" x14ac:dyDescent="0.25">
      <c r="AD849" s="11"/>
    </row>
    <row r="850" spans="30:30" x14ac:dyDescent="0.25">
      <c r="AD850" s="11"/>
    </row>
    <row r="851" spans="30:30" x14ac:dyDescent="0.25">
      <c r="AD851" s="11"/>
    </row>
    <row r="852" spans="30:30" x14ac:dyDescent="0.25">
      <c r="AD852" s="11"/>
    </row>
    <row r="853" spans="30:30" x14ac:dyDescent="0.25">
      <c r="AD853" s="11"/>
    </row>
    <row r="854" spans="30:30" x14ac:dyDescent="0.25">
      <c r="AD854" s="11"/>
    </row>
    <row r="855" spans="30:30" x14ac:dyDescent="0.25">
      <c r="AD855" s="11"/>
    </row>
    <row r="856" spans="30:30" x14ac:dyDescent="0.25">
      <c r="AD856" s="11"/>
    </row>
    <row r="857" spans="30:30" x14ac:dyDescent="0.25">
      <c r="AD857" s="11"/>
    </row>
    <row r="858" spans="30:30" x14ac:dyDescent="0.25">
      <c r="AD858" s="11"/>
    </row>
    <row r="859" spans="30:30" x14ac:dyDescent="0.25">
      <c r="AD859" s="11"/>
    </row>
    <row r="860" spans="30:30" x14ac:dyDescent="0.25">
      <c r="AD860" s="11"/>
    </row>
    <row r="861" spans="30:30" x14ac:dyDescent="0.25">
      <c r="AD861" s="11"/>
    </row>
    <row r="862" spans="30:30" x14ac:dyDescent="0.25">
      <c r="AD862" s="11"/>
    </row>
    <row r="863" spans="30:30" x14ac:dyDescent="0.25">
      <c r="AD863" s="11"/>
    </row>
    <row r="864" spans="30:30" x14ac:dyDescent="0.25">
      <c r="AD864" s="11"/>
    </row>
    <row r="865" spans="30:30" x14ac:dyDescent="0.25">
      <c r="AD865" s="11"/>
    </row>
    <row r="866" spans="30:30" x14ac:dyDescent="0.25">
      <c r="AD866" s="11"/>
    </row>
    <row r="867" spans="30:30" x14ac:dyDescent="0.25">
      <c r="AD867" s="11"/>
    </row>
    <row r="868" spans="30:30" x14ac:dyDescent="0.25">
      <c r="AD868" s="11"/>
    </row>
    <row r="869" spans="30:30" x14ac:dyDescent="0.25">
      <c r="AD869" s="11"/>
    </row>
    <row r="870" spans="30:30" x14ac:dyDescent="0.25">
      <c r="AD870" s="11"/>
    </row>
    <row r="871" spans="30:30" x14ac:dyDescent="0.25">
      <c r="AD871" s="11"/>
    </row>
    <row r="872" spans="30:30" x14ac:dyDescent="0.25">
      <c r="AD872" s="11"/>
    </row>
    <row r="873" spans="30:30" x14ac:dyDescent="0.25">
      <c r="AD873" s="11"/>
    </row>
    <row r="874" spans="30:30" x14ac:dyDescent="0.25">
      <c r="AD874" s="11"/>
    </row>
    <row r="875" spans="30:30" x14ac:dyDescent="0.25">
      <c r="AD875" s="11"/>
    </row>
    <row r="876" spans="30:30" x14ac:dyDescent="0.25">
      <c r="AD876" s="11"/>
    </row>
    <row r="877" spans="30:30" x14ac:dyDescent="0.25">
      <c r="AD877" s="11"/>
    </row>
    <row r="878" spans="30:30" x14ac:dyDescent="0.25">
      <c r="AD878" s="11"/>
    </row>
    <row r="879" spans="30:30" x14ac:dyDescent="0.25">
      <c r="AD879" s="11"/>
    </row>
    <row r="880" spans="30:30" x14ac:dyDescent="0.25">
      <c r="AD880" s="11"/>
    </row>
    <row r="881" spans="30:30" x14ac:dyDescent="0.25">
      <c r="AD881" s="11"/>
    </row>
    <row r="882" spans="30:30" x14ac:dyDescent="0.25">
      <c r="AD882" s="11"/>
    </row>
    <row r="883" spans="30:30" x14ac:dyDescent="0.25">
      <c r="AD883" s="11"/>
    </row>
    <row r="884" spans="30:30" x14ac:dyDescent="0.25">
      <c r="AD884" s="11"/>
    </row>
    <row r="885" spans="30:30" x14ac:dyDescent="0.25">
      <c r="AD885" s="11"/>
    </row>
    <row r="886" spans="30:30" x14ac:dyDescent="0.25">
      <c r="AD886" s="11"/>
    </row>
    <row r="887" spans="30:30" x14ac:dyDescent="0.25">
      <c r="AD887" s="11"/>
    </row>
    <row r="888" spans="30:30" x14ac:dyDescent="0.25">
      <c r="AD888" s="11"/>
    </row>
    <row r="889" spans="30:30" x14ac:dyDescent="0.25">
      <c r="AD889" s="11"/>
    </row>
    <row r="890" spans="30:30" x14ac:dyDescent="0.25">
      <c r="AD890" s="11"/>
    </row>
    <row r="891" spans="30:30" x14ac:dyDescent="0.25">
      <c r="AD891" s="11"/>
    </row>
    <row r="892" spans="30:30" x14ac:dyDescent="0.25">
      <c r="AD892" s="11"/>
    </row>
    <row r="893" spans="30:30" x14ac:dyDescent="0.25">
      <c r="AD893" s="11"/>
    </row>
    <row r="894" spans="30:30" x14ac:dyDescent="0.25">
      <c r="AD894" s="11"/>
    </row>
    <row r="895" spans="30:30" x14ac:dyDescent="0.25">
      <c r="AD895" s="11"/>
    </row>
    <row r="896" spans="30:30" x14ac:dyDescent="0.25">
      <c r="AD896" s="11"/>
    </row>
    <row r="897" spans="30:30" x14ac:dyDescent="0.25">
      <c r="AD897" s="11"/>
    </row>
    <row r="898" spans="30:30" x14ac:dyDescent="0.25">
      <c r="AD898" s="11"/>
    </row>
    <row r="899" spans="30:30" x14ac:dyDescent="0.25">
      <c r="AD899" s="11"/>
    </row>
    <row r="900" spans="30:30" x14ac:dyDescent="0.25">
      <c r="AD900" s="11"/>
    </row>
    <row r="901" spans="30:30" x14ac:dyDescent="0.25">
      <c r="AD901" s="11"/>
    </row>
    <row r="902" spans="30:30" x14ac:dyDescent="0.25">
      <c r="AD902" s="11"/>
    </row>
    <row r="903" spans="30:30" x14ac:dyDescent="0.25">
      <c r="AD903" s="11"/>
    </row>
    <row r="904" spans="30:30" x14ac:dyDescent="0.25">
      <c r="AD904" s="11"/>
    </row>
    <row r="905" spans="30:30" x14ac:dyDescent="0.25">
      <c r="AD905" s="11"/>
    </row>
    <row r="906" spans="30:30" x14ac:dyDescent="0.25">
      <c r="AD906" s="11"/>
    </row>
    <row r="907" spans="30:30" x14ac:dyDescent="0.25">
      <c r="AD907" s="11"/>
    </row>
    <row r="908" spans="30:30" x14ac:dyDescent="0.25">
      <c r="AD908" s="11"/>
    </row>
    <row r="909" spans="30:30" x14ac:dyDescent="0.25">
      <c r="AD909" s="11"/>
    </row>
    <row r="910" spans="30:30" x14ac:dyDescent="0.25">
      <c r="AD910" s="11"/>
    </row>
    <row r="911" spans="30:30" x14ac:dyDescent="0.25">
      <c r="AD911" s="11"/>
    </row>
    <row r="912" spans="30:30" x14ac:dyDescent="0.25">
      <c r="AD912" s="11"/>
    </row>
    <row r="913" spans="30:30" x14ac:dyDescent="0.25">
      <c r="AD913" s="11"/>
    </row>
    <row r="914" spans="30:30" x14ac:dyDescent="0.25">
      <c r="AD914" s="11"/>
    </row>
    <row r="915" spans="30:30" x14ac:dyDescent="0.25">
      <c r="AD915" s="11"/>
    </row>
    <row r="916" spans="30:30" x14ac:dyDescent="0.25">
      <c r="AD916" s="11"/>
    </row>
    <row r="917" spans="30:30" x14ac:dyDescent="0.25">
      <c r="AD917" s="11"/>
    </row>
    <row r="918" spans="30:30" x14ac:dyDescent="0.25">
      <c r="AD918" s="11"/>
    </row>
    <row r="919" spans="30:30" x14ac:dyDescent="0.25">
      <c r="AD919" s="11"/>
    </row>
    <row r="920" spans="30:30" x14ac:dyDescent="0.25">
      <c r="AD920" s="11"/>
    </row>
    <row r="921" spans="30:30" x14ac:dyDescent="0.25">
      <c r="AD921" s="11"/>
    </row>
    <row r="922" spans="30:30" x14ac:dyDescent="0.25">
      <c r="AD922" s="11"/>
    </row>
    <row r="923" spans="30:30" x14ac:dyDescent="0.25">
      <c r="AD923" s="11"/>
    </row>
    <row r="924" spans="30:30" x14ac:dyDescent="0.25">
      <c r="AD924" s="11"/>
    </row>
    <row r="925" spans="30:30" x14ac:dyDescent="0.25">
      <c r="AD925" s="11"/>
    </row>
    <row r="926" spans="30:30" x14ac:dyDescent="0.25">
      <c r="AD926" s="11"/>
    </row>
    <row r="927" spans="30:30" x14ac:dyDescent="0.25">
      <c r="AD927" s="11"/>
    </row>
    <row r="928" spans="30:30" x14ac:dyDescent="0.25">
      <c r="AD928" s="11"/>
    </row>
    <row r="929" spans="30:30" x14ac:dyDescent="0.25">
      <c r="AD929" s="11"/>
    </row>
    <row r="930" spans="30:30" x14ac:dyDescent="0.25">
      <c r="AD930" s="11"/>
    </row>
    <row r="931" spans="30:30" x14ac:dyDescent="0.25">
      <c r="AD931" s="11"/>
    </row>
    <row r="932" spans="30:30" x14ac:dyDescent="0.25">
      <c r="AD932" s="11"/>
    </row>
    <row r="933" spans="30:30" x14ac:dyDescent="0.25">
      <c r="AD933" s="11"/>
    </row>
    <row r="934" spans="30:30" x14ac:dyDescent="0.25">
      <c r="AD934" s="11"/>
    </row>
    <row r="935" spans="30:30" x14ac:dyDescent="0.25">
      <c r="AD935" s="11"/>
    </row>
    <row r="936" spans="30:30" x14ac:dyDescent="0.25">
      <c r="AD936" s="11"/>
    </row>
    <row r="937" spans="30:30" x14ac:dyDescent="0.25">
      <c r="AD937" s="11"/>
    </row>
    <row r="938" spans="30:30" x14ac:dyDescent="0.25">
      <c r="AD938" s="11"/>
    </row>
    <row r="939" spans="30:30" x14ac:dyDescent="0.25">
      <c r="AD939" s="11"/>
    </row>
    <row r="940" spans="30:30" x14ac:dyDescent="0.25">
      <c r="AD940" s="11"/>
    </row>
    <row r="941" spans="30:30" x14ac:dyDescent="0.25">
      <c r="AD941" s="11"/>
    </row>
    <row r="942" spans="30:30" x14ac:dyDescent="0.25">
      <c r="AD942" s="11"/>
    </row>
    <row r="943" spans="30:30" x14ac:dyDescent="0.25">
      <c r="AD943" s="11"/>
    </row>
    <row r="944" spans="30:30" x14ac:dyDescent="0.25">
      <c r="AD944" s="11"/>
    </row>
    <row r="945" spans="30:30" x14ac:dyDescent="0.25">
      <c r="AD945" s="11"/>
    </row>
    <row r="946" spans="30:30" x14ac:dyDescent="0.25">
      <c r="AD946" s="11"/>
    </row>
    <row r="947" spans="30:30" x14ac:dyDescent="0.25">
      <c r="AD947" s="11"/>
    </row>
    <row r="948" spans="30:30" x14ac:dyDescent="0.25">
      <c r="AD948" s="11"/>
    </row>
    <row r="949" spans="30:30" x14ac:dyDescent="0.25">
      <c r="AD949" s="11"/>
    </row>
    <row r="950" spans="30:30" x14ac:dyDescent="0.25">
      <c r="AD950" s="11"/>
    </row>
    <row r="951" spans="30:30" x14ac:dyDescent="0.25">
      <c r="AD951" s="11"/>
    </row>
    <row r="952" spans="30:30" x14ac:dyDescent="0.25">
      <c r="AD952" s="11"/>
    </row>
    <row r="953" spans="30:30" x14ac:dyDescent="0.25">
      <c r="AD953" s="11"/>
    </row>
    <row r="954" spans="30:30" x14ac:dyDescent="0.25">
      <c r="AD954" s="11"/>
    </row>
    <row r="955" spans="30:30" x14ac:dyDescent="0.25">
      <c r="AD955" s="11"/>
    </row>
    <row r="956" spans="30:30" x14ac:dyDescent="0.25">
      <c r="AD956" s="11"/>
    </row>
    <row r="957" spans="30:30" x14ac:dyDescent="0.25">
      <c r="AD957" s="11"/>
    </row>
    <row r="958" spans="30:30" x14ac:dyDescent="0.25">
      <c r="AD958" s="11"/>
    </row>
    <row r="959" spans="30:30" x14ac:dyDescent="0.25">
      <c r="AD959" s="11"/>
    </row>
    <row r="960" spans="30:30" x14ac:dyDescent="0.25">
      <c r="AD960" s="11"/>
    </row>
    <row r="961" spans="30:30" x14ac:dyDescent="0.25">
      <c r="AD961" s="11"/>
    </row>
    <row r="962" spans="30:30" x14ac:dyDescent="0.25">
      <c r="AD962" s="11"/>
    </row>
    <row r="963" spans="30:30" x14ac:dyDescent="0.25">
      <c r="AD963" s="11"/>
    </row>
    <row r="964" spans="30:30" x14ac:dyDescent="0.25">
      <c r="AD964" s="11"/>
    </row>
    <row r="965" spans="30:30" x14ac:dyDescent="0.25">
      <c r="AD965" s="11"/>
    </row>
    <row r="966" spans="30:30" x14ac:dyDescent="0.25">
      <c r="AD966" s="11"/>
    </row>
    <row r="967" spans="30:30" x14ac:dyDescent="0.25">
      <c r="AD967" s="11"/>
    </row>
    <row r="968" spans="30:30" x14ac:dyDescent="0.25">
      <c r="AD968" s="11"/>
    </row>
    <row r="969" spans="30:30" x14ac:dyDescent="0.25">
      <c r="AD969" s="11"/>
    </row>
    <row r="970" spans="30:30" x14ac:dyDescent="0.25">
      <c r="AD970" s="11"/>
    </row>
    <row r="971" spans="30:30" x14ac:dyDescent="0.25">
      <c r="AD971" s="11"/>
    </row>
    <row r="972" spans="30:30" x14ac:dyDescent="0.25">
      <c r="AD972" s="11"/>
    </row>
    <row r="973" spans="30:30" x14ac:dyDescent="0.25">
      <c r="AD973" s="11"/>
    </row>
    <row r="974" spans="30:30" x14ac:dyDescent="0.25">
      <c r="AD974" s="11"/>
    </row>
    <row r="975" spans="30:30" x14ac:dyDescent="0.25">
      <c r="AD975" s="11"/>
    </row>
    <row r="976" spans="30:30" x14ac:dyDescent="0.25">
      <c r="AD976" s="11"/>
    </row>
    <row r="977" spans="30:30" x14ac:dyDescent="0.25">
      <c r="AD977" s="11"/>
    </row>
    <row r="978" spans="30:30" x14ac:dyDescent="0.25">
      <c r="AD978" s="11"/>
    </row>
    <row r="979" spans="30:30" x14ac:dyDescent="0.25">
      <c r="AD979" s="11"/>
    </row>
    <row r="980" spans="30:30" x14ac:dyDescent="0.25">
      <c r="AD980" s="11"/>
    </row>
    <row r="981" spans="30:30" x14ac:dyDescent="0.25">
      <c r="AD981" s="11"/>
    </row>
    <row r="982" spans="30:30" x14ac:dyDescent="0.25">
      <c r="AD982" s="11"/>
    </row>
    <row r="983" spans="30:30" x14ac:dyDescent="0.25">
      <c r="AD983" s="11"/>
    </row>
    <row r="984" spans="30:30" x14ac:dyDescent="0.25">
      <c r="AD984" s="11"/>
    </row>
    <row r="985" spans="30:30" x14ac:dyDescent="0.25">
      <c r="AD985" s="11"/>
    </row>
    <row r="986" spans="30:30" x14ac:dyDescent="0.25">
      <c r="AD986" s="11"/>
    </row>
    <row r="987" spans="30:30" x14ac:dyDescent="0.25">
      <c r="AD987" s="11"/>
    </row>
    <row r="988" spans="30:30" x14ac:dyDescent="0.25">
      <c r="AD988" s="11"/>
    </row>
    <row r="989" spans="30:30" x14ac:dyDescent="0.25">
      <c r="AD989" s="11"/>
    </row>
    <row r="990" spans="30:30" x14ac:dyDescent="0.25">
      <c r="AD990" s="11"/>
    </row>
    <row r="991" spans="30:30" x14ac:dyDescent="0.25">
      <c r="AD991" s="11"/>
    </row>
    <row r="992" spans="30:30" x14ac:dyDescent="0.25">
      <c r="AD992" s="11"/>
    </row>
    <row r="993" spans="30:30" x14ac:dyDescent="0.25">
      <c r="AD993" s="11"/>
    </row>
    <row r="994" spans="30:30" x14ac:dyDescent="0.25">
      <c r="AD994" s="11"/>
    </row>
    <row r="995" spans="30:30" x14ac:dyDescent="0.25">
      <c r="AD995" s="11"/>
    </row>
    <row r="996" spans="30:30" x14ac:dyDescent="0.25">
      <c r="AD996" s="11"/>
    </row>
    <row r="997" spans="30:30" x14ac:dyDescent="0.25">
      <c r="AD997" s="11"/>
    </row>
    <row r="998" spans="30:30" x14ac:dyDescent="0.25">
      <c r="AD998" s="11"/>
    </row>
    <row r="999" spans="30:30" x14ac:dyDescent="0.25">
      <c r="AD999" s="11"/>
    </row>
    <row r="1000" spans="30:30" x14ac:dyDescent="0.25">
      <c r="AD1000" s="11"/>
    </row>
    <row r="1001" spans="30:30" x14ac:dyDescent="0.25">
      <c r="AD1001" s="11"/>
    </row>
    <row r="1002" spans="30:30" x14ac:dyDescent="0.25">
      <c r="AD1002" s="11"/>
    </row>
    <row r="1003" spans="30:30" x14ac:dyDescent="0.25">
      <c r="AD1003" s="11"/>
    </row>
    <row r="1004" spans="30:30" x14ac:dyDescent="0.25">
      <c r="AD1004" s="11"/>
    </row>
    <row r="1005" spans="30:30" x14ac:dyDescent="0.25">
      <c r="AD1005" s="11"/>
    </row>
    <row r="1006" spans="30:30" x14ac:dyDescent="0.25">
      <c r="AD1006" s="11"/>
    </row>
    <row r="1007" spans="30:30" x14ac:dyDescent="0.25">
      <c r="AD1007" s="11"/>
    </row>
    <row r="1008" spans="30:30" x14ac:dyDescent="0.25">
      <c r="AD1008" s="11"/>
    </row>
    <row r="1009" spans="30:30" x14ac:dyDescent="0.25">
      <c r="AD1009" s="11"/>
    </row>
    <row r="1010" spans="30:30" x14ac:dyDescent="0.25">
      <c r="AD1010" s="11"/>
    </row>
    <row r="1011" spans="30:30" x14ac:dyDescent="0.25">
      <c r="AD1011" s="11"/>
    </row>
    <row r="1012" spans="30:30" x14ac:dyDescent="0.25">
      <c r="AD1012" s="11"/>
    </row>
    <row r="1013" spans="30:30" x14ac:dyDescent="0.25">
      <c r="AD1013" s="11"/>
    </row>
    <row r="1014" spans="30:30" x14ac:dyDescent="0.25">
      <c r="AD1014" s="11"/>
    </row>
    <row r="1015" spans="30:30" x14ac:dyDescent="0.25">
      <c r="AD1015" s="11"/>
    </row>
    <row r="1016" spans="30:30" x14ac:dyDescent="0.25">
      <c r="AD1016" s="11"/>
    </row>
    <row r="1017" spans="30:30" x14ac:dyDescent="0.25">
      <c r="AD1017" s="11"/>
    </row>
    <row r="1018" spans="30:30" x14ac:dyDescent="0.25">
      <c r="AD1018" s="11"/>
    </row>
    <row r="1019" spans="30:30" x14ac:dyDescent="0.25">
      <c r="AD1019" s="11"/>
    </row>
    <row r="1020" spans="30:30" x14ac:dyDescent="0.25">
      <c r="AD1020" s="11"/>
    </row>
    <row r="1021" spans="30:30" x14ac:dyDescent="0.25">
      <c r="AD1021" s="11"/>
    </row>
    <row r="1022" spans="30:30" x14ac:dyDescent="0.25">
      <c r="AD1022" s="11"/>
    </row>
    <row r="1023" spans="30:30" x14ac:dyDescent="0.25">
      <c r="AD1023" s="11"/>
    </row>
    <row r="1024" spans="30:30" x14ac:dyDescent="0.25">
      <c r="AD1024" s="11"/>
    </row>
    <row r="1025" spans="30:30" x14ac:dyDescent="0.25">
      <c r="AD1025" s="11"/>
    </row>
    <row r="1026" spans="30:30" x14ac:dyDescent="0.25">
      <c r="AD1026" s="11"/>
    </row>
    <row r="1027" spans="30:30" x14ac:dyDescent="0.25">
      <c r="AD1027" s="11"/>
    </row>
    <row r="1028" spans="30:30" x14ac:dyDescent="0.25">
      <c r="AD1028" s="11"/>
    </row>
    <row r="1029" spans="30:30" x14ac:dyDescent="0.25">
      <c r="AD1029" s="11"/>
    </row>
    <row r="1030" spans="30:30" x14ac:dyDescent="0.25">
      <c r="AD1030" s="11"/>
    </row>
    <row r="1031" spans="30:30" x14ac:dyDescent="0.25">
      <c r="AD1031" s="11"/>
    </row>
    <row r="1032" spans="30:30" x14ac:dyDescent="0.25">
      <c r="AD1032" s="11"/>
    </row>
    <row r="1033" spans="30:30" x14ac:dyDescent="0.25">
      <c r="AD1033" s="11"/>
    </row>
    <row r="1034" spans="30:30" x14ac:dyDescent="0.25">
      <c r="AD1034" s="11"/>
    </row>
    <row r="1035" spans="30:30" x14ac:dyDescent="0.25">
      <c r="AD1035" s="11"/>
    </row>
    <row r="1036" spans="30:30" x14ac:dyDescent="0.25">
      <c r="AD1036" s="11"/>
    </row>
    <row r="1037" spans="30:30" x14ac:dyDescent="0.25">
      <c r="AD1037" s="11"/>
    </row>
    <row r="1038" spans="30:30" x14ac:dyDescent="0.25">
      <c r="AD1038" s="11"/>
    </row>
    <row r="1039" spans="30:30" x14ac:dyDescent="0.25">
      <c r="AD1039" s="11"/>
    </row>
    <row r="1040" spans="30:30" x14ac:dyDescent="0.25">
      <c r="AD1040" s="11"/>
    </row>
    <row r="1041" spans="30:30" x14ac:dyDescent="0.25">
      <c r="AD1041" s="11"/>
    </row>
    <row r="1042" spans="30:30" x14ac:dyDescent="0.25">
      <c r="AD1042" s="11"/>
    </row>
    <row r="1043" spans="30:30" x14ac:dyDescent="0.25">
      <c r="AD1043" s="11"/>
    </row>
    <row r="1044" spans="30:30" x14ac:dyDescent="0.25">
      <c r="AD1044" s="11"/>
    </row>
    <row r="1045" spans="30:30" x14ac:dyDescent="0.25">
      <c r="AD1045" s="11"/>
    </row>
    <row r="1046" spans="30:30" x14ac:dyDescent="0.25">
      <c r="AD1046" s="11"/>
    </row>
    <row r="1047" spans="30:30" x14ac:dyDescent="0.25">
      <c r="AD1047" s="11"/>
    </row>
    <row r="1048" spans="30:30" x14ac:dyDescent="0.25">
      <c r="AD1048" s="11"/>
    </row>
    <row r="1049" spans="30:30" x14ac:dyDescent="0.25">
      <c r="AD1049" s="11"/>
    </row>
    <row r="1050" spans="30:30" x14ac:dyDescent="0.25">
      <c r="AD1050" s="11"/>
    </row>
    <row r="1051" spans="30:30" x14ac:dyDescent="0.25">
      <c r="AD1051" s="11"/>
    </row>
    <row r="1052" spans="30:30" x14ac:dyDescent="0.25">
      <c r="AD1052" s="11"/>
    </row>
    <row r="1053" spans="30:30" x14ac:dyDescent="0.25">
      <c r="AD1053" s="11"/>
    </row>
    <row r="1054" spans="30:30" x14ac:dyDescent="0.25">
      <c r="AD1054" s="11"/>
    </row>
    <row r="1055" spans="30:30" x14ac:dyDescent="0.25">
      <c r="AD1055" s="11"/>
    </row>
    <row r="1056" spans="30:30" x14ac:dyDescent="0.25">
      <c r="AD1056" s="11"/>
    </row>
    <row r="1057" spans="30:30" x14ac:dyDescent="0.25">
      <c r="AD1057" s="11"/>
    </row>
    <row r="1058" spans="30:30" x14ac:dyDescent="0.25">
      <c r="AD1058" s="11"/>
    </row>
    <row r="1059" spans="30:30" x14ac:dyDescent="0.25">
      <c r="AD1059" s="11"/>
    </row>
    <row r="1060" spans="30:30" x14ac:dyDescent="0.25">
      <c r="AD1060" s="11"/>
    </row>
    <row r="1061" spans="30:30" x14ac:dyDescent="0.25">
      <c r="AD1061" s="11"/>
    </row>
    <row r="1062" spans="30:30" x14ac:dyDescent="0.25">
      <c r="AD1062" s="11"/>
    </row>
    <row r="1063" spans="30:30" x14ac:dyDescent="0.25">
      <c r="AD1063" s="11"/>
    </row>
    <row r="1064" spans="30:30" x14ac:dyDescent="0.25">
      <c r="AD1064" s="11"/>
    </row>
    <row r="1065" spans="30:30" x14ac:dyDescent="0.25">
      <c r="AD1065" s="11"/>
    </row>
    <row r="1066" spans="30:30" x14ac:dyDescent="0.25">
      <c r="AD1066" s="11"/>
    </row>
    <row r="1067" spans="30:30" x14ac:dyDescent="0.25">
      <c r="AD1067" s="11"/>
    </row>
    <row r="1068" spans="30:30" x14ac:dyDescent="0.25">
      <c r="AD1068" s="11"/>
    </row>
    <row r="1069" spans="30:30" x14ac:dyDescent="0.25">
      <c r="AD1069" s="11"/>
    </row>
    <row r="1070" spans="30:30" x14ac:dyDescent="0.25">
      <c r="AD1070" s="11"/>
    </row>
    <row r="1071" spans="30:30" x14ac:dyDescent="0.25">
      <c r="AD1071" s="11"/>
    </row>
    <row r="1072" spans="30:30" x14ac:dyDescent="0.25">
      <c r="AD1072" s="11"/>
    </row>
    <row r="1073" spans="30:30" x14ac:dyDescent="0.25">
      <c r="AD1073" s="11"/>
    </row>
    <row r="1074" spans="30:30" x14ac:dyDescent="0.25">
      <c r="AD1074" s="11"/>
    </row>
    <row r="1075" spans="30:30" x14ac:dyDescent="0.25">
      <c r="AD1075" s="11"/>
    </row>
    <row r="1076" spans="30:30" x14ac:dyDescent="0.25">
      <c r="AD1076" s="11"/>
    </row>
    <row r="1077" spans="30:30" x14ac:dyDescent="0.25">
      <c r="AD1077" s="11"/>
    </row>
    <row r="1078" spans="30:30" x14ac:dyDescent="0.25">
      <c r="AD1078" s="11"/>
    </row>
    <row r="1079" spans="30:30" x14ac:dyDescent="0.25">
      <c r="AD1079" s="11"/>
    </row>
    <row r="1080" spans="30:30" x14ac:dyDescent="0.25">
      <c r="AD1080" s="11"/>
    </row>
    <row r="1081" spans="30:30" x14ac:dyDescent="0.25">
      <c r="AD1081" s="11"/>
    </row>
    <row r="1082" spans="30:30" x14ac:dyDescent="0.25">
      <c r="AD1082" s="11"/>
    </row>
    <row r="1083" spans="30:30" x14ac:dyDescent="0.25">
      <c r="AD1083" s="11"/>
    </row>
    <row r="1084" spans="30:30" x14ac:dyDescent="0.25">
      <c r="AD1084" s="11"/>
    </row>
    <row r="1085" spans="30:30" x14ac:dyDescent="0.25">
      <c r="AD1085" s="11"/>
    </row>
    <row r="1086" spans="30:30" x14ac:dyDescent="0.25">
      <c r="AD1086" s="11"/>
    </row>
    <row r="1087" spans="30:30" x14ac:dyDescent="0.25">
      <c r="AD1087" s="11"/>
    </row>
    <row r="1088" spans="30:30" x14ac:dyDescent="0.25">
      <c r="AD1088" s="11"/>
    </row>
    <row r="1089" spans="30:30" x14ac:dyDescent="0.25">
      <c r="AD1089" s="11"/>
    </row>
    <row r="1090" spans="30:30" x14ac:dyDescent="0.25">
      <c r="AD1090" s="11"/>
    </row>
    <row r="1091" spans="30:30" x14ac:dyDescent="0.25">
      <c r="AD1091" s="11"/>
    </row>
    <row r="1092" spans="30:30" x14ac:dyDescent="0.25">
      <c r="AD1092" s="11"/>
    </row>
    <row r="1093" spans="30:30" x14ac:dyDescent="0.25">
      <c r="AD1093" s="11"/>
    </row>
    <row r="1094" spans="30:30" x14ac:dyDescent="0.25">
      <c r="AD1094" s="11"/>
    </row>
    <row r="1095" spans="30:30" x14ac:dyDescent="0.25">
      <c r="AD1095" s="11"/>
    </row>
    <row r="1096" spans="30:30" x14ac:dyDescent="0.25">
      <c r="AD1096" s="11"/>
    </row>
    <row r="1097" spans="30:30" x14ac:dyDescent="0.25">
      <c r="AD1097" s="11"/>
    </row>
    <row r="1098" spans="30:30" x14ac:dyDescent="0.25">
      <c r="AD1098" s="11"/>
    </row>
    <row r="1099" spans="30:30" x14ac:dyDescent="0.25">
      <c r="AD1099" s="11"/>
    </row>
    <row r="1100" spans="30:30" x14ac:dyDescent="0.25">
      <c r="AD1100" s="11"/>
    </row>
    <row r="1101" spans="30:30" x14ac:dyDescent="0.25">
      <c r="AD1101" s="11"/>
    </row>
    <row r="1102" spans="30:30" x14ac:dyDescent="0.25">
      <c r="AD1102" s="11"/>
    </row>
    <row r="1103" spans="30:30" x14ac:dyDescent="0.25">
      <c r="AD1103" s="11"/>
    </row>
    <row r="1104" spans="30:30" x14ac:dyDescent="0.25">
      <c r="AD1104" s="11"/>
    </row>
    <row r="1105" spans="30:30" x14ac:dyDescent="0.25">
      <c r="AD1105" s="11"/>
    </row>
    <row r="1106" spans="30:30" x14ac:dyDescent="0.25">
      <c r="AD1106" s="11"/>
    </row>
    <row r="1107" spans="30:30" x14ac:dyDescent="0.25">
      <c r="AD1107" s="11"/>
    </row>
    <row r="1108" spans="30:30" x14ac:dyDescent="0.25">
      <c r="AD1108" s="11"/>
    </row>
    <row r="1109" spans="30:30" x14ac:dyDescent="0.25">
      <c r="AD1109" s="11"/>
    </row>
    <row r="1110" spans="30:30" x14ac:dyDescent="0.25">
      <c r="AD1110" s="11"/>
    </row>
    <row r="1111" spans="30:30" x14ac:dyDescent="0.25">
      <c r="AD1111" s="11"/>
    </row>
    <row r="1112" spans="30:30" x14ac:dyDescent="0.25">
      <c r="AD1112" s="11"/>
    </row>
    <row r="1113" spans="30:30" x14ac:dyDescent="0.25">
      <c r="AD1113" s="11"/>
    </row>
    <row r="1114" spans="30:30" x14ac:dyDescent="0.25">
      <c r="AD1114" s="11"/>
    </row>
    <row r="1115" spans="30:30" x14ac:dyDescent="0.25">
      <c r="AD1115" s="11"/>
    </row>
    <row r="1116" spans="30:30" x14ac:dyDescent="0.25">
      <c r="AD1116" s="11"/>
    </row>
    <row r="1117" spans="30:30" x14ac:dyDescent="0.25">
      <c r="AD1117" s="11"/>
    </row>
    <row r="1118" spans="30:30" x14ac:dyDescent="0.25">
      <c r="AD1118" s="11"/>
    </row>
    <row r="1119" spans="30:30" x14ac:dyDescent="0.25">
      <c r="AD1119" s="11"/>
    </row>
    <row r="1120" spans="30:30" x14ac:dyDescent="0.25">
      <c r="AD1120" s="11"/>
    </row>
    <row r="1121" spans="30:30" x14ac:dyDescent="0.25">
      <c r="AD1121" s="11"/>
    </row>
    <row r="1122" spans="30:30" x14ac:dyDescent="0.25">
      <c r="AD1122" s="11"/>
    </row>
    <row r="1123" spans="30:30" x14ac:dyDescent="0.25">
      <c r="AD1123" s="11"/>
    </row>
    <row r="1124" spans="30:30" x14ac:dyDescent="0.25">
      <c r="AD1124" s="11"/>
    </row>
    <row r="1125" spans="30:30" x14ac:dyDescent="0.25">
      <c r="AD1125" s="11"/>
    </row>
    <row r="1126" spans="30:30" x14ac:dyDescent="0.25">
      <c r="AD1126" s="11"/>
    </row>
    <row r="1127" spans="30:30" x14ac:dyDescent="0.25">
      <c r="AD1127" s="11"/>
    </row>
    <row r="1128" spans="30:30" x14ac:dyDescent="0.25">
      <c r="AD1128" s="11"/>
    </row>
    <row r="1129" spans="30:30" x14ac:dyDescent="0.25">
      <c r="AD1129" s="11"/>
    </row>
    <row r="1130" spans="30:30" x14ac:dyDescent="0.25">
      <c r="AD1130" s="11"/>
    </row>
    <row r="1131" spans="30:30" x14ac:dyDescent="0.25">
      <c r="AD1131" s="11"/>
    </row>
    <row r="1132" spans="30:30" x14ac:dyDescent="0.25">
      <c r="AD1132" s="11"/>
    </row>
    <row r="1133" spans="30:30" x14ac:dyDescent="0.25">
      <c r="AD1133" s="11"/>
    </row>
    <row r="1134" spans="30:30" x14ac:dyDescent="0.25">
      <c r="AD1134" s="11"/>
    </row>
    <row r="1135" spans="30:30" x14ac:dyDescent="0.25">
      <c r="AD1135" s="11"/>
    </row>
    <row r="1136" spans="30:30" x14ac:dyDescent="0.25">
      <c r="AD1136" s="11"/>
    </row>
    <row r="1137" spans="30:30" x14ac:dyDescent="0.25">
      <c r="AD1137" s="11"/>
    </row>
    <row r="1138" spans="30:30" x14ac:dyDescent="0.25">
      <c r="AD1138" s="11"/>
    </row>
    <row r="1139" spans="30:30" x14ac:dyDescent="0.25">
      <c r="AD1139" s="11"/>
    </row>
    <row r="1140" spans="30:30" x14ac:dyDescent="0.25">
      <c r="AD1140" s="11"/>
    </row>
    <row r="1141" spans="30:30" x14ac:dyDescent="0.25">
      <c r="AD1141" s="11"/>
    </row>
    <row r="1142" spans="30:30" x14ac:dyDescent="0.25">
      <c r="AD1142" s="11"/>
    </row>
    <row r="1143" spans="30:30" x14ac:dyDescent="0.25">
      <c r="AD1143" s="11"/>
    </row>
    <row r="1144" spans="30:30" x14ac:dyDescent="0.25">
      <c r="AD1144" s="11"/>
    </row>
    <row r="1145" spans="30:30" x14ac:dyDescent="0.25">
      <c r="AD1145" s="11"/>
    </row>
    <row r="1146" spans="30:30" x14ac:dyDescent="0.25">
      <c r="AD1146" s="11"/>
    </row>
    <row r="1147" spans="30:30" x14ac:dyDescent="0.25">
      <c r="AD1147" s="11"/>
    </row>
    <row r="1148" spans="30:30" x14ac:dyDescent="0.25">
      <c r="AD1148" s="11"/>
    </row>
    <row r="1149" spans="30:30" x14ac:dyDescent="0.25">
      <c r="AD1149" s="11"/>
    </row>
    <row r="1150" spans="30:30" x14ac:dyDescent="0.25">
      <c r="AD1150" s="11"/>
    </row>
    <row r="1151" spans="30:30" x14ac:dyDescent="0.25">
      <c r="AD1151" s="11"/>
    </row>
    <row r="1152" spans="30:30" x14ac:dyDescent="0.25">
      <c r="AD1152" s="11"/>
    </row>
    <row r="1153" spans="30:30" x14ac:dyDescent="0.25">
      <c r="AD1153" s="11"/>
    </row>
    <row r="1154" spans="30:30" x14ac:dyDescent="0.25">
      <c r="AD1154" s="11"/>
    </row>
    <row r="1155" spans="30:30" x14ac:dyDescent="0.25">
      <c r="AD1155" s="11"/>
    </row>
    <row r="1156" spans="30:30" x14ac:dyDescent="0.25">
      <c r="AD1156" s="11"/>
    </row>
    <row r="1157" spans="30:30" x14ac:dyDescent="0.25">
      <c r="AD1157" s="11"/>
    </row>
    <row r="1158" spans="30:30" x14ac:dyDescent="0.25">
      <c r="AD1158" s="11"/>
    </row>
    <row r="1159" spans="30:30" x14ac:dyDescent="0.25">
      <c r="AD1159" s="11"/>
    </row>
    <row r="1160" spans="30:30" x14ac:dyDescent="0.25">
      <c r="AD1160" s="11"/>
    </row>
    <row r="1161" spans="30:30" x14ac:dyDescent="0.25">
      <c r="AD1161" s="11"/>
    </row>
    <row r="1162" spans="30:30" x14ac:dyDescent="0.25">
      <c r="AD1162" s="11"/>
    </row>
    <row r="1163" spans="30:30" x14ac:dyDescent="0.25">
      <c r="AD1163" s="11"/>
    </row>
    <row r="1164" spans="30:30" x14ac:dyDescent="0.25">
      <c r="AD1164" s="11"/>
    </row>
    <row r="1165" spans="30:30" x14ac:dyDescent="0.25">
      <c r="AD1165" s="11"/>
    </row>
    <row r="1166" spans="30:30" x14ac:dyDescent="0.25">
      <c r="AD1166" s="11"/>
    </row>
    <row r="1167" spans="30:30" x14ac:dyDescent="0.25">
      <c r="AD1167" s="11"/>
    </row>
    <row r="1168" spans="30:30" x14ac:dyDescent="0.25">
      <c r="AD1168" s="11"/>
    </row>
    <row r="1169" spans="30:30" x14ac:dyDescent="0.25">
      <c r="AD1169" s="11"/>
    </row>
    <row r="1170" spans="30:30" x14ac:dyDescent="0.25">
      <c r="AD1170" s="11"/>
    </row>
    <row r="1171" spans="30:30" x14ac:dyDescent="0.25">
      <c r="AD1171" s="11"/>
    </row>
    <row r="1172" spans="30:30" x14ac:dyDescent="0.25">
      <c r="AD1172" s="11"/>
    </row>
    <row r="1173" spans="30:30" x14ac:dyDescent="0.25">
      <c r="AD1173" s="11"/>
    </row>
    <row r="1174" spans="30:30" x14ac:dyDescent="0.25">
      <c r="AD1174" s="11"/>
    </row>
    <row r="1175" spans="30:30" x14ac:dyDescent="0.25">
      <c r="AD1175" s="11"/>
    </row>
    <row r="1176" spans="30:30" x14ac:dyDescent="0.25">
      <c r="AD1176" s="11"/>
    </row>
    <row r="1177" spans="30:30" x14ac:dyDescent="0.25">
      <c r="AD1177" s="11"/>
    </row>
    <row r="1178" spans="30:30" x14ac:dyDescent="0.25">
      <c r="AD1178" s="11"/>
    </row>
    <row r="1179" spans="30:30" x14ac:dyDescent="0.25">
      <c r="AD1179" s="11"/>
    </row>
    <row r="1180" spans="30:30" x14ac:dyDescent="0.25">
      <c r="AD1180" s="11"/>
    </row>
    <row r="1181" spans="30:30" x14ac:dyDescent="0.25">
      <c r="AD1181" s="11"/>
    </row>
    <row r="1182" spans="30:30" x14ac:dyDescent="0.25">
      <c r="AD1182" s="11"/>
    </row>
    <row r="1183" spans="30:30" x14ac:dyDescent="0.25">
      <c r="AD1183" s="11"/>
    </row>
    <row r="1184" spans="30:30" x14ac:dyDescent="0.25">
      <c r="AD1184" s="11"/>
    </row>
    <row r="1185" spans="30:30" x14ac:dyDescent="0.25">
      <c r="AD1185" s="11"/>
    </row>
    <row r="1186" spans="30:30" x14ac:dyDescent="0.25">
      <c r="AD1186" s="11"/>
    </row>
    <row r="1187" spans="30:30" x14ac:dyDescent="0.25">
      <c r="AD1187" s="11"/>
    </row>
    <row r="1188" spans="30:30" x14ac:dyDescent="0.25">
      <c r="AD1188" s="11"/>
    </row>
    <row r="1189" spans="30:30" x14ac:dyDescent="0.25">
      <c r="AD1189" s="11"/>
    </row>
    <row r="1190" spans="30:30" x14ac:dyDescent="0.25">
      <c r="AD1190" s="11"/>
    </row>
    <row r="1191" spans="30:30" x14ac:dyDescent="0.25">
      <c r="AD1191" s="11"/>
    </row>
    <row r="1192" spans="30:30" x14ac:dyDescent="0.25">
      <c r="AD1192" s="11"/>
    </row>
    <row r="1193" spans="30:30" x14ac:dyDescent="0.25">
      <c r="AD1193" s="11"/>
    </row>
    <row r="1194" spans="30:30" x14ac:dyDescent="0.25">
      <c r="AD1194" s="11"/>
    </row>
    <row r="1195" spans="30:30" x14ac:dyDescent="0.25">
      <c r="AD1195" s="11"/>
    </row>
    <row r="1196" spans="30:30" x14ac:dyDescent="0.25">
      <c r="AD1196" s="11"/>
    </row>
    <row r="1197" spans="30:30" x14ac:dyDescent="0.25">
      <c r="AD1197" s="11"/>
    </row>
    <row r="1198" spans="30:30" x14ac:dyDescent="0.25">
      <c r="AD1198" s="11"/>
    </row>
    <row r="1199" spans="30:30" x14ac:dyDescent="0.25">
      <c r="AD1199" s="11"/>
    </row>
    <row r="1200" spans="30:30" x14ac:dyDescent="0.25">
      <c r="AD1200" s="11"/>
    </row>
    <row r="1201" spans="30:30" x14ac:dyDescent="0.25">
      <c r="AD1201" s="11"/>
    </row>
    <row r="1202" spans="30:30" x14ac:dyDescent="0.25">
      <c r="AD1202" s="11"/>
    </row>
    <row r="1203" spans="30:30" x14ac:dyDescent="0.25">
      <c r="AD1203" s="11"/>
    </row>
    <row r="1204" spans="30:30" x14ac:dyDescent="0.25">
      <c r="AD1204" s="11"/>
    </row>
    <row r="1205" spans="30:30" x14ac:dyDescent="0.25">
      <c r="AD1205" s="11"/>
    </row>
    <row r="1206" spans="30:30" x14ac:dyDescent="0.25">
      <c r="AD1206" s="11"/>
    </row>
    <row r="1207" spans="30:30" x14ac:dyDescent="0.25">
      <c r="AD1207" s="11"/>
    </row>
    <row r="1208" spans="30:30" x14ac:dyDescent="0.25">
      <c r="AD1208" s="11"/>
    </row>
    <row r="1209" spans="30:30" x14ac:dyDescent="0.25">
      <c r="AD1209" s="11"/>
    </row>
    <row r="1210" spans="30:30" x14ac:dyDescent="0.25">
      <c r="AD1210" s="11"/>
    </row>
    <row r="1211" spans="30:30" x14ac:dyDescent="0.25">
      <c r="AD1211" s="11"/>
    </row>
    <row r="1212" spans="30:30" x14ac:dyDescent="0.25">
      <c r="AD1212" s="11"/>
    </row>
    <row r="1213" spans="30:30" x14ac:dyDescent="0.25">
      <c r="AD1213" s="11"/>
    </row>
    <row r="1214" spans="30:30" x14ac:dyDescent="0.25">
      <c r="AD1214" s="11"/>
    </row>
    <row r="1215" spans="30:30" x14ac:dyDescent="0.25">
      <c r="AD1215" s="11"/>
    </row>
    <row r="1216" spans="30:30" x14ac:dyDescent="0.25">
      <c r="AD1216" s="11"/>
    </row>
    <row r="1217" spans="30:30" x14ac:dyDescent="0.25">
      <c r="AD1217" s="11"/>
    </row>
    <row r="1218" spans="30:30" x14ac:dyDescent="0.25">
      <c r="AD1218" s="11"/>
    </row>
    <row r="1219" spans="30:30" x14ac:dyDescent="0.25">
      <c r="AD1219" s="11"/>
    </row>
    <row r="1220" spans="30:30" x14ac:dyDescent="0.25">
      <c r="AD1220" s="11"/>
    </row>
    <row r="1221" spans="30:30" x14ac:dyDescent="0.25">
      <c r="AD1221" s="11"/>
    </row>
    <row r="1222" spans="30:30" x14ac:dyDescent="0.25">
      <c r="AD1222" s="11"/>
    </row>
    <row r="1223" spans="30:30" x14ac:dyDescent="0.25">
      <c r="AD1223" s="11"/>
    </row>
    <row r="1224" spans="30:30" x14ac:dyDescent="0.25">
      <c r="AD1224" s="11"/>
    </row>
    <row r="1225" spans="30:30" x14ac:dyDescent="0.25">
      <c r="AD1225" s="11"/>
    </row>
    <row r="1226" spans="30:30" x14ac:dyDescent="0.25">
      <c r="AD1226" s="11"/>
    </row>
    <row r="1227" spans="30:30" x14ac:dyDescent="0.25">
      <c r="AD1227" s="11"/>
    </row>
    <row r="1228" spans="30:30" x14ac:dyDescent="0.25">
      <c r="AD1228" s="11"/>
    </row>
    <row r="1229" spans="30:30" x14ac:dyDescent="0.25">
      <c r="AD1229" s="11"/>
    </row>
    <row r="1230" spans="30:30" x14ac:dyDescent="0.25">
      <c r="AD1230" s="11"/>
    </row>
    <row r="1231" spans="30:30" x14ac:dyDescent="0.25">
      <c r="AD1231" s="11"/>
    </row>
    <row r="1232" spans="30:30" x14ac:dyDescent="0.25">
      <c r="AD1232" s="11"/>
    </row>
    <row r="1233" spans="30:30" x14ac:dyDescent="0.25">
      <c r="AD1233" s="11"/>
    </row>
    <row r="1234" spans="30:30" x14ac:dyDescent="0.25">
      <c r="AD1234" s="11"/>
    </row>
    <row r="1235" spans="30:30" x14ac:dyDescent="0.25">
      <c r="AD1235" s="11"/>
    </row>
    <row r="1236" spans="30:30" x14ac:dyDescent="0.25">
      <c r="AD1236" s="11"/>
    </row>
    <row r="1237" spans="30:30" x14ac:dyDescent="0.25">
      <c r="AD1237" s="11"/>
    </row>
    <row r="1238" spans="30:30" x14ac:dyDescent="0.25">
      <c r="AD1238" s="11"/>
    </row>
    <row r="1239" spans="30:30" x14ac:dyDescent="0.25">
      <c r="AD1239" s="11"/>
    </row>
    <row r="1240" spans="30:30" x14ac:dyDescent="0.25">
      <c r="AD1240" s="11"/>
    </row>
    <row r="1241" spans="30:30" x14ac:dyDescent="0.25">
      <c r="AD1241" s="11"/>
    </row>
    <row r="1242" spans="30:30" x14ac:dyDescent="0.25">
      <c r="AD1242" s="11"/>
    </row>
    <row r="1243" spans="30:30" x14ac:dyDescent="0.25">
      <c r="AD1243" s="11"/>
    </row>
    <row r="1244" spans="30:30" x14ac:dyDescent="0.25">
      <c r="AD1244" s="11"/>
    </row>
    <row r="1245" spans="30:30" x14ac:dyDescent="0.25">
      <c r="AD1245" s="11"/>
    </row>
    <row r="1246" spans="30:30" x14ac:dyDescent="0.25">
      <c r="AD1246" s="11"/>
    </row>
    <row r="1247" spans="30:30" x14ac:dyDescent="0.25">
      <c r="AD1247" s="11"/>
    </row>
    <row r="1248" spans="30:30" x14ac:dyDescent="0.25">
      <c r="AD1248" s="11"/>
    </row>
    <row r="1249" spans="30:30" x14ac:dyDescent="0.25">
      <c r="AD1249" s="11"/>
    </row>
    <row r="1250" spans="30:30" x14ac:dyDescent="0.25">
      <c r="AD1250" s="11"/>
    </row>
    <row r="1251" spans="30:30" x14ac:dyDescent="0.25">
      <c r="AD1251" s="11"/>
    </row>
    <row r="1252" spans="30:30" x14ac:dyDescent="0.25">
      <c r="AD1252" s="11"/>
    </row>
    <row r="1253" spans="30:30" x14ac:dyDescent="0.25">
      <c r="AD1253" s="11"/>
    </row>
    <row r="1254" spans="30:30" x14ac:dyDescent="0.25">
      <c r="AD1254" s="11"/>
    </row>
    <row r="1255" spans="30:30" x14ac:dyDescent="0.25">
      <c r="AD1255" s="11"/>
    </row>
    <row r="1256" spans="30:30" x14ac:dyDescent="0.25">
      <c r="AD1256" s="11"/>
    </row>
    <row r="1257" spans="30:30" x14ac:dyDescent="0.25">
      <c r="AD1257" s="11"/>
    </row>
    <row r="1258" spans="30:30" x14ac:dyDescent="0.25">
      <c r="AD1258" s="11"/>
    </row>
    <row r="1259" spans="30:30" x14ac:dyDescent="0.25">
      <c r="AD1259" s="11"/>
    </row>
    <row r="1260" spans="30:30" x14ac:dyDescent="0.25">
      <c r="AD1260" s="11"/>
    </row>
    <row r="1261" spans="30:30" x14ac:dyDescent="0.25">
      <c r="AD1261" s="11"/>
    </row>
    <row r="1262" spans="30:30" x14ac:dyDescent="0.25">
      <c r="AD1262" s="11"/>
    </row>
    <row r="1263" spans="30:30" x14ac:dyDescent="0.25">
      <c r="AD1263" s="11"/>
    </row>
    <row r="1264" spans="30:30" x14ac:dyDescent="0.25">
      <c r="AD1264" s="11"/>
    </row>
    <row r="1265" spans="30:30" x14ac:dyDescent="0.25">
      <c r="AD1265" s="11"/>
    </row>
    <row r="1266" spans="30:30" x14ac:dyDescent="0.25">
      <c r="AD1266" s="11"/>
    </row>
    <row r="1267" spans="30:30" x14ac:dyDescent="0.25">
      <c r="AD1267" s="11"/>
    </row>
    <row r="1268" spans="30:30" x14ac:dyDescent="0.25">
      <c r="AD1268" s="11"/>
    </row>
    <row r="1269" spans="30:30" x14ac:dyDescent="0.25">
      <c r="AD1269" s="11"/>
    </row>
    <row r="1270" spans="30:30" x14ac:dyDescent="0.25">
      <c r="AD1270" s="11"/>
    </row>
    <row r="1271" spans="30:30" x14ac:dyDescent="0.25">
      <c r="AD1271" s="11"/>
    </row>
    <row r="1272" spans="30:30" x14ac:dyDescent="0.25">
      <c r="AD1272" s="11"/>
    </row>
    <row r="1273" spans="30:30" x14ac:dyDescent="0.25">
      <c r="AD1273" s="11"/>
    </row>
    <row r="1274" spans="30:30" x14ac:dyDescent="0.25">
      <c r="AD1274" s="11"/>
    </row>
    <row r="1275" spans="30:30" x14ac:dyDescent="0.25">
      <c r="AD1275" s="11"/>
    </row>
    <row r="1276" spans="30:30" x14ac:dyDescent="0.25">
      <c r="AD1276" s="11"/>
    </row>
    <row r="1277" spans="30:30" x14ac:dyDescent="0.25">
      <c r="AD1277" s="11"/>
    </row>
    <row r="1278" spans="30:30" x14ac:dyDescent="0.25">
      <c r="AD1278" s="11"/>
    </row>
    <row r="1279" spans="30:30" x14ac:dyDescent="0.25">
      <c r="AD1279" s="11"/>
    </row>
    <row r="1280" spans="30:30" x14ac:dyDescent="0.25">
      <c r="AD1280" s="11"/>
    </row>
    <row r="1281" spans="30:30" x14ac:dyDescent="0.25">
      <c r="AD1281" s="11"/>
    </row>
    <row r="1282" spans="30:30" x14ac:dyDescent="0.25">
      <c r="AD1282" s="11"/>
    </row>
    <row r="1283" spans="30:30" x14ac:dyDescent="0.25">
      <c r="AD1283" s="11"/>
    </row>
    <row r="1284" spans="30:30" x14ac:dyDescent="0.25">
      <c r="AD1284" s="11"/>
    </row>
    <row r="1285" spans="30:30" x14ac:dyDescent="0.25">
      <c r="AD1285" s="11"/>
    </row>
    <row r="1286" spans="30:30" x14ac:dyDescent="0.25">
      <c r="AD1286" s="11"/>
    </row>
    <row r="1287" spans="30:30" x14ac:dyDescent="0.25">
      <c r="AD1287" s="11"/>
    </row>
    <row r="1288" spans="30:30" x14ac:dyDescent="0.25">
      <c r="AD1288" s="11"/>
    </row>
    <row r="1289" spans="30:30" x14ac:dyDescent="0.25">
      <c r="AD1289" s="11"/>
    </row>
    <row r="1290" spans="30:30" x14ac:dyDescent="0.25">
      <c r="AD1290" s="11"/>
    </row>
    <row r="1291" spans="30:30" x14ac:dyDescent="0.25">
      <c r="AD1291" s="11"/>
    </row>
    <row r="1292" spans="30:30" x14ac:dyDescent="0.25">
      <c r="AD1292" s="11"/>
    </row>
    <row r="1293" spans="30:30" x14ac:dyDescent="0.25">
      <c r="AD1293" s="11"/>
    </row>
    <row r="1294" spans="30:30" x14ac:dyDescent="0.25">
      <c r="AD1294" s="11"/>
    </row>
    <row r="1295" spans="30:30" x14ac:dyDescent="0.25">
      <c r="AD1295" s="11"/>
    </row>
    <row r="1296" spans="30:30" x14ac:dyDescent="0.25">
      <c r="AD1296" s="11"/>
    </row>
    <row r="1297" spans="30:30" x14ac:dyDescent="0.25">
      <c r="AD1297" s="11"/>
    </row>
    <row r="1298" spans="30:30" x14ac:dyDescent="0.25">
      <c r="AD1298" s="11"/>
    </row>
    <row r="1299" spans="30:30" x14ac:dyDescent="0.25">
      <c r="AD1299" s="11"/>
    </row>
    <row r="1300" spans="30:30" x14ac:dyDescent="0.25">
      <c r="AD1300" s="11"/>
    </row>
    <row r="1301" spans="30:30" x14ac:dyDescent="0.25">
      <c r="AD1301" s="11"/>
    </row>
    <row r="1302" spans="30:30" x14ac:dyDescent="0.25">
      <c r="AD1302" s="11"/>
    </row>
    <row r="1303" spans="30:30" x14ac:dyDescent="0.25">
      <c r="AD1303" s="11"/>
    </row>
    <row r="1304" spans="30:30" x14ac:dyDescent="0.25">
      <c r="AD1304" s="11"/>
    </row>
    <row r="1305" spans="30:30" x14ac:dyDescent="0.25">
      <c r="AD1305" s="11"/>
    </row>
    <row r="1306" spans="30:30" x14ac:dyDescent="0.25">
      <c r="AD1306" s="11"/>
    </row>
    <row r="1307" spans="30:30" x14ac:dyDescent="0.25">
      <c r="AD1307" s="11"/>
    </row>
    <row r="1308" spans="30:30" x14ac:dyDescent="0.25">
      <c r="AD1308" s="11"/>
    </row>
    <row r="1309" spans="30:30" x14ac:dyDescent="0.25">
      <c r="AD1309" s="11"/>
    </row>
    <row r="1310" spans="30:30" x14ac:dyDescent="0.25">
      <c r="AD1310" s="11"/>
    </row>
    <row r="1311" spans="30:30" x14ac:dyDescent="0.25">
      <c r="AD1311" s="11"/>
    </row>
    <row r="1312" spans="30:30" x14ac:dyDescent="0.25">
      <c r="AD1312" s="11"/>
    </row>
    <row r="1313" spans="30:30" x14ac:dyDescent="0.25">
      <c r="AD1313" s="11"/>
    </row>
    <row r="1314" spans="30:30" x14ac:dyDescent="0.25">
      <c r="AD1314" s="11"/>
    </row>
    <row r="1315" spans="30:30" x14ac:dyDescent="0.25">
      <c r="AD1315" s="11"/>
    </row>
    <row r="1316" spans="30:30" x14ac:dyDescent="0.25">
      <c r="AD1316" s="11"/>
    </row>
    <row r="1317" spans="30:30" x14ac:dyDescent="0.25">
      <c r="AD1317" s="11"/>
    </row>
    <row r="1318" spans="30:30" x14ac:dyDescent="0.25">
      <c r="AD1318" s="11"/>
    </row>
    <row r="1319" spans="30:30" x14ac:dyDescent="0.25">
      <c r="AD1319" s="11"/>
    </row>
    <row r="1320" spans="30:30" x14ac:dyDescent="0.25">
      <c r="AD1320" s="11"/>
    </row>
    <row r="1321" spans="30:30" x14ac:dyDescent="0.25">
      <c r="AD1321" s="11"/>
    </row>
    <row r="1322" spans="30:30" x14ac:dyDescent="0.25">
      <c r="AD1322" s="11"/>
    </row>
    <row r="1323" spans="30:30" x14ac:dyDescent="0.25">
      <c r="AD1323" s="11"/>
    </row>
    <row r="1324" spans="30:30" x14ac:dyDescent="0.25">
      <c r="AD1324" s="11"/>
    </row>
    <row r="1325" spans="30:30" x14ac:dyDescent="0.25">
      <c r="AD1325" s="11"/>
    </row>
    <row r="1326" spans="30:30" x14ac:dyDescent="0.25">
      <c r="AD1326" s="11"/>
    </row>
    <row r="1327" spans="30:30" x14ac:dyDescent="0.25">
      <c r="AD1327" s="11"/>
    </row>
    <row r="1328" spans="30:30" x14ac:dyDescent="0.25">
      <c r="AD1328" s="11"/>
    </row>
    <row r="1329" spans="30:30" x14ac:dyDescent="0.25">
      <c r="AD1329" s="11"/>
    </row>
    <row r="1330" spans="30:30" x14ac:dyDescent="0.25">
      <c r="AD1330" s="11"/>
    </row>
    <row r="1331" spans="30:30" x14ac:dyDescent="0.25">
      <c r="AD1331" s="11"/>
    </row>
    <row r="1332" spans="30:30" x14ac:dyDescent="0.25">
      <c r="AD1332" s="11"/>
    </row>
    <row r="1333" spans="30:30" x14ac:dyDescent="0.25">
      <c r="AD1333" s="11"/>
    </row>
    <row r="1334" spans="30:30" x14ac:dyDescent="0.25">
      <c r="AD1334" s="11"/>
    </row>
    <row r="1335" spans="30:30" x14ac:dyDescent="0.25">
      <c r="AD1335" s="11"/>
    </row>
    <row r="1336" spans="30:30" x14ac:dyDescent="0.25">
      <c r="AD1336" s="11"/>
    </row>
    <row r="1337" spans="30:30" x14ac:dyDescent="0.25">
      <c r="AD1337" s="11"/>
    </row>
    <row r="1338" spans="30:30" x14ac:dyDescent="0.25">
      <c r="AD1338" s="11"/>
    </row>
    <row r="1339" spans="30:30" x14ac:dyDescent="0.25">
      <c r="AD1339" s="11"/>
    </row>
    <row r="1340" spans="30:30" x14ac:dyDescent="0.25">
      <c r="AD1340" s="11"/>
    </row>
    <row r="1341" spans="30:30" x14ac:dyDescent="0.25">
      <c r="AD1341" s="11"/>
    </row>
    <row r="1342" spans="30:30" x14ac:dyDescent="0.25">
      <c r="AD1342" s="11"/>
    </row>
    <row r="1343" spans="30:30" x14ac:dyDescent="0.25">
      <c r="AD1343" s="11"/>
    </row>
    <row r="1344" spans="30:30" x14ac:dyDescent="0.25">
      <c r="AD1344" s="11"/>
    </row>
    <row r="1345" spans="30:30" x14ac:dyDescent="0.25">
      <c r="AD1345" s="11"/>
    </row>
    <row r="1346" spans="30:30" x14ac:dyDescent="0.25">
      <c r="AD1346" s="11"/>
    </row>
    <row r="1347" spans="30:30" x14ac:dyDescent="0.25">
      <c r="AD1347" s="11"/>
    </row>
    <row r="1348" spans="30:30" x14ac:dyDescent="0.25">
      <c r="AD1348" s="11"/>
    </row>
    <row r="1349" spans="30:30" x14ac:dyDescent="0.25">
      <c r="AD1349" s="11"/>
    </row>
    <row r="1350" spans="30:30" x14ac:dyDescent="0.25">
      <c r="AD1350" s="11"/>
    </row>
    <row r="1351" spans="30:30" x14ac:dyDescent="0.25">
      <c r="AD1351" s="11"/>
    </row>
    <row r="1352" spans="30:30" x14ac:dyDescent="0.25">
      <c r="AD1352" s="11"/>
    </row>
    <row r="1353" spans="30:30" x14ac:dyDescent="0.25">
      <c r="AD1353" s="11"/>
    </row>
    <row r="1354" spans="30:30" x14ac:dyDescent="0.25">
      <c r="AD1354" s="11"/>
    </row>
    <row r="1355" spans="30:30" x14ac:dyDescent="0.25">
      <c r="AD1355" s="11"/>
    </row>
    <row r="1356" spans="30:30" x14ac:dyDescent="0.25">
      <c r="AD1356" s="11"/>
    </row>
    <row r="1357" spans="30:30" x14ac:dyDescent="0.25">
      <c r="AD1357" s="11"/>
    </row>
    <row r="1358" spans="30:30" x14ac:dyDescent="0.25">
      <c r="AD1358" s="11"/>
    </row>
    <row r="1359" spans="30:30" x14ac:dyDescent="0.25">
      <c r="AD1359" s="11"/>
    </row>
    <row r="1360" spans="30:30" x14ac:dyDescent="0.25">
      <c r="AD1360" s="11"/>
    </row>
    <row r="1361" spans="30:30" x14ac:dyDescent="0.25">
      <c r="AD1361" s="11"/>
    </row>
    <row r="1362" spans="30:30" x14ac:dyDescent="0.25">
      <c r="AD1362" s="11"/>
    </row>
    <row r="1363" spans="30:30" x14ac:dyDescent="0.25">
      <c r="AD1363" s="11"/>
    </row>
    <row r="1364" spans="30:30" x14ac:dyDescent="0.25">
      <c r="AD1364" s="11"/>
    </row>
    <row r="1365" spans="30:30" x14ac:dyDescent="0.25">
      <c r="AD1365" s="11"/>
    </row>
    <row r="1366" spans="30:30" x14ac:dyDescent="0.25">
      <c r="AD1366" s="11"/>
    </row>
    <row r="1367" spans="30:30" x14ac:dyDescent="0.25">
      <c r="AD1367" s="11"/>
    </row>
    <row r="1368" spans="30:30" x14ac:dyDescent="0.25">
      <c r="AD1368" s="11"/>
    </row>
    <row r="1369" spans="30:30" x14ac:dyDescent="0.25">
      <c r="AD1369" s="11"/>
    </row>
    <row r="1370" spans="30:30" x14ac:dyDescent="0.25">
      <c r="AD1370" s="11"/>
    </row>
    <row r="1371" spans="30:30" x14ac:dyDescent="0.25">
      <c r="AD1371" s="11"/>
    </row>
    <row r="1372" spans="30:30" x14ac:dyDescent="0.25">
      <c r="AD1372" s="11"/>
    </row>
    <row r="1373" spans="30:30" x14ac:dyDescent="0.25">
      <c r="AD1373" s="11"/>
    </row>
    <row r="1374" spans="30:30" x14ac:dyDescent="0.25">
      <c r="AD1374" s="11"/>
    </row>
    <row r="1375" spans="30:30" x14ac:dyDescent="0.25">
      <c r="AD1375" s="11"/>
    </row>
    <row r="1376" spans="30:30" x14ac:dyDescent="0.25">
      <c r="AD1376" s="11"/>
    </row>
    <row r="1377" spans="30:30" x14ac:dyDescent="0.25">
      <c r="AD1377" s="11"/>
    </row>
    <row r="1378" spans="30:30" x14ac:dyDescent="0.25">
      <c r="AD1378" s="11"/>
    </row>
    <row r="1379" spans="30:30" x14ac:dyDescent="0.25">
      <c r="AD1379" s="11"/>
    </row>
    <row r="1380" spans="30:30" x14ac:dyDescent="0.25">
      <c r="AD1380" s="11"/>
    </row>
    <row r="1381" spans="30:30" x14ac:dyDescent="0.25">
      <c r="AD1381" s="11"/>
    </row>
    <row r="1382" spans="30:30" x14ac:dyDescent="0.25">
      <c r="AD1382" s="11"/>
    </row>
    <row r="1383" spans="30:30" x14ac:dyDescent="0.25">
      <c r="AD1383" s="11"/>
    </row>
    <row r="1384" spans="30:30" x14ac:dyDescent="0.25">
      <c r="AD1384" s="11"/>
    </row>
    <row r="1385" spans="30:30" x14ac:dyDescent="0.25">
      <c r="AD1385" s="11"/>
    </row>
    <row r="1386" spans="30:30" x14ac:dyDescent="0.25">
      <c r="AD1386" s="11"/>
    </row>
    <row r="1387" spans="30:30" x14ac:dyDescent="0.25">
      <c r="AD1387" s="11"/>
    </row>
    <row r="1388" spans="30:30" x14ac:dyDescent="0.25">
      <c r="AD1388" s="11"/>
    </row>
    <row r="1389" spans="30:30" x14ac:dyDescent="0.25">
      <c r="AD1389" s="11"/>
    </row>
    <row r="1390" spans="30:30" x14ac:dyDescent="0.25">
      <c r="AD1390" s="11"/>
    </row>
    <row r="1391" spans="30:30" x14ac:dyDescent="0.25">
      <c r="AD1391" s="11"/>
    </row>
    <row r="1392" spans="30:30" x14ac:dyDescent="0.25">
      <c r="AD1392" s="11"/>
    </row>
    <row r="1393" spans="30:30" x14ac:dyDescent="0.25">
      <c r="AD1393" s="11"/>
    </row>
    <row r="1394" spans="30:30" x14ac:dyDescent="0.25">
      <c r="AD1394" s="11"/>
    </row>
    <row r="1395" spans="30:30" x14ac:dyDescent="0.25">
      <c r="AD1395" s="11"/>
    </row>
    <row r="1396" spans="30:30" x14ac:dyDescent="0.25">
      <c r="AD1396" s="11"/>
    </row>
    <row r="1397" spans="30:30" x14ac:dyDescent="0.25">
      <c r="AD1397" s="11"/>
    </row>
    <row r="1398" spans="30:30" x14ac:dyDescent="0.25">
      <c r="AD1398" s="11"/>
    </row>
    <row r="1399" spans="30:30" x14ac:dyDescent="0.25">
      <c r="AD1399" s="11"/>
    </row>
    <row r="1400" spans="30:30" x14ac:dyDescent="0.25">
      <c r="AD1400" s="11"/>
    </row>
    <row r="1401" spans="30:30" x14ac:dyDescent="0.25">
      <c r="AD1401" s="11"/>
    </row>
    <row r="1402" spans="30:30" x14ac:dyDescent="0.25">
      <c r="AD1402" s="11"/>
    </row>
    <row r="1403" spans="30:30" x14ac:dyDescent="0.25">
      <c r="AD1403" s="11"/>
    </row>
    <row r="1404" spans="30:30" x14ac:dyDescent="0.25">
      <c r="AD1404" s="11"/>
    </row>
    <row r="1405" spans="30:30" x14ac:dyDescent="0.25">
      <c r="AD1405" s="11"/>
    </row>
    <row r="1406" spans="30:30" x14ac:dyDescent="0.25">
      <c r="AD1406" s="11"/>
    </row>
    <row r="1407" spans="30:30" x14ac:dyDescent="0.25">
      <c r="AD1407" s="11"/>
    </row>
    <row r="1408" spans="30:30" x14ac:dyDescent="0.25">
      <c r="AD1408" s="11"/>
    </row>
    <row r="1409" spans="30:30" x14ac:dyDescent="0.25">
      <c r="AD1409" s="11"/>
    </row>
    <row r="1410" spans="30:30" x14ac:dyDescent="0.25">
      <c r="AD1410" s="11"/>
    </row>
    <row r="1411" spans="30:30" x14ac:dyDescent="0.25">
      <c r="AD1411" s="11"/>
    </row>
    <row r="1412" spans="30:30" x14ac:dyDescent="0.25">
      <c r="AD1412" s="11"/>
    </row>
    <row r="1413" spans="30:30" x14ac:dyDescent="0.25">
      <c r="AD1413" s="11"/>
    </row>
    <row r="1414" spans="30:30" x14ac:dyDescent="0.25">
      <c r="AD1414" s="11"/>
    </row>
    <row r="1415" spans="30:30" x14ac:dyDescent="0.25">
      <c r="AD1415" s="11"/>
    </row>
    <row r="1416" spans="30:30" x14ac:dyDescent="0.25">
      <c r="AD1416" s="11"/>
    </row>
    <row r="1417" spans="30:30" x14ac:dyDescent="0.25">
      <c r="AD1417" s="11"/>
    </row>
    <row r="1418" spans="30:30" x14ac:dyDescent="0.25">
      <c r="AD1418" s="11"/>
    </row>
    <row r="1419" spans="30:30" x14ac:dyDescent="0.25">
      <c r="AD1419" s="11"/>
    </row>
    <row r="1420" spans="30:30" x14ac:dyDescent="0.25">
      <c r="AD1420" s="11"/>
    </row>
    <row r="1421" spans="30:30" x14ac:dyDescent="0.25">
      <c r="AD1421" s="11"/>
    </row>
    <row r="1422" spans="30:30" x14ac:dyDescent="0.25">
      <c r="AD1422" s="11"/>
    </row>
    <row r="1423" spans="30:30" x14ac:dyDescent="0.25">
      <c r="AD1423" s="11"/>
    </row>
    <row r="1424" spans="30:30" x14ac:dyDescent="0.25">
      <c r="AD1424" s="11"/>
    </row>
    <row r="1425" spans="30:30" x14ac:dyDescent="0.25">
      <c r="AD1425" s="11"/>
    </row>
    <row r="1426" spans="30:30" x14ac:dyDescent="0.25">
      <c r="AD1426" s="11"/>
    </row>
    <row r="1427" spans="30:30" x14ac:dyDescent="0.25">
      <c r="AD1427" s="11"/>
    </row>
    <row r="1428" spans="30:30" x14ac:dyDescent="0.25">
      <c r="AD1428" s="11"/>
    </row>
    <row r="1429" spans="30:30" x14ac:dyDescent="0.25">
      <c r="AD1429" s="11"/>
    </row>
    <row r="1430" spans="30:30" x14ac:dyDescent="0.25">
      <c r="AD1430" s="11"/>
    </row>
    <row r="1431" spans="30:30" x14ac:dyDescent="0.25">
      <c r="AD1431" s="11"/>
    </row>
    <row r="1432" spans="30:30" x14ac:dyDescent="0.25">
      <c r="AD1432" s="11"/>
    </row>
    <row r="1433" spans="30:30" x14ac:dyDescent="0.25">
      <c r="AD1433" s="11"/>
    </row>
    <row r="1434" spans="30:30" x14ac:dyDescent="0.25">
      <c r="AD1434" s="11"/>
    </row>
    <row r="1435" spans="30:30" x14ac:dyDescent="0.25">
      <c r="AD1435" s="11"/>
    </row>
    <row r="1436" spans="30:30" x14ac:dyDescent="0.25">
      <c r="AD1436" s="11"/>
    </row>
    <row r="1437" spans="30:30" x14ac:dyDescent="0.25">
      <c r="AD1437" s="11"/>
    </row>
    <row r="1438" spans="30:30" x14ac:dyDescent="0.25">
      <c r="AD1438" s="11"/>
    </row>
    <row r="1439" spans="30:30" x14ac:dyDescent="0.25">
      <c r="AD1439" s="11"/>
    </row>
    <row r="1440" spans="30:30" x14ac:dyDescent="0.25">
      <c r="AD1440" s="11"/>
    </row>
    <row r="1441" spans="30:30" x14ac:dyDescent="0.25">
      <c r="AD1441" s="11"/>
    </row>
    <row r="1442" spans="30:30" x14ac:dyDescent="0.25">
      <c r="AD1442" s="11"/>
    </row>
    <row r="1443" spans="30:30" x14ac:dyDescent="0.25">
      <c r="AD1443" s="11"/>
    </row>
    <row r="1444" spans="30:30" x14ac:dyDescent="0.25">
      <c r="AD1444" s="11"/>
    </row>
    <row r="1445" spans="30:30" x14ac:dyDescent="0.25">
      <c r="AD1445" s="11"/>
    </row>
    <row r="1446" spans="30:30" x14ac:dyDescent="0.25">
      <c r="AD1446" s="11"/>
    </row>
    <row r="1447" spans="30:30" x14ac:dyDescent="0.25">
      <c r="AD1447" s="11"/>
    </row>
    <row r="1448" spans="30:30" x14ac:dyDescent="0.25">
      <c r="AD1448" s="11"/>
    </row>
    <row r="1449" spans="30:30" x14ac:dyDescent="0.25">
      <c r="AD1449" s="11"/>
    </row>
    <row r="1450" spans="30:30" x14ac:dyDescent="0.25">
      <c r="AD1450" s="11"/>
    </row>
    <row r="1451" spans="30:30" x14ac:dyDescent="0.25">
      <c r="AD1451" s="11"/>
    </row>
    <row r="1452" spans="30:30" x14ac:dyDescent="0.25">
      <c r="AD1452" s="11"/>
    </row>
    <row r="1453" spans="30:30" x14ac:dyDescent="0.25">
      <c r="AD1453" s="11"/>
    </row>
    <row r="1454" spans="30:30" x14ac:dyDescent="0.25">
      <c r="AD1454" s="11"/>
    </row>
    <row r="1455" spans="30:30" x14ac:dyDescent="0.25">
      <c r="AD1455" s="11"/>
    </row>
    <row r="1456" spans="30:30" x14ac:dyDescent="0.25">
      <c r="AD1456" s="11"/>
    </row>
    <row r="1457" spans="30:30" x14ac:dyDescent="0.25">
      <c r="AD1457" s="11"/>
    </row>
    <row r="1458" spans="30:30" x14ac:dyDescent="0.25">
      <c r="AD1458" s="11"/>
    </row>
    <row r="1459" spans="30:30" x14ac:dyDescent="0.25">
      <c r="AD1459" s="11"/>
    </row>
    <row r="1460" spans="30:30" x14ac:dyDescent="0.25">
      <c r="AD1460" s="11"/>
    </row>
    <row r="1461" spans="30:30" x14ac:dyDescent="0.25">
      <c r="AD1461" s="11"/>
    </row>
    <row r="1462" spans="30:30" x14ac:dyDescent="0.25">
      <c r="AD1462" s="11"/>
    </row>
    <row r="1463" spans="30:30" x14ac:dyDescent="0.25">
      <c r="AD1463" s="11"/>
    </row>
    <row r="1464" spans="30:30" x14ac:dyDescent="0.25">
      <c r="AD1464" s="11"/>
    </row>
    <row r="1465" spans="30:30" x14ac:dyDescent="0.25">
      <c r="AD1465" s="11"/>
    </row>
    <row r="1466" spans="30:30" x14ac:dyDescent="0.25">
      <c r="AD1466" s="11"/>
    </row>
    <row r="1467" spans="30:30" x14ac:dyDescent="0.25">
      <c r="AD1467" s="11"/>
    </row>
    <row r="1468" spans="30:30" x14ac:dyDescent="0.25">
      <c r="AD1468" s="11"/>
    </row>
    <row r="1469" spans="30:30" x14ac:dyDescent="0.25">
      <c r="AD1469" s="11"/>
    </row>
    <row r="1470" spans="30:30" x14ac:dyDescent="0.25">
      <c r="AD1470" s="11"/>
    </row>
    <row r="1471" spans="30:30" x14ac:dyDescent="0.25">
      <c r="AD1471" s="11"/>
    </row>
    <row r="1472" spans="30:30" x14ac:dyDescent="0.25">
      <c r="AD1472" s="11"/>
    </row>
    <row r="1473" spans="30:30" x14ac:dyDescent="0.25">
      <c r="AD1473" s="11"/>
    </row>
    <row r="1474" spans="30:30" x14ac:dyDescent="0.25">
      <c r="AD1474" s="11"/>
    </row>
    <row r="1475" spans="30:30" x14ac:dyDescent="0.25">
      <c r="AD1475" s="11"/>
    </row>
    <row r="1476" spans="30:30" x14ac:dyDescent="0.25">
      <c r="AD1476" s="11"/>
    </row>
    <row r="1477" spans="30:30" x14ac:dyDescent="0.25">
      <c r="AD1477" s="11"/>
    </row>
    <row r="1478" spans="30:30" x14ac:dyDescent="0.25">
      <c r="AD1478" s="11"/>
    </row>
    <row r="1479" spans="30:30" x14ac:dyDescent="0.25">
      <c r="AD1479" s="11"/>
    </row>
    <row r="1480" spans="30:30" x14ac:dyDescent="0.25">
      <c r="AD1480" s="11"/>
    </row>
    <row r="1481" spans="30:30" x14ac:dyDescent="0.25">
      <c r="AD1481" s="11"/>
    </row>
    <row r="1482" spans="30:30" x14ac:dyDescent="0.25">
      <c r="AD1482" s="11"/>
    </row>
    <row r="1483" spans="30:30" x14ac:dyDescent="0.25">
      <c r="AD1483" s="11"/>
    </row>
    <row r="1484" spans="30:30" x14ac:dyDescent="0.25">
      <c r="AD1484" s="11"/>
    </row>
    <row r="1485" spans="30:30" x14ac:dyDescent="0.25">
      <c r="AD1485" s="11"/>
    </row>
    <row r="1486" spans="30:30" x14ac:dyDescent="0.25">
      <c r="AD1486" s="11"/>
    </row>
    <row r="1487" spans="30:30" x14ac:dyDescent="0.25">
      <c r="AD1487" s="11"/>
    </row>
    <row r="1488" spans="30:30" x14ac:dyDescent="0.25">
      <c r="AD1488" s="11"/>
    </row>
    <row r="1489" spans="30:30" x14ac:dyDescent="0.25">
      <c r="AD1489" s="11"/>
    </row>
    <row r="1490" spans="30:30" x14ac:dyDescent="0.25">
      <c r="AD1490" s="11"/>
    </row>
    <row r="1491" spans="30:30" x14ac:dyDescent="0.25">
      <c r="AD1491" s="11"/>
    </row>
    <row r="1492" spans="30:30" x14ac:dyDescent="0.25">
      <c r="AD1492" s="11"/>
    </row>
    <row r="1493" spans="30:30" x14ac:dyDescent="0.25">
      <c r="AD1493" s="11"/>
    </row>
    <row r="1494" spans="30:30" x14ac:dyDescent="0.25">
      <c r="AD1494" s="11"/>
    </row>
    <row r="1495" spans="30:30" x14ac:dyDescent="0.25">
      <c r="AD1495" s="11"/>
    </row>
    <row r="1496" spans="30:30" x14ac:dyDescent="0.25">
      <c r="AD1496" s="11"/>
    </row>
    <row r="1497" spans="30:30" x14ac:dyDescent="0.25">
      <c r="AD1497" s="11"/>
    </row>
    <row r="1498" spans="30:30" x14ac:dyDescent="0.25">
      <c r="AD1498" s="11"/>
    </row>
    <row r="1499" spans="30:30" x14ac:dyDescent="0.25">
      <c r="AD1499" s="11"/>
    </row>
    <row r="1500" spans="30:30" x14ac:dyDescent="0.25">
      <c r="AD1500" s="11"/>
    </row>
    <row r="1501" spans="30:30" x14ac:dyDescent="0.25">
      <c r="AD1501" s="11"/>
    </row>
    <row r="1502" spans="30:30" x14ac:dyDescent="0.25">
      <c r="AD1502" s="11"/>
    </row>
    <row r="1503" spans="30:30" x14ac:dyDescent="0.25">
      <c r="AD1503" s="11"/>
    </row>
    <row r="1504" spans="30:30" x14ac:dyDescent="0.25">
      <c r="AD1504" s="11"/>
    </row>
  </sheetData>
  <phoneticPr fontId="18" type="noConversion"/>
  <conditionalFormatting sqref="AA5:AA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5:X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17:AN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0915-6B9C-4115-91AB-0870965185AD}">
  <dimension ref="B1:AF65"/>
  <sheetViews>
    <sheetView showGridLines="0" topLeftCell="M21" zoomScale="85" zoomScaleNormal="85" workbookViewId="0">
      <selection activeCell="AF40" sqref="AF40"/>
    </sheetView>
  </sheetViews>
  <sheetFormatPr defaultRowHeight="15.75" x14ac:dyDescent="0.25"/>
  <cols>
    <col min="1" max="1" width="3" customWidth="1"/>
    <col min="2" max="2" width="12.625" bestFit="1" customWidth="1"/>
  </cols>
  <sheetData>
    <row r="1" spans="2:32" ht="16.5" thickBot="1" x14ac:dyDescent="0.3"/>
    <row r="2" spans="2:32" x14ac:dyDescent="0.25">
      <c r="B2" s="17" t="s">
        <v>191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9"/>
    </row>
    <row r="3" spans="2:32" x14ac:dyDescent="0.25">
      <c r="B3" s="20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</row>
    <row r="4" spans="2:32" x14ac:dyDescent="0.25">
      <c r="B4" s="20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2"/>
    </row>
    <row r="5" spans="2:32" ht="3.75" customHeight="1" x14ac:dyDescent="0.25">
      <c r="B5" s="23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5"/>
    </row>
    <row r="6" spans="2:32" x14ac:dyDescent="0.25">
      <c r="B6" s="20" t="s">
        <v>192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2"/>
    </row>
    <row r="7" spans="2:32" x14ac:dyDescent="0.25"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2"/>
    </row>
    <row r="8" spans="2:32" x14ac:dyDescent="0.25">
      <c r="B8" s="23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5"/>
    </row>
    <row r="9" spans="2:32" x14ac:dyDescent="0.25">
      <c r="B9" s="23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5"/>
    </row>
    <row r="10" spans="2:32" x14ac:dyDescent="0.25">
      <c r="B10" s="23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5"/>
    </row>
    <row r="11" spans="2:32" x14ac:dyDescent="0.25">
      <c r="B11" s="23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5"/>
    </row>
    <row r="12" spans="2:32" x14ac:dyDescent="0.25">
      <c r="B12" s="23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5"/>
    </row>
    <row r="13" spans="2:32" x14ac:dyDescent="0.25">
      <c r="B13" s="23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5"/>
    </row>
    <row r="14" spans="2:32" x14ac:dyDescent="0.25">
      <c r="B14" s="23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5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</row>
    <row r="15" spans="2:32" x14ac:dyDescent="0.25">
      <c r="B15" s="23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5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</row>
    <row r="16" spans="2:32" x14ac:dyDescent="0.25">
      <c r="B16" s="23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5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</row>
    <row r="17" spans="2:32" x14ac:dyDescent="0.25">
      <c r="B17" s="23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5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</row>
    <row r="18" spans="2:32" x14ac:dyDescent="0.25">
      <c r="B18" s="23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5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</row>
    <row r="19" spans="2:32" x14ac:dyDescent="0.25"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5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</row>
    <row r="20" spans="2:32" x14ac:dyDescent="0.25"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5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</row>
    <row r="21" spans="2:32" x14ac:dyDescent="0.25"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8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</row>
    <row r="22" spans="2:32" x14ac:dyDescent="0.25">
      <c r="B22" s="26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8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</row>
    <row r="23" spans="2:32" x14ac:dyDescent="0.25">
      <c r="B23" s="26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8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</row>
    <row r="24" spans="2:32" x14ac:dyDescent="0.25">
      <c r="B24" s="26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8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</row>
    <row r="25" spans="2:32" x14ac:dyDescent="0.25">
      <c r="B25" s="26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8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</row>
    <row r="26" spans="2:32" x14ac:dyDescent="0.25">
      <c r="B26" s="26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8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</row>
    <row r="27" spans="2:32" x14ac:dyDescent="0.25"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8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</row>
    <row r="28" spans="2:32" x14ac:dyDescent="0.25"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8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</row>
    <row r="29" spans="2:32" x14ac:dyDescent="0.25">
      <c r="B29" s="26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8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</row>
    <row r="30" spans="2:32" ht="4.5" customHeight="1" x14ac:dyDescent="0.25">
      <c r="B30" s="26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8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</row>
    <row r="31" spans="2:32" x14ac:dyDescent="0.25">
      <c r="B31" s="20" t="s">
        <v>193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2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</row>
    <row r="32" spans="2:32" x14ac:dyDescent="0.2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2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</row>
    <row r="33" spans="2:32" ht="3.75" customHeight="1" x14ac:dyDescent="0.25">
      <c r="B33" s="26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8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</row>
    <row r="34" spans="2:32" x14ac:dyDescent="0.25">
      <c r="B34" s="29" t="s">
        <v>215</v>
      </c>
      <c r="C34" s="14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8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</row>
    <row r="35" spans="2:32" x14ac:dyDescent="0.25">
      <c r="B35" s="30" t="s">
        <v>2</v>
      </c>
      <c r="C35" s="15">
        <f>AVERAGEIF(purch[Categoria],B35,purch[Valor])</f>
        <v>259.48528936842098</v>
      </c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8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</row>
    <row r="36" spans="2:32" x14ac:dyDescent="0.25">
      <c r="B36" s="30" t="s">
        <v>4</v>
      </c>
      <c r="C36" s="15">
        <f>AVERAGEIF(purch[Categoria],B36,purch[Valor])</f>
        <v>259.25982475000018</v>
      </c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8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</row>
    <row r="37" spans="2:32" x14ac:dyDescent="0.25">
      <c r="B37" s="30" t="s">
        <v>22</v>
      </c>
      <c r="C37" s="15">
        <f>AVERAGEIF(purch[Categoria],B37,purch[Valor])</f>
        <v>258.48460434210529</v>
      </c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8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</row>
    <row r="38" spans="2:32" x14ac:dyDescent="0.25">
      <c r="B38" s="30" t="s">
        <v>18</v>
      </c>
      <c r="C38" s="15">
        <f>AVERAGEIF(purch[Categoria],B38,purch[Valor])</f>
        <v>250.50816022727275</v>
      </c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8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</row>
    <row r="39" spans="2:32" x14ac:dyDescent="0.25">
      <c r="B39" s="30" t="s">
        <v>12</v>
      </c>
      <c r="C39" s="15">
        <f>AVERAGEIF(purch[Categoria],B39,purch[Valor])</f>
        <v>249.64915495575229</v>
      </c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8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</row>
    <row r="40" spans="2:32" x14ac:dyDescent="0.25">
      <c r="B40" s="30" t="s">
        <v>119</v>
      </c>
      <c r="C40" s="15">
        <f>AVERAGEIF(purch[Categoria],B40,purch[Valor])</f>
        <v>249.31587044999992</v>
      </c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8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</row>
    <row r="41" spans="2:32" x14ac:dyDescent="0.25">
      <c r="B41" s="30" t="s">
        <v>16</v>
      </c>
      <c r="C41" s="15">
        <f>AVERAGEIF(purch[Categoria],B41,purch[Valor])</f>
        <v>248.02816131313125</v>
      </c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8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</row>
    <row r="42" spans="2:32" x14ac:dyDescent="0.25">
      <c r="B42" s="30" t="s">
        <v>6</v>
      </c>
      <c r="C42" s="15">
        <f>AVERAGEIF(purch[Categoria],B42,purch[Valor])</f>
        <v>242.67749633333335</v>
      </c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8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</row>
    <row r="43" spans="2:32" x14ac:dyDescent="0.25">
      <c r="B43" s="30" t="s">
        <v>3</v>
      </c>
      <c r="C43" s="15">
        <f>AVERAGEIF(purch[Categoria],B43,purch[Valor])</f>
        <v>236.08336518750008</v>
      </c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8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</row>
    <row r="44" spans="2:32" x14ac:dyDescent="0.25">
      <c r="B44" s="30" t="s">
        <v>8</v>
      </c>
      <c r="C44" s="15">
        <f>AVERAGEIF(purch[Categoria],B44,purch[Valor])</f>
        <v>235.7368487755102</v>
      </c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8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</row>
    <row r="45" spans="2:32" x14ac:dyDescent="0.25">
      <c r="B45" s="30" t="s">
        <v>1</v>
      </c>
      <c r="C45" s="15">
        <f>AVERAGEIF(purch[Categoria],B45,purch[Valor])</f>
        <v>234.13049431578938</v>
      </c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8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</row>
    <row r="46" spans="2:32" x14ac:dyDescent="0.25">
      <c r="B46" s="30" t="s">
        <v>5</v>
      </c>
      <c r="C46" s="15">
        <f>AVERAGEIF(purch[Categoria],B46,purch[Valor])</f>
        <v>228.97333285714282</v>
      </c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8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</row>
    <row r="47" spans="2:32" x14ac:dyDescent="0.25">
      <c r="B47" s="30" t="s">
        <v>14</v>
      </c>
      <c r="C47" s="15">
        <f>AVERAGEIF(purch[Categoria],B47,purch[Valor])</f>
        <v>224.18670353741484</v>
      </c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8"/>
    </row>
    <row r="48" spans="2:32" x14ac:dyDescent="0.25">
      <c r="B48" s="30" t="s">
        <v>20</v>
      </c>
      <c r="C48" s="15">
        <f>AVERAGEIF(purch[Categoria],B48,purch[Valor])</f>
        <v>223.01615052631581</v>
      </c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8"/>
    </row>
    <row r="49" spans="2:15" x14ac:dyDescent="0.25">
      <c r="B49" s="31" t="s">
        <v>10</v>
      </c>
      <c r="C49" s="16">
        <f>AVERAGEIF(purch[Categoria],B49,purch[Valor])</f>
        <v>200.20210100000003</v>
      </c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8"/>
    </row>
    <row r="50" spans="2:15" x14ac:dyDescent="0.25">
      <c r="B50" s="26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8"/>
    </row>
    <row r="51" spans="2:15" x14ac:dyDescent="0.25">
      <c r="B51" s="26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8"/>
    </row>
    <row r="52" spans="2:15" x14ac:dyDescent="0.25">
      <c r="B52" s="26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8"/>
    </row>
    <row r="53" spans="2:15" x14ac:dyDescent="0.25">
      <c r="B53" s="26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8"/>
    </row>
    <row r="54" spans="2:15" x14ac:dyDescent="0.25">
      <c r="B54" s="26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8"/>
    </row>
    <row r="55" spans="2:15" x14ac:dyDescent="0.25">
      <c r="B55" s="26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8"/>
    </row>
    <row r="56" spans="2:15" x14ac:dyDescent="0.25">
      <c r="B56" s="26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8"/>
    </row>
    <row r="57" spans="2:15" x14ac:dyDescent="0.25">
      <c r="B57" s="26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8"/>
    </row>
    <row r="58" spans="2:15" x14ac:dyDescent="0.25">
      <c r="B58" s="26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8"/>
    </row>
    <row r="59" spans="2:15" x14ac:dyDescent="0.25">
      <c r="B59" s="26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8"/>
    </row>
    <row r="60" spans="2:15" x14ac:dyDescent="0.25">
      <c r="B60" s="26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8"/>
    </row>
    <row r="61" spans="2:15" x14ac:dyDescent="0.25">
      <c r="B61" s="26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8"/>
    </row>
    <row r="62" spans="2:15" x14ac:dyDescent="0.25">
      <c r="B62" s="26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8"/>
    </row>
    <row r="63" spans="2:15" x14ac:dyDescent="0.25">
      <c r="B63" s="26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8"/>
    </row>
    <row r="64" spans="2:15" x14ac:dyDescent="0.25">
      <c r="B64" s="26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8"/>
    </row>
    <row r="65" spans="2:15" ht="16.5" thickBot="1" x14ac:dyDescent="0.3">
      <c r="B65" s="32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4"/>
    </row>
  </sheetData>
  <mergeCells count="4">
    <mergeCell ref="B2:O4"/>
    <mergeCell ref="B6:O7"/>
    <mergeCell ref="B31:O32"/>
    <mergeCell ref="B34:C34"/>
  </mergeCells>
  <conditionalFormatting sqref="C35:C4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Compras</vt:lpstr>
      <vt:lpstr>Consumidores</vt:lpstr>
      <vt:lpstr>Tabelas</vt:lpstr>
      <vt:lpstr>Dash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Rego</dc:creator>
  <cp:lastModifiedBy>Henrique</cp:lastModifiedBy>
  <dcterms:created xsi:type="dcterms:W3CDTF">2022-06-06T05:30:52Z</dcterms:created>
  <dcterms:modified xsi:type="dcterms:W3CDTF">2022-08-15T05:39:22Z</dcterms:modified>
</cp:coreProperties>
</file>