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75" windowWidth="19440" windowHeight="7800"/>
  </bookViews>
  <sheets>
    <sheet name="PO Message" sheetId="1" r:id="rId1"/>
    <sheet name="Sheet1" sheetId="2" state="hidden" r:id="rId2"/>
    <sheet name="Sheet2" sheetId="3" state="hidden" r:id="rId3"/>
  </sheets>
  <externalReferences>
    <externalReference r:id="rId4"/>
  </externalReferences>
  <definedNames>
    <definedName name="_xlnm._FilterDatabase" localSheetId="0" hidden="1">'PO Message'!$A$2:$P$130</definedName>
  </definedNames>
  <calcPr calcId="125725"/>
</workbook>
</file>

<file path=xl/calcChain.xml><?xml version="1.0" encoding="utf-8"?>
<calcChain xmlns="http://schemas.openxmlformats.org/spreadsheetml/2006/main">
  <c r="G7" i="3"/>
  <c r="F7"/>
  <c r="N4" i="1" l="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3"/>
  <c r="O3" s="1"/>
  <c r="O128" l="1"/>
  <c r="O124"/>
  <c r="O120"/>
  <c r="O116"/>
  <c r="O112"/>
  <c r="O108"/>
  <c r="O104"/>
  <c r="O100"/>
  <c r="O96"/>
  <c r="O92"/>
  <c r="O88"/>
  <c r="O84"/>
  <c r="O80"/>
  <c r="O76"/>
  <c r="O72"/>
  <c r="O68"/>
  <c r="O64"/>
  <c r="O60"/>
  <c r="O56"/>
  <c r="O52"/>
  <c r="O48"/>
  <c r="O44"/>
  <c r="O40"/>
  <c r="O36"/>
  <c r="O32"/>
  <c r="O28"/>
  <c r="O24"/>
  <c r="O20"/>
  <c r="O16"/>
  <c r="O12"/>
  <c r="O8"/>
  <c r="O4"/>
  <c r="O129"/>
  <c r="O125"/>
  <c r="O121"/>
  <c r="O117"/>
  <c r="O113"/>
  <c r="O109"/>
  <c r="O105"/>
  <c r="O101"/>
  <c r="O97"/>
  <c r="O93"/>
  <c r="O89"/>
  <c r="O85"/>
  <c r="O81"/>
  <c r="O77"/>
  <c r="O73"/>
  <c r="O69"/>
  <c r="O65"/>
  <c r="O61"/>
  <c r="O57"/>
  <c r="O53"/>
  <c r="O49"/>
  <c r="O45"/>
  <c r="O41"/>
  <c r="O37"/>
  <c r="O33"/>
  <c r="O29"/>
  <c r="O25"/>
  <c r="O21"/>
  <c r="O17"/>
  <c r="O13"/>
  <c r="O9"/>
  <c r="O5"/>
  <c r="O126"/>
  <c r="O122"/>
  <c r="O118"/>
  <c r="O114"/>
  <c r="O110"/>
  <c r="O106"/>
  <c r="O102"/>
  <c r="O98"/>
  <c r="O94"/>
  <c r="O90"/>
  <c r="O86"/>
  <c r="O82"/>
  <c r="O78"/>
  <c r="O74"/>
  <c r="O70"/>
  <c r="O66"/>
  <c r="O62"/>
  <c r="O58"/>
  <c r="O54"/>
  <c r="O50"/>
  <c r="O46"/>
  <c r="O42"/>
  <c r="O38"/>
  <c r="O34"/>
  <c r="O30"/>
  <c r="O26"/>
  <c r="O22"/>
  <c r="O18"/>
  <c r="O14"/>
  <c r="O10"/>
  <c r="O6"/>
  <c r="O127"/>
  <c r="O123"/>
  <c r="O119"/>
  <c r="O115"/>
  <c r="O111"/>
  <c r="O107"/>
  <c r="O103"/>
  <c r="O99"/>
  <c r="O95"/>
  <c r="O91"/>
  <c r="O87"/>
  <c r="O83"/>
  <c r="O79"/>
  <c r="O75"/>
  <c r="O71"/>
  <c r="O67"/>
  <c r="O63"/>
  <c r="O59"/>
  <c r="O55"/>
  <c r="O51"/>
  <c r="O47"/>
  <c r="O43"/>
  <c r="O39"/>
  <c r="O35"/>
  <c r="O31"/>
  <c r="O27"/>
  <c r="O23"/>
  <c r="O19"/>
  <c r="O15"/>
  <c r="O11"/>
  <c r="O7"/>
</calcChain>
</file>

<file path=xl/sharedStrings.xml><?xml version="1.0" encoding="utf-8"?>
<sst xmlns="http://schemas.openxmlformats.org/spreadsheetml/2006/main" count="973" uniqueCount="370">
  <si>
    <t>PL#</t>
  </si>
  <si>
    <t>Need Dt</t>
  </si>
  <si>
    <t xml:space="preserve">  Material</t>
  </si>
  <si>
    <t>Material description</t>
  </si>
  <si>
    <t>Quantity</t>
  </si>
  <si>
    <t>FCST Ref</t>
  </si>
  <si>
    <t>MRP element data</t>
  </si>
  <si>
    <t>Date</t>
  </si>
  <si>
    <t>PO Message</t>
  </si>
  <si>
    <t>Days of reschedule</t>
  </si>
  <si>
    <t>Qty to Cancel</t>
  </si>
  <si>
    <t>MOQ</t>
  </si>
  <si>
    <t>Comments</t>
  </si>
  <si>
    <t>Waiting Inv.</t>
  </si>
  <si>
    <t>9690000796/00010</t>
  </si>
  <si>
    <t>Reschedule out</t>
  </si>
  <si>
    <t>4100000632</t>
  </si>
  <si>
    <t>QSG, Nemo-BR, US (3930BR)</t>
  </si>
  <si>
    <t>9690000796/00030</t>
  </si>
  <si>
    <t>7031000972</t>
  </si>
  <si>
    <t>Sticker Sheet , "I Love Roku", 120 x 60</t>
  </si>
  <si>
    <t>9690000796/00040</t>
  </si>
  <si>
    <t>8010002181</t>
  </si>
  <si>
    <t>Bottom accessory tray</t>
  </si>
  <si>
    <t>9690000796/00050</t>
  </si>
  <si>
    <t>8010002432</t>
  </si>
  <si>
    <t>PaperÂ Tray,Â top,Â NemoÂ Brazil,Â 3930B</t>
  </si>
  <si>
    <t>9690000861/00040</t>
  </si>
  <si>
    <t>4100000633_02</t>
  </si>
  <si>
    <t>Product Information Flyer, Nemo-BR, BR (</t>
  </si>
  <si>
    <t>9690000861/00070</t>
  </si>
  <si>
    <t>8010002139_05</t>
  </si>
  <si>
    <t>Outer Box, PET Window, with hang tag, Ne</t>
  </si>
  <si>
    <t>RU3226001232</t>
  </si>
  <si>
    <t>Remote Control, Alice-IR, RC780, 2022</t>
  </si>
  <si>
    <t>9690000925/00050</t>
  </si>
  <si>
    <t>9690000925/00040</t>
  </si>
  <si>
    <t>9690000925/00020</t>
  </si>
  <si>
    <t>9690000925/00030</t>
  </si>
  <si>
    <t>9690000925/00010</t>
  </si>
  <si>
    <t>9690000925/00060</t>
  </si>
  <si>
    <t>RU1130000357</t>
  </si>
  <si>
    <t>LED, WHITE/RED, SMT, CHIP, 57-112MCD BRA</t>
  </si>
  <si>
    <t>RU1130000472</t>
  </si>
  <si>
    <t>IR Receiver, Nemo, 38KHz, SMT, high sens</t>
  </si>
  <si>
    <t>RU1315000059</t>
  </si>
  <si>
    <t>Crystal, 40MHz, 15PPM, 2.5x2.0x.55mm, SM</t>
  </si>
  <si>
    <t>RU1350000125</t>
  </si>
  <si>
    <t>Diode, Schottky, 30V, 200mA, RB520S30, S</t>
  </si>
  <si>
    <t>RU1350000148</t>
  </si>
  <si>
    <t>Diode, ESD, TVS, Quad, 5V, High Speed, S</t>
  </si>
  <si>
    <t>RU1360000058</t>
  </si>
  <si>
    <t>TRANS, MMBT3904, NPN, Switching, 40V, 10</t>
  </si>
  <si>
    <t>RU1360000068</t>
  </si>
  <si>
    <t>Transistor, NPN, Darlington, 30V, 300mA,</t>
  </si>
  <si>
    <t>RU1360000069</t>
  </si>
  <si>
    <t>Transistor, MMDT3904, Dual, NPN, Switchi</t>
  </si>
  <si>
    <t>RU1372000340</t>
  </si>
  <si>
    <t>IND, 2.2uH, 20%, 0.110Ohm, 1.2A, 2.0mm x</t>
  </si>
  <si>
    <t>RU1524000317</t>
  </si>
  <si>
    <t>RES, 20Kohm, 1%, 1/20W, 0201, OBD</t>
  </si>
  <si>
    <t>RU1524000325</t>
  </si>
  <si>
    <t>RES, 1.5Kohm, 1%, 1/20W, 0201, OBD</t>
  </si>
  <si>
    <t>RU1524000482</t>
  </si>
  <si>
    <t>RES, 0ohm, 0201, OBD</t>
  </si>
  <si>
    <t>RU1524000661</t>
  </si>
  <si>
    <t>RES, 0ohm, 0402, OBD</t>
  </si>
  <si>
    <t>RU1524000663</t>
  </si>
  <si>
    <t>RES, 1Kohm, 1%, 1/16W, 0402, OBD</t>
  </si>
  <si>
    <t>RU1524000759</t>
  </si>
  <si>
    <t>RES, 10Kohm, 1%, 1/20W, 0201, OBD</t>
  </si>
  <si>
    <t>RU1524000941</t>
  </si>
  <si>
    <t>RES, 45.3Kohm, 1%, 1/20W, 0201, OBD</t>
  </si>
  <si>
    <t>RU1524000956</t>
  </si>
  <si>
    <t>RES, 3.3Kohm, 1%, 1/20W, 0201, OBD</t>
  </si>
  <si>
    <t>RU1524001002</t>
  </si>
  <si>
    <t>RES, 4.7Kohm, 1%, 1/20W, 0201, OBD</t>
  </si>
  <si>
    <t>RU1524001008</t>
  </si>
  <si>
    <t>RES, 10ohm, 1%, 1/20W, 0201, OBD</t>
  </si>
  <si>
    <t>RU1671000181</t>
  </si>
  <si>
    <t>CAP, CER, 22pF, 5%, 25V, 0201, NP0, OBD</t>
  </si>
  <si>
    <t>RU1671000491</t>
  </si>
  <si>
    <t>CAP,Â CER,Â 10uF,Â 10%,Â 16V,Â 0805,Â X5</t>
  </si>
  <si>
    <t>RU1671000540</t>
  </si>
  <si>
    <t>CAP, CER, 1uF, 20%,  6.3V, 0201, X5R, OB</t>
  </si>
  <si>
    <t>RU1671000543</t>
  </si>
  <si>
    <t>CAP, CER, 4.7uF, 20%, 6.3V, 0402, X5R, O</t>
  </si>
  <si>
    <t>RU1671000550</t>
  </si>
  <si>
    <t>CAP, CER, 10uF, 20%, 6.3V, 0402, X5R, OB</t>
  </si>
  <si>
    <t>RU1671000619</t>
  </si>
  <si>
    <t>CAP, CER, 22uF, 20%, 6.3V, 0603, X5R, OB</t>
  </si>
  <si>
    <t>RU1671000639</t>
  </si>
  <si>
    <t>CAP, Electrolytic, 270uF, 6.3V, Radial,</t>
  </si>
  <si>
    <t>RU1671000658</t>
  </si>
  <si>
    <t>CAP, CER, 10uF, 20%,10V, X5R, 0603, OBD</t>
  </si>
  <si>
    <t>RU1671000659</t>
  </si>
  <si>
    <t>CAP, CER, 0.1uF, 10%,10V, 0201, X5R, OBD</t>
  </si>
  <si>
    <t>RU1671000661</t>
  </si>
  <si>
    <t>CAP, CER, 1uF, 10%, 10V, 0402, X5R, OBD</t>
  </si>
  <si>
    <t>RU1671000662</t>
  </si>
  <si>
    <t>CAP, CER, 68pF, 5%, 25V, 0201, NPO, OBD</t>
  </si>
  <si>
    <t>RU2030000513</t>
  </si>
  <si>
    <t>CONN, USB,Nemo, Micro-B,Female, SMD</t>
  </si>
  <si>
    <t>Reschedule in</t>
  </si>
  <si>
    <t>RU7030000005</t>
  </si>
  <si>
    <t>Battery, AAA, Alkaline</t>
  </si>
  <si>
    <t>RU7455000055-01</t>
  </si>
  <si>
    <t>Cable, HDMI,2ft, 0.6m,Premium</t>
  </si>
  <si>
    <t>RU7455000088</t>
  </si>
  <si>
    <t>USB 2.0 A/M TO MICRO B/M CABLEcro USB Po</t>
  </si>
  <si>
    <t>9690001030/00010</t>
  </si>
  <si>
    <t>8010003205</t>
  </si>
  <si>
    <t>Master carton,Nemo,BR</t>
  </si>
  <si>
    <t>9690000923/00040</t>
  </si>
  <si>
    <t>NAND-NEMO-46A-A-GR</t>
  </si>
  <si>
    <t>Sub Assy, IC/FW, Micron, Nemo</t>
  </si>
  <si>
    <t>4100000922_01</t>
  </si>
  <si>
    <t>QSG Bailey Ass</t>
  </si>
  <si>
    <t>8010003334_01</t>
  </si>
  <si>
    <t>Main tray for Bailey BR</t>
  </si>
  <si>
    <t>8010003335_01</t>
  </si>
  <si>
    <t>Lower tray for Bailey BR</t>
  </si>
  <si>
    <t>9690001101/00010</t>
  </si>
  <si>
    <t>E&amp;O</t>
  </si>
  <si>
    <t>SQ01</t>
  </si>
  <si>
    <t>E&amp;O grupo</t>
  </si>
  <si>
    <t>Sub Assy, IC/FW, Toshiba, Nemo</t>
  </si>
  <si>
    <t>NAND-NEMO-46A-B-GR</t>
  </si>
  <si>
    <t>RU7526000002</t>
  </si>
  <si>
    <t>Cancel PO</t>
  </si>
  <si>
    <t>Excess</t>
  </si>
  <si>
    <t>9690001207/00010</t>
  </si>
  <si>
    <t>9690001207/00020</t>
  </si>
  <si>
    <t>Stock</t>
  </si>
  <si>
    <t>PN</t>
  </si>
  <si>
    <t>PO</t>
  </si>
  <si>
    <t>Plant</t>
  </si>
  <si>
    <t>Unit Cost</t>
  </si>
  <si>
    <t xml:space="preserve">Total </t>
  </si>
  <si>
    <t>Valor R$</t>
  </si>
  <si>
    <t>Total  und</t>
  </si>
  <si>
    <t>9690001227/00020</t>
  </si>
  <si>
    <t>9690001227/00040</t>
  </si>
  <si>
    <t>9690001227/00050</t>
  </si>
  <si>
    <t>9690001227/00060</t>
  </si>
  <si>
    <t>9690001227/00030</t>
  </si>
  <si>
    <t>9690001227/00010</t>
  </si>
  <si>
    <t>9690001249/00040</t>
  </si>
  <si>
    <t>9690001249/00090</t>
  </si>
  <si>
    <t>4100000923_03</t>
  </si>
  <si>
    <t>PIF + I Heart Roku Sticker v02</t>
  </si>
  <si>
    <t>9690001249/00100</t>
  </si>
  <si>
    <t>8010003229_02</t>
  </si>
  <si>
    <t>Outer box acetate hook v02</t>
  </si>
  <si>
    <t>9690001249/00050</t>
  </si>
  <si>
    <t>9690001249/00060</t>
  </si>
  <si>
    <t>9690001249/00070</t>
  </si>
  <si>
    <t>8010003336_02</t>
  </si>
  <si>
    <t>Upper tray for Bailey BR v02</t>
  </si>
  <si>
    <t>9690001243/00080</t>
  </si>
  <si>
    <t>4700012517/00010</t>
  </si>
  <si>
    <t>RU1008000164</t>
  </si>
  <si>
    <t>IC, Memory, DDR3L, 1866Mhz, 4Gb, 256Mx16</t>
  </si>
  <si>
    <t>4700012517/00020</t>
  </si>
  <si>
    <t>RU1010000124</t>
  </si>
  <si>
    <t>IC, SoC, Secure, Realtek RTD1395</t>
  </si>
  <si>
    <t>4700012517/00030</t>
  </si>
  <si>
    <t>RU1100000156</t>
  </si>
  <si>
    <t>IC, Reg, Switcher, Step-Down, 2A, Adj Ou</t>
  </si>
  <si>
    <t>4700012517/00040</t>
  </si>
  <si>
    <t>RU1130000344</t>
  </si>
  <si>
    <t>IC, Regulator, Boost, 200mA, 5V Output,</t>
  </si>
  <si>
    <t>4700012517/00050</t>
  </si>
  <si>
    <t>4700012517/00060</t>
  </si>
  <si>
    <t>RU1130000376</t>
  </si>
  <si>
    <t>IC, Switch, SPDT, DC-3GHz</t>
  </si>
  <si>
    <t>4700012517/00070</t>
  </si>
  <si>
    <t>RU1130000471</t>
  </si>
  <si>
    <t>IC, Low Voltage Reset chip, Nemo, smt, 3</t>
  </si>
  <si>
    <t>4700012517/00080</t>
  </si>
  <si>
    <t>4700012517/00090</t>
  </si>
  <si>
    <t>RU1130000475</t>
  </si>
  <si>
    <t>IC, WiFi, 2.4GHz 1T1R 802.11bgn, New RF</t>
  </si>
  <si>
    <t>4700012517/00820</t>
  </si>
  <si>
    <t>RU1130000502</t>
  </si>
  <si>
    <t>IC, Reg, Switcher, Step-Down, 1A, Adj Ou</t>
  </si>
  <si>
    <t>4700012517/00830</t>
  </si>
  <si>
    <t>RU1130000539</t>
  </si>
  <si>
    <t>Buck Regulator, 2.5-5.5V, 2A,</t>
  </si>
  <si>
    <t>4700012517/00100</t>
  </si>
  <si>
    <t>4700012517/00110</t>
  </si>
  <si>
    <t>RU1315000108</t>
  </si>
  <si>
    <t>XTAL, 27.0MHz, 18pF, 50 ESR, 85C, 30ppm,</t>
  </si>
  <si>
    <t>4700012517/00120</t>
  </si>
  <si>
    <t>RU1341000042</t>
  </si>
  <si>
    <t>Switch, Tactile, Momentary, 50mA 12V, Ri</t>
  </si>
  <si>
    <t>4700012517/00130</t>
  </si>
  <si>
    <t>RU1350000009</t>
  </si>
  <si>
    <t>Diode, Fast Switching, 150mA, 75V, 1N414</t>
  </si>
  <si>
    <t>4700012517/00140</t>
  </si>
  <si>
    <t>4700012517/00150</t>
  </si>
  <si>
    <t>RU1350000146</t>
  </si>
  <si>
    <t>Diode, ESD, Quad, 6.5V, High Speed, SC70</t>
  </si>
  <si>
    <t>4700012517/00160</t>
  </si>
  <si>
    <t>4700012517/00170</t>
  </si>
  <si>
    <t>RU1350000158</t>
  </si>
  <si>
    <t>Diode, ESD, TVS, Single, 5V, USB power,</t>
  </si>
  <si>
    <t>4700012517/00180</t>
  </si>
  <si>
    <t>4700012517/00190</t>
  </si>
  <si>
    <t>4700012517/00200</t>
  </si>
  <si>
    <t>4700012517/00210</t>
  </si>
  <si>
    <t>RU1372000311</t>
  </si>
  <si>
    <t>Antenna, Single Band, 2.4GHz, Chip</t>
  </si>
  <si>
    <t>4700012517/00220</t>
  </si>
  <si>
    <t>4700012517/00230</t>
  </si>
  <si>
    <t>RU1372000386</t>
  </si>
  <si>
    <t>IND, 2.2uH, 2.3A ISat, 2.0A ITemp, 85.0m</t>
  </si>
  <si>
    <t>4700012517/00240</t>
  </si>
  <si>
    <t>RU1524000316</t>
  </si>
  <si>
    <t>RES, 1Kohm, 1%, 1/20W, 0201, OBD</t>
  </si>
  <si>
    <t>4700012517/00250</t>
  </si>
  <si>
    <t>4700012517/00260</t>
  </si>
  <si>
    <t>4700012517/00270</t>
  </si>
  <si>
    <t>4700012517/00280</t>
  </si>
  <si>
    <t>4700012517/00290</t>
  </si>
  <si>
    <t>4700012517/00300</t>
  </si>
  <si>
    <t>RU1524000666</t>
  </si>
  <si>
    <t>RES, 10Kohm, 1%, 1/16W, 0402, OBD</t>
  </si>
  <si>
    <t>4700012517/00310</t>
  </si>
  <si>
    <t>RU1524000671</t>
  </si>
  <si>
    <t>RES, 100Kohm, 1%, 1/16W, 0402, OBD</t>
  </si>
  <si>
    <t>4700012517/00320</t>
  </si>
  <si>
    <t>RU1524000714</t>
  </si>
  <si>
    <t>RES,Â 0ohm,Â 0603,Â OBD</t>
  </si>
  <si>
    <t>4700012517/00330</t>
  </si>
  <si>
    <t>4700012517/00340</t>
  </si>
  <si>
    <t>RU1524000776</t>
  </si>
  <si>
    <t>RES,Â 24Kohm,Â 1%,Â 1/16W,Â 0402,Â OBD</t>
  </si>
  <si>
    <t>4700012517/00350</t>
  </si>
  <si>
    <t>RU1524000789</t>
  </si>
  <si>
    <t>RES,Â 5.1Kohm,Â 1%,Â 1/16W,Â 0402,Â OBD</t>
  </si>
  <si>
    <t>4700012517/00360</t>
  </si>
  <si>
    <t>4700012517/00370</t>
  </si>
  <si>
    <t>RU1524000946</t>
  </si>
  <si>
    <t>RES, 37.4Kohm, 1%, 1/20W, 0201, OBD</t>
  </si>
  <si>
    <t>4700012517/00380</t>
  </si>
  <si>
    <t>RU1524000948</t>
  </si>
  <si>
    <t>RES, 9.53Kohm, 1%, 1/20W, 0201, OBD</t>
  </si>
  <si>
    <t>4700012517/00390</t>
  </si>
  <si>
    <t>4700012517/00400</t>
  </si>
  <si>
    <t>RU1524000959</t>
  </si>
  <si>
    <t>RES, 12.7Kohm, 1%, 1/20W, 0201, OBD</t>
  </si>
  <si>
    <t>4700012517/00410</t>
  </si>
  <si>
    <t>RU1524000994</t>
  </si>
  <si>
    <t>RES, 120ohm, 1%, 1/20W, 0201, OBD</t>
  </si>
  <si>
    <t>4700012517/00420</t>
  </si>
  <si>
    <t>RU1524000995</t>
  </si>
  <si>
    <t>RES, 60.4ohm, 1%, 1/20W, 0201, OBD</t>
  </si>
  <si>
    <t>4700012517/00430</t>
  </si>
  <si>
    <t>4700012517/00440</t>
  </si>
  <si>
    <t>RU1524001004</t>
  </si>
  <si>
    <t>RES, 1.5ohm, 1%, 1/20W, 0201, OBD</t>
  </si>
  <si>
    <t>4700012517/00450</t>
  </si>
  <si>
    <t>RU1524001006</t>
  </si>
  <si>
    <t>RES, 5.62Kohm,1%, 1/20W,0201, OBD</t>
  </si>
  <si>
    <t>4700012517/00460</t>
  </si>
  <si>
    <t>4700012517/00470</t>
  </si>
  <si>
    <t>RU1524001009</t>
  </si>
  <si>
    <t>RES, 6.34Kohm,1%, 1/20W,0201, OBD</t>
  </si>
  <si>
    <t>4700012517/00480</t>
  </si>
  <si>
    <t>RU1671000172</t>
  </si>
  <si>
    <t>CAP, CER, 9pF, +-0.25pF, 50V, 0402, NPO,</t>
  </si>
  <si>
    <t>4700012517/00490</t>
  </si>
  <si>
    <t>4700012517/00500</t>
  </si>
  <si>
    <t>RU1671000447</t>
  </si>
  <si>
    <t>CAP, CER, 10pF, 5%, 25V, 0201, NP0, OBD</t>
  </si>
  <si>
    <t>4700012517/00510</t>
  </si>
  <si>
    <t>4700012517/00520</t>
  </si>
  <si>
    <t>RU1671000496</t>
  </si>
  <si>
    <t>CAP,Â CER,Â 0.1uF,Â 10%,Â 16V,Â 0402,Â X</t>
  </si>
  <si>
    <t>4700012517/00530</t>
  </si>
  <si>
    <t>4700012517/00540</t>
  </si>
  <si>
    <t>4700012517/00550</t>
  </si>
  <si>
    <t>4700012517/00560</t>
  </si>
  <si>
    <t>RU1671000560</t>
  </si>
  <si>
    <t>CAP,Â CER,Â 0.1uF,Â 10%,Â 10V,Â 0402,Â X</t>
  </si>
  <si>
    <t>4700012517/00570</t>
  </si>
  <si>
    <t>RU1671000561</t>
  </si>
  <si>
    <t>4700012517/00580</t>
  </si>
  <si>
    <t>RU1671000597</t>
  </si>
  <si>
    <t>CAP, CER, 10uF, 10%, 25V, 0805, X5R, OBD</t>
  </si>
  <si>
    <t>4700012517/00590</t>
  </si>
  <si>
    <t>4700012517/00600</t>
  </si>
  <si>
    <t>RU1671000634</t>
  </si>
  <si>
    <t>CAP, CER, 1.2pF, +/- 0.1pF, 25V, 0201, N</t>
  </si>
  <si>
    <t>4700012517/00610</t>
  </si>
  <si>
    <t>4700012517/00620</t>
  </si>
  <si>
    <t>4700012517/00630</t>
  </si>
  <si>
    <t>4700012517/00640</t>
  </si>
  <si>
    <t>4700012517/00650</t>
  </si>
  <si>
    <t>4700012517/00660</t>
  </si>
  <si>
    <t>RU1671000716</t>
  </si>
  <si>
    <t>CAP, CER, 0.9pF, +-0.05pF, 25V, 0201, NP</t>
  </si>
  <si>
    <t>4700012517/00670</t>
  </si>
  <si>
    <t>RU1671000717</t>
  </si>
  <si>
    <t>CAP, CER, 0.8pF, +-0.05pF, 25V, 0201, NP</t>
  </si>
  <si>
    <t>4700012517/00680</t>
  </si>
  <si>
    <t>RU1671000727</t>
  </si>
  <si>
    <t>CAP, CER, 0.022uF, 10%, 6.3V, 0201, X5R,</t>
  </si>
  <si>
    <t>4700012517/00690</t>
  </si>
  <si>
    <t>RU1671000728</t>
  </si>
  <si>
    <t>CAP, CER, 22uF, 20%, 6.3V, 0402, X5R, OB</t>
  </si>
  <si>
    <t>4700012517/00700</t>
  </si>
  <si>
    <t>RU1671000732</t>
  </si>
  <si>
    <t>CAP CER 5.1pF Â±0.25pF 25V, C0G 0201</t>
  </si>
  <si>
    <t>4700012517/00710</t>
  </si>
  <si>
    <t>RU1671000733</t>
  </si>
  <si>
    <t>CAP, CER, 1.6pF, Â±0.1pF, 25V, C0G, 0201</t>
  </si>
  <si>
    <t>4700012517/00840</t>
  </si>
  <si>
    <t>RU1671000747</t>
  </si>
  <si>
    <t>CAP, CER, 0.4pF, +/-0.1pF, 50V</t>
  </si>
  <si>
    <t>4700012517/00720</t>
  </si>
  <si>
    <t>RU2000000177-03</t>
  </si>
  <si>
    <t>PCB, Nemo</t>
  </si>
  <si>
    <t>4700012517/00730</t>
  </si>
  <si>
    <t>RU2030000418</t>
  </si>
  <si>
    <t>CONN,Â HDMI,Â 19-Pin,Â 0.5MMÂ SMD,Â FEMA</t>
  </si>
  <si>
    <t>4700012517/00740</t>
  </si>
  <si>
    <t>4700012517/00750</t>
  </si>
  <si>
    <t>RU6000000489</t>
  </si>
  <si>
    <t>Fence, SOC, Shield, Nemo</t>
  </si>
  <si>
    <t>4700012517/00760</t>
  </si>
  <si>
    <t>RU6000000491</t>
  </si>
  <si>
    <t>ASM, Cover, Shield, Nemo</t>
  </si>
  <si>
    <t>4700012517/00850</t>
  </si>
  <si>
    <t>RU6026000095-M1</t>
  </si>
  <si>
    <t>ASM, Housing, Nemo</t>
  </si>
  <si>
    <t>4700012517/00770</t>
  </si>
  <si>
    <t>RU6026000240</t>
  </si>
  <si>
    <t>ASM, Lens, W printing film, Nemo</t>
  </si>
  <si>
    <t>RU6221000020-2</t>
  </si>
  <si>
    <t>Thermal Gel, 4.5WmK</t>
  </si>
  <si>
    <t>4700012517/00790</t>
  </si>
  <si>
    <t>4700012517/00800</t>
  </si>
  <si>
    <t>4700012517/00870</t>
  </si>
  <si>
    <t>4700012517/00860</t>
  </si>
  <si>
    <t>RU7555000077-A</t>
  </si>
  <si>
    <t>4700012517/00810</t>
  </si>
  <si>
    <t>RU8000000068-M1</t>
  </si>
  <si>
    <t>Adhesive Strip, Two Sided, 72.5 x 19 mm,</t>
  </si>
  <si>
    <t>9690001289/00010</t>
  </si>
  <si>
    <t>9690001289/00030</t>
  </si>
  <si>
    <t>9690001291/00010</t>
  </si>
  <si>
    <t>8010001745_B</t>
  </si>
  <si>
    <t>Box, Master shipping Carton Bailey</t>
  </si>
  <si>
    <t>9690001289/00050</t>
  </si>
  <si>
    <t>9690001289/00060</t>
  </si>
  <si>
    <t>9690001289/00070</t>
  </si>
  <si>
    <t>9690001289/00090</t>
  </si>
  <si>
    <t>9690001292/00010</t>
  </si>
  <si>
    <t>RU503-0008-01</t>
  </si>
  <si>
    <t>LABEL BLANK 13*8mm REV.0.0 WHITE GP/HF J</t>
  </si>
  <si>
    <t>9690001004/00010</t>
  </si>
  <si>
    <t/>
  </si>
  <si>
    <t>4700012517/00880</t>
  </si>
  <si>
    <t>Ok</t>
  </si>
  <si>
    <t>9690001374/00010</t>
  </si>
  <si>
    <t>8010000285</t>
  </si>
  <si>
    <t>Pallet</t>
  </si>
  <si>
    <t>9690001374/00020</t>
  </si>
</sst>
</file>

<file path=xl/styles.xml><?xml version="1.0" encoding="utf-8"?>
<styleSheet xmlns="http://schemas.openxmlformats.org/spreadsheetml/2006/main">
  <fonts count="4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/>
    <xf numFmtId="14" fontId="0" fillId="2" borderId="0" xfId="0" applyNumberForma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BR/Planning/MATERIAL%20PLAN/Process/1.01%20-%20MRP/Roku%20-%20S-BOX/20221027%20-%20MRP%20461B%20WK43/E&amp;O%20MP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b_excel"/>
    </sheetNames>
    <sheetDataSet>
      <sheetData sheetId="0">
        <row r="1">
          <cell r="B1" t="str">
            <v>Material</v>
          </cell>
          <cell r="C1" t="str">
            <v>Material_Description</v>
          </cell>
          <cell r="D1" t="str">
            <v>Material_Type</v>
          </cell>
          <cell r="E1" t="str">
            <v>AltGrp</v>
          </cell>
          <cell r="S1" t="str">
            <v>Supply</v>
          </cell>
        </row>
        <row r="2">
          <cell r="B2" t="str">
            <v>3B3611600-JS2-G</v>
          </cell>
          <cell r="C2" t="str">
            <v>pallet cover 3930X,BC FLUTE,G,00</v>
          </cell>
          <cell r="D2" t="str">
            <v>COMPONENT</v>
          </cell>
          <cell r="E2">
            <v>3</v>
          </cell>
          <cell r="S2">
            <v>543</v>
          </cell>
        </row>
        <row r="3">
          <cell r="B3" t="str">
            <v>4100000632</v>
          </cell>
          <cell r="C3" t="str">
            <v>QSG, Nemo-BR, US (3930BR)</v>
          </cell>
          <cell r="D3" t="str">
            <v>COMPONENT</v>
          </cell>
          <cell r="E3">
            <v>5</v>
          </cell>
          <cell r="S3">
            <v>-46745</v>
          </cell>
        </row>
        <row r="4">
          <cell r="B4" t="str">
            <v>4100000633</v>
          </cell>
          <cell r="C4" t="str">
            <v>PIF</v>
          </cell>
          <cell r="D4" t="str">
            <v>COMPONENT</v>
          </cell>
          <cell r="E4">
            <v>0</v>
          </cell>
          <cell r="S4">
            <v>7457</v>
          </cell>
        </row>
        <row r="5">
          <cell r="B5" t="str">
            <v>4100000633_02</v>
          </cell>
          <cell r="C5" t="str">
            <v>Product Information Flyer, Nemo-BR, BR (</v>
          </cell>
          <cell r="D5" t="str">
            <v>COMPONENT</v>
          </cell>
          <cell r="E5">
            <v>7</v>
          </cell>
          <cell r="S5">
            <v>-44871</v>
          </cell>
        </row>
        <row r="6">
          <cell r="B6" t="str">
            <v>4100000922_01</v>
          </cell>
          <cell r="C6" t="str">
            <v>QSG Bailey Ass</v>
          </cell>
          <cell r="D6" t="str">
            <v>COMPONENT</v>
          </cell>
          <cell r="E6">
            <v>8</v>
          </cell>
          <cell r="S6">
            <v>-25356</v>
          </cell>
        </row>
        <row r="7">
          <cell r="B7" t="str">
            <v>4100000923_02</v>
          </cell>
          <cell r="C7" t="str">
            <v>PIF + I Heart Roku Sticker</v>
          </cell>
          <cell r="D7" t="str">
            <v>COMPONENT</v>
          </cell>
          <cell r="E7">
            <v>9</v>
          </cell>
          <cell r="S7">
            <v>-25356</v>
          </cell>
        </row>
        <row r="8">
          <cell r="B8" t="str">
            <v>5C0302100-633-G</v>
          </cell>
          <cell r="C8" t="str">
            <v>SOLDER PASTE AIM M8-SAC305-38-C6</v>
          </cell>
          <cell r="D8" t="str">
            <v>COMPONENT</v>
          </cell>
          <cell r="E8">
            <v>10</v>
          </cell>
          <cell r="S8">
            <v>38399.040000000001</v>
          </cell>
        </row>
        <row r="9">
          <cell r="B9" t="str">
            <v>7031000972</v>
          </cell>
          <cell r="C9" t="str">
            <v>Sticker Sheet , "I Love Roku", 120 x 60</v>
          </cell>
          <cell r="D9" t="str">
            <v>COMPONENT</v>
          </cell>
          <cell r="E9">
            <v>11</v>
          </cell>
          <cell r="S9">
            <v>-46745</v>
          </cell>
        </row>
        <row r="10">
          <cell r="B10" t="str">
            <v>8010000285</v>
          </cell>
          <cell r="C10" t="str">
            <v>Pallet</v>
          </cell>
          <cell r="D10" t="str">
            <v>COMPONENT</v>
          </cell>
          <cell r="E10">
            <v>12</v>
          </cell>
          <cell r="S10">
            <v>-56</v>
          </cell>
        </row>
        <row r="11">
          <cell r="B11" t="str">
            <v>8010000453</v>
          </cell>
          <cell r="C11" t="str">
            <v>Pallet Bezel Boards, 1800x50x50x5 mm, 44</v>
          </cell>
          <cell r="D11" t="str">
            <v>COMPONENT</v>
          </cell>
          <cell r="E11">
            <v>13</v>
          </cell>
          <cell r="S11">
            <v>316</v>
          </cell>
        </row>
        <row r="12">
          <cell r="B12" t="str">
            <v>8010000595</v>
          </cell>
          <cell r="C12" t="str">
            <v>Pallet Bezel Boards, 900x50x50x5 mm, 440</v>
          </cell>
          <cell r="D12" t="str">
            <v>COMPONENT</v>
          </cell>
          <cell r="E12">
            <v>14</v>
          </cell>
          <cell r="S12">
            <v>5544</v>
          </cell>
        </row>
        <row r="13">
          <cell r="B13" t="str">
            <v>8010001745</v>
          </cell>
          <cell r="C13" t="str">
            <v>Box, Master Shipping Carton, Nemo, 3930X</v>
          </cell>
          <cell r="D13" t="str">
            <v>COMPONENT</v>
          </cell>
          <cell r="E13">
            <v>0</v>
          </cell>
          <cell r="S13">
            <v>1017.415</v>
          </cell>
        </row>
        <row r="14">
          <cell r="B14" t="str">
            <v>8010001745_B</v>
          </cell>
          <cell r="C14" t="str">
            <v>Box, Master shipping Carton Bailey</v>
          </cell>
          <cell r="D14" t="str">
            <v>COMPONENT</v>
          </cell>
          <cell r="E14">
            <v>16</v>
          </cell>
          <cell r="S14">
            <v>-2064</v>
          </cell>
        </row>
        <row r="15">
          <cell r="B15" t="str">
            <v>8010001746_B</v>
          </cell>
          <cell r="C15" t="str">
            <v>Cardboard Liner U</v>
          </cell>
          <cell r="D15" t="str">
            <v>COMPONENT</v>
          </cell>
          <cell r="E15">
            <v>18</v>
          </cell>
          <cell r="S15">
            <v>-3774</v>
          </cell>
        </row>
        <row r="16">
          <cell r="B16" t="str">
            <v>8010001815</v>
          </cell>
          <cell r="C16" t="str">
            <v>Cardboard Sheet, Protective, Master Cart</v>
          </cell>
          <cell r="D16" t="str">
            <v>COMPONENT</v>
          </cell>
          <cell r="E16">
            <v>0</v>
          </cell>
          <cell r="S16">
            <v>655</v>
          </cell>
        </row>
        <row r="17">
          <cell r="B17" t="str">
            <v>8010001815_B</v>
          </cell>
          <cell r="C17" t="str">
            <v>Cardboard Sheet</v>
          </cell>
          <cell r="D17" t="str">
            <v>COMPONENT</v>
          </cell>
          <cell r="E17">
            <v>20</v>
          </cell>
          <cell r="S17">
            <v>-7548</v>
          </cell>
        </row>
        <row r="18">
          <cell r="B18" t="str">
            <v>8010002139_05</v>
          </cell>
          <cell r="C18" t="str">
            <v>Outer Box, PET Window, with hang tag, Ne</v>
          </cell>
          <cell r="D18" t="str">
            <v>COMPONENT</v>
          </cell>
          <cell r="E18">
            <v>23</v>
          </cell>
          <cell r="S18">
            <v>-47862</v>
          </cell>
        </row>
        <row r="19">
          <cell r="B19" t="str">
            <v>8010002181</v>
          </cell>
          <cell r="C19" t="str">
            <v>Bottom accessory tray</v>
          </cell>
          <cell r="D19" t="str">
            <v>COMPONENT</v>
          </cell>
          <cell r="E19">
            <v>24</v>
          </cell>
          <cell r="S19">
            <v>-48247</v>
          </cell>
        </row>
        <row r="20">
          <cell r="B20" t="str">
            <v>8010002207_03</v>
          </cell>
          <cell r="C20" t="str">
            <v>Display Carton, PDQ, Nemo, BR (3930BR)</v>
          </cell>
          <cell r="D20" t="str">
            <v>COMPONENT</v>
          </cell>
          <cell r="E20">
            <v>0</v>
          </cell>
          <cell r="S20">
            <v>161.41499999999999</v>
          </cell>
        </row>
        <row r="21">
          <cell r="B21" t="str">
            <v>8010002432</v>
          </cell>
          <cell r="C21" t="str">
            <v>PaperÂ Tray,Â top,Â NemoÂ Brazil,Â 3930B</v>
          </cell>
          <cell r="D21" t="str">
            <v>COMPONENT</v>
          </cell>
          <cell r="E21">
            <v>27</v>
          </cell>
          <cell r="S21">
            <v>-41692</v>
          </cell>
        </row>
        <row r="22">
          <cell r="B22" t="str">
            <v>8010003203</v>
          </cell>
          <cell r="C22" t="str">
            <v>Cardboard Liner, U with Pull handle,Nem</v>
          </cell>
          <cell r="D22" t="str">
            <v>COMPONENT</v>
          </cell>
          <cell r="E22">
            <v>28</v>
          </cell>
          <cell r="S22">
            <v>-3349</v>
          </cell>
        </row>
        <row r="23">
          <cell r="B23" t="str">
            <v>8010003204</v>
          </cell>
          <cell r="C23" t="str">
            <v>Carboard,Carton,Side,BR,Nemo</v>
          </cell>
          <cell r="D23" t="str">
            <v>COMPONENT</v>
          </cell>
          <cell r="E23">
            <v>29</v>
          </cell>
          <cell r="S23">
            <v>-6892</v>
          </cell>
        </row>
        <row r="24">
          <cell r="B24" t="str">
            <v>8010003205</v>
          </cell>
          <cell r="C24" t="str">
            <v>Master carton,Nemo,BR</v>
          </cell>
          <cell r="D24" t="str">
            <v>COMPONENT</v>
          </cell>
          <cell r="E24">
            <v>30</v>
          </cell>
          <cell r="S24">
            <v>-3060</v>
          </cell>
        </row>
        <row r="25">
          <cell r="B25" t="str">
            <v>8010003229_01</v>
          </cell>
          <cell r="C25" t="str">
            <v>Outer box acetate hook</v>
          </cell>
          <cell r="D25" t="str">
            <v>COMPONENT</v>
          </cell>
          <cell r="E25">
            <v>31</v>
          </cell>
          <cell r="S25">
            <v>-25356</v>
          </cell>
        </row>
        <row r="26">
          <cell r="B26" t="str">
            <v>8010003334_01</v>
          </cell>
          <cell r="C26" t="str">
            <v>Main tray for Bailey BR</v>
          </cell>
          <cell r="D26" t="str">
            <v>COMPONENT</v>
          </cell>
          <cell r="E26">
            <v>32</v>
          </cell>
          <cell r="S26">
            <v>-25356</v>
          </cell>
        </row>
        <row r="27">
          <cell r="B27" t="str">
            <v>8010003335_01</v>
          </cell>
          <cell r="C27" t="str">
            <v>Lower tray for Bailey BR</v>
          </cell>
          <cell r="D27" t="str">
            <v>COMPONENT</v>
          </cell>
          <cell r="E27">
            <v>33</v>
          </cell>
          <cell r="S27">
            <v>-25356</v>
          </cell>
        </row>
        <row r="28">
          <cell r="B28" t="str">
            <v>8010003336_01</v>
          </cell>
          <cell r="C28" t="str">
            <v>Upper tray for Bailey BR</v>
          </cell>
          <cell r="D28" t="str">
            <v>COMPONENT</v>
          </cell>
          <cell r="E28">
            <v>34</v>
          </cell>
          <cell r="S28">
            <v>-25356</v>
          </cell>
        </row>
        <row r="29">
          <cell r="B29" t="str">
            <v>LBLSERIALMB19-GR</v>
          </cell>
          <cell r="C29" t="str">
            <v>ETIQUETA SERIAL 13x8mm (RECORD) roku</v>
          </cell>
          <cell r="D29" t="str">
            <v>SUBASSY</v>
          </cell>
          <cell r="E29">
            <v>211</v>
          </cell>
          <cell r="S29">
            <v>-93469</v>
          </cell>
        </row>
        <row r="30">
          <cell r="B30" t="str">
            <v>LBLSERIALMB23-GR</v>
          </cell>
          <cell r="C30" t="str">
            <v>Label blank, Double line, 17x16.6mm</v>
          </cell>
          <cell r="D30" t="str">
            <v>SUBASSY</v>
          </cell>
          <cell r="E30">
            <v>212</v>
          </cell>
          <cell r="S30">
            <v>-190867</v>
          </cell>
        </row>
        <row r="31">
          <cell r="B31" t="str">
            <v>NAND-BLY-52A-A-GR</v>
          </cell>
          <cell r="C31" t="str">
            <v>Sub Assy, IC/FW, Kioxia, Bailey</v>
          </cell>
          <cell r="D31" t="str">
            <v>SUBASSY</v>
          </cell>
          <cell r="E31">
            <v>38</v>
          </cell>
          <cell r="S31">
            <v>-39096</v>
          </cell>
        </row>
        <row r="32">
          <cell r="B32" t="str">
            <v>NAND-BLY-52A-B-GR</v>
          </cell>
          <cell r="C32" t="str">
            <v>Sub Assy, IC/FW, Samsung, Bailey</v>
          </cell>
          <cell r="D32" t="str">
            <v>SUBASSY</v>
          </cell>
          <cell r="E32">
            <v>38</v>
          </cell>
          <cell r="S32">
            <v>-19548</v>
          </cell>
        </row>
        <row r="33">
          <cell r="B33" t="str">
            <v>NAND-BLY-52A-C-GR</v>
          </cell>
          <cell r="C33" t="str">
            <v>Sub Assy, IC/FW, SkyHigh, Bailey</v>
          </cell>
          <cell r="D33" t="str">
            <v>SUBASSY</v>
          </cell>
          <cell r="E33">
            <v>38</v>
          </cell>
          <cell r="S33">
            <v>-45284</v>
          </cell>
        </row>
        <row r="34">
          <cell r="B34" t="str">
            <v>NAND-NEMO-42A-B-GR</v>
          </cell>
          <cell r="C34" t="str">
            <v>Sub Assy, IC/FW, Toshiba, Nemo</v>
          </cell>
          <cell r="D34" t="str">
            <v>SUBASSY</v>
          </cell>
          <cell r="E34">
            <v>35</v>
          </cell>
          <cell r="S34">
            <v>0</v>
          </cell>
        </row>
        <row r="35">
          <cell r="B35" t="str">
            <v>NAND-NEMO-46A-A-GR</v>
          </cell>
          <cell r="C35" t="str">
            <v>Sub Assy, IC/FW, Micron, Nemo</v>
          </cell>
          <cell r="D35" t="str">
            <v>SUBASSY</v>
          </cell>
          <cell r="E35">
            <v>35</v>
          </cell>
          <cell r="S35">
            <v>-23146</v>
          </cell>
        </row>
        <row r="36">
          <cell r="B36" t="str">
            <v>NAND-NEMO-46A-B-GR</v>
          </cell>
          <cell r="C36" t="str">
            <v>Sub Assy, IC/FW, Toshiba, Nemo</v>
          </cell>
          <cell r="D36" t="str">
            <v>SUBASSY</v>
          </cell>
          <cell r="E36">
            <v>35</v>
          </cell>
          <cell r="S36">
            <v>-50404</v>
          </cell>
        </row>
        <row r="37">
          <cell r="B37" t="str">
            <v>NAND-NEMO-46A-B-RG</v>
          </cell>
          <cell r="C37" t="str">
            <v>Sub Assy, IC/FW, Kioxia, Nemo</v>
          </cell>
          <cell r="D37" t="str">
            <v>SUBASSY</v>
          </cell>
          <cell r="E37">
            <v>35</v>
          </cell>
          <cell r="S37">
            <v>-873</v>
          </cell>
        </row>
        <row r="38">
          <cell r="B38" t="str">
            <v>NAND-NEMO-46A-C-GR</v>
          </cell>
          <cell r="C38" t="str">
            <v>Sub Assy, IC/FW, Toshiba, Nemo</v>
          </cell>
          <cell r="D38" t="str">
            <v>SUBASSY</v>
          </cell>
          <cell r="E38">
            <v>35</v>
          </cell>
          <cell r="S38">
            <v>0</v>
          </cell>
        </row>
        <row r="39">
          <cell r="B39" t="str">
            <v>NAND-NEMO-46A-D-GR</v>
          </cell>
          <cell r="C39" t="str">
            <v>Sub Assy, IC/FW, Macronix-D, Nemo</v>
          </cell>
          <cell r="D39" t="str">
            <v>SUBASSY</v>
          </cell>
          <cell r="E39">
            <v>35</v>
          </cell>
          <cell r="S39">
            <v>0</v>
          </cell>
        </row>
        <row r="40">
          <cell r="B40" t="str">
            <v>RU1008000156</v>
          </cell>
          <cell r="C40" t="str">
            <v>IC, Memory, NAND EEPROM (Flash),Â 2Gb,Â</v>
          </cell>
          <cell r="D40" t="str">
            <v>SUBASSY</v>
          </cell>
          <cell r="E40">
            <v>35</v>
          </cell>
          <cell r="S40">
            <v>0</v>
          </cell>
        </row>
        <row r="41">
          <cell r="B41" t="str">
            <v>RU1008000164</v>
          </cell>
          <cell r="C41" t="str">
            <v>IC, Memory, DDR3L, 1866Mhz, 4Gb, 256Mx16</v>
          </cell>
          <cell r="D41" t="str">
            <v>COMPONENT</v>
          </cell>
          <cell r="E41">
            <v>36</v>
          </cell>
          <cell r="S41">
            <v>-20052</v>
          </cell>
        </row>
        <row r="42">
          <cell r="B42" t="str">
            <v>RU1008000179</v>
          </cell>
          <cell r="C42" t="str">
            <v>IC,Memory,e-MMC, 4GB,Kioxia,BGA-15"</v>
          </cell>
          <cell r="D42" t="str">
            <v>SUBASSY</v>
          </cell>
          <cell r="E42">
            <v>38</v>
          </cell>
          <cell r="S42">
            <v>-39096</v>
          </cell>
        </row>
        <row r="43">
          <cell r="B43" t="str">
            <v>RU1008000184</v>
          </cell>
          <cell r="C43" t="str">
            <v>IC,Memory,e-MMC, 4GB,Samsung,BGA-15"</v>
          </cell>
          <cell r="D43" t="str">
            <v>SUBASSY</v>
          </cell>
          <cell r="E43">
            <v>38</v>
          </cell>
          <cell r="S43">
            <v>-19548</v>
          </cell>
        </row>
        <row r="44">
          <cell r="B44" t="str">
            <v>RU1008000192</v>
          </cell>
          <cell r="C44" t="str">
            <v>IC,Memory,e-MMC,4GB,SkyHigh,BGA-1"</v>
          </cell>
          <cell r="D44" t="str">
            <v>SUBASSY</v>
          </cell>
          <cell r="E44">
            <v>38</v>
          </cell>
          <cell r="S44">
            <v>-45284</v>
          </cell>
        </row>
        <row r="45">
          <cell r="B45" t="str">
            <v>RU1008000197</v>
          </cell>
          <cell r="C45" t="str">
            <v>IC,MEMORY,LPDDR4-3733,1866MHZ,8Gbit"</v>
          </cell>
          <cell r="D45" t="str">
            <v>COMPONENT</v>
          </cell>
          <cell r="E45">
            <v>41</v>
          </cell>
          <cell r="S45">
            <v>-19764</v>
          </cell>
        </row>
        <row r="46">
          <cell r="B46" t="str">
            <v>RU1010000124</v>
          </cell>
          <cell r="C46" t="str">
            <v>IC, SoC, Secure, Realtek RTD1395</v>
          </cell>
          <cell r="D46" t="str">
            <v>COMPONENT</v>
          </cell>
          <cell r="E46">
            <v>42</v>
          </cell>
          <cell r="S46">
            <v>-21367</v>
          </cell>
        </row>
        <row r="47">
          <cell r="B47" t="str">
            <v>RU1010000155</v>
          </cell>
          <cell r="C47" t="str">
            <v>IC,SOC,REALTEKRTD1315C,NODOLBY,SE"</v>
          </cell>
          <cell r="D47" t="str">
            <v>COMPONENT</v>
          </cell>
          <cell r="E47">
            <v>43</v>
          </cell>
          <cell r="S47">
            <v>-17153</v>
          </cell>
        </row>
        <row r="48">
          <cell r="B48" t="str">
            <v>RU1020000004</v>
          </cell>
          <cell r="C48" t="str">
            <v>IC,SPDTantennaswitch,0.1-6GHz,DFN6"</v>
          </cell>
          <cell r="D48" t="str">
            <v>COMPONENT</v>
          </cell>
          <cell r="E48">
            <v>44</v>
          </cell>
          <cell r="S48">
            <v>-14980</v>
          </cell>
        </row>
        <row r="49">
          <cell r="B49" t="str">
            <v>RU1020000005</v>
          </cell>
          <cell r="C49" t="str">
            <v>Ant,DualBand,chip,TDK,1.6x0.8mm</v>
          </cell>
          <cell r="D49" t="str">
            <v>COMPONENT</v>
          </cell>
          <cell r="E49">
            <v>45</v>
          </cell>
          <cell r="S49">
            <v>-31000</v>
          </cell>
        </row>
        <row r="50">
          <cell r="B50" t="str">
            <v>RU1100000068</v>
          </cell>
          <cell r="C50" t="str">
            <v>REG,ChargePumpBoost,5V,110mA,TSOT"</v>
          </cell>
          <cell r="D50" t="str">
            <v>COMPONENT</v>
          </cell>
          <cell r="E50">
            <v>46</v>
          </cell>
          <cell r="S50">
            <v>-9500</v>
          </cell>
        </row>
        <row r="51">
          <cell r="B51" t="str">
            <v>RU1100000156</v>
          </cell>
          <cell r="C51" t="str">
            <v>IC, Reg, Switcher, Step-Down, 2A, Adj Ou</v>
          </cell>
          <cell r="D51" t="str">
            <v>COMPONENT</v>
          </cell>
          <cell r="E51">
            <v>47</v>
          </cell>
          <cell r="S51">
            <v>-17088</v>
          </cell>
        </row>
        <row r="52">
          <cell r="B52" t="str">
            <v>RU1100000183</v>
          </cell>
          <cell r="C52" t="str">
            <v>IC,REG,SWITCHER,STEP-DOWN,1A,ADJO"</v>
          </cell>
          <cell r="D52" t="str">
            <v>COMPONENT</v>
          </cell>
          <cell r="E52">
            <v>48</v>
          </cell>
          <cell r="S52">
            <v>-13500</v>
          </cell>
        </row>
        <row r="53">
          <cell r="B53" t="str">
            <v>RU1100000184</v>
          </cell>
          <cell r="C53" t="str">
            <v>IC,REG,SWITCHER,STEP-DOWN,1A,ADJO"</v>
          </cell>
          <cell r="D53" t="str">
            <v>COMPONENT</v>
          </cell>
          <cell r="E53">
            <v>49</v>
          </cell>
          <cell r="S53">
            <v>-13670</v>
          </cell>
        </row>
        <row r="54">
          <cell r="B54" t="str">
            <v>RU1100000185</v>
          </cell>
          <cell r="C54" t="str">
            <v>IC,REG,SWITCHER,STEP-DOWN,2A,ADJO"</v>
          </cell>
          <cell r="D54" t="str">
            <v>COMPONENT</v>
          </cell>
          <cell r="E54">
            <v>50</v>
          </cell>
          <cell r="S54">
            <v>-13000</v>
          </cell>
        </row>
        <row r="55">
          <cell r="B55" t="str">
            <v>RU1100000187</v>
          </cell>
          <cell r="C55" t="str">
            <v>IC,REG,SWITCHER,STEP-DOWN,3A,ADJO"</v>
          </cell>
          <cell r="D55" t="str">
            <v>COMPONENT</v>
          </cell>
          <cell r="E55">
            <v>51</v>
          </cell>
          <cell r="S55">
            <v>-15500</v>
          </cell>
        </row>
        <row r="56">
          <cell r="B56" t="str">
            <v>RU1100000204</v>
          </cell>
          <cell r="C56" t="str">
            <v>IC,REG,SWITCHER,STEP-DOWN,1A,ADJO"</v>
          </cell>
          <cell r="D56" t="str">
            <v>COMPONENT</v>
          </cell>
          <cell r="E56">
            <v>52</v>
          </cell>
          <cell r="S56">
            <v>-12500</v>
          </cell>
        </row>
        <row r="57">
          <cell r="B57" t="str">
            <v>RU1130000344</v>
          </cell>
          <cell r="C57" t="str">
            <v>IC, Regulator, Boost, 200mA, 5V Output,</v>
          </cell>
          <cell r="D57" t="str">
            <v>COMPONENT</v>
          </cell>
          <cell r="E57">
            <v>53</v>
          </cell>
          <cell r="S57">
            <v>-19445</v>
          </cell>
        </row>
        <row r="58">
          <cell r="B58" t="str">
            <v>RU1130000357</v>
          </cell>
          <cell r="C58" t="str">
            <v>LED, WHITE/RED, SMT, CHIP, 57-112MCD BRA</v>
          </cell>
          <cell r="D58" t="str">
            <v>COMPONENT</v>
          </cell>
          <cell r="E58">
            <v>54</v>
          </cell>
          <cell r="S58">
            <v>-32437</v>
          </cell>
        </row>
        <row r="59">
          <cell r="B59" t="str">
            <v>RU1130000376</v>
          </cell>
          <cell r="C59" t="str">
            <v>IC, Switch, SPDT, DC-3GHz</v>
          </cell>
          <cell r="D59" t="str">
            <v>COMPONENT</v>
          </cell>
          <cell r="E59">
            <v>55</v>
          </cell>
          <cell r="S59">
            <v>-14360</v>
          </cell>
        </row>
        <row r="60">
          <cell r="B60" t="str">
            <v>RU1130000380</v>
          </cell>
          <cell r="C60" t="str">
            <v>IC, Reg, Switcher, Step-Down, 1A, Adj Ou</v>
          </cell>
          <cell r="D60" t="str">
            <v>COMPONENT</v>
          </cell>
          <cell r="E60">
            <v>56</v>
          </cell>
          <cell r="S60">
            <v>-83879</v>
          </cell>
        </row>
        <row r="61">
          <cell r="B61" t="str">
            <v>RU1130000443</v>
          </cell>
          <cell r="C61" t="str">
            <v>Buck Regulator, 2.5-5.5V, 2A, 1.5MHz, w/</v>
          </cell>
          <cell r="D61" t="str">
            <v>COMPONENT</v>
          </cell>
          <cell r="E61">
            <v>57</v>
          </cell>
          <cell r="S61">
            <v>-14756</v>
          </cell>
        </row>
        <row r="62">
          <cell r="B62" t="str">
            <v>RU1130000459</v>
          </cell>
          <cell r="C62" t="str">
            <v>IC,WiFi,DualBand,1x1,RTL8811CU,QF"</v>
          </cell>
          <cell r="D62" t="str">
            <v>COMPONENT</v>
          </cell>
          <cell r="E62">
            <v>58</v>
          </cell>
          <cell r="S62">
            <v>-19240</v>
          </cell>
        </row>
        <row r="63">
          <cell r="B63" t="str">
            <v>RU1130000471</v>
          </cell>
          <cell r="C63" t="str">
            <v>IC, Low Voltage Reset chip, Nemo, smt, 3</v>
          </cell>
          <cell r="D63" t="str">
            <v>COMPONENT</v>
          </cell>
          <cell r="E63">
            <v>59</v>
          </cell>
          <cell r="S63">
            <v>-20478</v>
          </cell>
        </row>
        <row r="64">
          <cell r="B64" t="str">
            <v>RU1130000472</v>
          </cell>
          <cell r="C64" t="str">
            <v>IR Receiver, Nemo, 38KHz, SMT, high sens</v>
          </cell>
          <cell r="D64" t="str">
            <v>COMPONENT</v>
          </cell>
          <cell r="E64">
            <v>60</v>
          </cell>
          <cell r="S64">
            <v>-36952</v>
          </cell>
        </row>
        <row r="65">
          <cell r="B65" t="str">
            <v>RU1130000475</v>
          </cell>
          <cell r="C65" t="str">
            <v>IC, WiFi, 2.4GHz 1T1R 802.11bgn, New RF</v>
          </cell>
          <cell r="D65" t="str">
            <v>COMPONENT</v>
          </cell>
          <cell r="E65">
            <v>61</v>
          </cell>
          <cell r="S65">
            <v>-19429</v>
          </cell>
        </row>
        <row r="66">
          <cell r="B66" t="str">
            <v>RU1130000502</v>
          </cell>
          <cell r="C66" t="str">
            <v>IC, Reg, Switcher, Step-Down, 1A, Adj Ou</v>
          </cell>
          <cell r="D66" t="str">
            <v>COMPONENT</v>
          </cell>
          <cell r="E66">
            <v>56</v>
          </cell>
          <cell r="S66">
            <v>0</v>
          </cell>
        </row>
        <row r="67">
          <cell r="B67" t="str">
            <v>RU1130000525</v>
          </cell>
          <cell r="C67" t="str">
            <v>IC,LowVoltageResetchip,Madison,sm"</v>
          </cell>
          <cell r="D67" t="str">
            <v>COMPONENT</v>
          </cell>
          <cell r="E67">
            <v>63</v>
          </cell>
          <cell r="S67">
            <v>-12500</v>
          </cell>
        </row>
        <row r="68">
          <cell r="B68" t="str">
            <v>RU1130000539</v>
          </cell>
          <cell r="C68" t="str">
            <v>Buck Regulator, 2.5-5.5V, 2A,</v>
          </cell>
          <cell r="D68" t="str">
            <v>COMPONENT</v>
          </cell>
          <cell r="E68">
            <v>57</v>
          </cell>
          <cell r="S68">
            <v>0</v>
          </cell>
        </row>
        <row r="69">
          <cell r="B69" t="str">
            <v>RU1315000059</v>
          </cell>
          <cell r="C69" t="str">
            <v>Crystal, 40MHz, 15PPM, 2.5x2.0x.55mm, SM</v>
          </cell>
          <cell r="D69" t="str">
            <v>COMPONENT</v>
          </cell>
          <cell r="E69">
            <v>65</v>
          </cell>
          <cell r="S69">
            <v>-34149</v>
          </cell>
        </row>
        <row r="70">
          <cell r="B70" t="str">
            <v>RU1315000108</v>
          </cell>
          <cell r="C70" t="str">
            <v>XTAL, 27.0MHz, 18pF, 50 ESR, 85C, 30ppm,</v>
          </cell>
          <cell r="D70" t="str">
            <v>COMPONENT</v>
          </cell>
          <cell r="E70">
            <v>66</v>
          </cell>
          <cell r="S70">
            <v>-18227</v>
          </cell>
        </row>
        <row r="71">
          <cell r="B71" t="str">
            <v>RU1315000118</v>
          </cell>
          <cell r="C71" t="str">
            <v>XTAL, 27.0MHz, 18pF, 50 ESR, 95C,  30ppm</v>
          </cell>
          <cell r="D71" t="str">
            <v>COMPONENT</v>
          </cell>
          <cell r="E71">
            <v>67</v>
          </cell>
          <cell r="S71">
            <v>-12500</v>
          </cell>
        </row>
        <row r="72">
          <cell r="B72" t="str">
            <v>RU1341000042</v>
          </cell>
          <cell r="C72" t="str">
            <v>Switch, Tactile, Momentary, 50mA 12V, Ri</v>
          </cell>
          <cell r="D72" t="str">
            <v>COMPONENT</v>
          </cell>
          <cell r="E72">
            <v>68</v>
          </cell>
          <cell r="S72">
            <v>-16387</v>
          </cell>
        </row>
        <row r="73">
          <cell r="B73" t="str">
            <v>RU1341000075-02</v>
          </cell>
          <cell r="C73" t="str">
            <v>Switch, Tactile, Momentary, 50</v>
          </cell>
          <cell r="D73" t="str">
            <v>COMPONENT</v>
          </cell>
          <cell r="E73">
            <v>70</v>
          </cell>
          <cell r="S73">
            <v>-18500</v>
          </cell>
        </row>
        <row r="74">
          <cell r="B74" t="str">
            <v>RU1350000009</v>
          </cell>
          <cell r="C74" t="str">
            <v>Diode, Fast Switching, 150mA, 75V, 1N414</v>
          </cell>
          <cell r="D74" t="str">
            <v>COMPONENT</v>
          </cell>
          <cell r="E74">
            <v>71</v>
          </cell>
          <cell r="S74">
            <v>-19157</v>
          </cell>
        </row>
        <row r="75">
          <cell r="B75" t="str">
            <v>RU1350000125</v>
          </cell>
          <cell r="C75" t="str">
            <v>Diode, Schottky, 30V, 200mA, RB520S30, S</v>
          </cell>
          <cell r="D75" t="str">
            <v>COMPONENT</v>
          </cell>
          <cell r="E75">
            <v>72</v>
          </cell>
          <cell r="S75">
            <v>-149385</v>
          </cell>
        </row>
        <row r="76">
          <cell r="B76" t="str">
            <v>RU1350000146</v>
          </cell>
          <cell r="C76" t="str">
            <v>Diode, ESD, Quad, 6.5V, High Speed, SC70</v>
          </cell>
          <cell r="D76" t="str">
            <v>COMPONENT</v>
          </cell>
          <cell r="E76">
            <v>73</v>
          </cell>
          <cell r="S76">
            <v>-14874</v>
          </cell>
        </row>
        <row r="77">
          <cell r="B77" t="str">
            <v>RU1350000148</v>
          </cell>
          <cell r="C77" t="str">
            <v>Diode, ESD, TVS, Quad, 5V, High Speed, S</v>
          </cell>
          <cell r="D77" t="str">
            <v>COMPONENT</v>
          </cell>
          <cell r="E77">
            <v>74</v>
          </cell>
          <cell r="S77">
            <v>-75991</v>
          </cell>
        </row>
        <row r="78">
          <cell r="B78" t="str">
            <v>RU1350000154</v>
          </cell>
          <cell r="C78" t="str">
            <v>Diode,ESD,Dual,5V,UltraLowCapacit"</v>
          </cell>
          <cell r="D78" t="str">
            <v>COMPONENT</v>
          </cell>
          <cell r="E78">
            <v>75</v>
          </cell>
          <cell r="S78">
            <v>-11000</v>
          </cell>
        </row>
        <row r="79">
          <cell r="B79" t="str">
            <v>RU1350000158</v>
          </cell>
          <cell r="C79" t="str">
            <v>Diode, ESD, TVS, Single, 5V, USB power,</v>
          </cell>
          <cell r="D79" t="str">
            <v>COMPONENT</v>
          </cell>
          <cell r="E79">
            <v>76</v>
          </cell>
          <cell r="S79">
            <v>-7704</v>
          </cell>
        </row>
        <row r="80">
          <cell r="B80" t="str">
            <v>RU1350000183</v>
          </cell>
          <cell r="C80" t="str">
            <v>ESD Protection, Nemo, Single Channel, 30</v>
          </cell>
          <cell r="D80" t="str">
            <v>COMPONENT</v>
          </cell>
          <cell r="E80">
            <v>77</v>
          </cell>
          <cell r="S80">
            <v>-106197</v>
          </cell>
        </row>
        <row r="81">
          <cell r="B81" t="str">
            <v>RU1350000195</v>
          </cell>
          <cell r="C81" t="str">
            <v>Diode,ESD,TVS,Single,15V,USBpower"</v>
          </cell>
          <cell r="D81" t="str">
            <v>COMPONENT</v>
          </cell>
          <cell r="E81">
            <v>78</v>
          </cell>
          <cell r="S81">
            <v>4500</v>
          </cell>
        </row>
        <row r="82">
          <cell r="B82" t="str">
            <v>RU1360000058</v>
          </cell>
          <cell r="C82" t="str">
            <v>TRANS, MMBT3904, NPN, Switching, 40V, 10</v>
          </cell>
          <cell r="D82" t="str">
            <v>COMPONENT</v>
          </cell>
          <cell r="E82">
            <v>79</v>
          </cell>
          <cell r="S82">
            <v>-35818</v>
          </cell>
        </row>
        <row r="83">
          <cell r="B83" t="str">
            <v>RU1360000068</v>
          </cell>
          <cell r="C83" t="str">
            <v>Transistor, NPN, Darlington, 30V, 300mA,</v>
          </cell>
          <cell r="D83" t="str">
            <v>COMPONENT</v>
          </cell>
          <cell r="E83">
            <v>80</v>
          </cell>
          <cell r="S83">
            <v>-34743</v>
          </cell>
        </row>
        <row r="84">
          <cell r="B84" t="str">
            <v>RU1360000069</v>
          </cell>
          <cell r="C84" t="str">
            <v>Transistor, MMDT3904, Dual, NPN, Switchi</v>
          </cell>
          <cell r="D84" t="str">
            <v>COMPONENT</v>
          </cell>
          <cell r="E84">
            <v>81</v>
          </cell>
          <cell r="S84">
            <v>-32332</v>
          </cell>
        </row>
        <row r="85">
          <cell r="B85" t="str">
            <v>RU1371000068</v>
          </cell>
          <cell r="C85" t="str">
            <v>IC,RFCombiner,Mixer,2.4GHz,5Ghz,6"</v>
          </cell>
          <cell r="D85" t="str">
            <v>COMPONENT</v>
          </cell>
          <cell r="E85">
            <v>82</v>
          </cell>
          <cell r="S85">
            <v>-9500</v>
          </cell>
        </row>
        <row r="86">
          <cell r="B86" t="str">
            <v>RU1372000191</v>
          </cell>
          <cell r="C86" t="str">
            <v>IND, 2.7nH +-0.3nH, 300mA, 0201</v>
          </cell>
          <cell r="D86" t="str">
            <v>COMPONENT</v>
          </cell>
          <cell r="E86">
            <v>83</v>
          </cell>
          <cell r="S86">
            <v>-41487</v>
          </cell>
        </row>
        <row r="87">
          <cell r="B87" t="str">
            <v>RU1372000311</v>
          </cell>
          <cell r="C87" t="str">
            <v>Antenna, Single Band, 2.4GHz, Chip</v>
          </cell>
          <cell r="D87" t="str">
            <v>COMPONENT</v>
          </cell>
          <cell r="E87">
            <v>84</v>
          </cell>
          <cell r="S87">
            <v>-36071</v>
          </cell>
        </row>
        <row r="88">
          <cell r="B88" t="str">
            <v>RU1372000335</v>
          </cell>
          <cell r="C88" t="str">
            <v>IND,1.0nH,+/-0.3nH,0201</v>
          </cell>
          <cell r="D88" t="str">
            <v>COMPONENT</v>
          </cell>
          <cell r="E88">
            <v>85</v>
          </cell>
          <cell r="S88">
            <v>14500</v>
          </cell>
        </row>
        <row r="89">
          <cell r="B89" t="str">
            <v>RU1372000338</v>
          </cell>
          <cell r="C89" t="str">
            <v>IND,1.0uH,+/-20%,2200mA,2016</v>
          </cell>
          <cell r="D89" t="str">
            <v>COMPONENT</v>
          </cell>
          <cell r="E89">
            <v>86</v>
          </cell>
          <cell r="S89">
            <v>-12500</v>
          </cell>
        </row>
        <row r="90">
          <cell r="B90" t="str">
            <v>RU1372000340</v>
          </cell>
          <cell r="C90" t="str">
            <v>IND, 2.2uH, 20%, 0.110Ohm, 1.2A, 2.0mm x</v>
          </cell>
          <cell r="D90" t="str">
            <v>COMPONENT</v>
          </cell>
          <cell r="E90">
            <v>87</v>
          </cell>
          <cell r="S90">
            <v>-134192</v>
          </cell>
        </row>
        <row r="91">
          <cell r="B91" t="str">
            <v>RU1372000386</v>
          </cell>
          <cell r="C91" t="str">
            <v>IND, 2.2uH, 2.3A ISat, 2.0A ITemp, 85.0m</v>
          </cell>
          <cell r="D91" t="str">
            <v>COMPONENT</v>
          </cell>
          <cell r="E91">
            <v>88</v>
          </cell>
          <cell r="S91">
            <v>-34632</v>
          </cell>
        </row>
        <row r="92">
          <cell r="B92" t="str">
            <v>RU1372000415</v>
          </cell>
          <cell r="C92" t="str">
            <v>IND, 2.7nH +-0.3nH, 300mA, 020</v>
          </cell>
          <cell r="D92" t="str">
            <v>COMPONENT</v>
          </cell>
          <cell r="E92">
            <v>83</v>
          </cell>
          <cell r="S92">
            <v>0</v>
          </cell>
        </row>
        <row r="93">
          <cell r="B93" t="str">
            <v>RU1372000417</v>
          </cell>
          <cell r="C93" t="str">
            <v>IND,10nH,5%,0.22A,0201</v>
          </cell>
          <cell r="D93" t="str">
            <v>COMPONENT</v>
          </cell>
          <cell r="E93">
            <v>90</v>
          </cell>
          <cell r="S93">
            <v>-1000</v>
          </cell>
        </row>
        <row r="94">
          <cell r="B94" t="str">
            <v>RU1372000418</v>
          </cell>
          <cell r="C94" t="str">
            <v>IND,2.2uH,+/-20%,1500mA,2016</v>
          </cell>
          <cell r="D94" t="str">
            <v>COMPONENT</v>
          </cell>
          <cell r="E94">
            <v>91</v>
          </cell>
          <cell r="S94">
            <v>-12500</v>
          </cell>
        </row>
        <row r="95">
          <cell r="B95" t="str">
            <v>RU1372000423</v>
          </cell>
          <cell r="C95" t="str">
            <v>IND,1.5nH+-0.1nH,800mA,0201</v>
          </cell>
          <cell r="D95" t="str">
            <v>COMPONENT</v>
          </cell>
          <cell r="E95">
            <v>92</v>
          </cell>
          <cell r="S95">
            <v>14500</v>
          </cell>
        </row>
        <row r="96">
          <cell r="B96" t="str">
            <v>RU1372000424</v>
          </cell>
          <cell r="C96" t="str">
            <v>IND,1.1nH+-0.2nH,1000mA,0402</v>
          </cell>
          <cell r="D96" t="str">
            <v>COMPONENT</v>
          </cell>
          <cell r="E96">
            <v>93</v>
          </cell>
          <cell r="S96">
            <v>4500</v>
          </cell>
        </row>
        <row r="97">
          <cell r="B97" t="str">
            <v>RU1372000434</v>
          </cell>
          <cell r="C97" t="str">
            <v>IND,1.0uH,20%,3.4AISat,47mohm,2.5"</v>
          </cell>
          <cell r="D97" t="str">
            <v>COMPONENT</v>
          </cell>
          <cell r="E97">
            <v>94</v>
          </cell>
          <cell r="S97">
            <v>-35000</v>
          </cell>
        </row>
        <row r="98">
          <cell r="B98" t="str">
            <v>RU1410000017</v>
          </cell>
          <cell r="C98" t="str">
            <v>EFUSE,RESETTABLE,ADJ0.5-4A,20VOVP,"</v>
          </cell>
          <cell r="D98" t="str">
            <v>COMPONENT</v>
          </cell>
          <cell r="E98">
            <v>95</v>
          </cell>
          <cell r="S98">
            <v>-12500</v>
          </cell>
        </row>
        <row r="99">
          <cell r="B99" t="str">
            <v>RU1524000316</v>
          </cell>
          <cell r="C99" t="str">
            <v>RES, 1Kohm, 1%, 1/20W, 0201, OBD</v>
          </cell>
          <cell r="D99" t="str">
            <v>COMPONENT</v>
          </cell>
          <cell r="E99">
            <v>96</v>
          </cell>
          <cell r="S99">
            <v>-46514</v>
          </cell>
        </row>
        <row r="100">
          <cell r="B100" t="str">
            <v>RU1524000317</v>
          </cell>
          <cell r="C100" t="str">
            <v>RES, 20Kohm, 1%, 1/20W, 0201, OBD</v>
          </cell>
          <cell r="D100" t="str">
            <v>COMPONENT</v>
          </cell>
          <cell r="E100">
            <v>97</v>
          </cell>
          <cell r="S100">
            <v>-115188</v>
          </cell>
        </row>
        <row r="101">
          <cell r="B101" t="str">
            <v>RU1524000325</v>
          </cell>
          <cell r="C101" t="str">
            <v>RES, 1.5Kohm, 1%, 1/20W, 0201, OBD</v>
          </cell>
          <cell r="D101" t="str">
            <v>COMPONENT</v>
          </cell>
          <cell r="E101">
            <v>98</v>
          </cell>
          <cell r="S101">
            <v>-43796</v>
          </cell>
        </row>
        <row r="102">
          <cell r="B102" t="str">
            <v>RU1524000326</v>
          </cell>
          <cell r="C102" t="str">
            <v>RES, 200ohm, 1%, 1/20W, 0201, OBD</v>
          </cell>
          <cell r="D102" t="str">
            <v>COMPONENT</v>
          </cell>
          <cell r="E102">
            <v>99</v>
          </cell>
          <cell r="S102">
            <v>-5293</v>
          </cell>
        </row>
        <row r="103">
          <cell r="B103" t="str">
            <v>RU1524000355</v>
          </cell>
          <cell r="C103" t="str">
            <v>RES, 4.53Kohm, 1%, 1/16W, 0402, OBD</v>
          </cell>
          <cell r="D103" t="str">
            <v>COMPONENT</v>
          </cell>
          <cell r="E103">
            <v>100</v>
          </cell>
          <cell r="S103">
            <v>-18284</v>
          </cell>
        </row>
        <row r="104">
          <cell r="B104" t="str">
            <v>RU1524000482</v>
          </cell>
          <cell r="C104" t="str">
            <v>RES, 0ohm, 0201, OBD</v>
          </cell>
          <cell r="D104" t="str">
            <v>COMPONENT</v>
          </cell>
          <cell r="E104">
            <v>101</v>
          </cell>
          <cell r="S104">
            <v>-845875</v>
          </cell>
        </row>
        <row r="105">
          <cell r="B105" t="str">
            <v>RU1524000504</v>
          </cell>
          <cell r="C105" t="str">
            <v>RES,100Kohm,1%,1/20W,0201,OBD</v>
          </cell>
          <cell r="D105" t="str">
            <v>COMPONENT</v>
          </cell>
          <cell r="E105">
            <v>102</v>
          </cell>
          <cell r="S105">
            <v>-21500</v>
          </cell>
        </row>
        <row r="106">
          <cell r="B106" t="str">
            <v>RU1524000661</v>
          </cell>
          <cell r="C106" t="str">
            <v>RES, 0ohm, 0402, OBD</v>
          </cell>
          <cell r="D106" t="str">
            <v>COMPONENT</v>
          </cell>
          <cell r="E106">
            <v>103</v>
          </cell>
          <cell r="S106">
            <v>-130558</v>
          </cell>
        </row>
        <row r="107">
          <cell r="B107" t="str">
            <v>RU1524000663</v>
          </cell>
          <cell r="C107" t="str">
            <v>RES, 1Kohm, 1%, 1/16W, 0402, OBD</v>
          </cell>
          <cell r="D107" t="str">
            <v>COMPONENT</v>
          </cell>
          <cell r="E107">
            <v>104</v>
          </cell>
          <cell r="S107">
            <v>-92544</v>
          </cell>
        </row>
        <row r="108">
          <cell r="B108" t="str">
            <v>RU1524000665</v>
          </cell>
          <cell r="C108" t="str">
            <v>RES, 100ohm, 1%, 1/16W, 0402, OBD</v>
          </cell>
          <cell r="D108" t="str">
            <v>COMPONENT</v>
          </cell>
          <cell r="E108">
            <v>105</v>
          </cell>
          <cell r="S108">
            <v>-11100</v>
          </cell>
        </row>
        <row r="109">
          <cell r="B109" t="str">
            <v>RU1524000666</v>
          </cell>
          <cell r="C109" t="str">
            <v>RES, 10Kohm, 1%, 1/16W, 0402, OBD</v>
          </cell>
          <cell r="D109" t="str">
            <v>COMPONENT</v>
          </cell>
          <cell r="E109">
            <v>106</v>
          </cell>
          <cell r="S109">
            <v>-1819</v>
          </cell>
        </row>
        <row r="110">
          <cell r="B110" t="str">
            <v>RU1524000671</v>
          </cell>
          <cell r="C110" t="str">
            <v>RES, 100Kohm, 1%, 1/16W, 0402, OBD</v>
          </cell>
          <cell r="D110" t="str">
            <v>COMPONENT</v>
          </cell>
          <cell r="E110">
            <v>107</v>
          </cell>
          <cell r="S110">
            <v>-3243</v>
          </cell>
        </row>
        <row r="111">
          <cell r="B111" t="str">
            <v>RU1524000698</v>
          </cell>
          <cell r="C111" t="str">
            <v>RES, 33ohm,Â 1%,Â 0402, OBD</v>
          </cell>
          <cell r="D111" t="str">
            <v>COMPONENT</v>
          </cell>
          <cell r="E111">
            <v>108</v>
          </cell>
          <cell r="S111">
            <v>-7869</v>
          </cell>
        </row>
        <row r="112">
          <cell r="B112" t="str">
            <v>RU1524000714</v>
          </cell>
          <cell r="C112" t="str">
            <v>RES,Â 0ohm,Â 0603,Â OBD</v>
          </cell>
          <cell r="D112" t="str">
            <v>COMPONENT</v>
          </cell>
          <cell r="E112">
            <v>109</v>
          </cell>
          <cell r="S112">
            <v>-34138</v>
          </cell>
        </row>
        <row r="113">
          <cell r="B113" t="str">
            <v>RU1524000759</v>
          </cell>
          <cell r="C113" t="str">
            <v>RES, 10Kohm, 1%, 1/20W, 0201, OBD</v>
          </cell>
          <cell r="D113" t="str">
            <v>COMPONENT</v>
          </cell>
          <cell r="E113">
            <v>110</v>
          </cell>
          <cell r="S113">
            <v>-567348</v>
          </cell>
        </row>
        <row r="114">
          <cell r="B114" t="str">
            <v>RU1524000761</v>
          </cell>
          <cell r="C114" t="str">
            <v>RES,4.75Kohm,1%,1/20W,0201,OBD</v>
          </cell>
          <cell r="D114" t="str">
            <v>COMPONENT</v>
          </cell>
          <cell r="E114">
            <v>111</v>
          </cell>
          <cell r="S114">
            <v>4500</v>
          </cell>
        </row>
        <row r="115">
          <cell r="B115" t="str">
            <v>RU1524000776</v>
          </cell>
          <cell r="C115" t="str">
            <v>RES,Â 24Kohm,Â 1%,Â 1/16W,Â 0402,Â OBD</v>
          </cell>
          <cell r="D115" t="str">
            <v>COMPONENT</v>
          </cell>
          <cell r="E115">
            <v>112</v>
          </cell>
          <cell r="S115">
            <v>-10135</v>
          </cell>
        </row>
        <row r="116">
          <cell r="B116" t="str">
            <v>RU1524000789</v>
          </cell>
          <cell r="C116" t="str">
            <v>RES,Â 5.1Kohm,Â 1%,Â 1/16W,Â 0402,Â OBD</v>
          </cell>
          <cell r="D116" t="str">
            <v>COMPONENT</v>
          </cell>
          <cell r="E116">
            <v>113</v>
          </cell>
          <cell r="S116">
            <v>-2289</v>
          </cell>
        </row>
        <row r="117">
          <cell r="B117" t="str">
            <v>RU1524000879</v>
          </cell>
          <cell r="C117" t="str">
            <v>RES,1Mohm, 1%, 1/20W,0201,OBD</v>
          </cell>
          <cell r="D117" t="str">
            <v>COMPONENT</v>
          </cell>
          <cell r="E117">
            <v>114</v>
          </cell>
          <cell r="S117">
            <v>9500</v>
          </cell>
        </row>
        <row r="118">
          <cell r="B118" t="str">
            <v>RU1524000912</v>
          </cell>
          <cell r="C118" t="str">
            <v>RES,22ohm, 1%, 1/20W,0201,OBD</v>
          </cell>
          <cell r="D118" t="str">
            <v>COMPONENT</v>
          </cell>
          <cell r="E118">
            <v>115</v>
          </cell>
          <cell r="S118">
            <v>9500</v>
          </cell>
        </row>
        <row r="119">
          <cell r="B119" t="str">
            <v>RU1524000913</v>
          </cell>
          <cell r="C119" t="str">
            <v>RES, 240ohm,Â 1%,Â 1/20W, 0201, OBD</v>
          </cell>
          <cell r="D119" t="str">
            <v>COMPONENT</v>
          </cell>
          <cell r="E119">
            <v>116</v>
          </cell>
          <cell r="S119">
            <v>-38428</v>
          </cell>
        </row>
        <row r="120">
          <cell r="B120" t="str">
            <v>RU1524000914</v>
          </cell>
          <cell r="C120" t="str">
            <v>RES,100ohm,1%,1/20W,0201,OBD</v>
          </cell>
          <cell r="D120" t="str">
            <v>COMPONENT</v>
          </cell>
          <cell r="E120">
            <v>117</v>
          </cell>
          <cell r="S120">
            <v>-11000</v>
          </cell>
        </row>
        <row r="121">
          <cell r="B121" t="str">
            <v>RU1524000918</v>
          </cell>
          <cell r="C121" t="str">
            <v>RES,47Kohm,1%,1/20W,0201,OBD</v>
          </cell>
          <cell r="D121" t="str">
            <v>COMPONENT</v>
          </cell>
          <cell r="E121">
            <v>118</v>
          </cell>
          <cell r="S121">
            <v>-57000</v>
          </cell>
        </row>
        <row r="122">
          <cell r="B122" t="str">
            <v>RU1524000919</v>
          </cell>
          <cell r="C122" t="str">
            <v>RES,12Kohm,1%,1/20W,0201,OBD</v>
          </cell>
          <cell r="D122" t="str">
            <v>COMPONENT</v>
          </cell>
          <cell r="E122">
            <v>119</v>
          </cell>
          <cell r="S122">
            <v>9500</v>
          </cell>
        </row>
        <row r="123">
          <cell r="B123" t="str">
            <v>RU1524000923</v>
          </cell>
          <cell r="C123" t="str">
            <v>RES, 16.9Kohm, 1%, 1/20W, 0201, OBD</v>
          </cell>
          <cell r="D123" t="str">
            <v>COMPONENT</v>
          </cell>
          <cell r="E123">
            <v>120</v>
          </cell>
          <cell r="S123">
            <v>3202</v>
          </cell>
        </row>
        <row r="124">
          <cell r="B124" t="str">
            <v>RU1524000928</v>
          </cell>
          <cell r="C124" t="str">
            <v>RES,5.1Kohm,1%,1/20W,0201,OBD</v>
          </cell>
          <cell r="D124" t="str">
            <v>COMPONENT</v>
          </cell>
          <cell r="E124">
            <v>121</v>
          </cell>
          <cell r="S124">
            <v>14500</v>
          </cell>
        </row>
        <row r="125">
          <cell r="B125" t="str">
            <v>RU1524000931</v>
          </cell>
          <cell r="C125" t="str">
            <v>RES, 33Kohm, 1%, 1/20W, 0201, OBD</v>
          </cell>
          <cell r="D125" t="str">
            <v>COMPONENT</v>
          </cell>
          <cell r="E125">
            <v>122</v>
          </cell>
          <cell r="S125">
            <v>781</v>
          </cell>
        </row>
        <row r="126">
          <cell r="B126" t="str">
            <v>RU1524000935</v>
          </cell>
          <cell r="C126" t="str">
            <v>RES, 7.15Kohm, 1%, 1/20W, 0201, OBD</v>
          </cell>
          <cell r="D126" t="str">
            <v>COMPONENT</v>
          </cell>
          <cell r="E126">
            <v>123</v>
          </cell>
          <cell r="S126">
            <v>5891</v>
          </cell>
        </row>
        <row r="127">
          <cell r="B127" t="str">
            <v>RU1524000941</v>
          </cell>
          <cell r="C127" t="str">
            <v>RES, 45.3Kohm, 1%, 1/20W, 0201, OBD</v>
          </cell>
          <cell r="D127" t="str">
            <v>COMPONENT</v>
          </cell>
          <cell r="E127">
            <v>124</v>
          </cell>
          <cell r="S127">
            <v>-27905</v>
          </cell>
        </row>
        <row r="128">
          <cell r="B128" t="str">
            <v>RU1524000944</v>
          </cell>
          <cell r="C128" t="str">
            <v>RES,6.2Kohm,1%,1/20W,0201,OBD</v>
          </cell>
          <cell r="D128" t="str">
            <v>COMPONENT</v>
          </cell>
          <cell r="E128">
            <v>125</v>
          </cell>
          <cell r="S128">
            <v>9500</v>
          </cell>
        </row>
        <row r="129">
          <cell r="B129" t="str">
            <v>RU1524000946</v>
          </cell>
          <cell r="C129" t="str">
            <v>RES, 37.4Kohm, 1%, 1/20W, 0201, OBD</v>
          </cell>
          <cell r="D129" t="str">
            <v>COMPONENT</v>
          </cell>
          <cell r="E129">
            <v>126</v>
          </cell>
          <cell r="S129">
            <v>-4909</v>
          </cell>
        </row>
        <row r="130">
          <cell r="B130" t="str">
            <v>RU1524000947</v>
          </cell>
          <cell r="C130" t="str">
            <v>RES, 8.06Kohm, 1%, 1/20W, 0201, OBD</v>
          </cell>
          <cell r="D130" t="str">
            <v>COMPONENT</v>
          </cell>
          <cell r="E130">
            <v>127</v>
          </cell>
          <cell r="S130">
            <v>-5502</v>
          </cell>
        </row>
        <row r="131">
          <cell r="B131" t="str">
            <v>RU1524000948</v>
          </cell>
          <cell r="C131" t="str">
            <v>RES, 9.53Kohm, 1%, 1/20W, 0201, OBD</v>
          </cell>
          <cell r="D131" t="str">
            <v>COMPONENT</v>
          </cell>
          <cell r="E131">
            <v>128</v>
          </cell>
          <cell r="S131">
            <v>-2262</v>
          </cell>
        </row>
        <row r="132">
          <cell r="B132" t="str">
            <v>RU1524000956</v>
          </cell>
          <cell r="C132" t="str">
            <v>RES, 3.3Kohm, 1%, 1/20W, 0201, OBD</v>
          </cell>
          <cell r="D132" t="str">
            <v>COMPONENT</v>
          </cell>
          <cell r="E132">
            <v>129</v>
          </cell>
          <cell r="S132">
            <v>-59860</v>
          </cell>
        </row>
        <row r="133">
          <cell r="B133" t="str">
            <v>RU1524000959</v>
          </cell>
          <cell r="C133" t="str">
            <v>RES, 12.7Kohm, 1%, 1/20W, 0201, OBD</v>
          </cell>
          <cell r="D133" t="str">
            <v>COMPONENT</v>
          </cell>
          <cell r="E133">
            <v>130</v>
          </cell>
          <cell r="S133">
            <v>-10251</v>
          </cell>
        </row>
        <row r="134">
          <cell r="B134" t="str">
            <v>RU1524000963</v>
          </cell>
          <cell r="C134" t="str">
            <v>RES,8.45Kohm,1%,1/20W,0201,OBD</v>
          </cell>
          <cell r="D134" t="str">
            <v>COMPONENT</v>
          </cell>
          <cell r="E134">
            <v>131</v>
          </cell>
          <cell r="S134">
            <v>14500</v>
          </cell>
        </row>
        <row r="135">
          <cell r="B135" t="str">
            <v>RU1524000994</v>
          </cell>
          <cell r="C135" t="str">
            <v>RES, 120ohm, 1%, 1/20W, 0201, OBD</v>
          </cell>
          <cell r="D135" t="str">
            <v>COMPONENT</v>
          </cell>
          <cell r="E135">
            <v>132</v>
          </cell>
          <cell r="S135">
            <v>-21571</v>
          </cell>
        </row>
        <row r="136">
          <cell r="B136" t="str">
            <v>RU1524000995</v>
          </cell>
          <cell r="C136" t="str">
            <v>RES, 60.4ohm, 1%, 1/20W, 0201, OBD</v>
          </cell>
          <cell r="D136" t="str">
            <v>COMPONENT</v>
          </cell>
          <cell r="E136">
            <v>133</v>
          </cell>
          <cell r="S136">
            <v>-26085</v>
          </cell>
        </row>
        <row r="137">
          <cell r="B137" t="str">
            <v>RU1524001002</v>
          </cell>
          <cell r="C137" t="str">
            <v>RES, 4.7Kohm, 1%, 1/20W, 0201, OBD</v>
          </cell>
          <cell r="D137" t="str">
            <v>COMPONENT</v>
          </cell>
          <cell r="E137">
            <v>134</v>
          </cell>
          <cell r="S137">
            <v>-500661</v>
          </cell>
        </row>
        <row r="138">
          <cell r="B138" t="str">
            <v>RU1524001003</v>
          </cell>
          <cell r="C138" t="str">
            <v>RES,6.65Kohm,1%,1/20W,0201,OBD</v>
          </cell>
          <cell r="D138" t="str">
            <v>COMPONENT</v>
          </cell>
          <cell r="E138">
            <v>135</v>
          </cell>
          <cell r="S138">
            <v>4500</v>
          </cell>
        </row>
        <row r="139">
          <cell r="B139" t="str">
            <v>RU1524001004</v>
          </cell>
          <cell r="C139" t="str">
            <v>RES, 1.5ohm, 1%, 1/20W, 0201, OBD</v>
          </cell>
          <cell r="D139" t="str">
            <v>COMPONENT</v>
          </cell>
          <cell r="E139">
            <v>136</v>
          </cell>
          <cell r="S139">
            <v>-4865</v>
          </cell>
        </row>
        <row r="140">
          <cell r="B140" t="str">
            <v>RU1524001006</v>
          </cell>
          <cell r="C140" t="str">
            <v>RES, 5.62Kohm,1%, 1/20W,0201, OBD</v>
          </cell>
          <cell r="D140" t="str">
            <v>COMPONENT</v>
          </cell>
          <cell r="E140">
            <v>137</v>
          </cell>
          <cell r="S140">
            <v>-8844</v>
          </cell>
        </row>
        <row r="141">
          <cell r="B141" t="str">
            <v>RU1524001007</v>
          </cell>
          <cell r="C141" t="str">
            <v>RES, 6.19Kohm, 1%, 1/20W, 0201, OBD</v>
          </cell>
          <cell r="D141" t="str">
            <v>COMPONENT</v>
          </cell>
          <cell r="E141">
            <v>138</v>
          </cell>
          <cell r="S141">
            <v>-22365</v>
          </cell>
        </row>
        <row r="142">
          <cell r="B142" t="str">
            <v>RU1524001008</v>
          </cell>
          <cell r="C142" t="str">
            <v>RES, 10ohm, 1%, 1/20W, 0201, OBD</v>
          </cell>
          <cell r="D142" t="str">
            <v>COMPONENT</v>
          </cell>
          <cell r="E142">
            <v>139</v>
          </cell>
          <cell r="S142">
            <v>-160639</v>
          </cell>
        </row>
        <row r="143">
          <cell r="B143" t="str">
            <v>RU1524001009</v>
          </cell>
          <cell r="C143" t="str">
            <v>RES, 6.34Kohm,1%, 1/20W,0201, OBD</v>
          </cell>
          <cell r="D143" t="str">
            <v>COMPONENT</v>
          </cell>
          <cell r="E143">
            <v>140</v>
          </cell>
          <cell r="S143">
            <v>-12938</v>
          </cell>
        </row>
        <row r="144">
          <cell r="B144" t="str">
            <v>RU1524001030</v>
          </cell>
          <cell r="C144" t="str">
            <v>RES,1.2Kohm,1%,1/20W,0201,OBD</v>
          </cell>
          <cell r="D144" t="str">
            <v>COMPONENT</v>
          </cell>
          <cell r="E144">
            <v>141</v>
          </cell>
          <cell r="S144">
            <v>4500</v>
          </cell>
        </row>
        <row r="145">
          <cell r="B145" t="str">
            <v>RU1524001032</v>
          </cell>
          <cell r="C145" t="str">
            <v>RES,33.2Kohm,1%,1/20W,0201,OBD</v>
          </cell>
          <cell r="D145" t="str">
            <v>COMPONENT</v>
          </cell>
          <cell r="E145">
            <v>142</v>
          </cell>
          <cell r="S145">
            <v>9500</v>
          </cell>
        </row>
        <row r="146">
          <cell r="B146" t="str">
            <v>RU1524001035</v>
          </cell>
          <cell r="C146" t="str">
            <v>RES,1.37Kohm,1%,1/16W,0402,OBD</v>
          </cell>
          <cell r="D146" t="str">
            <v>COMPONENT</v>
          </cell>
          <cell r="E146">
            <v>143</v>
          </cell>
          <cell r="S146">
            <v>4500</v>
          </cell>
        </row>
        <row r="147">
          <cell r="B147" t="str">
            <v>RU1524001037</v>
          </cell>
          <cell r="C147" t="str">
            <v>RES,536Kohm,1%,1/20W,0201,OBD</v>
          </cell>
          <cell r="D147" t="str">
            <v>COMPONENT</v>
          </cell>
          <cell r="E147">
            <v>144</v>
          </cell>
          <cell r="S147">
            <v>14500</v>
          </cell>
        </row>
        <row r="148">
          <cell r="B148" t="str">
            <v>RU1524001041</v>
          </cell>
          <cell r="C148" t="str">
            <v>RES,2Kohm,1%,1/20W,0201,OBD</v>
          </cell>
          <cell r="D148" t="str">
            <v>COMPONENT</v>
          </cell>
          <cell r="E148">
            <v>145</v>
          </cell>
          <cell r="S148">
            <v>-11000</v>
          </cell>
        </row>
        <row r="149">
          <cell r="B149" t="str">
            <v>RU1524001046</v>
          </cell>
          <cell r="C149" t="str">
            <v>RES,3.65Kohm,1%,1/20W,0201,OBD</v>
          </cell>
          <cell r="D149" t="str">
            <v>COMPONENT</v>
          </cell>
          <cell r="E149">
            <v>146</v>
          </cell>
          <cell r="S149">
            <v>4500</v>
          </cell>
        </row>
        <row r="150">
          <cell r="B150" t="str">
            <v>RU1524001047</v>
          </cell>
          <cell r="C150" t="str">
            <v>RES,200Kohm,1%,1/20W,0201,OBD</v>
          </cell>
          <cell r="D150" t="str">
            <v>COMPONENT</v>
          </cell>
          <cell r="E150">
            <v>147</v>
          </cell>
          <cell r="S150">
            <v>-5200</v>
          </cell>
        </row>
        <row r="151">
          <cell r="B151" t="str">
            <v>RU1524001052</v>
          </cell>
          <cell r="C151" t="str">
            <v>RES,17.4Kohm,1%,1/20W,0201,OBD</v>
          </cell>
          <cell r="D151" t="str">
            <v>COMPONENT</v>
          </cell>
          <cell r="E151">
            <v>148</v>
          </cell>
          <cell r="S151">
            <v>4500</v>
          </cell>
        </row>
        <row r="152">
          <cell r="B152" t="str">
            <v>RU1524001068</v>
          </cell>
          <cell r="C152" t="str">
            <v>RES,1.5ohm,1%,1/10W,0603,OBD</v>
          </cell>
          <cell r="D152" t="str">
            <v>COMPONENT</v>
          </cell>
          <cell r="E152">
            <v>149</v>
          </cell>
          <cell r="S152">
            <v>-5500</v>
          </cell>
        </row>
        <row r="153">
          <cell r="B153" t="str">
            <v>RU1671000172</v>
          </cell>
          <cell r="C153" t="str">
            <v>CAP, CER, 9pF, +-0.25pF, 50V, 0402, NPO,</v>
          </cell>
          <cell r="D153" t="str">
            <v>COMPONENT</v>
          </cell>
          <cell r="E153">
            <v>150</v>
          </cell>
          <cell r="S153">
            <v>-21639</v>
          </cell>
        </row>
        <row r="154">
          <cell r="B154" t="str">
            <v>RU1671000180</v>
          </cell>
          <cell r="C154" t="str">
            <v>CAP, CER, 100pF, 5%, 25V, 0201, NP0, OBD</v>
          </cell>
          <cell r="D154" t="str">
            <v>COMPONENT</v>
          </cell>
          <cell r="E154">
            <v>151</v>
          </cell>
          <cell r="S154">
            <v>-12761</v>
          </cell>
        </row>
        <row r="155">
          <cell r="B155" t="str">
            <v>RU1671000181</v>
          </cell>
          <cell r="C155" t="str">
            <v>CAP, CER, 22pF, 5%, 25V, 0201, NP0, OBD</v>
          </cell>
          <cell r="D155" t="str">
            <v>COMPONENT</v>
          </cell>
          <cell r="E155">
            <v>152</v>
          </cell>
          <cell r="S155">
            <v>-41318</v>
          </cell>
        </row>
        <row r="156">
          <cell r="B156" t="str">
            <v>RU1671000222</v>
          </cell>
          <cell r="C156" t="str">
            <v>CAP,CER,1.5pF,+-0.1pF,50V,0402,NP"</v>
          </cell>
          <cell r="D156" t="str">
            <v>COMPONENT</v>
          </cell>
          <cell r="E156">
            <v>153</v>
          </cell>
          <cell r="S156">
            <v>4500</v>
          </cell>
        </row>
        <row r="157">
          <cell r="B157" t="str">
            <v>RU1671000224</v>
          </cell>
          <cell r="C157" t="str">
            <v>CAP, CER, 0.4pF, +/-0.1pF, 50V, 0402, NP</v>
          </cell>
          <cell r="D157" t="str">
            <v>COMPONENT</v>
          </cell>
          <cell r="E157">
            <v>154</v>
          </cell>
          <cell r="S157">
            <v>-9183</v>
          </cell>
        </row>
        <row r="158">
          <cell r="B158" t="str">
            <v>RU1671000358</v>
          </cell>
          <cell r="C158" t="str">
            <v>CAP,CER,2.7pF,+/-0.1pF,50V,0201,N"</v>
          </cell>
          <cell r="D158" t="str">
            <v>COMPONENT</v>
          </cell>
          <cell r="E158">
            <v>155</v>
          </cell>
          <cell r="S158">
            <v>-1000</v>
          </cell>
        </row>
        <row r="159">
          <cell r="B159" t="str">
            <v>RU1671000447</v>
          </cell>
          <cell r="C159" t="str">
            <v>CAP, CER, 10pF, 5%, 25V, 0201, NP0, OBD</v>
          </cell>
          <cell r="D159" t="str">
            <v>COMPONENT</v>
          </cell>
          <cell r="E159">
            <v>156</v>
          </cell>
          <cell r="S159">
            <v>-26589</v>
          </cell>
        </row>
        <row r="160">
          <cell r="B160" t="str">
            <v>RU1671000450</v>
          </cell>
          <cell r="C160" t="str">
            <v>CAP,CER,5.6pF,+-0.25pF,25V,0201,N"</v>
          </cell>
          <cell r="D160" t="str">
            <v>COMPONENT</v>
          </cell>
          <cell r="E160">
            <v>157</v>
          </cell>
          <cell r="S160">
            <v>-1000</v>
          </cell>
        </row>
        <row r="161">
          <cell r="B161" t="str">
            <v>RU1671000456</v>
          </cell>
          <cell r="C161" t="str">
            <v>CAP,CER,22pF,5%,50V,0402,NPO, OBD</v>
          </cell>
          <cell r="D161" t="str">
            <v>COMPONENT</v>
          </cell>
          <cell r="E161">
            <v>158</v>
          </cell>
          <cell r="S161">
            <v>-48025</v>
          </cell>
        </row>
        <row r="162">
          <cell r="B162" t="str">
            <v>RU1671000458</v>
          </cell>
          <cell r="C162" t="str">
            <v>CAP,CER,0.1uF,10%,16V,0201,X7R,O"</v>
          </cell>
          <cell r="D162" t="str">
            <v>COMPONENT</v>
          </cell>
          <cell r="E162">
            <v>159</v>
          </cell>
          <cell r="S162">
            <v>-493000</v>
          </cell>
        </row>
        <row r="163">
          <cell r="B163" t="str">
            <v>RU1671000470</v>
          </cell>
          <cell r="C163" t="str">
            <v>CAP,CER,10pF,1%,25V,0201,NPO,OBD"</v>
          </cell>
          <cell r="D163" t="str">
            <v>COMPONENT</v>
          </cell>
          <cell r="E163">
            <v>160</v>
          </cell>
          <cell r="S163">
            <v>-31500</v>
          </cell>
        </row>
        <row r="164">
          <cell r="B164" t="str">
            <v>RU1671000484</v>
          </cell>
          <cell r="C164" t="str">
            <v>CAP CER 0.3pF +/-0.05pF 25V, C0G NPO 020</v>
          </cell>
          <cell r="D164" t="str">
            <v>COMPONENT</v>
          </cell>
          <cell r="E164">
            <v>161</v>
          </cell>
          <cell r="S164">
            <v>-6504</v>
          </cell>
        </row>
        <row r="165">
          <cell r="B165" t="str">
            <v>RU1671000491</v>
          </cell>
          <cell r="C165" t="str">
            <v>CAP,Â CER,Â 10uF,Â 10%,Â 16V,Â 0805,Â X5</v>
          </cell>
          <cell r="D165" t="str">
            <v>COMPONENT</v>
          </cell>
          <cell r="E165">
            <v>162</v>
          </cell>
          <cell r="S165">
            <v>-46197</v>
          </cell>
        </row>
        <row r="166">
          <cell r="B166" t="str">
            <v>RU1671000496</v>
          </cell>
          <cell r="C166" t="str">
            <v>CAP,Â CER,Â 0.1uF,Â 10%,Â 16V,Â 0402,Â X</v>
          </cell>
          <cell r="D166" t="str">
            <v>COMPONENT</v>
          </cell>
          <cell r="E166">
            <v>163</v>
          </cell>
          <cell r="S166">
            <v>-102172</v>
          </cell>
        </row>
        <row r="167">
          <cell r="B167" t="str">
            <v>RU1671000501</v>
          </cell>
          <cell r="C167" t="str">
            <v>CAP,CER,0.1uF,10%,25V,0402,X5R,O"</v>
          </cell>
          <cell r="D167" t="str">
            <v>COMPONENT</v>
          </cell>
          <cell r="E167">
            <v>164</v>
          </cell>
          <cell r="S167">
            <v>-241500</v>
          </cell>
        </row>
        <row r="168">
          <cell r="B168" t="str">
            <v>RU1671000540</v>
          </cell>
          <cell r="C168" t="str">
            <v>CAP, CER, 1uF, 20%,  6.3V, 0201, X5R, OB</v>
          </cell>
          <cell r="D168" t="str">
            <v>COMPONENT</v>
          </cell>
          <cell r="E168">
            <v>165</v>
          </cell>
          <cell r="S168">
            <v>-33147</v>
          </cell>
        </row>
        <row r="169">
          <cell r="B169" t="str">
            <v>RU1671000543</v>
          </cell>
          <cell r="C169" t="str">
            <v>CAP, CER, 4.7uF, 20%, 6.3V, 0402, X5R, O</v>
          </cell>
          <cell r="D169" t="str">
            <v>COMPONENT</v>
          </cell>
          <cell r="E169">
            <v>166</v>
          </cell>
          <cell r="S169">
            <v>-113824</v>
          </cell>
        </row>
        <row r="170">
          <cell r="B170" t="str">
            <v>RU1671000545</v>
          </cell>
          <cell r="C170" t="str">
            <v>CAP,CER,15pF,5%,25V,0201,NPO,OBD"</v>
          </cell>
          <cell r="D170" t="str">
            <v>COMPONENT</v>
          </cell>
          <cell r="E170">
            <v>167</v>
          </cell>
          <cell r="S170">
            <v>-31500</v>
          </cell>
        </row>
        <row r="171">
          <cell r="B171" t="str">
            <v>RU1671000550</v>
          </cell>
          <cell r="C171" t="str">
            <v>CAP, CER, 10uF, 20%, 6.3V, 0402, X5R, OB</v>
          </cell>
          <cell r="D171" t="str">
            <v>COMPONENT</v>
          </cell>
          <cell r="E171">
            <v>168</v>
          </cell>
          <cell r="S171">
            <v>-392392</v>
          </cell>
        </row>
        <row r="172">
          <cell r="B172" t="str">
            <v>RU1671000559</v>
          </cell>
          <cell r="C172" t="str">
            <v>CAP, CER, 0.047uF, 10%, 16V, 0402, X7R,"</v>
          </cell>
          <cell r="D172" t="str">
            <v>COMPONENT</v>
          </cell>
          <cell r="E172">
            <v>169</v>
          </cell>
          <cell r="S172">
            <v>4500</v>
          </cell>
        </row>
        <row r="173">
          <cell r="B173" t="str">
            <v>RU1671000560</v>
          </cell>
          <cell r="C173" t="str">
            <v>CAP,Â CER,Â 0.1uF,Â 10%,Â 10V,Â 0402,Â X</v>
          </cell>
          <cell r="D173" t="str">
            <v>COMPONENT</v>
          </cell>
          <cell r="E173">
            <v>170</v>
          </cell>
          <cell r="S173">
            <v>-72496</v>
          </cell>
        </row>
        <row r="174">
          <cell r="B174" t="str">
            <v>RU1671000561</v>
          </cell>
          <cell r="C174" t="str">
            <v>CAP,Â CER,Â 0.1uF,Â 10%,Â 16V,Â 0402,Â X</v>
          </cell>
          <cell r="D174" t="str">
            <v>COMPONENT</v>
          </cell>
          <cell r="E174">
            <v>171</v>
          </cell>
          <cell r="S174">
            <v>-259161</v>
          </cell>
        </row>
        <row r="175">
          <cell r="B175" t="str">
            <v>RU1671000575</v>
          </cell>
          <cell r="C175" t="str">
            <v>CAP, CER, 1uF, 10%, 16V, 0402, X5R, OBD</v>
          </cell>
          <cell r="D175" t="str">
            <v>COMPONENT</v>
          </cell>
          <cell r="E175">
            <v>172</v>
          </cell>
          <cell r="S175">
            <v>-129988</v>
          </cell>
        </row>
        <row r="176">
          <cell r="B176" t="str">
            <v>RU1671000595</v>
          </cell>
          <cell r="C176" t="str">
            <v>CAP,CER,1.1pF,+/-0.1pF,50V,0402,N"</v>
          </cell>
          <cell r="D176" t="str">
            <v>COMPONENT</v>
          </cell>
          <cell r="E176">
            <v>173</v>
          </cell>
          <cell r="S176">
            <v>4500</v>
          </cell>
        </row>
        <row r="177">
          <cell r="B177" t="str">
            <v>RU1671000597</v>
          </cell>
          <cell r="C177" t="str">
            <v>CAP, CER, 10uF, 10%, 25V, 0805, X5R, OBD</v>
          </cell>
          <cell r="D177" t="str">
            <v>COMPONENT</v>
          </cell>
          <cell r="E177">
            <v>174</v>
          </cell>
          <cell r="S177">
            <v>-9615</v>
          </cell>
        </row>
        <row r="178">
          <cell r="B178" t="str">
            <v>RU1671000619</v>
          </cell>
          <cell r="C178" t="str">
            <v>CAP, CER, 22uF, 20%, 6.3V, 0603, X5R, OB</v>
          </cell>
          <cell r="D178" t="str">
            <v>COMPONENT</v>
          </cell>
          <cell r="E178">
            <v>175</v>
          </cell>
          <cell r="S178">
            <v>-345725</v>
          </cell>
        </row>
        <row r="179">
          <cell r="B179" t="str">
            <v>RU1671000634</v>
          </cell>
          <cell r="C179" t="str">
            <v>CAP, CER, 1.2pF, +/- 0.1pF, 25V, 0201, N</v>
          </cell>
          <cell r="D179" t="str">
            <v>COMPONENT</v>
          </cell>
          <cell r="E179">
            <v>176</v>
          </cell>
          <cell r="S179">
            <v>-5323</v>
          </cell>
        </row>
        <row r="180">
          <cell r="B180" t="str">
            <v>RU1671000635</v>
          </cell>
          <cell r="C180" t="str">
            <v>CAP,CER,1.5pF,+-0.1pF,25V,SMD0201"</v>
          </cell>
          <cell r="D180" t="str">
            <v>COMPONENT</v>
          </cell>
          <cell r="E180">
            <v>177</v>
          </cell>
          <cell r="S180">
            <v>-78000</v>
          </cell>
        </row>
        <row r="181">
          <cell r="B181" t="str">
            <v>RU1671000639</v>
          </cell>
          <cell r="C181" t="str">
            <v>CAP, Electrolytic, 270uF, 6.3V, Radial,</v>
          </cell>
          <cell r="D181" t="str">
            <v>COMPONENT</v>
          </cell>
          <cell r="E181">
            <v>178</v>
          </cell>
          <cell r="S181">
            <v>-38654</v>
          </cell>
        </row>
        <row r="182">
          <cell r="B182" t="str">
            <v>RU1671000642</v>
          </cell>
          <cell r="C182" t="str">
            <v>CAP CER 0.5pF Â±0.1pF 50V, C0G 0201</v>
          </cell>
          <cell r="D182" t="str">
            <v>COMPONENT</v>
          </cell>
          <cell r="E182">
            <v>179</v>
          </cell>
          <cell r="S182">
            <v>-9113</v>
          </cell>
        </row>
        <row r="183">
          <cell r="B183" t="str">
            <v>RU1671000643</v>
          </cell>
          <cell r="C183" t="str">
            <v>CAP CER1.0pF Â±0.1pF 50V, C0G 0201</v>
          </cell>
          <cell r="D183" t="str">
            <v>COMPONENT</v>
          </cell>
          <cell r="E183">
            <v>180</v>
          </cell>
          <cell r="S183">
            <v>808</v>
          </cell>
        </row>
        <row r="184">
          <cell r="B184" t="str">
            <v>RU1671000658</v>
          </cell>
          <cell r="C184" t="str">
            <v>CAP, CER, 10uF, 20%,10V, X5R, 0603, OBD</v>
          </cell>
          <cell r="D184" t="str">
            <v>COMPONENT</v>
          </cell>
          <cell r="E184">
            <v>181</v>
          </cell>
          <cell r="S184">
            <v>-211053</v>
          </cell>
        </row>
        <row r="185">
          <cell r="B185" t="str">
            <v>RU1671000659</v>
          </cell>
          <cell r="C185" t="str">
            <v>CAP, CER, 0.1uF, 10%,10V, 0201, X5R, OBD</v>
          </cell>
          <cell r="D185" t="str">
            <v>COMPONENT</v>
          </cell>
          <cell r="E185">
            <v>182</v>
          </cell>
          <cell r="S185">
            <v>-348339</v>
          </cell>
        </row>
        <row r="186">
          <cell r="B186" t="str">
            <v>RU1671000660</v>
          </cell>
          <cell r="C186" t="str">
            <v>CAP,Â CER,Â 0.01uF,Â 10%,Â 16V,Â 0201,Â</v>
          </cell>
          <cell r="D186" t="str">
            <v>COMPONENT</v>
          </cell>
          <cell r="E186">
            <v>183</v>
          </cell>
          <cell r="S186">
            <v>-7247</v>
          </cell>
        </row>
        <row r="187">
          <cell r="B187" t="str">
            <v>RU1671000661</v>
          </cell>
          <cell r="C187" t="str">
            <v>CAP, CER, 1uF, 10%, 10V, 0402, X5R, OBD</v>
          </cell>
          <cell r="D187" t="str">
            <v>COMPONENT</v>
          </cell>
          <cell r="E187">
            <v>184</v>
          </cell>
          <cell r="S187">
            <v>-292421</v>
          </cell>
        </row>
        <row r="188">
          <cell r="B188" t="str">
            <v>RU1671000662</v>
          </cell>
          <cell r="C188" t="str">
            <v>CAP, CER, 68pF, 5%, 25V, 0201, NPO, OBD</v>
          </cell>
          <cell r="D188" t="str">
            <v>COMPONENT</v>
          </cell>
          <cell r="E188">
            <v>185</v>
          </cell>
          <cell r="S188">
            <v>-116831</v>
          </cell>
        </row>
        <row r="189">
          <cell r="B189" t="str">
            <v>RU1671000716</v>
          </cell>
          <cell r="C189" t="str">
            <v>CAP, CER, 0.9pF, +-0.05pF, 25V, 0201, NP</v>
          </cell>
          <cell r="D189" t="str">
            <v>COMPONENT</v>
          </cell>
          <cell r="E189">
            <v>186</v>
          </cell>
          <cell r="S189">
            <v>-4767</v>
          </cell>
        </row>
        <row r="190">
          <cell r="B190" t="str">
            <v>RU1671000717</v>
          </cell>
          <cell r="C190" t="str">
            <v>CAP, CER, 0.8pF, +-0.05pF, 25V, 0201, NP</v>
          </cell>
          <cell r="D190" t="str">
            <v>COMPONENT</v>
          </cell>
          <cell r="E190">
            <v>187</v>
          </cell>
          <cell r="S190">
            <v>-6719</v>
          </cell>
        </row>
        <row r="191">
          <cell r="B191" t="str">
            <v>RU1671000723</v>
          </cell>
          <cell r="C191" t="str">
            <v>CAP,CER,0.2pF,+/-0.1pF,25V,C0G,02"</v>
          </cell>
          <cell r="D191" t="str">
            <v>COMPONENT</v>
          </cell>
          <cell r="E191">
            <v>188</v>
          </cell>
          <cell r="S191">
            <v>14500</v>
          </cell>
        </row>
        <row r="192">
          <cell r="B192" t="str">
            <v>RU1671000726</v>
          </cell>
          <cell r="C192" t="str">
            <v>CAP, CER, 30pF, 5%, 50V, 0201, NP0, OBD</v>
          </cell>
          <cell r="D192" t="str">
            <v>COMPONENT</v>
          </cell>
          <cell r="E192">
            <v>189</v>
          </cell>
          <cell r="S192">
            <v>-40905</v>
          </cell>
        </row>
        <row r="193">
          <cell r="B193" t="str">
            <v>RU1671000727</v>
          </cell>
          <cell r="C193" t="str">
            <v>CAP, CER, 0.022uF, 10%, 6.3V, 0201, X5R,</v>
          </cell>
          <cell r="D193" t="str">
            <v>COMPONENT</v>
          </cell>
          <cell r="E193">
            <v>190</v>
          </cell>
          <cell r="S193">
            <v>-18156</v>
          </cell>
        </row>
        <row r="194">
          <cell r="B194" t="str">
            <v>RU1671000728</v>
          </cell>
          <cell r="C194" t="str">
            <v>CAP, CER, 22uF, 20%, 6.3V, 0402, X5R, OB</v>
          </cell>
          <cell r="D194" t="str">
            <v>COMPONENT</v>
          </cell>
          <cell r="E194">
            <v>191</v>
          </cell>
          <cell r="S194">
            <v>-21219</v>
          </cell>
        </row>
        <row r="195">
          <cell r="B195" t="str">
            <v>RU1671000732</v>
          </cell>
          <cell r="C195" t="str">
            <v>CAP CER 5.1pF Â±0.25pF 25V, C0G 0201</v>
          </cell>
          <cell r="D195" t="str">
            <v>COMPONENT</v>
          </cell>
          <cell r="E195">
            <v>192</v>
          </cell>
          <cell r="S195">
            <v>-9239</v>
          </cell>
        </row>
        <row r="196">
          <cell r="B196" t="str">
            <v>RU1671000733</v>
          </cell>
          <cell r="C196" t="str">
            <v>CAP, CER, 1.6pF, Â±0.1pF, 25V, C0G, 0201</v>
          </cell>
          <cell r="D196" t="str">
            <v>COMPONENT</v>
          </cell>
          <cell r="E196">
            <v>193</v>
          </cell>
          <cell r="S196">
            <v>-897</v>
          </cell>
        </row>
        <row r="197">
          <cell r="B197" t="str">
            <v>RU1671000746</v>
          </cell>
          <cell r="C197" t="str">
            <v>CAP, CER, 0.3pF, +/-0.05pF, 25</v>
          </cell>
          <cell r="D197" t="str">
            <v>COMPONENT</v>
          </cell>
          <cell r="E197">
            <v>161</v>
          </cell>
          <cell r="S197">
            <v>0</v>
          </cell>
        </row>
        <row r="198">
          <cell r="B198" t="str">
            <v>RU1671000747</v>
          </cell>
          <cell r="C198" t="str">
            <v>CAP, CER, 0.4pF, +/-0.1pF, 50V</v>
          </cell>
          <cell r="D198" t="str">
            <v>COMPONENT</v>
          </cell>
          <cell r="E198">
            <v>154</v>
          </cell>
          <cell r="S198">
            <v>0</v>
          </cell>
        </row>
        <row r="199">
          <cell r="B199" t="str">
            <v>RU1671000748</v>
          </cell>
          <cell r="C199" t="str">
            <v>CAP CER 0.5pF ±0.1pF 50V,C0G</v>
          </cell>
          <cell r="D199" t="str">
            <v>COMPONENT</v>
          </cell>
          <cell r="E199">
            <v>179</v>
          </cell>
          <cell r="S199">
            <v>0</v>
          </cell>
        </row>
        <row r="200">
          <cell r="B200" t="str">
            <v>RU1671000755</v>
          </cell>
          <cell r="C200" t="str">
            <v>CAP,CER,6.8pF,+/-0.1pF,50V,C0G,04"</v>
          </cell>
          <cell r="D200" t="str">
            <v>COMPONENT</v>
          </cell>
          <cell r="E200">
            <v>197</v>
          </cell>
          <cell r="S200">
            <v>4500</v>
          </cell>
        </row>
        <row r="201">
          <cell r="B201" t="str">
            <v>RU2000000177-03</v>
          </cell>
          <cell r="C201" t="str">
            <v>PCB, Nemo</v>
          </cell>
          <cell r="D201" t="str">
            <v>COMPONENT</v>
          </cell>
          <cell r="E201">
            <v>198</v>
          </cell>
          <cell r="S201">
            <v>-20567</v>
          </cell>
        </row>
        <row r="202">
          <cell r="B202" t="str">
            <v>RU2000000264-02</v>
          </cell>
          <cell r="C202" t="str">
            <v>PCB, BAILEY, LPDDR4</v>
          </cell>
          <cell r="D202" t="str">
            <v>COMPONENT</v>
          </cell>
          <cell r="E202">
            <v>200</v>
          </cell>
          <cell r="S202">
            <v>-19580</v>
          </cell>
        </row>
        <row r="203">
          <cell r="B203" t="str">
            <v>RU2030000418</v>
          </cell>
          <cell r="C203" t="str">
            <v>CONN,Â HDMI,Â 19-Pin,Â 0.5MMÂ SMD,Â FEMA</v>
          </cell>
          <cell r="D203" t="str">
            <v>COMPONENT</v>
          </cell>
          <cell r="E203">
            <v>201</v>
          </cell>
          <cell r="S203">
            <v>-20806</v>
          </cell>
        </row>
        <row r="204">
          <cell r="B204" t="str">
            <v>RU2030000513</v>
          </cell>
          <cell r="C204" t="str">
            <v>CONN, USB,Nemo, Micro-B,Female, SMD</v>
          </cell>
          <cell r="D204" t="str">
            <v>COMPONENT</v>
          </cell>
          <cell r="E204">
            <v>202</v>
          </cell>
          <cell r="S204">
            <v>-37902</v>
          </cell>
        </row>
        <row r="205">
          <cell r="B205" t="str">
            <v>RU2030000557</v>
          </cell>
          <cell r="C205" t="str">
            <v>CONN, HDMI, 19-Pin, 0.5MM SMD, FEMALE,"</v>
          </cell>
          <cell r="D205" t="str">
            <v>COMPONENT</v>
          </cell>
          <cell r="E205">
            <v>203</v>
          </cell>
          <cell r="S205">
            <v>4300</v>
          </cell>
        </row>
        <row r="206">
          <cell r="B206" t="str">
            <v>RU2326000327</v>
          </cell>
          <cell r="C206" t="str">
            <v>PCBA, Nemo</v>
          </cell>
          <cell r="D206" t="str">
            <v>SUBDIRECT</v>
          </cell>
          <cell r="E206">
            <v>274</v>
          </cell>
          <cell r="S206">
            <v>-98423</v>
          </cell>
        </row>
        <row r="207">
          <cell r="B207" t="str">
            <v>RU2326000464</v>
          </cell>
          <cell r="C207" t="str">
            <v>PCBA,BAILEY,LPDDR4</v>
          </cell>
          <cell r="D207" t="str">
            <v>SUBDIRECT</v>
          </cell>
          <cell r="E207">
            <v>275</v>
          </cell>
          <cell r="S207">
            <v>-45308</v>
          </cell>
        </row>
        <row r="208">
          <cell r="B208" t="str">
            <v>RU3226001232</v>
          </cell>
          <cell r="C208" t="str">
            <v>Remote Control, Alice-IR, RC780, 2022</v>
          </cell>
          <cell r="D208" t="str">
            <v>COMPONENT</v>
          </cell>
          <cell r="E208">
            <v>205</v>
          </cell>
          <cell r="S208">
            <v>-68465</v>
          </cell>
        </row>
        <row r="209">
          <cell r="B209" t="str">
            <v>RU475-0004-01</v>
          </cell>
          <cell r="C209" t="str">
            <v>Tape OPP, Packing, 600000x72x0.06mm</v>
          </cell>
          <cell r="D209" t="str">
            <v>COMPONENT</v>
          </cell>
          <cell r="E209">
            <v>0</v>
          </cell>
          <cell r="S209">
            <v>519.6</v>
          </cell>
        </row>
        <row r="210">
          <cell r="B210" t="str">
            <v>RU503-0004-01</v>
          </cell>
          <cell r="C210" t="str">
            <v>Label,blank,Pallet,110X36mm</v>
          </cell>
          <cell r="D210" t="str">
            <v>COMPONENT</v>
          </cell>
          <cell r="E210">
            <v>210</v>
          </cell>
          <cell r="S210">
            <v>95594</v>
          </cell>
        </row>
        <row r="211">
          <cell r="B211" t="str">
            <v>RU503-0008-01</v>
          </cell>
          <cell r="C211" t="str">
            <v>LABEL BLANK 13*8mm REV.0.0 WHITE GP/HF J</v>
          </cell>
          <cell r="D211" t="str">
            <v>SUBASSY</v>
          </cell>
          <cell r="E211">
            <v>211</v>
          </cell>
          <cell r="S211">
            <v>-69534</v>
          </cell>
        </row>
        <row r="212">
          <cell r="B212" t="str">
            <v>RU503-0010-01</v>
          </cell>
          <cell r="C212" t="str">
            <v>Label blank, Double line, 17x16.6mm</v>
          </cell>
          <cell r="D212" t="str">
            <v>SUBASSY</v>
          </cell>
          <cell r="E212">
            <v>212</v>
          </cell>
          <cell r="S212">
            <v>-108600</v>
          </cell>
        </row>
        <row r="213">
          <cell r="B213" t="str">
            <v>RU503-0011-01</v>
          </cell>
          <cell r="C213" t="str">
            <v>Label, Blank, 127X50.8mm, Littlefield, 3</v>
          </cell>
          <cell r="D213" t="str">
            <v>COMPONENT</v>
          </cell>
          <cell r="E213">
            <v>213</v>
          </cell>
          <cell r="S213">
            <v>-5899</v>
          </cell>
        </row>
        <row r="214">
          <cell r="B214" t="str">
            <v>RU503-0012-01</v>
          </cell>
          <cell r="C214" t="str">
            <v>Label, Outer Gift Box, Littlefield, (R,R</v>
          </cell>
          <cell r="D214" t="str">
            <v>COMPONENT</v>
          </cell>
          <cell r="E214">
            <v>214</v>
          </cell>
          <cell r="S214">
            <v>3359</v>
          </cell>
        </row>
        <row r="215">
          <cell r="B215" t="str">
            <v>RU503-0014-01</v>
          </cell>
          <cell r="C215" t="str">
            <v>Label, Blank, 101X152mm</v>
          </cell>
          <cell r="D215" t="str">
            <v>COMPONENT</v>
          </cell>
          <cell r="E215">
            <v>215</v>
          </cell>
          <cell r="S215">
            <v>10476</v>
          </cell>
        </row>
        <row r="216">
          <cell r="B216" t="str">
            <v>RU6000000489</v>
          </cell>
          <cell r="C216" t="str">
            <v>Fence, SOC, Shield, Nemo</v>
          </cell>
          <cell r="D216" t="str">
            <v>COMPONENT</v>
          </cell>
          <cell r="E216">
            <v>217</v>
          </cell>
          <cell r="S216">
            <v>-20665</v>
          </cell>
        </row>
        <row r="217">
          <cell r="B217" t="str">
            <v>RU6000000491</v>
          </cell>
          <cell r="C217" t="str">
            <v>ASM, Cover, Shield, Nemo</v>
          </cell>
          <cell r="D217" t="str">
            <v>COMPONENT</v>
          </cell>
          <cell r="E217">
            <v>218</v>
          </cell>
          <cell r="S217">
            <v>-20456</v>
          </cell>
        </row>
        <row r="218">
          <cell r="B218" t="str">
            <v>RU6000000714</v>
          </cell>
          <cell r="C218" t="str">
            <v>Fence,SOC,Shield,Bailey</v>
          </cell>
          <cell r="D218" t="str">
            <v>COMPONENT</v>
          </cell>
          <cell r="E218">
            <v>223</v>
          </cell>
          <cell r="S218">
            <v>-19764</v>
          </cell>
        </row>
        <row r="219">
          <cell r="B219" t="str">
            <v>RU6026000095</v>
          </cell>
          <cell r="C219" t="str">
            <v>ASM, Housing, Nemo, Brazil</v>
          </cell>
          <cell r="D219" t="str">
            <v>COMPONENT</v>
          </cell>
          <cell r="E219">
            <v>224</v>
          </cell>
          <cell r="S219">
            <v>-21638</v>
          </cell>
        </row>
        <row r="220">
          <cell r="B220" t="str">
            <v>RU6026000095-M1</v>
          </cell>
          <cell r="C220" t="str">
            <v>ASM, Housing, Nemo</v>
          </cell>
          <cell r="D220" t="str">
            <v>COMPONENT</v>
          </cell>
          <cell r="E220">
            <v>224</v>
          </cell>
          <cell r="S220">
            <v>0</v>
          </cell>
        </row>
        <row r="221">
          <cell r="B221" t="str">
            <v>RU6026000240</v>
          </cell>
          <cell r="C221" t="str">
            <v>ASM, Lens, W printing film, Nemo</v>
          </cell>
          <cell r="D221" t="str">
            <v>COMPONENT</v>
          </cell>
          <cell r="E221">
            <v>226</v>
          </cell>
          <cell r="S221">
            <v>-21341</v>
          </cell>
        </row>
        <row r="222">
          <cell r="B222" t="str">
            <v>RU6026000262</v>
          </cell>
          <cell r="C222" t="str">
            <v>ASM, Lens, Protective film, Marlin (Braz</v>
          </cell>
          <cell r="D222" t="str">
            <v>COMPONENT</v>
          </cell>
          <cell r="E222">
            <v>227</v>
          </cell>
          <cell r="S222">
            <v>-20000</v>
          </cell>
        </row>
        <row r="223">
          <cell r="B223" t="str">
            <v>RU6026000265</v>
          </cell>
          <cell r="C223" t="str">
            <v>ASM, Housing, Bailey, BR</v>
          </cell>
          <cell r="D223" t="str">
            <v>COMPONENT</v>
          </cell>
          <cell r="E223">
            <v>228</v>
          </cell>
          <cell r="S223">
            <v>-20000</v>
          </cell>
        </row>
        <row r="224">
          <cell r="B224" t="str">
            <v>RU6026000289</v>
          </cell>
          <cell r="C224" t="str">
            <v>ASM, Cover, Shield, Bailey</v>
          </cell>
          <cell r="D224" t="str">
            <v>COMPONENT</v>
          </cell>
          <cell r="E224">
            <v>229</v>
          </cell>
          <cell r="S224">
            <v>-19764</v>
          </cell>
        </row>
        <row r="225">
          <cell r="B225" t="str">
            <v>RU6221000011-1</v>
          </cell>
          <cell r="C225" t="str">
            <v>Gift Box Seal, Circular, 28 mm, Sugarlan</v>
          </cell>
          <cell r="D225" t="str">
            <v>COMPONENT</v>
          </cell>
          <cell r="E225">
            <v>230</v>
          </cell>
          <cell r="S225">
            <v>-86744</v>
          </cell>
        </row>
        <row r="226">
          <cell r="B226" t="str">
            <v>RU6221000020-1</v>
          </cell>
          <cell r="C226" t="str">
            <v>Thermal Gel, 4.5WmK</v>
          </cell>
          <cell r="D226" t="str">
            <v>COMPONENT</v>
          </cell>
          <cell r="E226">
            <v>231</v>
          </cell>
          <cell r="S226">
            <v>-34330.379999999997</v>
          </cell>
        </row>
        <row r="227">
          <cell r="B227" t="str">
            <v>RU6221000065</v>
          </cell>
          <cell r="C227" t="str">
            <v>ThermalGel,5W/m-K</v>
          </cell>
          <cell r="D227" t="str">
            <v>COMPONENT</v>
          </cell>
          <cell r="E227">
            <v>232</v>
          </cell>
          <cell r="S227">
            <v>-42200</v>
          </cell>
        </row>
        <row r="228">
          <cell r="B228" t="str">
            <v>RU6221000095</v>
          </cell>
          <cell r="C228" t="str">
            <v>ThermalGel,6.4W/mK,LairdTputty607</v>
          </cell>
          <cell r="D228" t="str">
            <v>COMPONENT</v>
          </cell>
          <cell r="E228">
            <v>232</v>
          </cell>
          <cell r="S228">
            <v>0</v>
          </cell>
        </row>
        <row r="229">
          <cell r="B229" t="str">
            <v>RU7030000005</v>
          </cell>
          <cell r="C229" t="str">
            <v>Battery, AAA, Alkaline</v>
          </cell>
          <cell r="D229" t="str">
            <v>COMPONENT</v>
          </cell>
          <cell r="E229">
            <v>234</v>
          </cell>
          <cell r="S229">
            <v>-81616</v>
          </cell>
        </row>
        <row r="230">
          <cell r="B230" t="str">
            <v>RU7030000005A</v>
          </cell>
          <cell r="C230" t="str">
            <v>LOAD ACCESSORY</v>
          </cell>
          <cell r="D230" t="str">
            <v>COMPONENT</v>
          </cell>
          <cell r="E230">
            <v>234</v>
          </cell>
          <cell r="S230">
            <v>0</v>
          </cell>
        </row>
        <row r="231">
          <cell r="B231" t="str">
            <v>RU7050000071</v>
          </cell>
          <cell r="C231" t="str">
            <v>Power Adapter, USB, 5V, 1A, Brazil</v>
          </cell>
          <cell r="D231" t="str">
            <v>COMPONENT</v>
          </cell>
          <cell r="E231">
            <v>0</v>
          </cell>
          <cell r="S231">
            <v>188</v>
          </cell>
        </row>
        <row r="232">
          <cell r="B232" t="str">
            <v>RU7050000120</v>
          </cell>
          <cell r="C232" t="str">
            <v>PowerAdapter,USB,5V,1A,Brazil</v>
          </cell>
          <cell r="D232" t="str">
            <v>COMPONENT</v>
          </cell>
          <cell r="E232">
            <v>242</v>
          </cell>
          <cell r="S232">
            <v>-19988</v>
          </cell>
        </row>
        <row r="233">
          <cell r="B233" t="str">
            <v>RU7455000033-01</v>
          </cell>
          <cell r="C233" t="str">
            <v>Cable, USB2.0, Type A Male, Micro USB Po</v>
          </cell>
          <cell r="D233" t="str">
            <v>COMPONENT</v>
          </cell>
          <cell r="E233">
            <v>243</v>
          </cell>
          <cell r="S233">
            <v>-21600</v>
          </cell>
        </row>
        <row r="234">
          <cell r="B234" t="str">
            <v>RU7455000055-01</v>
          </cell>
          <cell r="C234" t="str">
            <v>Cable, HDMI,2ft, 0.6m,Premium</v>
          </cell>
          <cell r="D234" t="str">
            <v>COMPONENT</v>
          </cell>
          <cell r="E234">
            <v>244</v>
          </cell>
          <cell r="S234">
            <v>-41965</v>
          </cell>
        </row>
        <row r="235">
          <cell r="B235" t="str">
            <v>RU7455000088</v>
          </cell>
          <cell r="C235" t="str">
            <v>USB 2.0 A/M TO MICRO B/M CABLEcro USB Po</v>
          </cell>
          <cell r="D235" t="str">
            <v>COMPONENT</v>
          </cell>
          <cell r="E235">
            <v>243</v>
          </cell>
          <cell r="S235">
            <v>-18867</v>
          </cell>
        </row>
        <row r="236">
          <cell r="B236" t="str">
            <v>RU7526000002</v>
          </cell>
          <cell r="C236" t="str">
            <v>ASM, FLASH, BAILEY</v>
          </cell>
          <cell r="D236" t="str">
            <v>SUBASSY</v>
          </cell>
          <cell r="E236">
            <v>38</v>
          </cell>
          <cell r="S236">
            <v>-78192</v>
          </cell>
        </row>
        <row r="237">
          <cell r="B237" t="str">
            <v>RU7555000077-A</v>
          </cell>
          <cell r="C237" t="str">
            <v>Sub Assy, IC/FW, Toshiba, Nemo</v>
          </cell>
          <cell r="D237" t="str">
            <v>SUBASSY</v>
          </cell>
          <cell r="E237">
            <v>35</v>
          </cell>
          <cell r="S237">
            <v>-873</v>
          </cell>
        </row>
        <row r="238">
          <cell r="B238" t="str">
            <v>RU7555000130</v>
          </cell>
          <cell r="C238" t="str">
            <v>Sub Assy,IC/FW, Micron,Nemo</v>
          </cell>
          <cell r="D238" t="str">
            <v>SUBASSY</v>
          </cell>
          <cell r="E238">
            <v>35</v>
          </cell>
          <cell r="S238">
            <v>-19131</v>
          </cell>
        </row>
        <row r="239">
          <cell r="B239" t="str">
            <v>RU7555000141</v>
          </cell>
          <cell r="C239" t="str">
            <v>Sub Assy, IC/FW, Macronix-D, Nemo</v>
          </cell>
          <cell r="D239" t="str">
            <v>SUBASSY</v>
          </cell>
          <cell r="E239">
            <v>35</v>
          </cell>
          <cell r="S239">
            <v>0</v>
          </cell>
        </row>
        <row r="240">
          <cell r="B240" t="str">
            <v>RU8000000068-M1</v>
          </cell>
          <cell r="C240" t="str">
            <v>Adhesive Strip, Two Sided, 72.5 x 19 mm,</v>
          </cell>
          <cell r="D240" t="str">
            <v>COMPONENT</v>
          </cell>
          <cell r="E240">
            <v>252</v>
          </cell>
          <cell r="S240">
            <v>-20186</v>
          </cell>
        </row>
        <row r="241">
          <cell r="B241" t="str">
            <v>RU8000000083</v>
          </cell>
          <cell r="C241" t="str">
            <v>AdhesiveStrip,TwoSided,85.5x19mm,"</v>
          </cell>
          <cell r="D241" t="str">
            <v>COMPONENT</v>
          </cell>
          <cell r="E241">
            <v>253</v>
          </cell>
          <cell r="S241">
            <v>-19784</v>
          </cell>
        </row>
        <row r="242">
          <cell r="B242" t="str">
            <v>RU9026000643</v>
          </cell>
          <cell r="C242" t="str">
            <v>TLA, Nemo, BR 3930X - Made In Manaus</v>
          </cell>
          <cell r="D242" t="str">
            <v>PRODUCT</v>
          </cell>
          <cell r="E242">
            <v>-1</v>
          </cell>
          <cell r="S242">
            <v>-100837</v>
          </cell>
        </row>
        <row r="243">
          <cell r="B243" t="str">
            <v>RU9026000910</v>
          </cell>
          <cell r="C243" t="str">
            <v>TLA, Bailey, BR3940 - Made in Manaus</v>
          </cell>
          <cell r="D243" t="str">
            <v>PRODUCT</v>
          </cell>
          <cell r="E243">
            <v>-1</v>
          </cell>
          <cell r="S243">
            <v>-45359</v>
          </cell>
        </row>
        <row r="244">
          <cell r="B244" t="str">
            <v>SOLDERPASTE001</v>
          </cell>
          <cell r="C244" t="str">
            <v>SAC305 INDIUM5.8LS TYPE 4 88.5%</v>
          </cell>
          <cell r="D244" t="str">
            <v>COMPONENT</v>
          </cell>
          <cell r="E244">
            <v>10</v>
          </cell>
          <cell r="S244">
            <v>170400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0"/>
  <sheetViews>
    <sheetView showGridLines="0" tabSelected="1" zoomScaleNormal="10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H19" sqref="H19:H20"/>
    </sheetView>
  </sheetViews>
  <sheetFormatPr defaultRowHeight="12.75"/>
  <cols>
    <col min="1" max="1" width="14.140625" customWidth="1"/>
    <col min="2" max="2" width="27.140625" customWidth="1"/>
    <col min="3" max="3" width="10.5703125" bestFit="1" customWidth="1"/>
    <col min="4" max="4" width="12" bestFit="1" customWidth="1"/>
    <col min="5" max="5" width="15.28515625" bestFit="1" customWidth="1"/>
    <col min="6" max="6" width="14.140625" bestFit="1" customWidth="1"/>
    <col min="7" max="7" width="19.5703125" style="1" bestFit="1" customWidth="1"/>
    <col min="8" max="8" width="39.42578125" style="1" bestFit="1" customWidth="1"/>
    <col min="9" max="9" width="12.28515625" bestFit="1" customWidth="1"/>
    <col min="10" max="10" width="16" bestFit="1" customWidth="1"/>
    <col min="11" max="11" width="9.7109375" bestFit="1" customWidth="1"/>
    <col min="12" max="12" width="12.28515625" bestFit="1" customWidth="1"/>
    <col min="13" max="13" width="26.85546875" customWidth="1"/>
    <col min="14" max="14" width="17.85546875" hidden="1" customWidth="1"/>
    <col min="15" max="16" width="9.140625" hidden="1" customWidth="1"/>
    <col min="17" max="17" width="9.140625" customWidth="1"/>
  </cols>
  <sheetData>
    <row r="1" spans="1:16" ht="27" customHeight="1">
      <c r="A1" s="8">
        <v>44987</v>
      </c>
    </row>
    <row r="2" spans="1:16" ht="26.25" thickBot="1">
      <c r="A2" s="5" t="s">
        <v>0</v>
      </c>
      <c r="B2" s="5" t="s">
        <v>6</v>
      </c>
      <c r="C2" s="6" t="s">
        <v>7</v>
      </c>
      <c r="D2" s="6" t="s">
        <v>1</v>
      </c>
      <c r="E2" s="5" t="s">
        <v>8</v>
      </c>
      <c r="F2" s="5" t="s">
        <v>9</v>
      </c>
      <c r="G2" s="5" t="s">
        <v>2</v>
      </c>
      <c r="H2" s="5" t="s">
        <v>3</v>
      </c>
      <c r="I2" s="5" t="s">
        <v>4</v>
      </c>
      <c r="J2" s="5" t="s">
        <v>10</v>
      </c>
      <c r="K2" s="5" t="s">
        <v>11</v>
      </c>
      <c r="L2" s="5" t="s">
        <v>5</v>
      </c>
      <c r="M2" s="5" t="s">
        <v>12</v>
      </c>
      <c r="N2" s="5" t="s">
        <v>125</v>
      </c>
      <c r="O2" s="9" t="s">
        <v>123</v>
      </c>
      <c r="P2" s="9" t="s">
        <v>124</v>
      </c>
    </row>
    <row r="3" spans="1:16">
      <c r="A3" s="7" t="s">
        <v>13</v>
      </c>
      <c r="B3" s="7" t="s">
        <v>14</v>
      </c>
      <c r="C3" s="3">
        <v>44991</v>
      </c>
      <c r="D3" s="3">
        <v>45063</v>
      </c>
      <c r="E3" s="4" t="s">
        <v>15</v>
      </c>
      <c r="F3" s="4">
        <v>72</v>
      </c>
      <c r="G3" s="7" t="s">
        <v>16</v>
      </c>
      <c r="H3" s="7" t="s">
        <v>17</v>
      </c>
      <c r="I3" s="7">
        <v>461</v>
      </c>
      <c r="J3" s="7">
        <v>0</v>
      </c>
      <c r="K3" s="7">
        <v>70000</v>
      </c>
      <c r="L3" s="2">
        <v>202306</v>
      </c>
      <c r="M3" s="2" t="s">
        <v>363</v>
      </c>
      <c r="N3" s="2">
        <f>VLOOKUP(G3,[1]tb_excel!$B:$E,4,0)</f>
        <v>5</v>
      </c>
      <c r="O3" t="e">
        <f>SUMIF([1]tb_excel!$E:$E,N3,[1]tb_excel!$S:$S)</f>
        <v>#VALUE!</v>
      </c>
    </row>
    <row r="4" spans="1:16">
      <c r="A4" s="7" t="s">
        <v>13</v>
      </c>
      <c r="B4" s="7" t="s">
        <v>18</v>
      </c>
      <c r="C4" s="3">
        <v>44991</v>
      </c>
      <c r="D4" s="3">
        <v>45063</v>
      </c>
      <c r="E4" s="4" t="s">
        <v>15</v>
      </c>
      <c r="F4" s="4">
        <v>72</v>
      </c>
      <c r="G4" s="7" t="s">
        <v>19</v>
      </c>
      <c r="H4" s="7" t="s">
        <v>20</v>
      </c>
      <c r="I4" s="7">
        <v>461</v>
      </c>
      <c r="J4" s="7">
        <v>0</v>
      </c>
      <c r="K4" s="7">
        <v>70000</v>
      </c>
      <c r="L4" s="2">
        <v>202306</v>
      </c>
      <c r="M4" s="2" t="s">
        <v>363</v>
      </c>
      <c r="N4" s="2">
        <f>VLOOKUP(G4,[1]tb_excel!$B:$E,4,0)</f>
        <v>11</v>
      </c>
      <c r="O4" t="e">
        <f>SUMIF([1]tb_excel!$E:$E,N4,[1]tb_excel!$S:$S)</f>
        <v>#VALUE!</v>
      </c>
    </row>
    <row r="5" spans="1:16">
      <c r="A5" s="7" t="s">
        <v>13</v>
      </c>
      <c r="B5" s="7" t="s">
        <v>21</v>
      </c>
      <c r="C5" s="3">
        <v>44991</v>
      </c>
      <c r="D5" s="3">
        <v>45032</v>
      </c>
      <c r="E5" s="4" t="s">
        <v>15</v>
      </c>
      <c r="F5" s="4">
        <v>41</v>
      </c>
      <c r="G5" s="7" t="s">
        <v>22</v>
      </c>
      <c r="H5" s="7" t="s">
        <v>23</v>
      </c>
      <c r="I5" s="7">
        <v>296</v>
      </c>
      <c r="J5" s="7">
        <v>0</v>
      </c>
      <c r="K5" s="7">
        <v>70000</v>
      </c>
      <c r="L5" s="2">
        <v>202305</v>
      </c>
      <c r="M5" s="2" t="s">
        <v>363</v>
      </c>
      <c r="N5" s="2">
        <f>VLOOKUP(G5,[1]tb_excel!$B:$E,4,0)</f>
        <v>24</v>
      </c>
      <c r="O5" t="e">
        <f>SUMIF([1]tb_excel!$E:$E,N5,[1]tb_excel!$S:$S)</f>
        <v>#VALUE!</v>
      </c>
    </row>
    <row r="6" spans="1:16">
      <c r="A6" s="7" t="s">
        <v>13</v>
      </c>
      <c r="B6" s="7" t="s">
        <v>24</v>
      </c>
      <c r="C6" s="3">
        <v>44991</v>
      </c>
      <c r="D6" s="3">
        <v>45032</v>
      </c>
      <c r="E6" s="4" t="s">
        <v>15</v>
      </c>
      <c r="F6" s="4">
        <v>41</v>
      </c>
      <c r="G6" s="7" t="s">
        <v>25</v>
      </c>
      <c r="H6" s="7" t="s">
        <v>26</v>
      </c>
      <c r="I6" s="7">
        <v>2047</v>
      </c>
      <c r="J6" s="7">
        <v>0</v>
      </c>
      <c r="K6" s="7">
        <v>70000</v>
      </c>
      <c r="L6" s="2">
        <v>202305</v>
      </c>
      <c r="M6" s="2" t="s">
        <v>363</v>
      </c>
      <c r="N6" s="2">
        <f>VLOOKUP(G6,[1]tb_excel!$B:$E,4,0)</f>
        <v>27</v>
      </c>
      <c r="O6" t="e">
        <f>SUMIF([1]tb_excel!$E:$E,N6,[1]tb_excel!$S:$S)</f>
        <v>#VALUE!</v>
      </c>
    </row>
    <row r="7" spans="1:16">
      <c r="A7" s="7" t="s">
        <v>13</v>
      </c>
      <c r="B7" s="7" t="s">
        <v>27</v>
      </c>
      <c r="C7" s="3">
        <v>44991</v>
      </c>
      <c r="D7" s="3">
        <v>45032</v>
      </c>
      <c r="E7" s="4" t="s">
        <v>15</v>
      </c>
      <c r="F7" s="4">
        <v>41</v>
      </c>
      <c r="G7" s="7" t="s">
        <v>28</v>
      </c>
      <c r="H7" s="7" t="s">
        <v>29</v>
      </c>
      <c r="I7" s="7">
        <v>9792</v>
      </c>
      <c r="J7" s="7">
        <v>0</v>
      </c>
      <c r="K7" s="7">
        <v>70000</v>
      </c>
      <c r="L7" s="2">
        <v>202305</v>
      </c>
      <c r="M7" s="2" t="s">
        <v>363</v>
      </c>
      <c r="N7" s="2">
        <f>VLOOKUP(G7,[1]tb_excel!$B:$E,4,0)</f>
        <v>7</v>
      </c>
      <c r="O7" t="e">
        <f>SUMIF([1]tb_excel!$E:$E,N7,[1]tb_excel!$S:$S)</f>
        <v>#VALUE!</v>
      </c>
    </row>
    <row r="8" spans="1:16">
      <c r="A8" s="7" t="s">
        <v>13</v>
      </c>
      <c r="B8" s="7" t="s">
        <v>30</v>
      </c>
      <c r="C8" s="3">
        <v>44991</v>
      </c>
      <c r="D8" s="3">
        <v>45032</v>
      </c>
      <c r="E8" s="4" t="s">
        <v>15</v>
      </c>
      <c r="F8" s="4">
        <v>41</v>
      </c>
      <c r="G8" s="7" t="s">
        <v>31</v>
      </c>
      <c r="H8" s="7" t="s">
        <v>32</v>
      </c>
      <c r="I8" s="7">
        <v>281</v>
      </c>
      <c r="J8" s="7">
        <v>0</v>
      </c>
      <c r="K8" s="7">
        <v>70000</v>
      </c>
      <c r="L8" s="2">
        <v>202305</v>
      </c>
      <c r="M8" s="2" t="s">
        <v>363</v>
      </c>
      <c r="N8" s="2">
        <f>VLOOKUP(G8,[1]tb_excel!$B:$E,4,0)</f>
        <v>23</v>
      </c>
      <c r="O8" t="e">
        <f>SUMIF([1]tb_excel!$E:$E,N8,[1]tb_excel!$S:$S)</f>
        <v>#VALUE!</v>
      </c>
    </row>
    <row r="9" spans="1:16">
      <c r="A9" s="7" t="s">
        <v>13</v>
      </c>
      <c r="B9" s="7" t="s">
        <v>35</v>
      </c>
      <c r="C9" s="3">
        <v>44991</v>
      </c>
      <c r="D9" s="3">
        <v>45063</v>
      </c>
      <c r="E9" s="4" t="s">
        <v>15</v>
      </c>
      <c r="F9" s="4">
        <v>72</v>
      </c>
      <c r="G9" s="7" t="s">
        <v>16</v>
      </c>
      <c r="H9" s="7" t="s">
        <v>17</v>
      </c>
      <c r="I9" s="7">
        <v>215</v>
      </c>
      <c r="J9" s="7">
        <v>0</v>
      </c>
      <c r="K9" s="7">
        <v>70000</v>
      </c>
      <c r="L9" s="2">
        <v>202306</v>
      </c>
      <c r="M9" s="2" t="s">
        <v>363</v>
      </c>
      <c r="N9" s="2">
        <f>VLOOKUP(G9,[1]tb_excel!$B:$E,4,0)</f>
        <v>5</v>
      </c>
      <c r="O9" t="e">
        <f>SUMIF([1]tb_excel!$E:$E,N9,[1]tb_excel!$S:$S)</f>
        <v>#VALUE!</v>
      </c>
    </row>
    <row r="10" spans="1:16">
      <c r="A10" s="7" t="s">
        <v>13</v>
      </c>
      <c r="B10" s="7" t="s">
        <v>36</v>
      </c>
      <c r="C10" s="3">
        <v>44991</v>
      </c>
      <c r="D10" s="3">
        <v>45063</v>
      </c>
      <c r="E10" s="4" t="s">
        <v>15</v>
      </c>
      <c r="F10" s="4">
        <v>72</v>
      </c>
      <c r="G10" s="7" t="s">
        <v>19</v>
      </c>
      <c r="H10" s="7" t="s">
        <v>20</v>
      </c>
      <c r="I10" s="7">
        <v>215</v>
      </c>
      <c r="J10" s="7">
        <v>0</v>
      </c>
      <c r="K10" s="7">
        <v>70000</v>
      </c>
      <c r="L10" s="2">
        <v>202306</v>
      </c>
      <c r="M10" s="2" t="s">
        <v>363</v>
      </c>
      <c r="N10" s="2">
        <f>VLOOKUP(G10,[1]tb_excel!$B:$E,4,0)</f>
        <v>11</v>
      </c>
      <c r="O10" t="e">
        <f>SUMIF([1]tb_excel!$E:$E,N10,[1]tb_excel!$S:$S)</f>
        <v>#VALUE!</v>
      </c>
    </row>
    <row r="11" spans="1:16">
      <c r="A11" s="7" t="s">
        <v>13</v>
      </c>
      <c r="B11" s="7" t="s">
        <v>37</v>
      </c>
      <c r="C11" s="3">
        <v>44991</v>
      </c>
      <c r="D11" s="3">
        <v>45032</v>
      </c>
      <c r="E11" s="4" t="s">
        <v>15</v>
      </c>
      <c r="F11" s="4">
        <v>41</v>
      </c>
      <c r="G11" s="7" t="s">
        <v>22</v>
      </c>
      <c r="H11" s="7" t="s">
        <v>23</v>
      </c>
      <c r="I11" s="7">
        <v>15895</v>
      </c>
      <c r="J11" s="7">
        <v>0</v>
      </c>
      <c r="K11" s="7">
        <v>70000</v>
      </c>
      <c r="L11" s="2">
        <v>202305</v>
      </c>
      <c r="M11" s="2" t="s">
        <v>363</v>
      </c>
      <c r="N11" s="2">
        <f>VLOOKUP(G11,[1]tb_excel!$B:$E,4,0)</f>
        <v>24</v>
      </c>
      <c r="O11" t="e">
        <f>SUMIF([1]tb_excel!$E:$E,N11,[1]tb_excel!$S:$S)</f>
        <v>#VALUE!</v>
      </c>
    </row>
    <row r="12" spans="1:16">
      <c r="A12" s="7" t="s">
        <v>13</v>
      </c>
      <c r="B12" s="7" t="s">
        <v>38</v>
      </c>
      <c r="C12" s="3">
        <v>44991</v>
      </c>
      <c r="D12" s="3">
        <v>45032</v>
      </c>
      <c r="E12" s="4" t="s">
        <v>15</v>
      </c>
      <c r="F12" s="4">
        <v>41</v>
      </c>
      <c r="G12" s="7" t="s">
        <v>25</v>
      </c>
      <c r="H12" s="7" t="s">
        <v>26</v>
      </c>
      <c r="I12" s="7">
        <v>15761</v>
      </c>
      <c r="J12" s="7">
        <v>0</v>
      </c>
      <c r="K12" s="7">
        <v>70000</v>
      </c>
      <c r="L12" s="2">
        <v>202305</v>
      </c>
      <c r="M12" s="2" t="s">
        <v>363</v>
      </c>
      <c r="N12" s="2">
        <f>VLOOKUP(G12,[1]tb_excel!$B:$E,4,0)</f>
        <v>27</v>
      </c>
      <c r="O12" t="e">
        <f>SUMIF([1]tb_excel!$E:$E,N12,[1]tb_excel!$S:$S)</f>
        <v>#VALUE!</v>
      </c>
    </row>
    <row r="13" spans="1:16">
      <c r="A13" s="7" t="s">
        <v>13</v>
      </c>
      <c r="B13" s="7" t="s">
        <v>39</v>
      </c>
      <c r="C13" s="3">
        <v>44991</v>
      </c>
      <c r="D13" s="3">
        <v>45032</v>
      </c>
      <c r="E13" s="4" t="s">
        <v>15</v>
      </c>
      <c r="F13" s="4">
        <v>41</v>
      </c>
      <c r="G13" s="7" t="s">
        <v>28</v>
      </c>
      <c r="H13" s="7" t="s">
        <v>29</v>
      </c>
      <c r="I13" s="7">
        <v>215</v>
      </c>
      <c r="J13" s="7">
        <v>0</v>
      </c>
      <c r="K13" s="7">
        <v>70000</v>
      </c>
      <c r="L13" s="2">
        <v>202305</v>
      </c>
      <c r="M13" s="2" t="s">
        <v>363</v>
      </c>
      <c r="N13" s="2">
        <f>VLOOKUP(G13,[1]tb_excel!$B:$E,4,0)</f>
        <v>7</v>
      </c>
      <c r="O13" t="e">
        <f>SUMIF([1]tb_excel!$E:$E,N13,[1]tb_excel!$S:$S)</f>
        <v>#VALUE!</v>
      </c>
    </row>
    <row r="14" spans="1:16">
      <c r="A14" s="7" t="s">
        <v>13</v>
      </c>
      <c r="B14" s="7" t="s">
        <v>40</v>
      </c>
      <c r="C14" s="3">
        <v>44991</v>
      </c>
      <c r="D14" s="3">
        <v>45032</v>
      </c>
      <c r="E14" s="4" t="s">
        <v>15</v>
      </c>
      <c r="F14" s="4">
        <v>41</v>
      </c>
      <c r="G14" s="7" t="s">
        <v>31</v>
      </c>
      <c r="H14" s="7" t="s">
        <v>32</v>
      </c>
      <c r="I14" s="7">
        <v>16876</v>
      </c>
      <c r="J14" s="7">
        <v>0</v>
      </c>
      <c r="K14" s="7">
        <v>70000</v>
      </c>
      <c r="L14" s="2">
        <v>202305</v>
      </c>
      <c r="M14" s="2" t="s">
        <v>363</v>
      </c>
      <c r="N14" s="2">
        <f>VLOOKUP(G14,[1]tb_excel!$B:$E,4,0)</f>
        <v>23</v>
      </c>
      <c r="O14" t="e">
        <f>SUMIF([1]tb_excel!$E:$E,N14,[1]tb_excel!$S:$S)</f>
        <v>#VALUE!</v>
      </c>
    </row>
    <row r="15" spans="1:16">
      <c r="A15" s="7" t="s">
        <v>13</v>
      </c>
      <c r="B15" s="7" t="s">
        <v>110</v>
      </c>
      <c r="C15" s="3">
        <v>44932</v>
      </c>
      <c r="D15" s="3">
        <v>45063</v>
      </c>
      <c r="E15" s="4" t="s">
        <v>15</v>
      </c>
      <c r="F15" s="4">
        <v>131</v>
      </c>
      <c r="G15" s="7" t="s">
        <v>111</v>
      </c>
      <c r="H15" s="7" t="s">
        <v>112</v>
      </c>
      <c r="I15" s="7">
        <v>99</v>
      </c>
      <c r="J15" s="7">
        <v>0</v>
      </c>
      <c r="K15" s="7">
        <v>0</v>
      </c>
      <c r="L15" s="2">
        <v>202306</v>
      </c>
      <c r="M15" s="2" t="s">
        <v>363</v>
      </c>
      <c r="N15" s="2">
        <f>VLOOKUP(G15,[1]tb_excel!$B:$E,4,0)</f>
        <v>30</v>
      </c>
      <c r="O15" t="e">
        <f>SUMIF([1]tb_excel!$E:$E,N15,[1]tb_excel!$S:$S)</f>
        <v>#VALUE!</v>
      </c>
    </row>
    <row r="16" spans="1:16">
      <c r="A16" s="7" t="s">
        <v>13</v>
      </c>
      <c r="B16" s="7" t="s">
        <v>113</v>
      </c>
      <c r="C16" s="3">
        <v>44841</v>
      </c>
      <c r="D16" s="3">
        <v>45002</v>
      </c>
      <c r="E16" s="4" t="s">
        <v>15</v>
      </c>
      <c r="F16" s="4">
        <v>161</v>
      </c>
      <c r="G16" s="7" t="s">
        <v>114</v>
      </c>
      <c r="H16" s="7" t="s">
        <v>115</v>
      </c>
      <c r="I16" s="7">
        <v>1636</v>
      </c>
      <c r="J16" s="7">
        <v>0</v>
      </c>
      <c r="K16" s="7">
        <v>0</v>
      </c>
      <c r="L16" s="2">
        <v>202304</v>
      </c>
      <c r="M16" s="2" t="s">
        <v>363</v>
      </c>
      <c r="N16" s="2">
        <f>VLOOKUP(G16,[1]tb_excel!$B:$E,4,0)</f>
        <v>35</v>
      </c>
      <c r="O16" t="e">
        <f>SUMIF([1]tb_excel!$E:$E,N16,[1]tb_excel!$S:$S)</f>
        <v>#VALUE!</v>
      </c>
    </row>
    <row r="17" spans="1:15">
      <c r="A17" s="7" t="s">
        <v>13</v>
      </c>
      <c r="B17" s="7" t="s">
        <v>122</v>
      </c>
      <c r="C17" s="3">
        <v>44984</v>
      </c>
      <c r="D17" s="3">
        <v>45002</v>
      </c>
      <c r="E17" s="4" t="s">
        <v>15</v>
      </c>
      <c r="F17" s="4">
        <v>18</v>
      </c>
      <c r="G17" s="7" t="s">
        <v>114</v>
      </c>
      <c r="H17" s="7" t="s">
        <v>115</v>
      </c>
      <c r="I17" s="7">
        <v>2379</v>
      </c>
      <c r="J17" s="7">
        <v>0</v>
      </c>
      <c r="K17" s="7">
        <v>0</v>
      </c>
      <c r="L17" s="2">
        <v>202304</v>
      </c>
      <c r="M17" s="2" t="s">
        <v>363</v>
      </c>
      <c r="N17" s="2">
        <f>VLOOKUP(G17,[1]tb_excel!$B:$E,4,0)</f>
        <v>35</v>
      </c>
      <c r="O17" t="e">
        <f>SUMIF([1]tb_excel!$E:$E,N17,[1]tb_excel!$S:$S)</f>
        <v>#VALUE!</v>
      </c>
    </row>
    <row r="18" spans="1:15">
      <c r="A18" s="7" t="s">
        <v>13</v>
      </c>
      <c r="B18" s="7" t="s">
        <v>131</v>
      </c>
      <c r="C18" s="3">
        <v>45035</v>
      </c>
      <c r="D18" s="3">
        <v>45032</v>
      </c>
      <c r="E18" s="4" t="s">
        <v>103</v>
      </c>
      <c r="F18" s="4">
        <v>-3</v>
      </c>
      <c r="G18" s="7" t="s">
        <v>33</v>
      </c>
      <c r="H18" s="7" t="s">
        <v>34</v>
      </c>
      <c r="I18" s="7">
        <v>60000</v>
      </c>
      <c r="J18" s="7">
        <v>0</v>
      </c>
      <c r="K18" s="7">
        <v>60000</v>
      </c>
      <c r="L18" s="2">
        <v>202305</v>
      </c>
      <c r="M18" s="2" t="s">
        <v>363</v>
      </c>
      <c r="N18" s="2">
        <f>VLOOKUP(G18,[1]tb_excel!$B:$E,4,0)</f>
        <v>205</v>
      </c>
      <c r="O18" t="e">
        <f>SUMIF([1]tb_excel!$E:$E,N18,[1]tb_excel!$S:$S)</f>
        <v>#VALUE!</v>
      </c>
    </row>
    <row r="19" spans="1:15">
      <c r="A19" s="7" t="s">
        <v>13</v>
      </c>
      <c r="B19" s="7" t="s">
        <v>132</v>
      </c>
      <c r="C19" s="3">
        <v>45122</v>
      </c>
      <c r="D19" s="3">
        <v>45246</v>
      </c>
      <c r="E19" s="4" t="s">
        <v>15</v>
      </c>
      <c r="F19" s="4">
        <v>124</v>
      </c>
      <c r="G19" s="7" t="s">
        <v>33</v>
      </c>
      <c r="H19" s="7" t="s">
        <v>34</v>
      </c>
      <c r="I19" s="7">
        <v>60000</v>
      </c>
      <c r="J19" s="7">
        <v>31974</v>
      </c>
      <c r="K19" s="7">
        <v>60000</v>
      </c>
      <c r="L19" s="2">
        <v>202312</v>
      </c>
      <c r="M19" s="2" t="s">
        <v>363</v>
      </c>
      <c r="N19" s="2">
        <f>VLOOKUP(G19,[1]tb_excel!$B:$E,4,0)</f>
        <v>205</v>
      </c>
      <c r="O19" t="e">
        <f>SUMIF([1]tb_excel!$E:$E,N19,[1]tb_excel!$S:$S)</f>
        <v>#VALUE!</v>
      </c>
    </row>
    <row r="20" spans="1:15">
      <c r="A20" s="7" t="s">
        <v>13</v>
      </c>
      <c r="B20" s="7" t="s">
        <v>141</v>
      </c>
      <c r="C20" s="3">
        <v>44991</v>
      </c>
      <c r="D20" s="3">
        <v>45063</v>
      </c>
      <c r="E20" s="4" t="s">
        <v>15</v>
      </c>
      <c r="F20" s="4">
        <v>72</v>
      </c>
      <c r="G20" s="7" t="s">
        <v>28</v>
      </c>
      <c r="H20" s="7" t="s">
        <v>29</v>
      </c>
      <c r="I20" s="7">
        <v>70000</v>
      </c>
      <c r="J20" s="7">
        <v>57468</v>
      </c>
      <c r="K20" s="7">
        <v>70000</v>
      </c>
      <c r="L20" s="2">
        <v>202306</v>
      </c>
      <c r="M20" s="2" t="s">
        <v>363</v>
      </c>
      <c r="N20" s="2">
        <f>VLOOKUP(G20,[1]tb_excel!$B:$E,4,0)</f>
        <v>7</v>
      </c>
      <c r="O20" t="e">
        <f>SUMIF([1]tb_excel!$E:$E,N20,[1]tb_excel!$S:$S)</f>
        <v>#VALUE!</v>
      </c>
    </row>
    <row r="21" spans="1:15">
      <c r="A21" s="7" t="s">
        <v>13</v>
      </c>
      <c r="B21" s="7" t="s">
        <v>142</v>
      </c>
      <c r="C21" s="3">
        <v>44991</v>
      </c>
      <c r="D21" s="3">
        <v>45063</v>
      </c>
      <c r="E21" s="4" t="s">
        <v>15</v>
      </c>
      <c r="F21" s="4">
        <v>72</v>
      </c>
      <c r="G21" s="7" t="s">
        <v>31</v>
      </c>
      <c r="H21" s="7" t="s">
        <v>32</v>
      </c>
      <c r="I21" s="7">
        <v>70000</v>
      </c>
      <c r="J21" s="7">
        <v>54444</v>
      </c>
      <c r="K21" s="7">
        <v>70000</v>
      </c>
      <c r="L21" s="2">
        <v>202306</v>
      </c>
      <c r="M21" s="2" t="s">
        <v>363</v>
      </c>
      <c r="N21" s="2">
        <f>VLOOKUP(G21,[1]tb_excel!$B:$E,4,0)</f>
        <v>23</v>
      </c>
      <c r="O21" t="e">
        <f>SUMIF([1]tb_excel!$E:$E,N21,[1]tb_excel!$S:$S)</f>
        <v>#VALUE!</v>
      </c>
    </row>
    <row r="22" spans="1:15">
      <c r="A22" s="7" t="s">
        <v>13</v>
      </c>
      <c r="B22" s="7" t="s">
        <v>143</v>
      </c>
      <c r="C22" s="3">
        <v>44991</v>
      </c>
      <c r="D22" s="3">
        <v>45063</v>
      </c>
      <c r="E22" s="4" t="s">
        <v>15</v>
      </c>
      <c r="F22" s="4">
        <v>72</v>
      </c>
      <c r="G22" s="7" t="s">
        <v>22</v>
      </c>
      <c r="H22" s="7" t="s">
        <v>23</v>
      </c>
      <c r="I22" s="7">
        <v>70000</v>
      </c>
      <c r="J22" s="7">
        <v>54113</v>
      </c>
      <c r="K22" s="7">
        <v>70000</v>
      </c>
      <c r="L22" s="2">
        <v>202306</v>
      </c>
      <c r="M22" s="2" t="s">
        <v>363</v>
      </c>
      <c r="N22" s="2">
        <f>VLOOKUP(G22,[1]tb_excel!$B:$E,4,0)</f>
        <v>24</v>
      </c>
      <c r="O22" t="e">
        <f>SUMIF([1]tb_excel!$E:$E,N22,[1]tb_excel!$S:$S)</f>
        <v>#VALUE!</v>
      </c>
    </row>
    <row r="23" spans="1:15">
      <c r="A23" s="7" t="s">
        <v>13</v>
      </c>
      <c r="B23" s="7" t="s">
        <v>144</v>
      </c>
      <c r="C23" s="3">
        <v>44991</v>
      </c>
      <c r="D23" s="3">
        <v>45063</v>
      </c>
      <c r="E23" s="4" t="s">
        <v>15</v>
      </c>
      <c r="F23" s="4">
        <v>72</v>
      </c>
      <c r="G23" s="7" t="s">
        <v>25</v>
      </c>
      <c r="H23" s="7" t="s">
        <v>26</v>
      </c>
      <c r="I23" s="7">
        <v>70000</v>
      </c>
      <c r="J23" s="7">
        <v>60648</v>
      </c>
      <c r="K23" s="7">
        <v>70000</v>
      </c>
      <c r="L23" s="2">
        <v>202306</v>
      </c>
      <c r="M23" s="2" t="s">
        <v>363</v>
      </c>
      <c r="N23" s="2">
        <f>VLOOKUP(G23,[1]tb_excel!$B:$E,4,0)</f>
        <v>27</v>
      </c>
      <c r="O23" t="e">
        <f>SUMIF([1]tb_excel!$E:$E,N23,[1]tb_excel!$S:$S)</f>
        <v>#VALUE!</v>
      </c>
    </row>
    <row r="24" spans="1:15">
      <c r="A24" s="7" t="s">
        <v>13</v>
      </c>
      <c r="B24" s="7" t="s">
        <v>145</v>
      </c>
      <c r="C24" s="3">
        <v>44991</v>
      </c>
      <c r="D24" s="3">
        <v>45063</v>
      </c>
      <c r="E24" s="4" t="s">
        <v>15</v>
      </c>
      <c r="F24" s="4">
        <v>72</v>
      </c>
      <c r="G24" s="7" t="s">
        <v>19</v>
      </c>
      <c r="H24" s="7" t="s">
        <v>20</v>
      </c>
      <c r="I24" s="7">
        <v>70000</v>
      </c>
      <c r="J24" s="7">
        <v>55594</v>
      </c>
      <c r="K24" s="7">
        <v>70000</v>
      </c>
      <c r="L24" s="2">
        <v>202306</v>
      </c>
      <c r="M24" s="2" t="s">
        <v>363</v>
      </c>
      <c r="N24" s="2">
        <f>VLOOKUP(G24,[1]tb_excel!$B:$E,4,0)</f>
        <v>11</v>
      </c>
      <c r="O24" t="e">
        <f>SUMIF([1]tb_excel!$E:$E,N24,[1]tb_excel!$S:$S)</f>
        <v>#VALUE!</v>
      </c>
    </row>
    <row r="25" spans="1:15">
      <c r="A25" s="7" t="s">
        <v>13</v>
      </c>
      <c r="B25" s="7" t="s">
        <v>146</v>
      </c>
      <c r="C25" s="3">
        <v>44991</v>
      </c>
      <c r="D25" s="3">
        <v>45063</v>
      </c>
      <c r="E25" s="4" t="s">
        <v>15</v>
      </c>
      <c r="F25" s="4">
        <v>72</v>
      </c>
      <c r="G25" s="7" t="s">
        <v>16</v>
      </c>
      <c r="H25" s="7" t="s">
        <v>17</v>
      </c>
      <c r="I25" s="7">
        <v>70000</v>
      </c>
      <c r="J25" s="7">
        <v>55594</v>
      </c>
      <c r="K25" s="7">
        <v>70000</v>
      </c>
      <c r="L25" s="2">
        <v>202306</v>
      </c>
      <c r="M25" s="2" t="s">
        <v>363</v>
      </c>
      <c r="N25" s="2">
        <f>VLOOKUP(G25,[1]tb_excel!$B:$E,4,0)</f>
        <v>5</v>
      </c>
      <c r="O25" t="e">
        <f>SUMIF([1]tb_excel!$E:$E,N25,[1]tb_excel!$S:$S)</f>
        <v>#VALUE!</v>
      </c>
    </row>
    <row r="26" spans="1:15">
      <c r="A26" s="7" t="s">
        <v>13</v>
      </c>
      <c r="B26" s="7" t="s">
        <v>147</v>
      </c>
      <c r="C26" s="3">
        <v>44991</v>
      </c>
      <c r="D26" s="3">
        <v>44987</v>
      </c>
      <c r="E26" s="4" t="s">
        <v>103</v>
      </c>
      <c r="F26" s="4">
        <v>-4</v>
      </c>
      <c r="G26" s="7" t="s">
        <v>116</v>
      </c>
      <c r="H26" s="7" t="s">
        <v>117</v>
      </c>
      <c r="I26" s="7">
        <v>3483</v>
      </c>
      <c r="J26" s="7">
        <v>0</v>
      </c>
      <c r="K26" s="7">
        <v>0</v>
      </c>
      <c r="L26" s="2">
        <v>202303</v>
      </c>
      <c r="M26" s="2" t="s">
        <v>363</v>
      </c>
      <c r="N26" s="2">
        <f>VLOOKUP(G26,[1]tb_excel!$B:$E,4,0)</f>
        <v>8</v>
      </c>
      <c r="O26" t="e">
        <f>SUMIF([1]tb_excel!$E:$E,N26,[1]tb_excel!$S:$S)</f>
        <v>#VALUE!</v>
      </c>
    </row>
    <row r="27" spans="1:15">
      <c r="A27" s="7" t="s">
        <v>13</v>
      </c>
      <c r="B27" s="7" t="s">
        <v>148</v>
      </c>
      <c r="C27" s="3">
        <v>44991</v>
      </c>
      <c r="D27" s="3">
        <v>44987</v>
      </c>
      <c r="E27" s="4" t="s">
        <v>103</v>
      </c>
      <c r="F27" s="4">
        <v>-4</v>
      </c>
      <c r="G27" s="7" t="s">
        <v>149</v>
      </c>
      <c r="H27" s="7" t="s">
        <v>150</v>
      </c>
      <c r="I27" s="7">
        <v>3483</v>
      </c>
      <c r="J27" s="7">
        <v>0</v>
      </c>
      <c r="K27" s="7">
        <v>0</v>
      </c>
      <c r="L27" s="2">
        <v>202303</v>
      </c>
      <c r="M27" s="2" t="s">
        <v>363</v>
      </c>
      <c r="N27" s="2" t="e">
        <f>VLOOKUP(G27,[1]tb_excel!$B:$E,4,0)</f>
        <v>#N/A</v>
      </c>
      <c r="O27" t="e">
        <f>SUMIF([1]tb_excel!$E:$E,N27,[1]tb_excel!$S:$S)</f>
        <v>#VALUE!</v>
      </c>
    </row>
    <row r="28" spans="1:15">
      <c r="A28" s="7" t="s">
        <v>13</v>
      </c>
      <c r="B28" s="7" t="s">
        <v>151</v>
      </c>
      <c r="C28" s="3">
        <v>44991</v>
      </c>
      <c r="D28" s="3">
        <v>44987</v>
      </c>
      <c r="E28" s="4" t="s">
        <v>103</v>
      </c>
      <c r="F28" s="4">
        <v>-4</v>
      </c>
      <c r="G28" s="7" t="s">
        <v>152</v>
      </c>
      <c r="H28" s="7" t="s">
        <v>153</v>
      </c>
      <c r="I28" s="7">
        <v>1756</v>
      </c>
      <c r="J28" s="7">
        <v>0</v>
      </c>
      <c r="K28" s="7">
        <v>0</v>
      </c>
      <c r="L28" s="2">
        <v>202303</v>
      </c>
      <c r="M28" s="2" t="s">
        <v>363</v>
      </c>
      <c r="N28" s="2" t="e">
        <f>VLOOKUP(G28,[1]tb_excel!$B:$E,4,0)</f>
        <v>#N/A</v>
      </c>
      <c r="O28" t="e">
        <f>SUMIF([1]tb_excel!$E:$E,N28,[1]tb_excel!$S:$S)</f>
        <v>#VALUE!</v>
      </c>
    </row>
    <row r="29" spans="1:15">
      <c r="A29" s="7" t="s">
        <v>13</v>
      </c>
      <c r="B29" s="7" t="s">
        <v>154</v>
      </c>
      <c r="C29" s="3">
        <v>44991</v>
      </c>
      <c r="D29" s="3">
        <v>44987</v>
      </c>
      <c r="E29" s="4" t="s">
        <v>103</v>
      </c>
      <c r="F29" s="4">
        <v>-4</v>
      </c>
      <c r="G29" s="7" t="s">
        <v>118</v>
      </c>
      <c r="H29" s="7" t="s">
        <v>119</v>
      </c>
      <c r="I29" s="7">
        <v>620</v>
      </c>
      <c r="J29" s="7">
        <v>0</v>
      </c>
      <c r="K29" s="7">
        <v>0</v>
      </c>
      <c r="L29" s="2">
        <v>202303</v>
      </c>
      <c r="M29" s="2" t="s">
        <v>363</v>
      </c>
      <c r="N29" s="2">
        <f>VLOOKUP(G29,[1]tb_excel!$B:$E,4,0)</f>
        <v>32</v>
      </c>
      <c r="O29" t="e">
        <f>SUMIF([1]tb_excel!$E:$E,N29,[1]tb_excel!$S:$S)</f>
        <v>#VALUE!</v>
      </c>
    </row>
    <row r="30" spans="1:15">
      <c r="A30" s="7" t="s">
        <v>13</v>
      </c>
      <c r="B30" s="7" t="s">
        <v>155</v>
      </c>
      <c r="C30" s="3">
        <v>44991</v>
      </c>
      <c r="D30" s="3">
        <v>44987</v>
      </c>
      <c r="E30" s="4" t="s">
        <v>103</v>
      </c>
      <c r="F30" s="4">
        <v>-4</v>
      </c>
      <c r="G30" s="7" t="s">
        <v>120</v>
      </c>
      <c r="H30" s="7" t="s">
        <v>121</v>
      </c>
      <c r="I30" s="7">
        <v>620</v>
      </c>
      <c r="J30" s="7">
        <v>0</v>
      </c>
      <c r="K30" s="7">
        <v>0</v>
      </c>
      <c r="L30" s="2">
        <v>202303</v>
      </c>
      <c r="M30" s="2" t="s">
        <v>363</v>
      </c>
      <c r="N30" s="2">
        <f>VLOOKUP(G30,[1]tb_excel!$B:$E,4,0)</f>
        <v>33</v>
      </c>
      <c r="O30" t="e">
        <f>SUMIF([1]tb_excel!$E:$E,N30,[1]tb_excel!$S:$S)</f>
        <v>#VALUE!</v>
      </c>
    </row>
    <row r="31" spans="1:15">
      <c r="A31" s="7" t="s">
        <v>13</v>
      </c>
      <c r="B31" s="7" t="s">
        <v>156</v>
      </c>
      <c r="C31" s="3">
        <v>44991</v>
      </c>
      <c r="D31" s="3">
        <v>44987</v>
      </c>
      <c r="E31" s="4" t="s">
        <v>103</v>
      </c>
      <c r="F31" s="4">
        <v>-4</v>
      </c>
      <c r="G31" s="7" t="s">
        <v>157</v>
      </c>
      <c r="H31" s="7" t="s">
        <v>158</v>
      </c>
      <c r="I31" s="7">
        <v>620</v>
      </c>
      <c r="J31" s="7">
        <v>0</v>
      </c>
      <c r="K31" s="7">
        <v>0</v>
      </c>
      <c r="L31" s="2">
        <v>202303</v>
      </c>
      <c r="M31" s="2" t="s">
        <v>363</v>
      </c>
      <c r="N31" s="2" t="e">
        <f>VLOOKUP(G31,[1]tb_excel!$B:$E,4,0)</f>
        <v>#N/A</v>
      </c>
      <c r="O31" t="e">
        <f>SUMIF([1]tb_excel!$E:$E,N31,[1]tb_excel!$S:$S)</f>
        <v>#VALUE!</v>
      </c>
    </row>
    <row r="32" spans="1:15">
      <c r="A32" s="7" t="s">
        <v>13</v>
      </c>
      <c r="B32" s="7" t="s">
        <v>159</v>
      </c>
      <c r="C32" s="3">
        <v>44909</v>
      </c>
      <c r="D32" s="3" t="s">
        <v>129</v>
      </c>
      <c r="E32" s="4" t="s">
        <v>129</v>
      </c>
      <c r="F32" s="4" t="s">
        <v>129</v>
      </c>
      <c r="G32" s="7" t="s">
        <v>127</v>
      </c>
      <c r="H32" s="7" t="s">
        <v>126</v>
      </c>
      <c r="I32" s="7">
        <v>8</v>
      </c>
      <c r="J32" s="7">
        <v>8</v>
      </c>
      <c r="K32" s="7">
        <v>0</v>
      </c>
      <c r="L32" s="2" t="s">
        <v>130</v>
      </c>
      <c r="M32" s="2" t="s">
        <v>363</v>
      </c>
      <c r="N32" s="2">
        <f>VLOOKUP(G32,[1]tb_excel!$B:$E,4,0)</f>
        <v>35</v>
      </c>
      <c r="O32" t="e">
        <f>SUMIF([1]tb_excel!$E:$E,N32,[1]tb_excel!$S:$S)</f>
        <v>#VALUE!</v>
      </c>
    </row>
    <row r="33" spans="1:15">
      <c r="A33" s="7" t="s">
        <v>13</v>
      </c>
      <c r="B33" s="7" t="s">
        <v>160</v>
      </c>
      <c r="C33" s="3">
        <v>45002</v>
      </c>
      <c r="D33" s="3" t="s">
        <v>129</v>
      </c>
      <c r="E33" s="4" t="s">
        <v>129</v>
      </c>
      <c r="F33" s="4" t="s">
        <v>129</v>
      </c>
      <c r="G33" s="7" t="s">
        <v>161</v>
      </c>
      <c r="H33" s="7" t="s">
        <v>162</v>
      </c>
      <c r="I33" s="7">
        <v>22000</v>
      </c>
      <c r="J33" s="7">
        <v>22000</v>
      </c>
      <c r="K33" s="7">
        <v>0</v>
      </c>
      <c r="L33" s="2" t="s">
        <v>130</v>
      </c>
      <c r="M33" s="2" t="s">
        <v>363</v>
      </c>
      <c r="N33" s="2">
        <f>VLOOKUP(G33,[1]tb_excel!$B:$E,4,0)</f>
        <v>36</v>
      </c>
      <c r="O33" t="e">
        <f>SUMIF([1]tb_excel!$E:$E,N33,[1]tb_excel!$S:$S)</f>
        <v>#VALUE!</v>
      </c>
    </row>
    <row r="34" spans="1:15">
      <c r="A34" s="7" t="s">
        <v>13</v>
      </c>
      <c r="B34" s="7" t="s">
        <v>163</v>
      </c>
      <c r="C34" s="3">
        <v>45002</v>
      </c>
      <c r="D34" s="3" t="s">
        <v>129</v>
      </c>
      <c r="E34" s="4" t="s">
        <v>129</v>
      </c>
      <c r="F34" s="4" t="s">
        <v>129</v>
      </c>
      <c r="G34" s="7" t="s">
        <v>164</v>
      </c>
      <c r="H34" s="7" t="s">
        <v>165</v>
      </c>
      <c r="I34" s="7">
        <v>22134</v>
      </c>
      <c r="J34" s="7">
        <v>22134</v>
      </c>
      <c r="K34" s="7">
        <v>0</v>
      </c>
      <c r="L34" s="2" t="s">
        <v>130</v>
      </c>
      <c r="M34" s="2" t="s">
        <v>363</v>
      </c>
      <c r="N34" s="2">
        <f>VLOOKUP(G34,[1]tb_excel!$B:$E,4,0)</f>
        <v>42</v>
      </c>
      <c r="O34" t="e">
        <f>SUMIF([1]tb_excel!$E:$E,N34,[1]tb_excel!$S:$S)</f>
        <v>#VALUE!</v>
      </c>
    </row>
    <row r="35" spans="1:15">
      <c r="A35" s="7" t="s">
        <v>13</v>
      </c>
      <c r="B35" s="7" t="s">
        <v>166</v>
      </c>
      <c r="C35" s="3">
        <v>45002</v>
      </c>
      <c r="D35" s="3" t="s">
        <v>129</v>
      </c>
      <c r="E35" s="4" t="s">
        <v>129</v>
      </c>
      <c r="F35" s="4" t="s">
        <v>129</v>
      </c>
      <c r="G35" s="7" t="s">
        <v>167</v>
      </c>
      <c r="H35" s="7" t="s">
        <v>168</v>
      </c>
      <c r="I35" s="7">
        <v>18000</v>
      </c>
      <c r="J35" s="7">
        <v>18000</v>
      </c>
      <c r="K35" s="7">
        <v>0</v>
      </c>
      <c r="L35" s="2" t="s">
        <v>130</v>
      </c>
      <c r="M35" s="2" t="s">
        <v>363</v>
      </c>
      <c r="N35" s="2">
        <f>VLOOKUP(G35,[1]tb_excel!$B:$E,4,0)</f>
        <v>47</v>
      </c>
      <c r="O35" t="e">
        <f>SUMIF([1]tb_excel!$E:$E,N35,[1]tb_excel!$S:$S)</f>
        <v>#VALUE!</v>
      </c>
    </row>
    <row r="36" spans="1:15">
      <c r="A36" s="7" t="s">
        <v>13</v>
      </c>
      <c r="B36" s="7" t="s">
        <v>169</v>
      </c>
      <c r="C36" s="3">
        <v>45002</v>
      </c>
      <c r="D36" s="3" t="s">
        <v>129</v>
      </c>
      <c r="E36" s="4" t="s">
        <v>129</v>
      </c>
      <c r="F36" s="4" t="s">
        <v>129</v>
      </c>
      <c r="G36" s="7" t="s">
        <v>170</v>
      </c>
      <c r="H36" s="7" t="s">
        <v>171</v>
      </c>
      <c r="I36" s="7">
        <v>21000</v>
      </c>
      <c r="J36" s="7">
        <v>21000</v>
      </c>
      <c r="K36" s="7">
        <v>0</v>
      </c>
      <c r="L36" s="2" t="s">
        <v>130</v>
      </c>
      <c r="M36" s="2" t="s">
        <v>363</v>
      </c>
      <c r="N36" s="2">
        <f>VLOOKUP(G36,[1]tb_excel!$B:$E,4,0)</f>
        <v>53</v>
      </c>
      <c r="O36" t="e">
        <f>SUMIF([1]tb_excel!$E:$E,N36,[1]tb_excel!$S:$S)</f>
        <v>#VALUE!</v>
      </c>
    </row>
    <row r="37" spans="1:15">
      <c r="A37" s="7" t="s">
        <v>13</v>
      </c>
      <c r="B37" s="7" t="s">
        <v>172</v>
      </c>
      <c r="C37" s="3">
        <v>45002</v>
      </c>
      <c r="D37" s="3">
        <v>45246</v>
      </c>
      <c r="E37" s="4" t="s">
        <v>15</v>
      </c>
      <c r="F37" s="4">
        <v>244</v>
      </c>
      <c r="G37" s="7" t="s">
        <v>41</v>
      </c>
      <c r="H37" s="7" t="s">
        <v>42</v>
      </c>
      <c r="I37" s="7">
        <v>14000</v>
      </c>
      <c r="J37" s="7">
        <v>0</v>
      </c>
      <c r="K37" s="7">
        <v>0</v>
      </c>
      <c r="L37" s="2">
        <v>202312</v>
      </c>
      <c r="M37" s="2" t="s">
        <v>363</v>
      </c>
      <c r="N37" s="2">
        <f>VLOOKUP(G37,[1]tb_excel!$B:$E,4,0)</f>
        <v>54</v>
      </c>
      <c r="O37" t="e">
        <f>SUMIF([1]tb_excel!$E:$E,N37,[1]tb_excel!$S:$S)</f>
        <v>#VALUE!</v>
      </c>
    </row>
    <row r="38" spans="1:15">
      <c r="A38" s="7" t="s">
        <v>13</v>
      </c>
      <c r="B38" s="7" t="s">
        <v>173</v>
      </c>
      <c r="C38" s="3">
        <v>45002</v>
      </c>
      <c r="D38" s="3" t="s">
        <v>129</v>
      </c>
      <c r="E38" s="4" t="s">
        <v>129</v>
      </c>
      <c r="F38" s="4" t="s">
        <v>129</v>
      </c>
      <c r="G38" s="7" t="s">
        <v>174</v>
      </c>
      <c r="H38" s="7" t="s">
        <v>175</v>
      </c>
      <c r="I38" s="7">
        <v>15000</v>
      </c>
      <c r="J38" s="7">
        <v>15000</v>
      </c>
      <c r="K38" s="7">
        <v>0</v>
      </c>
      <c r="L38" s="2" t="s">
        <v>130</v>
      </c>
      <c r="M38" s="2" t="s">
        <v>363</v>
      </c>
      <c r="N38" s="2">
        <f>VLOOKUP(G38,[1]tb_excel!$B:$E,4,0)</f>
        <v>55</v>
      </c>
      <c r="O38" t="e">
        <f>SUMIF([1]tb_excel!$E:$E,N38,[1]tb_excel!$S:$S)</f>
        <v>#VALUE!</v>
      </c>
    </row>
    <row r="39" spans="1:15">
      <c r="A39" s="7" t="s">
        <v>13</v>
      </c>
      <c r="B39" s="7" t="s">
        <v>176</v>
      </c>
      <c r="C39" s="3">
        <v>45002</v>
      </c>
      <c r="D39" s="3" t="s">
        <v>129</v>
      </c>
      <c r="E39" s="4" t="s">
        <v>129</v>
      </c>
      <c r="F39" s="4" t="s">
        <v>129</v>
      </c>
      <c r="G39" s="7" t="s">
        <v>177</v>
      </c>
      <c r="H39" s="7" t="s">
        <v>178</v>
      </c>
      <c r="I39" s="7">
        <v>24000</v>
      </c>
      <c r="J39" s="7">
        <v>24000</v>
      </c>
      <c r="K39" s="7">
        <v>0</v>
      </c>
      <c r="L39" s="2" t="s">
        <v>130</v>
      </c>
      <c r="M39" s="2" t="s">
        <v>363</v>
      </c>
      <c r="N39" s="2">
        <f>VLOOKUP(G39,[1]tb_excel!$B:$E,4,0)</f>
        <v>59</v>
      </c>
      <c r="O39" t="e">
        <f>SUMIF([1]tb_excel!$E:$E,N39,[1]tb_excel!$S:$S)</f>
        <v>#VALUE!</v>
      </c>
    </row>
    <row r="40" spans="1:15">
      <c r="A40" s="7" t="s">
        <v>13</v>
      </c>
      <c r="B40" s="7" t="s">
        <v>179</v>
      </c>
      <c r="C40" s="3">
        <v>45002</v>
      </c>
      <c r="D40" s="3">
        <v>45216</v>
      </c>
      <c r="E40" s="4" t="s">
        <v>15</v>
      </c>
      <c r="F40" s="4">
        <v>214</v>
      </c>
      <c r="G40" s="7" t="s">
        <v>43</v>
      </c>
      <c r="H40" s="7" t="s">
        <v>44</v>
      </c>
      <c r="I40" s="7">
        <v>18400</v>
      </c>
      <c r="J40" s="7">
        <v>0</v>
      </c>
      <c r="K40" s="7">
        <v>0</v>
      </c>
      <c r="L40" s="2">
        <v>202311</v>
      </c>
      <c r="M40" s="2" t="s">
        <v>363</v>
      </c>
      <c r="N40" s="2">
        <f>VLOOKUP(G40,[1]tb_excel!$B:$E,4,0)</f>
        <v>60</v>
      </c>
      <c r="O40" t="e">
        <f>SUMIF([1]tb_excel!$E:$E,N40,[1]tb_excel!$S:$S)</f>
        <v>#VALUE!</v>
      </c>
    </row>
    <row r="41" spans="1:15">
      <c r="A41" s="7" t="s">
        <v>13</v>
      </c>
      <c r="B41" s="7" t="s">
        <v>180</v>
      </c>
      <c r="C41" s="3">
        <v>45002</v>
      </c>
      <c r="D41" s="3" t="s">
        <v>129</v>
      </c>
      <c r="E41" s="4" t="s">
        <v>129</v>
      </c>
      <c r="F41" s="4" t="s">
        <v>129</v>
      </c>
      <c r="G41" s="7" t="s">
        <v>181</v>
      </c>
      <c r="H41" s="7" t="s">
        <v>182</v>
      </c>
      <c r="I41" s="7">
        <v>20580</v>
      </c>
      <c r="J41" s="7">
        <v>20580</v>
      </c>
      <c r="K41" s="7">
        <v>0</v>
      </c>
      <c r="L41" s="2" t="s">
        <v>130</v>
      </c>
      <c r="M41" s="2" t="s">
        <v>363</v>
      </c>
      <c r="N41" s="2">
        <f>VLOOKUP(G41,[1]tb_excel!$B:$E,4,0)</f>
        <v>61</v>
      </c>
      <c r="O41" t="e">
        <f>SUMIF([1]tb_excel!$E:$E,N41,[1]tb_excel!$S:$S)</f>
        <v>#VALUE!</v>
      </c>
    </row>
    <row r="42" spans="1:15">
      <c r="A42" s="7" t="s">
        <v>13</v>
      </c>
      <c r="B42" s="7" t="s">
        <v>183</v>
      </c>
      <c r="C42" s="3">
        <v>45002</v>
      </c>
      <c r="D42" s="3" t="s">
        <v>129</v>
      </c>
      <c r="E42" s="4" t="s">
        <v>129</v>
      </c>
      <c r="F42" s="4" t="s">
        <v>129</v>
      </c>
      <c r="G42" s="7" t="s">
        <v>184</v>
      </c>
      <c r="H42" s="7" t="s">
        <v>185</v>
      </c>
      <c r="I42" s="7">
        <v>87000</v>
      </c>
      <c r="J42" s="7">
        <v>87000</v>
      </c>
      <c r="K42" s="7">
        <v>0</v>
      </c>
      <c r="L42" s="2" t="s">
        <v>130</v>
      </c>
      <c r="M42" s="2" t="s">
        <v>363</v>
      </c>
      <c r="N42" s="2">
        <f>VLOOKUP(G42,[1]tb_excel!$B:$E,4,0)</f>
        <v>56</v>
      </c>
      <c r="O42" t="e">
        <f>SUMIF([1]tb_excel!$E:$E,N42,[1]tb_excel!$S:$S)</f>
        <v>#VALUE!</v>
      </c>
    </row>
    <row r="43" spans="1:15">
      <c r="A43" s="7" t="s">
        <v>13</v>
      </c>
      <c r="B43" s="7" t="s">
        <v>186</v>
      </c>
      <c r="C43" s="3">
        <v>45002</v>
      </c>
      <c r="D43" s="3" t="s">
        <v>129</v>
      </c>
      <c r="E43" s="4" t="s">
        <v>129</v>
      </c>
      <c r="F43" s="4" t="s">
        <v>129</v>
      </c>
      <c r="G43" s="7" t="s">
        <v>187</v>
      </c>
      <c r="H43" s="7" t="s">
        <v>188</v>
      </c>
      <c r="I43" s="7">
        <v>18000</v>
      </c>
      <c r="J43" s="7">
        <v>18000</v>
      </c>
      <c r="K43" s="7">
        <v>0</v>
      </c>
      <c r="L43" s="2" t="s">
        <v>130</v>
      </c>
      <c r="M43" s="2" t="s">
        <v>363</v>
      </c>
      <c r="N43" s="2">
        <f>VLOOKUP(G43,[1]tb_excel!$B:$E,4,0)</f>
        <v>57</v>
      </c>
      <c r="O43" t="e">
        <f>SUMIF([1]tb_excel!$E:$E,N43,[1]tb_excel!$S:$S)</f>
        <v>#VALUE!</v>
      </c>
    </row>
    <row r="44" spans="1:15">
      <c r="A44" s="7" t="s">
        <v>13</v>
      </c>
      <c r="B44" s="7" t="s">
        <v>189</v>
      </c>
      <c r="C44" s="3">
        <v>45002</v>
      </c>
      <c r="D44" s="3">
        <v>45246</v>
      </c>
      <c r="E44" s="4" t="s">
        <v>15</v>
      </c>
      <c r="F44" s="4">
        <v>244</v>
      </c>
      <c r="G44" s="7" t="s">
        <v>45</v>
      </c>
      <c r="H44" s="7" t="s">
        <v>46</v>
      </c>
      <c r="I44" s="7">
        <v>15000</v>
      </c>
      <c r="J44" s="7">
        <v>0</v>
      </c>
      <c r="K44" s="7">
        <v>0</v>
      </c>
      <c r="L44" s="2">
        <v>202312</v>
      </c>
      <c r="M44" s="2" t="s">
        <v>363</v>
      </c>
      <c r="N44" s="2">
        <f>VLOOKUP(G44,[1]tb_excel!$B:$E,4,0)</f>
        <v>65</v>
      </c>
      <c r="O44" t="e">
        <f>SUMIF([1]tb_excel!$E:$E,N44,[1]tb_excel!$S:$S)</f>
        <v>#VALUE!</v>
      </c>
    </row>
    <row r="45" spans="1:15">
      <c r="A45" s="7" t="s">
        <v>13</v>
      </c>
      <c r="B45" s="7" t="s">
        <v>190</v>
      </c>
      <c r="C45" s="3">
        <v>45002</v>
      </c>
      <c r="D45" s="3" t="s">
        <v>129</v>
      </c>
      <c r="E45" s="4" t="s">
        <v>129</v>
      </c>
      <c r="F45" s="4" t="s">
        <v>129</v>
      </c>
      <c r="G45" s="7" t="s">
        <v>191</v>
      </c>
      <c r="H45" s="7" t="s">
        <v>192</v>
      </c>
      <c r="I45" s="7">
        <v>21000</v>
      </c>
      <c r="J45" s="7">
        <v>21000</v>
      </c>
      <c r="K45" s="7">
        <v>0</v>
      </c>
      <c r="L45" s="2" t="s">
        <v>130</v>
      </c>
      <c r="M45" s="2" t="s">
        <v>363</v>
      </c>
      <c r="N45" s="2">
        <f>VLOOKUP(G45,[1]tb_excel!$B:$E,4,0)</f>
        <v>66</v>
      </c>
      <c r="O45" t="e">
        <f>SUMIF([1]tb_excel!$E:$E,N45,[1]tb_excel!$S:$S)</f>
        <v>#VALUE!</v>
      </c>
    </row>
    <row r="46" spans="1:15">
      <c r="A46" s="7" t="s">
        <v>13</v>
      </c>
      <c r="B46" s="7" t="s">
        <v>193</v>
      </c>
      <c r="C46" s="3">
        <v>45002</v>
      </c>
      <c r="D46" s="3" t="s">
        <v>129</v>
      </c>
      <c r="E46" s="4" t="s">
        <v>129</v>
      </c>
      <c r="F46" s="4" t="s">
        <v>129</v>
      </c>
      <c r="G46" s="7" t="s">
        <v>194</v>
      </c>
      <c r="H46" s="7" t="s">
        <v>195</v>
      </c>
      <c r="I46" s="7">
        <v>18000</v>
      </c>
      <c r="J46" s="7">
        <v>18000</v>
      </c>
      <c r="K46" s="7">
        <v>0</v>
      </c>
      <c r="L46" s="2" t="s">
        <v>130</v>
      </c>
      <c r="M46" s="2" t="s">
        <v>363</v>
      </c>
      <c r="N46" s="2">
        <f>VLOOKUP(G46,[1]tb_excel!$B:$E,4,0)</f>
        <v>68</v>
      </c>
      <c r="O46" t="e">
        <f>SUMIF([1]tb_excel!$E:$E,N46,[1]tb_excel!$S:$S)</f>
        <v>#VALUE!</v>
      </c>
    </row>
    <row r="47" spans="1:15">
      <c r="A47" s="7" t="s">
        <v>13</v>
      </c>
      <c r="B47" s="7" t="s">
        <v>196</v>
      </c>
      <c r="C47" s="3">
        <v>45002</v>
      </c>
      <c r="D47" s="3" t="s">
        <v>129</v>
      </c>
      <c r="E47" s="4" t="s">
        <v>129</v>
      </c>
      <c r="F47" s="4" t="s">
        <v>129</v>
      </c>
      <c r="G47" s="7" t="s">
        <v>197</v>
      </c>
      <c r="H47" s="7" t="s">
        <v>198</v>
      </c>
      <c r="I47" s="7">
        <v>21000</v>
      </c>
      <c r="J47" s="7">
        <v>21000</v>
      </c>
      <c r="K47" s="7">
        <v>0</v>
      </c>
      <c r="L47" s="2" t="s">
        <v>130</v>
      </c>
      <c r="M47" s="2" t="s">
        <v>363</v>
      </c>
      <c r="N47" s="2">
        <f>VLOOKUP(G47,[1]tb_excel!$B:$E,4,0)</f>
        <v>71</v>
      </c>
      <c r="O47" t="e">
        <f>SUMIF([1]tb_excel!$E:$E,N47,[1]tb_excel!$S:$S)</f>
        <v>#VALUE!</v>
      </c>
    </row>
    <row r="48" spans="1:15">
      <c r="A48" s="7" t="s">
        <v>13</v>
      </c>
      <c r="B48" s="7" t="s">
        <v>199</v>
      </c>
      <c r="C48" s="3">
        <v>45002</v>
      </c>
      <c r="D48" s="3">
        <v>45185</v>
      </c>
      <c r="E48" s="4" t="s">
        <v>15</v>
      </c>
      <c r="F48" s="4">
        <v>183</v>
      </c>
      <c r="G48" s="7" t="s">
        <v>47</v>
      </c>
      <c r="H48" s="7" t="s">
        <v>48</v>
      </c>
      <c r="I48" s="7">
        <v>50000</v>
      </c>
      <c r="J48" s="7">
        <v>0</v>
      </c>
      <c r="K48" s="7">
        <v>0</v>
      </c>
      <c r="L48" s="2">
        <v>202310</v>
      </c>
      <c r="M48" s="2" t="s">
        <v>363</v>
      </c>
      <c r="N48" s="2">
        <f>VLOOKUP(G48,[1]tb_excel!$B:$E,4,0)</f>
        <v>72</v>
      </c>
      <c r="O48" t="e">
        <f>SUMIF([1]tb_excel!$E:$E,N48,[1]tb_excel!$S:$S)</f>
        <v>#VALUE!</v>
      </c>
    </row>
    <row r="49" spans="1:15">
      <c r="A49" s="7" t="s">
        <v>13</v>
      </c>
      <c r="B49" s="7" t="s">
        <v>200</v>
      </c>
      <c r="C49" s="3">
        <v>45002</v>
      </c>
      <c r="D49" s="3" t="s">
        <v>129</v>
      </c>
      <c r="E49" s="4" t="s">
        <v>129</v>
      </c>
      <c r="F49" s="4" t="s">
        <v>129</v>
      </c>
      <c r="G49" s="7" t="s">
        <v>201</v>
      </c>
      <c r="H49" s="7" t="s">
        <v>202</v>
      </c>
      <c r="I49" s="7">
        <v>18000</v>
      </c>
      <c r="J49" s="7">
        <v>18000</v>
      </c>
      <c r="K49" s="7">
        <v>0</v>
      </c>
      <c r="L49" s="2" t="s">
        <v>130</v>
      </c>
      <c r="M49" s="2" t="s">
        <v>363</v>
      </c>
      <c r="N49" s="2">
        <f>VLOOKUP(G49,[1]tb_excel!$B:$E,4,0)</f>
        <v>73</v>
      </c>
      <c r="O49" t="e">
        <f>SUMIF([1]tb_excel!$E:$E,N49,[1]tb_excel!$S:$S)</f>
        <v>#VALUE!</v>
      </c>
    </row>
    <row r="50" spans="1:15">
      <c r="A50" s="7" t="s">
        <v>13</v>
      </c>
      <c r="B50" s="7" t="s">
        <v>203</v>
      </c>
      <c r="C50" s="3">
        <v>45002</v>
      </c>
      <c r="D50" s="3">
        <v>45216</v>
      </c>
      <c r="E50" s="4" t="s">
        <v>15</v>
      </c>
      <c r="F50" s="4">
        <v>214</v>
      </c>
      <c r="G50" s="7" t="s">
        <v>49</v>
      </c>
      <c r="H50" s="7" t="s">
        <v>50</v>
      </c>
      <c r="I50" s="7">
        <v>39000</v>
      </c>
      <c r="J50" s="7">
        <v>0</v>
      </c>
      <c r="K50" s="7">
        <v>0</v>
      </c>
      <c r="L50" s="2">
        <v>202311</v>
      </c>
      <c r="M50" s="2" t="s">
        <v>363</v>
      </c>
      <c r="N50" s="2">
        <f>VLOOKUP(G50,[1]tb_excel!$B:$E,4,0)</f>
        <v>74</v>
      </c>
      <c r="O50" t="e">
        <f>SUMIF([1]tb_excel!$E:$E,N50,[1]tb_excel!$S:$S)</f>
        <v>#VALUE!</v>
      </c>
    </row>
    <row r="51" spans="1:15">
      <c r="A51" s="7" t="s">
        <v>13</v>
      </c>
      <c r="B51" s="7" t="s">
        <v>204</v>
      </c>
      <c r="C51" s="3">
        <v>45002</v>
      </c>
      <c r="D51" s="3" t="s">
        <v>129</v>
      </c>
      <c r="E51" s="4" t="s">
        <v>129</v>
      </c>
      <c r="F51" s="4" t="s">
        <v>129</v>
      </c>
      <c r="G51" s="7" t="s">
        <v>205</v>
      </c>
      <c r="H51" s="7" t="s">
        <v>206</v>
      </c>
      <c r="I51" s="7">
        <v>10000</v>
      </c>
      <c r="J51" s="7">
        <v>10000</v>
      </c>
      <c r="K51" s="7">
        <v>0</v>
      </c>
      <c r="L51" s="2" t="s">
        <v>130</v>
      </c>
      <c r="M51" s="2" t="s">
        <v>363</v>
      </c>
      <c r="N51" s="2">
        <f>VLOOKUP(G51,[1]tb_excel!$B:$E,4,0)</f>
        <v>76</v>
      </c>
      <c r="O51" t="e">
        <f>SUMIF([1]tb_excel!$E:$E,N51,[1]tb_excel!$S:$S)</f>
        <v>#VALUE!</v>
      </c>
    </row>
    <row r="52" spans="1:15">
      <c r="A52" s="7" t="s">
        <v>13</v>
      </c>
      <c r="B52" s="7" t="s">
        <v>207</v>
      </c>
      <c r="C52" s="3">
        <v>45002</v>
      </c>
      <c r="D52" s="3">
        <v>45246</v>
      </c>
      <c r="E52" s="4" t="s">
        <v>15</v>
      </c>
      <c r="F52" s="4">
        <v>244</v>
      </c>
      <c r="G52" s="7" t="s">
        <v>51</v>
      </c>
      <c r="H52" s="7" t="s">
        <v>52</v>
      </c>
      <c r="I52" s="7">
        <v>15000</v>
      </c>
      <c r="J52" s="7">
        <v>0</v>
      </c>
      <c r="K52" s="7">
        <v>0</v>
      </c>
      <c r="L52" s="2">
        <v>202312</v>
      </c>
      <c r="M52" s="2" t="s">
        <v>363</v>
      </c>
      <c r="N52" s="2">
        <f>VLOOKUP(G52,[1]tb_excel!$B:$E,4,0)</f>
        <v>79</v>
      </c>
      <c r="O52" t="e">
        <f>SUMIF([1]tb_excel!$E:$E,N52,[1]tb_excel!$S:$S)</f>
        <v>#VALUE!</v>
      </c>
    </row>
    <row r="53" spans="1:15">
      <c r="A53" s="7" t="s">
        <v>13</v>
      </c>
      <c r="B53" s="7" t="s">
        <v>208</v>
      </c>
      <c r="C53" s="3">
        <v>45002</v>
      </c>
      <c r="D53" s="3">
        <v>45246</v>
      </c>
      <c r="E53" s="4" t="s">
        <v>15</v>
      </c>
      <c r="F53" s="4">
        <v>244</v>
      </c>
      <c r="G53" s="7" t="s">
        <v>53</v>
      </c>
      <c r="H53" s="7" t="s">
        <v>54</v>
      </c>
      <c r="I53" s="7">
        <v>15000</v>
      </c>
      <c r="J53" s="7">
        <v>0</v>
      </c>
      <c r="K53" s="7">
        <v>0</v>
      </c>
      <c r="L53" s="2">
        <v>202312</v>
      </c>
      <c r="M53" s="2" t="s">
        <v>363</v>
      </c>
      <c r="N53" s="2">
        <f>VLOOKUP(G53,[1]tb_excel!$B:$E,4,0)</f>
        <v>80</v>
      </c>
      <c r="O53" t="e">
        <f>SUMIF([1]tb_excel!$E:$E,N53,[1]tb_excel!$S:$S)</f>
        <v>#VALUE!</v>
      </c>
    </row>
    <row r="54" spans="1:15">
      <c r="A54" s="7" t="s">
        <v>13</v>
      </c>
      <c r="B54" s="7" t="s">
        <v>209</v>
      </c>
      <c r="C54" s="3">
        <v>45002</v>
      </c>
      <c r="D54" s="3">
        <v>45246</v>
      </c>
      <c r="E54" s="4" t="s">
        <v>15</v>
      </c>
      <c r="F54" s="4">
        <v>244</v>
      </c>
      <c r="G54" s="7" t="s">
        <v>55</v>
      </c>
      <c r="H54" s="7" t="s">
        <v>56</v>
      </c>
      <c r="I54" s="7">
        <v>12000</v>
      </c>
      <c r="J54" s="7">
        <v>0</v>
      </c>
      <c r="K54" s="7">
        <v>0</v>
      </c>
      <c r="L54" s="2">
        <v>202312</v>
      </c>
      <c r="M54" s="2" t="s">
        <v>363</v>
      </c>
      <c r="N54" s="2">
        <f>VLOOKUP(G54,[1]tb_excel!$B:$E,4,0)</f>
        <v>81</v>
      </c>
      <c r="O54" t="e">
        <f>SUMIF([1]tb_excel!$E:$E,N54,[1]tb_excel!$S:$S)</f>
        <v>#VALUE!</v>
      </c>
    </row>
    <row r="55" spans="1:15">
      <c r="A55" s="7" t="s">
        <v>13</v>
      </c>
      <c r="B55" s="7" t="s">
        <v>210</v>
      </c>
      <c r="C55" s="3">
        <v>45002</v>
      </c>
      <c r="D55" s="3" t="s">
        <v>129</v>
      </c>
      <c r="E55" s="4" t="s">
        <v>129</v>
      </c>
      <c r="F55" s="4" t="s">
        <v>129</v>
      </c>
      <c r="G55" s="7" t="s">
        <v>211</v>
      </c>
      <c r="H55" s="7" t="s">
        <v>212</v>
      </c>
      <c r="I55" s="7">
        <v>40000</v>
      </c>
      <c r="J55" s="7">
        <v>40000</v>
      </c>
      <c r="K55" s="7">
        <v>0</v>
      </c>
      <c r="L55" s="2" t="s">
        <v>130</v>
      </c>
      <c r="M55" s="2" t="s">
        <v>363</v>
      </c>
      <c r="N55" s="2">
        <f>VLOOKUP(G55,[1]tb_excel!$B:$E,4,0)</f>
        <v>84</v>
      </c>
      <c r="O55" t="e">
        <f>SUMIF([1]tb_excel!$E:$E,N55,[1]tb_excel!$S:$S)</f>
        <v>#VALUE!</v>
      </c>
    </row>
    <row r="56" spans="1:15">
      <c r="A56" s="7" t="s">
        <v>13</v>
      </c>
      <c r="B56" s="7" t="s">
        <v>213</v>
      </c>
      <c r="C56" s="3">
        <v>45002</v>
      </c>
      <c r="D56" s="3">
        <v>45246</v>
      </c>
      <c r="E56" s="4" t="s">
        <v>15</v>
      </c>
      <c r="F56" s="4">
        <v>244</v>
      </c>
      <c r="G56" s="7" t="s">
        <v>57</v>
      </c>
      <c r="H56" s="7" t="s">
        <v>58</v>
      </c>
      <c r="I56" s="7">
        <v>78000</v>
      </c>
      <c r="J56" s="7">
        <v>0</v>
      </c>
      <c r="K56" s="7">
        <v>0</v>
      </c>
      <c r="L56" s="2">
        <v>202312</v>
      </c>
      <c r="M56" s="2" t="s">
        <v>363</v>
      </c>
      <c r="N56" s="2">
        <f>VLOOKUP(G56,[1]tb_excel!$B:$E,4,0)</f>
        <v>87</v>
      </c>
      <c r="O56" t="e">
        <f>SUMIF([1]tb_excel!$E:$E,N56,[1]tb_excel!$S:$S)</f>
        <v>#VALUE!</v>
      </c>
    </row>
    <row r="57" spans="1:15">
      <c r="A57" s="7" t="s">
        <v>13</v>
      </c>
      <c r="B57" s="7" t="s">
        <v>214</v>
      </c>
      <c r="C57" s="3">
        <v>45002</v>
      </c>
      <c r="D57" s="3" t="s">
        <v>129</v>
      </c>
      <c r="E57" s="4" t="s">
        <v>129</v>
      </c>
      <c r="F57" s="4" t="s">
        <v>129</v>
      </c>
      <c r="G57" s="7" t="s">
        <v>215</v>
      </c>
      <c r="H57" s="7" t="s">
        <v>216</v>
      </c>
      <c r="I57" s="7">
        <v>38000</v>
      </c>
      <c r="J57" s="7">
        <v>38000</v>
      </c>
      <c r="K57" s="7">
        <v>0</v>
      </c>
      <c r="L57" s="2" t="s">
        <v>130</v>
      </c>
      <c r="M57" s="2" t="s">
        <v>363</v>
      </c>
      <c r="N57" s="2">
        <f>VLOOKUP(G57,[1]tb_excel!$B:$E,4,0)</f>
        <v>88</v>
      </c>
      <c r="O57" t="e">
        <f>SUMIF([1]tb_excel!$E:$E,N57,[1]tb_excel!$S:$S)</f>
        <v>#VALUE!</v>
      </c>
    </row>
    <row r="58" spans="1:15">
      <c r="A58" s="7" t="s">
        <v>13</v>
      </c>
      <c r="B58" s="7" t="s">
        <v>217</v>
      </c>
      <c r="C58" s="3">
        <v>45002</v>
      </c>
      <c r="D58" s="3" t="s">
        <v>129</v>
      </c>
      <c r="E58" s="4" t="s">
        <v>129</v>
      </c>
      <c r="F58" s="4" t="s">
        <v>129</v>
      </c>
      <c r="G58" s="7" t="s">
        <v>218</v>
      </c>
      <c r="H58" s="7" t="s">
        <v>219</v>
      </c>
      <c r="I58" s="7">
        <v>50000</v>
      </c>
      <c r="J58" s="7">
        <v>50000</v>
      </c>
      <c r="K58" s="7">
        <v>0</v>
      </c>
      <c r="L58" s="2" t="s">
        <v>130</v>
      </c>
      <c r="M58" s="2" t="s">
        <v>363</v>
      </c>
      <c r="N58" s="2">
        <f>VLOOKUP(G58,[1]tb_excel!$B:$E,4,0)</f>
        <v>96</v>
      </c>
      <c r="O58" t="e">
        <f>SUMIF([1]tb_excel!$E:$E,N58,[1]tb_excel!$S:$S)</f>
        <v>#VALUE!</v>
      </c>
    </row>
    <row r="59" spans="1:15">
      <c r="A59" s="7" t="s">
        <v>13</v>
      </c>
      <c r="B59" s="7" t="s">
        <v>220</v>
      </c>
      <c r="C59" s="3">
        <v>45002</v>
      </c>
      <c r="D59" s="3">
        <v>45185</v>
      </c>
      <c r="E59" s="4" t="s">
        <v>15</v>
      </c>
      <c r="F59" s="4">
        <v>183</v>
      </c>
      <c r="G59" s="7" t="s">
        <v>59</v>
      </c>
      <c r="H59" s="7" t="s">
        <v>60</v>
      </c>
      <c r="I59" s="7">
        <v>15000</v>
      </c>
      <c r="J59" s="7">
        <v>0</v>
      </c>
      <c r="K59" s="7">
        <v>0</v>
      </c>
      <c r="L59" s="2">
        <v>202310</v>
      </c>
      <c r="M59" s="2" t="s">
        <v>363</v>
      </c>
      <c r="N59" s="2">
        <f>VLOOKUP(G59,[1]tb_excel!$B:$E,4,0)</f>
        <v>97</v>
      </c>
      <c r="O59" t="e">
        <f>SUMIF([1]tb_excel!$E:$E,N59,[1]tb_excel!$S:$S)</f>
        <v>#VALUE!</v>
      </c>
    </row>
    <row r="60" spans="1:15">
      <c r="A60" s="7" t="s">
        <v>13</v>
      </c>
      <c r="B60" s="7" t="s">
        <v>221</v>
      </c>
      <c r="C60" s="3">
        <v>45002</v>
      </c>
      <c r="D60" s="3" t="s">
        <v>129</v>
      </c>
      <c r="E60" s="4" t="s">
        <v>129</v>
      </c>
      <c r="F60" s="4" t="s">
        <v>129</v>
      </c>
      <c r="G60" s="7" t="s">
        <v>61</v>
      </c>
      <c r="H60" s="7" t="s">
        <v>62</v>
      </c>
      <c r="I60" s="7">
        <v>30000</v>
      </c>
      <c r="J60" s="7">
        <v>30000</v>
      </c>
      <c r="K60" s="7">
        <v>0</v>
      </c>
      <c r="L60" s="2" t="s">
        <v>130</v>
      </c>
      <c r="M60" s="2" t="s">
        <v>363</v>
      </c>
      <c r="N60" s="2">
        <f>VLOOKUP(G60,[1]tb_excel!$B:$E,4,0)</f>
        <v>98</v>
      </c>
      <c r="O60" t="e">
        <f>SUMIF([1]tb_excel!$E:$E,N60,[1]tb_excel!$S:$S)</f>
        <v>#VALUE!</v>
      </c>
    </row>
    <row r="61" spans="1:15">
      <c r="A61" s="7" t="s">
        <v>13</v>
      </c>
      <c r="B61" s="7" t="s">
        <v>222</v>
      </c>
      <c r="C61" s="3">
        <v>45002</v>
      </c>
      <c r="D61" s="3">
        <v>45216</v>
      </c>
      <c r="E61" s="4" t="s">
        <v>15</v>
      </c>
      <c r="F61" s="4">
        <v>214</v>
      </c>
      <c r="G61" s="7" t="s">
        <v>63</v>
      </c>
      <c r="H61" s="7" t="s">
        <v>64</v>
      </c>
      <c r="I61" s="7">
        <v>390000</v>
      </c>
      <c r="J61" s="7">
        <v>0</v>
      </c>
      <c r="K61" s="7">
        <v>0</v>
      </c>
      <c r="L61" s="2">
        <v>202311</v>
      </c>
      <c r="M61" s="2" t="s">
        <v>363</v>
      </c>
      <c r="N61" s="2">
        <f>VLOOKUP(G61,[1]tb_excel!$B:$E,4,0)</f>
        <v>101</v>
      </c>
      <c r="O61" t="e">
        <f>SUMIF([1]tb_excel!$E:$E,N61,[1]tb_excel!$S:$S)</f>
        <v>#VALUE!</v>
      </c>
    </row>
    <row r="62" spans="1:15">
      <c r="A62" s="7" t="s">
        <v>13</v>
      </c>
      <c r="B62" s="7" t="s">
        <v>223</v>
      </c>
      <c r="C62" s="3">
        <v>45002</v>
      </c>
      <c r="D62" s="3">
        <v>45216</v>
      </c>
      <c r="E62" s="4" t="s">
        <v>15</v>
      </c>
      <c r="F62" s="4">
        <v>214</v>
      </c>
      <c r="G62" s="7" t="s">
        <v>65</v>
      </c>
      <c r="H62" s="7" t="s">
        <v>66</v>
      </c>
      <c r="I62" s="7">
        <v>30000</v>
      </c>
      <c r="J62" s="7">
        <v>0</v>
      </c>
      <c r="K62" s="7">
        <v>0</v>
      </c>
      <c r="L62" s="2">
        <v>202311</v>
      </c>
      <c r="M62" s="2" t="s">
        <v>363</v>
      </c>
      <c r="N62" s="2">
        <f>VLOOKUP(G62,[1]tb_excel!$B:$E,4,0)</f>
        <v>103</v>
      </c>
      <c r="O62" t="e">
        <f>SUMIF([1]tb_excel!$E:$E,N62,[1]tb_excel!$S:$S)</f>
        <v>#VALUE!</v>
      </c>
    </row>
    <row r="63" spans="1:15">
      <c r="A63" s="7" t="s">
        <v>13</v>
      </c>
      <c r="B63" s="7" t="s">
        <v>224</v>
      </c>
      <c r="C63" s="3">
        <v>45002</v>
      </c>
      <c r="D63" s="3">
        <v>45246</v>
      </c>
      <c r="E63" s="4" t="s">
        <v>15</v>
      </c>
      <c r="F63" s="4">
        <v>244</v>
      </c>
      <c r="G63" s="7" t="s">
        <v>67</v>
      </c>
      <c r="H63" s="7" t="s">
        <v>68</v>
      </c>
      <c r="I63" s="7">
        <v>30000</v>
      </c>
      <c r="J63" s="7">
        <v>0</v>
      </c>
      <c r="K63" s="7">
        <v>0</v>
      </c>
      <c r="L63" s="2">
        <v>202312</v>
      </c>
      <c r="M63" s="2" t="s">
        <v>363</v>
      </c>
      <c r="N63" s="2">
        <f>VLOOKUP(G63,[1]tb_excel!$B:$E,4,0)</f>
        <v>104</v>
      </c>
      <c r="O63" t="e">
        <f>SUMIF([1]tb_excel!$E:$E,N63,[1]tb_excel!$S:$S)</f>
        <v>#VALUE!</v>
      </c>
    </row>
    <row r="64" spans="1:15">
      <c r="A64" s="7" t="s">
        <v>13</v>
      </c>
      <c r="B64" s="7" t="s">
        <v>225</v>
      </c>
      <c r="C64" s="3">
        <v>45002</v>
      </c>
      <c r="D64" s="3" t="s">
        <v>129</v>
      </c>
      <c r="E64" s="4" t="s">
        <v>129</v>
      </c>
      <c r="F64" s="4" t="s">
        <v>129</v>
      </c>
      <c r="G64" s="7" t="s">
        <v>226</v>
      </c>
      <c r="H64" s="7" t="s">
        <v>227</v>
      </c>
      <c r="I64" s="7">
        <v>10000</v>
      </c>
      <c r="J64" s="7">
        <v>10000</v>
      </c>
      <c r="K64" s="7">
        <v>0</v>
      </c>
      <c r="L64" s="2" t="s">
        <v>130</v>
      </c>
      <c r="M64" s="2" t="s">
        <v>363</v>
      </c>
      <c r="N64" s="2">
        <f>VLOOKUP(G64,[1]tb_excel!$B:$E,4,0)</f>
        <v>106</v>
      </c>
      <c r="O64" t="e">
        <f>SUMIF([1]tb_excel!$E:$E,N64,[1]tb_excel!$S:$S)</f>
        <v>#VALUE!</v>
      </c>
    </row>
    <row r="65" spans="1:15">
      <c r="A65" s="7" t="s">
        <v>13</v>
      </c>
      <c r="B65" s="7" t="s">
        <v>228</v>
      </c>
      <c r="C65" s="3">
        <v>45002</v>
      </c>
      <c r="D65" s="3" t="s">
        <v>129</v>
      </c>
      <c r="E65" s="4" t="s">
        <v>129</v>
      </c>
      <c r="F65" s="4" t="s">
        <v>129</v>
      </c>
      <c r="G65" s="7" t="s">
        <v>229</v>
      </c>
      <c r="H65" s="7" t="s">
        <v>230</v>
      </c>
      <c r="I65" s="7">
        <v>10000</v>
      </c>
      <c r="J65" s="7">
        <v>10000</v>
      </c>
      <c r="K65" s="7">
        <v>0</v>
      </c>
      <c r="L65" s="2" t="s">
        <v>130</v>
      </c>
      <c r="M65" s="2" t="s">
        <v>363</v>
      </c>
      <c r="N65" s="2">
        <f>VLOOKUP(G65,[1]tb_excel!$B:$E,4,0)</f>
        <v>107</v>
      </c>
      <c r="O65" t="e">
        <f>SUMIF([1]tb_excel!$E:$E,N65,[1]tb_excel!$S:$S)</f>
        <v>#VALUE!</v>
      </c>
    </row>
    <row r="66" spans="1:15">
      <c r="A66" s="7" t="s">
        <v>13</v>
      </c>
      <c r="B66" s="7" t="s">
        <v>231</v>
      </c>
      <c r="C66" s="3">
        <v>45002</v>
      </c>
      <c r="D66" s="3" t="s">
        <v>129</v>
      </c>
      <c r="E66" s="4" t="s">
        <v>129</v>
      </c>
      <c r="F66" s="4" t="s">
        <v>129</v>
      </c>
      <c r="G66" s="7" t="s">
        <v>232</v>
      </c>
      <c r="H66" s="7" t="s">
        <v>233</v>
      </c>
      <c r="I66" s="7">
        <v>40000</v>
      </c>
      <c r="J66" s="7">
        <v>40000</v>
      </c>
      <c r="K66" s="7">
        <v>0</v>
      </c>
      <c r="L66" s="2" t="s">
        <v>130</v>
      </c>
      <c r="M66" s="2" t="s">
        <v>363</v>
      </c>
      <c r="N66" s="2">
        <f>VLOOKUP(G66,[1]tb_excel!$B:$E,4,0)</f>
        <v>109</v>
      </c>
      <c r="O66" t="e">
        <f>SUMIF([1]tb_excel!$E:$E,N66,[1]tb_excel!$S:$S)</f>
        <v>#VALUE!</v>
      </c>
    </row>
    <row r="67" spans="1:15">
      <c r="A67" s="7" t="s">
        <v>13</v>
      </c>
      <c r="B67" s="7" t="s">
        <v>234</v>
      </c>
      <c r="C67" s="3">
        <v>45002</v>
      </c>
      <c r="D67" s="3">
        <v>45246</v>
      </c>
      <c r="E67" s="4" t="s">
        <v>15</v>
      </c>
      <c r="F67" s="4">
        <v>244</v>
      </c>
      <c r="G67" s="7" t="s">
        <v>69</v>
      </c>
      <c r="H67" s="7" t="s">
        <v>70</v>
      </c>
      <c r="I67" s="7">
        <v>300000</v>
      </c>
      <c r="J67" s="7">
        <v>0</v>
      </c>
      <c r="K67" s="7">
        <v>0</v>
      </c>
      <c r="L67" s="2">
        <v>202312</v>
      </c>
      <c r="M67" s="2" t="s">
        <v>363</v>
      </c>
      <c r="N67" s="2">
        <f>VLOOKUP(G67,[1]tb_excel!$B:$E,4,0)</f>
        <v>110</v>
      </c>
      <c r="O67" t="e">
        <f>SUMIF([1]tb_excel!$E:$E,N67,[1]tb_excel!$S:$S)</f>
        <v>#VALUE!</v>
      </c>
    </row>
    <row r="68" spans="1:15">
      <c r="A68" s="7" t="s">
        <v>13</v>
      </c>
      <c r="B68" s="7" t="s">
        <v>235</v>
      </c>
      <c r="C68" s="3">
        <v>45002</v>
      </c>
      <c r="D68" s="3" t="s">
        <v>129</v>
      </c>
      <c r="E68" s="4" t="s">
        <v>129</v>
      </c>
      <c r="F68" s="4" t="s">
        <v>129</v>
      </c>
      <c r="G68" s="7" t="s">
        <v>236</v>
      </c>
      <c r="H68" s="7" t="s">
        <v>237</v>
      </c>
      <c r="I68" s="7">
        <v>20000</v>
      </c>
      <c r="J68" s="7">
        <v>20000</v>
      </c>
      <c r="K68" s="7">
        <v>0</v>
      </c>
      <c r="L68" s="2" t="s">
        <v>130</v>
      </c>
      <c r="M68" s="2" t="s">
        <v>363</v>
      </c>
      <c r="N68" s="2">
        <f>VLOOKUP(G68,[1]tb_excel!$B:$E,4,0)</f>
        <v>112</v>
      </c>
      <c r="O68" t="e">
        <f>SUMIF([1]tb_excel!$E:$E,N68,[1]tb_excel!$S:$S)</f>
        <v>#VALUE!</v>
      </c>
    </row>
    <row r="69" spans="1:15">
      <c r="A69" s="7" t="s">
        <v>13</v>
      </c>
      <c r="B69" s="7" t="s">
        <v>238</v>
      </c>
      <c r="C69" s="3">
        <v>45002</v>
      </c>
      <c r="D69" s="3" t="s">
        <v>129</v>
      </c>
      <c r="E69" s="4" t="s">
        <v>129</v>
      </c>
      <c r="F69" s="4" t="s">
        <v>129</v>
      </c>
      <c r="G69" s="7" t="s">
        <v>239</v>
      </c>
      <c r="H69" s="7" t="s">
        <v>240</v>
      </c>
      <c r="I69" s="7">
        <v>10000</v>
      </c>
      <c r="J69" s="7">
        <v>10000</v>
      </c>
      <c r="K69" s="7">
        <v>0</v>
      </c>
      <c r="L69" s="2" t="s">
        <v>130</v>
      </c>
      <c r="M69" s="2" t="s">
        <v>363</v>
      </c>
      <c r="N69" s="2">
        <f>VLOOKUP(G69,[1]tb_excel!$B:$E,4,0)</f>
        <v>113</v>
      </c>
      <c r="O69" t="e">
        <f>SUMIF([1]tb_excel!$E:$E,N69,[1]tb_excel!$S:$S)</f>
        <v>#VALUE!</v>
      </c>
    </row>
    <row r="70" spans="1:15">
      <c r="A70" s="7" t="s">
        <v>13</v>
      </c>
      <c r="B70" s="7" t="s">
        <v>241</v>
      </c>
      <c r="C70" s="3">
        <v>45002</v>
      </c>
      <c r="D70" s="3" t="s">
        <v>129</v>
      </c>
      <c r="E70" s="4" t="s">
        <v>129</v>
      </c>
      <c r="F70" s="4" t="s">
        <v>129</v>
      </c>
      <c r="G70" s="7" t="s">
        <v>71</v>
      </c>
      <c r="H70" s="7" t="s">
        <v>72</v>
      </c>
      <c r="I70" s="7">
        <v>10000</v>
      </c>
      <c r="J70" s="7">
        <v>10000</v>
      </c>
      <c r="K70" s="7">
        <v>0</v>
      </c>
      <c r="L70" s="2" t="s">
        <v>130</v>
      </c>
      <c r="M70" s="2" t="s">
        <v>363</v>
      </c>
      <c r="N70" s="2">
        <f>VLOOKUP(G70,[1]tb_excel!$B:$E,4,0)</f>
        <v>124</v>
      </c>
      <c r="O70" t="e">
        <f>SUMIF([1]tb_excel!$E:$E,N70,[1]tb_excel!$S:$S)</f>
        <v>#VALUE!</v>
      </c>
    </row>
    <row r="71" spans="1:15">
      <c r="A71" s="7" t="s">
        <v>13</v>
      </c>
      <c r="B71" s="7" t="s">
        <v>242</v>
      </c>
      <c r="C71" s="3">
        <v>45002</v>
      </c>
      <c r="D71" s="3" t="s">
        <v>129</v>
      </c>
      <c r="E71" s="4" t="s">
        <v>129</v>
      </c>
      <c r="F71" s="4" t="s">
        <v>129</v>
      </c>
      <c r="G71" s="7" t="s">
        <v>243</v>
      </c>
      <c r="H71" s="7" t="s">
        <v>244</v>
      </c>
      <c r="I71" s="7">
        <v>10000</v>
      </c>
      <c r="J71" s="7">
        <v>10000</v>
      </c>
      <c r="K71" s="7">
        <v>0</v>
      </c>
      <c r="L71" s="2" t="s">
        <v>130</v>
      </c>
      <c r="M71" s="2" t="s">
        <v>363</v>
      </c>
      <c r="N71" s="2">
        <f>VLOOKUP(G71,[1]tb_excel!$B:$E,4,0)</f>
        <v>126</v>
      </c>
      <c r="O71" t="e">
        <f>SUMIF([1]tb_excel!$E:$E,N71,[1]tb_excel!$S:$S)</f>
        <v>#VALUE!</v>
      </c>
    </row>
    <row r="72" spans="1:15">
      <c r="A72" s="7" t="s">
        <v>13</v>
      </c>
      <c r="B72" s="7" t="s">
        <v>245</v>
      </c>
      <c r="C72" s="3">
        <v>45002</v>
      </c>
      <c r="D72" s="3" t="s">
        <v>129</v>
      </c>
      <c r="E72" s="4" t="s">
        <v>129</v>
      </c>
      <c r="F72" s="4" t="s">
        <v>129</v>
      </c>
      <c r="G72" s="7" t="s">
        <v>246</v>
      </c>
      <c r="H72" s="7" t="s">
        <v>247</v>
      </c>
      <c r="I72" s="7">
        <v>10000</v>
      </c>
      <c r="J72" s="7">
        <v>10000</v>
      </c>
      <c r="K72" s="7">
        <v>0</v>
      </c>
      <c r="L72" s="2" t="s">
        <v>130</v>
      </c>
      <c r="M72" s="2" t="s">
        <v>363</v>
      </c>
      <c r="N72" s="2">
        <f>VLOOKUP(G72,[1]tb_excel!$B:$E,4,0)</f>
        <v>128</v>
      </c>
      <c r="O72" t="e">
        <f>SUMIF([1]tb_excel!$E:$E,N72,[1]tb_excel!$S:$S)</f>
        <v>#VALUE!</v>
      </c>
    </row>
    <row r="73" spans="1:15">
      <c r="A73" s="7" t="s">
        <v>13</v>
      </c>
      <c r="B73" s="7" t="s">
        <v>248</v>
      </c>
      <c r="C73" s="3">
        <v>45002</v>
      </c>
      <c r="D73" s="3">
        <v>45337</v>
      </c>
      <c r="E73" s="4" t="s">
        <v>15</v>
      </c>
      <c r="F73" s="4">
        <v>335</v>
      </c>
      <c r="G73" s="7" t="s">
        <v>73</v>
      </c>
      <c r="H73" s="7" t="s">
        <v>74</v>
      </c>
      <c r="I73" s="7">
        <v>15000</v>
      </c>
      <c r="J73" s="7">
        <v>10691</v>
      </c>
      <c r="K73" s="7">
        <v>0</v>
      </c>
      <c r="L73" s="2">
        <v>202403</v>
      </c>
      <c r="M73" s="2" t="s">
        <v>363</v>
      </c>
      <c r="N73" s="2">
        <f>VLOOKUP(G73,[1]tb_excel!$B:$E,4,0)</f>
        <v>129</v>
      </c>
      <c r="O73" t="e">
        <f>SUMIF([1]tb_excel!$E:$E,N73,[1]tb_excel!$S:$S)</f>
        <v>#VALUE!</v>
      </c>
    </row>
    <row r="74" spans="1:15">
      <c r="A74" s="7" t="s">
        <v>13</v>
      </c>
      <c r="B74" s="7" t="s">
        <v>249</v>
      </c>
      <c r="C74" s="3">
        <v>45002</v>
      </c>
      <c r="D74" s="3" t="s">
        <v>129</v>
      </c>
      <c r="E74" s="4" t="s">
        <v>129</v>
      </c>
      <c r="F74" s="4" t="s">
        <v>129</v>
      </c>
      <c r="G74" s="7" t="s">
        <v>250</v>
      </c>
      <c r="H74" s="7" t="s">
        <v>251</v>
      </c>
      <c r="I74" s="7">
        <v>15000</v>
      </c>
      <c r="J74" s="7">
        <v>15000</v>
      </c>
      <c r="K74" s="7">
        <v>0</v>
      </c>
      <c r="L74" s="2" t="s">
        <v>130</v>
      </c>
      <c r="M74" s="2" t="s">
        <v>363</v>
      </c>
      <c r="N74" s="2">
        <f>VLOOKUP(G74,[1]tb_excel!$B:$E,4,0)</f>
        <v>130</v>
      </c>
      <c r="O74" t="e">
        <f>SUMIF([1]tb_excel!$E:$E,N74,[1]tb_excel!$S:$S)</f>
        <v>#VALUE!</v>
      </c>
    </row>
    <row r="75" spans="1:15">
      <c r="A75" s="7" t="s">
        <v>13</v>
      </c>
      <c r="B75" s="7" t="s">
        <v>252</v>
      </c>
      <c r="C75" s="3">
        <v>45002</v>
      </c>
      <c r="D75" s="3" t="s">
        <v>129</v>
      </c>
      <c r="E75" s="4" t="s">
        <v>129</v>
      </c>
      <c r="F75" s="4" t="s">
        <v>129</v>
      </c>
      <c r="G75" s="7" t="s">
        <v>253</v>
      </c>
      <c r="H75" s="7" t="s">
        <v>254</v>
      </c>
      <c r="I75" s="7">
        <v>30000</v>
      </c>
      <c r="J75" s="7">
        <v>30000</v>
      </c>
      <c r="K75" s="7">
        <v>0</v>
      </c>
      <c r="L75" s="2" t="s">
        <v>130</v>
      </c>
      <c r="M75" s="2" t="s">
        <v>363</v>
      </c>
      <c r="N75" s="2">
        <f>VLOOKUP(G75,[1]tb_excel!$B:$E,4,0)</f>
        <v>132</v>
      </c>
      <c r="O75" t="e">
        <f>SUMIF([1]tb_excel!$E:$E,N75,[1]tb_excel!$S:$S)</f>
        <v>#VALUE!</v>
      </c>
    </row>
    <row r="76" spans="1:15">
      <c r="A76" s="7" t="s">
        <v>13</v>
      </c>
      <c r="B76" s="7" t="s">
        <v>255</v>
      </c>
      <c r="C76" s="3">
        <v>45002</v>
      </c>
      <c r="D76" s="3" t="s">
        <v>129</v>
      </c>
      <c r="E76" s="4" t="s">
        <v>129</v>
      </c>
      <c r="F76" s="4" t="s">
        <v>129</v>
      </c>
      <c r="G76" s="7" t="s">
        <v>256</v>
      </c>
      <c r="H76" s="7" t="s">
        <v>257</v>
      </c>
      <c r="I76" s="7">
        <v>30000</v>
      </c>
      <c r="J76" s="7">
        <v>30000</v>
      </c>
      <c r="K76" s="7">
        <v>0</v>
      </c>
      <c r="L76" s="2" t="s">
        <v>130</v>
      </c>
      <c r="M76" s="2" t="s">
        <v>363</v>
      </c>
      <c r="N76" s="2">
        <f>VLOOKUP(G76,[1]tb_excel!$B:$E,4,0)</f>
        <v>133</v>
      </c>
      <c r="O76" t="e">
        <f>SUMIF([1]tb_excel!$E:$E,N76,[1]tb_excel!$S:$S)</f>
        <v>#VALUE!</v>
      </c>
    </row>
    <row r="77" spans="1:15">
      <c r="A77" s="7" t="s">
        <v>13</v>
      </c>
      <c r="B77" s="7" t="s">
        <v>258</v>
      </c>
      <c r="C77" s="3">
        <v>45002</v>
      </c>
      <c r="D77" s="3">
        <v>45216</v>
      </c>
      <c r="E77" s="4" t="s">
        <v>15</v>
      </c>
      <c r="F77" s="4">
        <v>214</v>
      </c>
      <c r="G77" s="7" t="s">
        <v>75</v>
      </c>
      <c r="H77" s="7" t="s">
        <v>76</v>
      </c>
      <c r="I77" s="7">
        <v>240000</v>
      </c>
      <c r="J77" s="7">
        <v>0</v>
      </c>
      <c r="K77" s="7">
        <v>0</v>
      </c>
      <c r="L77" s="2">
        <v>202311</v>
      </c>
      <c r="M77" s="2" t="s">
        <v>363</v>
      </c>
      <c r="N77" s="2">
        <f>VLOOKUP(G77,[1]tb_excel!$B:$E,4,0)</f>
        <v>134</v>
      </c>
      <c r="O77" t="e">
        <f>SUMIF([1]tb_excel!$E:$E,N77,[1]tb_excel!$S:$S)</f>
        <v>#VALUE!</v>
      </c>
    </row>
    <row r="78" spans="1:15">
      <c r="A78" s="7" t="s">
        <v>13</v>
      </c>
      <c r="B78" s="7" t="s">
        <v>259</v>
      </c>
      <c r="C78" s="3">
        <v>45002</v>
      </c>
      <c r="D78" s="3" t="s">
        <v>129</v>
      </c>
      <c r="E78" s="4" t="s">
        <v>129</v>
      </c>
      <c r="F78" s="4" t="s">
        <v>129</v>
      </c>
      <c r="G78" s="7" t="s">
        <v>260</v>
      </c>
      <c r="H78" s="7" t="s">
        <v>261</v>
      </c>
      <c r="I78" s="7">
        <v>10000</v>
      </c>
      <c r="J78" s="7">
        <v>10000</v>
      </c>
      <c r="K78" s="7">
        <v>0</v>
      </c>
      <c r="L78" s="2" t="s">
        <v>130</v>
      </c>
      <c r="M78" s="2" t="s">
        <v>363</v>
      </c>
      <c r="N78" s="2">
        <f>VLOOKUP(G78,[1]tb_excel!$B:$E,4,0)</f>
        <v>136</v>
      </c>
      <c r="O78" t="e">
        <f>SUMIF([1]tb_excel!$E:$E,N78,[1]tb_excel!$S:$S)</f>
        <v>#VALUE!</v>
      </c>
    </row>
    <row r="79" spans="1:15">
      <c r="A79" s="7" t="s">
        <v>13</v>
      </c>
      <c r="B79" s="7" t="s">
        <v>262</v>
      </c>
      <c r="C79" s="3">
        <v>45002</v>
      </c>
      <c r="D79" s="3" t="s">
        <v>129</v>
      </c>
      <c r="E79" s="4" t="s">
        <v>129</v>
      </c>
      <c r="F79" s="4" t="s">
        <v>129</v>
      </c>
      <c r="G79" s="7" t="s">
        <v>263</v>
      </c>
      <c r="H79" s="7" t="s">
        <v>264</v>
      </c>
      <c r="I79" s="7">
        <v>15000</v>
      </c>
      <c r="J79" s="7">
        <v>15000</v>
      </c>
      <c r="K79" s="7">
        <v>0</v>
      </c>
      <c r="L79" s="2" t="s">
        <v>130</v>
      </c>
      <c r="M79" s="2" t="s">
        <v>363</v>
      </c>
      <c r="N79" s="2">
        <f>VLOOKUP(G79,[1]tb_excel!$B:$E,4,0)</f>
        <v>137</v>
      </c>
      <c r="O79" t="e">
        <f>SUMIF([1]tb_excel!$E:$E,N79,[1]tb_excel!$S:$S)</f>
        <v>#VALUE!</v>
      </c>
    </row>
    <row r="80" spans="1:15">
      <c r="A80" s="7" t="s">
        <v>13</v>
      </c>
      <c r="B80" s="7" t="s">
        <v>265</v>
      </c>
      <c r="C80" s="3">
        <v>45002</v>
      </c>
      <c r="D80" s="3" t="s">
        <v>129</v>
      </c>
      <c r="E80" s="4" t="s">
        <v>129</v>
      </c>
      <c r="F80" s="4" t="s">
        <v>129</v>
      </c>
      <c r="G80" s="7" t="s">
        <v>77</v>
      </c>
      <c r="H80" s="7" t="s">
        <v>78</v>
      </c>
      <c r="I80" s="7">
        <v>120000</v>
      </c>
      <c r="J80" s="7">
        <v>120000</v>
      </c>
      <c r="K80" s="7">
        <v>0</v>
      </c>
      <c r="L80" s="2" t="s">
        <v>130</v>
      </c>
      <c r="M80" s="2" t="s">
        <v>363</v>
      </c>
      <c r="N80" s="2">
        <f>VLOOKUP(G80,[1]tb_excel!$B:$E,4,0)</f>
        <v>139</v>
      </c>
      <c r="O80" t="e">
        <f>SUMIF([1]tb_excel!$E:$E,N80,[1]tb_excel!$S:$S)</f>
        <v>#VALUE!</v>
      </c>
    </row>
    <row r="81" spans="1:15">
      <c r="A81" s="7" t="s">
        <v>13</v>
      </c>
      <c r="B81" s="7" t="s">
        <v>266</v>
      </c>
      <c r="C81" s="3">
        <v>45002</v>
      </c>
      <c r="D81" s="3" t="s">
        <v>129</v>
      </c>
      <c r="E81" s="4" t="s">
        <v>129</v>
      </c>
      <c r="F81" s="4" t="s">
        <v>129</v>
      </c>
      <c r="G81" s="7" t="s">
        <v>267</v>
      </c>
      <c r="H81" s="7" t="s">
        <v>268</v>
      </c>
      <c r="I81" s="7">
        <v>15000</v>
      </c>
      <c r="J81" s="7">
        <v>15000</v>
      </c>
      <c r="K81" s="7">
        <v>0</v>
      </c>
      <c r="L81" s="2" t="s">
        <v>130</v>
      </c>
      <c r="M81" s="2" t="s">
        <v>363</v>
      </c>
      <c r="N81" s="2">
        <f>VLOOKUP(G81,[1]tb_excel!$B:$E,4,0)</f>
        <v>140</v>
      </c>
      <c r="O81" t="e">
        <f>SUMIF([1]tb_excel!$E:$E,N81,[1]tb_excel!$S:$S)</f>
        <v>#VALUE!</v>
      </c>
    </row>
    <row r="82" spans="1:15">
      <c r="A82" s="7" t="s">
        <v>13</v>
      </c>
      <c r="B82" s="7" t="s">
        <v>269</v>
      </c>
      <c r="C82" s="3">
        <v>45002</v>
      </c>
      <c r="D82" s="3" t="s">
        <v>129</v>
      </c>
      <c r="E82" s="4" t="s">
        <v>129</v>
      </c>
      <c r="F82" s="4" t="s">
        <v>129</v>
      </c>
      <c r="G82" s="7" t="s">
        <v>270</v>
      </c>
      <c r="H82" s="7" t="s">
        <v>271</v>
      </c>
      <c r="I82" s="7">
        <v>30000</v>
      </c>
      <c r="J82" s="7">
        <v>30000</v>
      </c>
      <c r="K82" s="7">
        <v>0</v>
      </c>
      <c r="L82" s="2" t="s">
        <v>130</v>
      </c>
      <c r="M82" s="2" t="s">
        <v>363</v>
      </c>
      <c r="N82" s="2">
        <f>VLOOKUP(G82,[1]tb_excel!$B:$E,4,0)</f>
        <v>150</v>
      </c>
      <c r="O82" t="e">
        <f>SUMIF([1]tb_excel!$E:$E,N82,[1]tb_excel!$S:$S)</f>
        <v>#VALUE!</v>
      </c>
    </row>
    <row r="83" spans="1:15">
      <c r="A83" s="7" t="s">
        <v>13</v>
      </c>
      <c r="B83" s="7" t="s">
        <v>272</v>
      </c>
      <c r="C83" s="3">
        <v>45002</v>
      </c>
      <c r="D83" s="3" t="s">
        <v>129</v>
      </c>
      <c r="E83" s="4" t="s">
        <v>129</v>
      </c>
      <c r="F83" s="4" t="s">
        <v>129</v>
      </c>
      <c r="G83" s="7" t="s">
        <v>79</v>
      </c>
      <c r="H83" s="7" t="s">
        <v>80</v>
      </c>
      <c r="I83" s="7">
        <v>30000</v>
      </c>
      <c r="J83" s="7">
        <v>30000</v>
      </c>
      <c r="K83" s="7">
        <v>0</v>
      </c>
      <c r="L83" s="2" t="s">
        <v>130</v>
      </c>
      <c r="M83" s="2" t="s">
        <v>363</v>
      </c>
      <c r="N83" s="2">
        <f>VLOOKUP(G83,[1]tb_excel!$B:$E,4,0)</f>
        <v>152</v>
      </c>
      <c r="O83" t="e">
        <f>SUMIF([1]tb_excel!$E:$E,N83,[1]tb_excel!$S:$S)</f>
        <v>#VALUE!</v>
      </c>
    </row>
    <row r="84" spans="1:15">
      <c r="A84" s="7" t="s">
        <v>13</v>
      </c>
      <c r="B84" s="7" t="s">
        <v>273</v>
      </c>
      <c r="C84" s="3">
        <v>45002</v>
      </c>
      <c r="D84" s="3" t="s">
        <v>129</v>
      </c>
      <c r="E84" s="4" t="s">
        <v>129</v>
      </c>
      <c r="F84" s="4" t="s">
        <v>129</v>
      </c>
      <c r="G84" s="7" t="s">
        <v>274</v>
      </c>
      <c r="H84" s="7" t="s">
        <v>275</v>
      </c>
      <c r="I84" s="7">
        <v>30000</v>
      </c>
      <c r="J84" s="7">
        <v>30000</v>
      </c>
      <c r="K84" s="7">
        <v>0</v>
      </c>
      <c r="L84" s="2" t="s">
        <v>130</v>
      </c>
      <c r="M84" s="2" t="s">
        <v>363</v>
      </c>
      <c r="N84" s="2">
        <f>VLOOKUP(G84,[1]tb_excel!$B:$E,4,0)</f>
        <v>156</v>
      </c>
      <c r="O84" t="e">
        <f>SUMIF([1]tb_excel!$E:$E,N84,[1]tb_excel!$S:$S)</f>
        <v>#VALUE!</v>
      </c>
    </row>
    <row r="85" spans="1:15">
      <c r="A85" s="7" t="s">
        <v>13</v>
      </c>
      <c r="B85" s="7" t="s">
        <v>276</v>
      </c>
      <c r="C85" s="3">
        <v>45002</v>
      </c>
      <c r="D85" s="3">
        <v>45216</v>
      </c>
      <c r="E85" s="4" t="s">
        <v>15</v>
      </c>
      <c r="F85" s="4">
        <v>214</v>
      </c>
      <c r="G85" s="7" t="s">
        <v>81</v>
      </c>
      <c r="H85" s="7" t="s">
        <v>82</v>
      </c>
      <c r="I85" s="7">
        <v>9000</v>
      </c>
      <c r="J85" s="7">
        <v>0</v>
      </c>
      <c r="K85" s="7">
        <v>0</v>
      </c>
      <c r="L85" s="2">
        <v>202311</v>
      </c>
      <c r="M85" s="2" t="s">
        <v>363</v>
      </c>
      <c r="N85" s="2">
        <f>VLOOKUP(G85,[1]tb_excel!$B:$E,4,0)</f>
        <v>162</v>
      </c>
      <c r="O85" t="e">
        <f>SUMIF([1]tb_excel!$E:$E,N85,[1]tb_excel!$S:$S)</f>
        <v>#VALUE!</v>
      </c>
    </row>
    <row r="86" spans="1:15">
      <c r="A86" s="7" t="s">
        <v>13</v>
      </c>
      <c r="B86" s="7" t="s">
        <v>277</v>
      </c>
      <c r="C86" s="3">
        <v>45002</v>
      </c>
      <c r="D86" s="3" t="s">
        <v>129</v>
      </c>
      <c r="E86" s="4" t="s">
        <v>129</v>
      </c>
      <c r="F86" s="4" t="s">
        <v>129</v>
      </c>
      <c r="G86" s="7" t="s">
        <v>278</v>
      </c>
      <c r="H86" s="7" t="s">
        <v>279</v>
      </c>
      <c r="I86" s="7">
        <v>110000</v>
      </c>
      <c r="J86" s="7">
        <v>110000</v>
      </c>
      <c r="K86" s="7">
        <v>0</v>
      </c>
      <c r="L86" s="2" t="s">
        <v>130</v>
      </c>
      <c r="M86" s="2" t="s">
        <v>363</v>
      </c>
      <c r="N86" s="2">
        <f>VLOOKUP(G86,[1]tb_excel!$B:$E,4,0)</f>
        <v>163</v>
      </c>
      <c r="O86" t="e">
        <f>SUMIF([1]tb_excel!$E:$E,N86,[1]tb_excel!$S:$S)</f>
        <v>#VALUE!</v>
      </c>
    </row>
    <row r="87" spans="1:15">
      <c r="A87" s="7" t="s">
        <v>13</v>
      </c>
      <c r="B87" s="7" t="s">
        <v>280</v>
      </c>
      <c r="C87" s="3">
        <v>45002</v>
      </c>
      <c r="D87" s="3" t="s">
        <v>129</v>
      </c>
      <c r="E87" s="4" t="s">
        <v>129</v>
      </c>
      <c r="F87" s="4" t="s">
        <v>129</v>
      </c>
      <c r="G87" s="7" t="s">
        <v>83</v>
      </c>
      <c r="H87" s="7" t="s">
        <v>84</v>
      </c>
      <c r="I87" s="7">
        <v>15000</v>
      </c>
      <c r="J87" s="7">
        <v>15000</v>
      </c>
      <c r="K87" s="7">
        <v>0</v>
      </c>
      <c r="L87" s="2" t="s">
        <v>130</v>
      </c>
      <c r="M87" s="2" t="s">
        <v>363</v>
      </c>
      <c r="N87" s="2">
        <f>VLOOKUP(G87,[1]tb_excel!$B:$E,4,0)</f>
        <v>165</v>
      </c>
      <c r="O87" t="e">
        <f>SUMIF([1]tb_excel!$E:$E,N87,[1]tb_excel!$S:$S)</f>
        <v>#VALUE!</v>
      </c>
    </row>
    <row r="88" spans="1:15">
      <c r="A88" s="7" t="s">
        <v>13</v>
      </c>
      <c r="B88" s="7" t="s">
        <v>281</v>
      </c>
      <c r="C88" s="3">
        <v>45002</v>
      </c>
      <c r="D88" s="3">
        <v>45185</v>
      </c>
      <c r="E88" s="4" t="s">
        <v>15</v>
      </c>
      <c r="F88" s="4">
        <v>183</v>
      </c>
      <c r="G88" s="7" t="s">
        <v>85</v>
      </c>
      <c r="H88" s="7" t="s">
        <v>86</v>
      </c>
      <c r="I88" s="7">
        <v>20000</v>
      </c>
      <c r="J88" s="7">
        <v>0</v>
      </c>
      <c r="K88" s="7">
        <v>0</v>
      </c>
      <c r="L88" s="2">
        <v>202310</v>
      </c>
      <c r="M88" s="2" t="s">
        <v>363</v>
      </c>
      <c r="N88" s="2">
        <f>VLOOKUP(G88,[1]tb_excel!$B:$E,4,0)</f>
        <v>166</v>
      </c>
      <c r="O88" t="e">
        <f>SUMIF([1]tb_excel!$E:$E,N88,[1]tb_excel!$S:$S)</f>
        <v>#VALUE!</v>
      </c>
    </row>
    <row r="89" spans="1:15">
      <c r="A89" s="7" t="s">
        <v>13</v>
      </c>
      <c r="B89" s="7" t="s">
        <v>282</v>
      </c>
      <c r="C89" s="3">
        <v>45002</v>
      </c>
      <c r="D89" s="3">
        <v>45185</v>
      </c>
      <c r="E89" s="4" t="s">
        <v>15</v>
      </c>
      <c r="F89" s="4">
        <v>183</v>
      </c>
      <c r="G89" s="7" t="s">
        <v>87</v>
      </c>
      <c r="H89" s="7" t="s">
        <v>88</v>
      </c>
      <c r="I89" s="7">
        <v>70000</v>
      </c>
      <c r="J89" s="7">
        <v>0</v>
      </c>
      <c r="K89" s="7">
        <v>0</v>
      </c>
      <c r="L89" s="2">
        <v>202310</v>
      </c>
      <c r="M89" s="2" t="s">
        <v>363</v>
      </c>
      <c r="N89" s="2">
        <f>VLOOKUP(G89,[1]tb_excel!$B:$E,4,0)</f>
        <v>168</v>
      </c>
      <c r="O89" t="e">
        <f>SUMIF([1]tb_excel!$E:$E,N89,[1]tb_excel!$S:$S)</f>
        <v>#VALUE!</v>
      </c>
    </row>
    <row r="90" spans="1:15">
      <c r="A90" s="7" t="s">
        <v>13</v>
      </c>
      <c r="B90" s="7" t="s">
        <v>283</v>
      </c>
      <c r="C90" s="3">
        <v>45002</v>
      </c>
      <c r="D90" s="3" t="s">
        <v>129</v>
      </c>
      <c r="E90" s="4" t="s">
        <v>129</v>
      </c>
      <c r="F90" s="4" t="s">
        <v>129</v>
      </c>
      <c r="G90" s="7" t="s">
        <v>284</v>
      </c>
      <c r="H90" s="7" t="s">
        <v>285</v>
      </c>
      <c r="I90" s="7">
        <v>80000</v>
      </c>
      <c r="J90" s="7">
        <v>80000</v>
      </c>
      <c r="K90" s="7">
        <v>0</v>
      </c>
      <c r="L90" s="2" t="s">
        <v>130</v>
      </c>
      <c r="M90" s="2" t="s">
        <v>363</v>
      </c>
      <c r="N90" s="2">
        <f>VLOOKUP(G90,[1]tb_excel!$B:$E,4,0)</f>
        <v>170</v>
      </c>
      <c r="O90" t="e">
        <f>SUMIF([1]tb_excel!$E:$E,N90,[1]tb_excel!$S:$S)</f>
        <v>#VALUE!</v>
      </c>
    </row>
    <row r="91" spans="1:15">
      <c r="A91" s="7" t="s">
        <v>13</v>
      </c>
      <c r="B91" s="7" t="s">
        <v>286</v>
      </c>
      <c r="C91" s="3">
        <v>45002</v>
      </c>
      <c r="D91" s="3" t="s">
        <v>129</v>
      </c>
      <c r="E91" s="4" t="s">
        <v>129</v>
      </c>
      <c r="F91" s="4" t="s">
        <v>129</v>
      </c>
      <c r="G91" s="7" t="s">
        <v>287</v>
      </c>
      <c r="H91" s="7" t="s">
        <v>279</v>
      </c>
      <c r="I91" s="7">
        <v>280000</v>
      </c>
      <c r="J91" s="7">
        <v>280000</v>
      </c>
      <c r="K91" s="7">
        <v>0</v>
      </c>
      <c r="L91" s="2" t="s">
        <v>130</v>
      </c>
      <c r="M91" s="2" t="s">
        <v>363</v>
      </c>
      <c r="N91" s="2">
        <f>VLOOKUP(G91,[1]tb_excel!$B:$E,4,0)</f>
        <v>171</v>
      </c>
      <c r="O91" t="e">
        <f>SUMIF([1]tb_excel!$E:$E,N91,[1]tb_excel!$S:$S)</f>
        <v>#VALUE!</v>
      </c>
    </row>
    <row r="92" spans="1:15">
      <c r="A92" s="7" t="s">
        <v>13</v>
      </c>
      <c r="B92" s="7" t="s">
        <v>288</v>
      </c>
      <c r="C92" s="3">
        <v>45002</v>
      </c>
      <c r="D92" s="3" t="s">
        <v>129</v>
      </c>
      <c r="E92" s="4" t="s">
        <v>129</v>
      </c>
      <c r="F92" s="4" t="s">
        <v>129</v>
      </c>
      <c r="G92" s="7" t="s">
        <v>289</v>
      </c>
      <c r="H92" s="7" t="s">
        <v>290</v>
      </c>
      <c r="I92" s="7">
        <v>12000</v>
      </c>
      <c r="J92" s="7">
        <v>12000</v>
      </c>
      <c r="K92" s="7">
        <v>0</v>
      </c>
      <c r="L92" s="2" t="s">
        <v>130</v>
      </c>
      <c r="M92" s="2" t="s">
        <v>363</v>
      </c>
      <c r="N92" s="2">
        <f>VLOOKUP(G92,[1]tb_excel!$B:$E,4,0)</f>
        <v>174</v>
      </c>
      <c r="O92" t="e">
        <f>SUMIF([1]tb_excel!$E:$E,N92,[1]tb_excel!$S:$S)</f>
        <v>#VALUE!</v>
      </c>
    </row>
    <row r="93" spans="1:15">
      <c r="A93" s="7" t="s">
        <v>13</v>
      </c>
      <c r="B93" s="7" t="s">
        <v>291</v>
      </c>
      <c r="C93" s="3">
        <v>45002</v>
      </c>
      <c r="D93" s="3">
        <v>45246</v>
      </c>
      <c r="E93" s="4" t="s">
        <v>15</v>
      </c>
      <c r="F93" s="4">
        <v>244</v>
      </c>
      <c r="G93" s="7" t="s">
        <v>89</v>
      </c>
      <c r="H93" s="7" t="s">
        <v>90</v>
      </c>
      <c r="I93" s="7">
        <v>196000</v>
      </c>
      <c r="J93" s="7">
        <v>0</v>
      </c>
      <c r="K93" s="7">
        <v>0</v>
      </c>
      <c r="L93" s="2">
        <v>202312</v>
      </c>
      <c r="M93" s="2" t="s">
        <v>363</v>
      </c>
      <c r="N93" s="2">
        <f>VLOOKUP(G93,[1]tb_excel!$B:$E,4,0)</f>
        <v>175</v>
      </c>
      <c r="O93" t="e">
        <f>SUMIF([1]tb_excel!$E:$E,N93,[1]tb_excel!$S:$S)</f>
        <v>#VALUE!</v>
      </c>
    </row>
    <row r="94" spans="1:15">
      <c r="A94" s="7" t="s">
        <v>13</v>
      </c>
      <c r="B94" s="7" t="s">
        <v>292</v>
      </c>
      <c r="C94" s="3">
        <v>45002</v>
      </c>
      <c r="D94" s="3" t="s">
        <v>129</v>
      </c>
      <c r="E94" s="4" t="s">
        <v>129</v>
      </c>
      <c r="F94" s="4" t="s">
        <v>129</v>
      </c>
      <c r="G94" s="7" t="s">
        <v>293</v>
      </c>
      <c r="H94" s="7" t="s">
        <v>294</v>
      </c>
      <c r="I94" s="7">
        <v>15000</v>
      </c>
      <c r="J94" s="7">
        <v>15000</v>
      </c>
      <c r="K94" s="7">
        <v>0</v>
      </c>
      <c r="L94" s="2" t="s">
        <v>130</v>
      </c>
      <c r="M94" s="2" t="s">
        <v>363</v>
      </c>
      <c r="N94" s="2">
        <f>VLOOKUP(G94,[1]tb_excel!$B:$E,4,0)</f>
        <v>176</v>
      </c>
      <c r="O94" t="e">
        <f>SUMIF([1]tb_excel!$E:$E,N94,[1]tb_excel!$S:$S)</f>
        <v>#VALUE!</v>
      </c>
    </row>
    <row r="95" spans="1:15">
      <c r="A95" s="7" t="s">
        <v>13</v>
      </c>
      <c r="B95" s="7" t="s">
        <v>295</v>
      </c>
      <c r="C95" s="3">
        <v>45002</v>
      </c>
      <c r="D95" s="3">
        <v>45216</v>
      </c>
      <c r="E95" s="4" t="s">
        <v>15</v>
      </c>
      <c r="F95" s="4">
        <v>214</v>
      </c>
      <c r="G95" s="7" t="s">
        <v>91</v>
      </c>
      <c r="H95" s="7" t="s">
        <v>92</v>
      </c>
      <c r="I95" s="7">
        <v>19000</v>
      </c>
      <c r="J95" s="7">
        <v>0</v>
      </c>
      <c r="K95" s="7">
        <v>0</v>
      </c>
      <c r="L95" s="2">
        <v>202311</v>
      </c>
      <c r="M95" s="2" t="s">
        <v>363</v>
      </c>
      <c r="N95" s="2">
        <f>VLOOKUP(G95,[1]tb_excel!$B:$E,4,0)</f>
        <v>178</v>
      </c>
      <c r="O95" t="e">
        <f>SUMIF([1]tb_excel!$E:$E,N95,[1]tb_excel!$S:$S)</f>
        <v>#VALUE!</v>
      </c>
    </row>
    <row r="96" spans="1:15">
      <c r="A96" s="7" t="s">
        <v>13</v>
      </c>
      <c r="B96" s="7" t="s">
        <v>296</v>
      </c>
      <c r="C96" s="3">
        <v>45002</v>
      </c>
      <c r="D96" s="3">
        <v>45246</v>
      </c>
      <c r="E96" s="4" t="s">
        <v>15</v>
      </c>
      <c r="F96" s="4">
        <v>244</v>
      </c>
      <c r="G96" s="7" t="s">
        <v>93</v>
      </c>
      <c r="H96" s="7" t="s">
        <v>94</v>
      </c>
      <c r="I96" s="7">
        <v>116000</v>
      </c>
      <c r="J96" s="7">
        <v>0</v>
      </c>
      <c r="K96" s="7">
        <v>0</v>
      </c>
      <c r="L96" s="2">
        <v>202312</v>
      </c>
      <c r="M96" s="2" t="s">
        <v>363</v>
      </c>
      <c r="N96" s="2">
        <f>VLOOKUP(G96,[1]tb_excel!$B:$E,4,0)</f>
        <v>181</v>
      </c>
      <c r="O96" t="e">
        <f>SUMIF([1]tb_excel!$E:$E,N96,[1]tb_excel!$S:$S)</f>
        <v>#VALUE!</v>
      </c>
    </row>
    <row r="97" spans="1:15">
      <c r="A97" s="7" t="s">
        <v>13</v>
      </c>
      <c r="B97" s="7" t="s">
        <v>297</v>
      </c>
      <c r="C97" s="3">
        <v>45002</v>
      </c>
      <c r="D97" s="3">
        <v>45185</v>
      </c>
      <c r="E97" s="4" t="s">
        <v>15</v>
      </c>
      <c r="F97" s="4">
        <v>183</v>
      </c>
      <c r="G97" s="7" t="s">
        <v>95</v>
      </c>
      <c r="H97" s="7" t="s">
        <v>96</v>
      </c>
      <c r="I97" s="7">
        <v>75000</v>
      </c>
      <c r="J97" s="7">
        <v>0</v>
      </c>
      <c r="K97" s="7">
        <v>0</v>
      </c>
      <c r="L97" s="2">
        <v>202310</v>
      </c>
      <c r="M97" s="2" t="s">
        <v>363</v>
      </c>
      <c r="N97" s="2">
        <f>VLOOKUP(G97,[1]tb_excel!$B:$E,4,0)</f>
        <v>182</v>
      </c>
      <c r="O97" t="e">
        <f>SUMIF([1]tb_excel!$E:$E,N97,[1]tb_excel!$S:$S)</f>
        <v>#VALUE!</v>
      </c>
    </row>
    <row r="98" spans="1:15">
      <c r="A98" s="7" t="s">
        <v>13</v>
      </c>
      <c r="B98" s="7" t="s">
        <v>298</v>
      </c>
      <c r="C98" s="3">
        <v>45002</v>
      </c>
      <c r="D98" s="3">
        <v>45185</v>
      </c>
      <c r="E98" s="4" t="s">
        <v>15</v>
      </c>
      <c r="F98" s="4">
        <v>183</v>
      </c>
      <c r="G98" s="7" t="s">
        <v>97</v>
      </c>
      <c r="H98" s="7" t="s">
        <v>98</v>
      </c>
      <c r="I98" s="7">
        <v>80000</v>
      </c>
      <c r="J98" s="7">
        <v>0</v>
      </c>
      <c r="K98" s="7">
        <v>0</v>
      </c>
      <c r="L98" s="2">
        <v>202310</v>
      </c>
      <c r="M98" s="2" t="s">
        <v>363</v>
      </c>
      <c r="N98" s="2">
        <f>VLOOKUP(G98,[1]tb_excel!$B:$E,4,0)</f>
        <v>184</v>
      </c>
      <c r="O98" t="e">
        <f>SUMIF([1]tb_excel!$E:$E,N98,[1]tb_excel!$S:$S)</f>
        <v>#VALUE!</v>
      </c>
    </row>
    <row r="99" spans="1:15">
      <c r="A99" s="7" t="s">
        <v>13</v>
      </c>
      <c r="B99" s="7" t="s">
        <v>299</v>
      </c>
      <c r="C99" s="3">
        <v>45002</v>
      </c>
      <c r="D99" s="3">
        <v>45337</v>
      </c>
      <c r="E99" s="4" t="s">
        <v>15</v>
      </c>
      <c r="F99" s="4">
        <v>335</v>
      </c>
      <c r="G99" s="7" t="s">
        <v>99</v>
      </c>
      <c r="H99" s="7" t="s">
        <v>100</v>
      </c>
      <c r="I99" s="7">
        <v>60000</v>
      </c>
      <c r="J99" s="7">
        <v>42227</v>
      </c>
      <c r="K99" s="7">
        <v>0</v>
      </c>
      <c r="L99" s="2">
        <v>202403</v>
      </c>
      <c r="M99" s="2" t="s">
        <v>363</v>
      </c>
      <c r="N99" s="2">
        <f>VLOOKUP(G99,[1]tb_excel!$B:$E,4,0)</f>
        <v>185</v>
      </c>
      <c r="O99" t="e">
        <f>SUMIF([1]tb_excel!$E:$E,N99,[1]tb_excel!$S:$S)</f>
        <v>#VALUE!</v>
      </c>
    </row>
    <row r="100" spans="1:15">
      <c r="A100" s="7" t="s">
        <v>13</v>
      </c>
      <c r="B100" s="7" t="s">
        <v>300</v>
      </c>
      <c r="C100" s="3">
        <v>45002</v>
      </c>
      <c r="D100" s="3" t="s">
        <v>129</v>
      </c>
      <c r="E100" s="4" t="s">
        <v>129</v>
      </c>
      <c r="F100" s="4" t="s">
        <v>129</v>
      </c>
      <c r="G100" s="7" t="s">
        <v>301</v>
      </c>
      <c r="H100" s="7" t="s">
        <v>302</v>
      </c>
      <c r="I100" s="7">
        <v>15000</v>
      </c>
      <c r="J100" s="7">
        <v>15000</v>
      </c>
      <c r="K100" s="7">
        <v>0</v>
      </c>
      <c r="L100" s="2" t="s">
        <v>130</v>
      </c>
      <c r="M100" s="2" t="s">
        <v>363</v>
      </c>
      <c r="N100" s="2">
        <f>VLOOKUP(G100,[1]tb_excel!$B:$E,4,0)</f>
        <v>186</v>
      </c>
      <c r="O100" t="e">
        <f>SUMIF([1]tb_excel!$E:$E,N100,[1]tb_excel!$S:$S)</f>
        <v>#VALUE!</v>
      </c>
    </row>
    <row r="101" spans="1:15">
      <c r="A101" s="7" t="s">
        <v>13</v>
      </c>
      <c r="B101" s="7" t="s">
        <v>303</v>
      </c>
      <c r="C101" s="3">
        <v>45002</v>
      </c>
      <c r="D101" s="3" t="s">
        <v>129</v>
      </c>
      <c r="E101" s="4" t="s">
        <v>129</v>
      </c>
      <c r="F101" s="4" t="s">
        <v>129</v>
      </c>
      <c r="G101" s="7" t="s">
        <v>304</v>
      </c>
      <c r="H101" s="7" t="s">
        <v>305</v>
      </c>
      <c r="I101" s="7">
        <v>15000</v>
      </c>
      <c r="J101" s="7">
        <v>15000</v>
      </c>
      <c r="K101" s="7">
        <v>0</v>
      </c>
      <c r="L101" s="2" t="s">
        <v>130</v>
      </c>
      <c r="M101" s="2" t="s">
        <v>363</v>
      </c>
      <c r="N101" s="2">
        <f>VLOOKUP(G101,[1]tb_excel!$B:$E,4,0)</f>
        <v>187</v>
      </c>
      <c r="O101" t="e">
        <f>SUMIF([1]tb_excel!$E:$E,N101,[1]tb_excel!$S:$S)</f>
        <v>#VALUE!</v>
      </c>
    </row>
    <row r="102" spans="1:15">
      <c r="A102" s="7" t="s">
        <v>13</v>
      </c>
      <c r="B102" s="7" t="s">
        <v>306</v>
      </c>
      <c r="C102" s="3">
        <v>45002</v>
      </c>
      <c r="D102" s="3" t="s">
        <v>129</v>
      </c>
      <c r="E102" s="4" t="s">
        <v>129</v>
      </c>
      <c r="F102" s="4" t="s">
        <v>129</v>
      </c>
      <c r="G102" s="7" t="s">
        <v>307</v>
      </c>
      <c r="H102" s="7" t="s">
        <v>308</v>
      </c>
      <c r="I102" s="7">
        <v>30000</v>
      </c>
      <c r="J102" s="7">
        <v>30000</v>
      </c>
      <c r="K102" s="7">
        <v>0</v>
      </c>
      <c r="L102" s="2" t="s">
        <v>130</v>
      </c>
      <c r="M102" s="2" t="s">
        <v>363</v>
      </c>
      <c r="N102" s="2">
        <f>VLOOKUP(G102,[1]tb_excel!$B:$E,4,0)</f>
        <v>190</v>
      </c>
      <c r="O102" t="e">
        <f>SUMIF([1]tb_excel!$E:$E,N102,[1]tb_excel!$S:$S)</f>
        <v>#VALUE!</v>
      </c>
    </row>
    <row r="103" spans="1:15">
      <c r="A103" s="7" t="s">
        <v>13</v>
      </c>
      <c r="B103" s="7" t="s">
        <v>309</v>
      </c>
      <c r="C103" s="3">
        <v>45002</v>
      </c>
      <c r="D103" s="3" t="s">
        <v>129</v>
      </c>
      <c r="E103" s="4" t="s">
        <v>129</v>
      </c>
      <c r="F103" s="4" t="s">
        <v>129</v>
      </c>
      <c r="G103" s="7" t="s">
        <v>310</v>
      </c>
      <c r="H103" s="7" t="s">
        <v>311</v>
      </c>
      <c r="I103" s="7">
        <v>30000</v>
      </c>
      <c r="J103" s="7">
        <v>30000</v>
      </c>
      <c r="K103" s="7">
        <v>0</v>
      </c>
      <c r="L103" s="2" t="s">
        <v>130</v>
      </c>
      <c r="M103" s="2" t="s">
        <v>363</v>
      </c>
      <c r="N103" s="2">
        <f>VLOOKUP(G103,[1]tb_excel!$B:$E,4,0)</f>
        <v>191</v>
      </c>
      <c r="O103" t="e">
        <f>SUMIF([1]tb_excel!$E:$E,N103,[1]tb_excel!$S:$S)</f>
        <v>#VALUE!</v>
      </c>
    </row>
    <row r="104" spans="1:15">
      <c r="A104" s="7" t="s">
        <v>13</v>
      </c>
      <c r="B104" s="7" t="s">
        <v>312</v>
      </c>
      <c r="C104" s="3">
        <v>45002</v>
      </c>
      <c r="D104" s="3" t="s">
        <v>129</v>
      </c>
      <c r="E104" s="4" t="s">
        <v>129</v>
      </c>
      <c r="F104" s="4" t="s">
        <v>129</v>
      </c>
      <c r="G104" s="7" t="s">
        <v>313</v>
      </c>
      <c r="H104" s="7" t="s">
        <v>314</v>
      </c>
      <c r="I104" s="7">
        <v>15000</v>
      </c>
      <c r="J104" s="7">
        <v>15000</v>
      </c>
      <c r="K104" s="7">
        <v>0</v>
      </c>
      <c r="L104" s="2" t="s">
        <v>130</v>
      </c>
      <c r="M104" s="2" t="s">
        <v>363</v>
      </c>
      <c r="N104" s="2">
        <f>VLOOKUP(G104,[1]tb_excel!$B:$E,4,0)</f>
        <v>192</v>
      </c>
      <c r="O104" t="e">
        <f>SUMIF([1]tb_excel!$E:$E,N104,[1]tb_excel!$S:$S)</f>
        <v>#VALUE!</v>
      </c>
    </row>
    <row r="105" spans="1:15">
      <c r="A105" s="7" t="s">
        <v>13</v>
      </c>
      <c r="B105" s="7" t="s">
        <v>315</v>
      </c>
      <c r="C105" s="3">
        <v>45002</v>
      </c>
      <c r="D105" s="3" t="s">
        <v>129</v>
      </c>
      <c r="E105" s="4" t="s">
        <v>129</v>
      </c>
      <c r="F105" s="4" t="s">
        <v>129</v>
      </c>
      <c r="G105" s="7" t="s">
        <v>316</v>
      </c>
      <c r="H105" s="7" t="s">
        <v>317</v>
      </c>
      <c r="I105" s="7">
        <v>15000</v>
      </c>
      <c r="J105" s="7">
        <v>15000</v>
      </c>
      <c r="K105" s="7">
        <v>0</v>
      </c>
      <c r="L105" s="2" t="s">
        <v>130</v>
      </c>
      <c r="M105" s="2" t="s">
        <v>363</v>
      </c>
      <c r="N105" s="2">
        <f>VLOOKUP(G105,[1]tb_excel!$B:$E,4,0)</f>
        <v>193</v>
      </c>
      <c r="O105" t="e">
        <f>SUMIF([1]tb_excel!$E:$E,N105,[1]tb_excel!$S:$S)</f>
        <v>#VALUE!</v>
      </c>
    </row>
    <row r="106" spans="1:15">
      <c r="A106" s="7" t="s">
        <v>13</v>
      </c>
      <c r="B106" s="7" t="s">
        <v>318</v>
      </c>
      <c r="C106" s="3">
        <v>45002</v>
      </c>
      <c r="D106" s="3" t="s">
        <v>129</v>
      </c>
      <c r="E106" s="4" t="s">
        <v>129</v>
      </c>
      <c r="F106" s="4" t="s">
        <v>129</v>
      </c>
      <c r="G106" s="7" t="s">
        <v>319</v>
      </c>
      <c r="H106" s="7" t="s">
        <v>320</v>
      </c>
      <c r="I106" s="7">
        <v>10000</v>
      </c>
      <c r="J106" s="7">
        <v>10000</v>
      </c>
      <c r="K106" s="7">
        <v>0</v>
      </c>
      <c r="L106" s="2" t="s">
        <v>130</v>
      </c>
      <c r="M106" s="2" t="s">
        <v>363</v>
      </c>
      <c r="N106" s="2">
        <f>VLOOKUP(G106,[1]tb_excel!$B:$E,4,0)</f>
        <v>154</v>
      </c>
      <c r="O106" t="e">
        <f>SUMIF([1]tb_excel!$E:$E,N106,[1]tb_excel!$S:$S)</f>
        <v>#VALUE!</v>
      </c>
    </row>
    <row r="107" spans="1:15">
      <c r="A107" s="7" t="s">
        <v>13</v>
      </c>
      <c r="B107" s="7" t="s">
        <v>321</v>
      </c>
      <c r="C107" s="3">
        <v>45002</v>
      </c>
      <c r="D107" s="3" t="s">
        <v>129</v>
      </c>
      <c r="E107" s="4" t="s">
        <v>129</v>
      </c>
      <c r="F107" s="4" t="s">
        <v>129</v>
      </c>
      <c r="G107" s="7" t="s">
        <v>322</v>
      </c>
      <c r="H107" s="7" t="s">
        <v>323</v>
      </c>
      <c r="I107" s="7">
        <v>20856</v>
      </c>
      <c r="J107" s="7">
        <v>20856</v>
      </c>
      <c r="K107" s="7">
        <v>0</v>
      </c>
      <c r="L107" s="2" t="s">
        <v>130</v>
      </c>
      <c r="M107" s="2" t="s">
        <v>363</v>
      </c>
      <c r="N107" s="2">
        <f>VLOOKUP(G107,[1]tb_excel!$B:$E,4,0)</f>
        <v>198</v>
      </c>
      <c r="O107" t="e">
        <f>SUMIF([1]tb_excel!$E:$E,N107,[1]tb_excel!$S:$S)</f>
        <v>#VALUE!</v>
      </c>
    </row>
    <row r="108" spans="1:15">
      <c r="A108" s="7" t="s">
        <v>13</v>
      </c>
      <c r="B108" s="7" t="s">
        <v>324</v>
      </c>
      <c r="C108" s="3">
        <v>45002</v>
      </c>
      <c r="D108" s="3" t="s">
        <v>129</v>
      </c>
      <c r="E108" s="4" t="s">
        <v>129</v>
      </c>
      <c r="F108" s="4" t="s">
        <v>129</v>
      </c>
      <c r="G108" s="7" t="s">
        <v>325</v>
      </c>
      <c r="H108" s="7" t="s">
        <v>326</v>
      </c>
      <c r="I108" s="7">
        <v>22000</v>
      </c>
      <c r="J108" s="7">
        <v>22000</v>
      </c>
      <c r="K108" s="7">
        <v>0</v>
      </c>
      <c r="L108" s="2" t="s">
        <v>130</v>
      </c>
      <c r="M108" s="2" t="s">
        <v>363</v>
      </c>
      <c r="N108" s="2">
        <f>VLOOKUP(G108,[1]tb_excel!$B:$E,4,0)</f>
        <v>201</v>
      </c>
      <c r="O108" t="e">
        <f>SUMIF([1]tb_excel!$E:$E,N108,[1]tb_excel!$S:$S)</f>
        <v>#VALUE!</v>
      </c>
    </row>
    <row r="109" spans="1:15">
      <c r="A109" s="7" t="s">
        <v>13</v>
      </c>
      <c r="B109" s="7" t="s">
        <v>327</v>
      </c>
      <c r="C109" s="3">
        <v>45002</v>
      </c>
      <c r="D109" s="3">
        <v>45216</v>
      </c>
      <c r="E109" s="4" t="s">
        <v>15</v>
      </c>
      <c r="F109" s="4">
        <v>214</v>
      </c>
      <c r="G109" s="7" t="s">
        <v>101</v>
      </c>
      <c r="H109" s="7" t="s">
        <v>102</v>
      </c>
      <c r="I109" s="7">
        <v>19500</v>
      </c>
      <c r="J109" s="7">
        <v>0</v>
      </c>
      <c r="K109" s="7">
        <v>0</v>
      </c>
      <c r="L109" s="2">
        <v>202311</v>
      </c>
      <c r="M109" s="2" t="s">
        <v>363</v>
      </c>
      <c r="N109" s="2">
        <f>VLOOKUP(G109,[1]tb_excel!$B:$E,4,0)</f>
        <v>202</v>
      </c>
      <c r="O109" t="e">
        <f>SUMIF([1]tb_excel!$E:$E,N109,[1]tb_excel!$S:$S)</f>
        <v>#VALUE!</v>
      </c>
    </row>
    <row r="110" spans="1:15">
      <c r="A110" s="7" t="s">
        <v>13</v>
      </c>
      <c r="B110" s="7" t="s">
        <v>328</v>
      </c>
      <c r="C110" s="3">
        <v>45002</v>
      </c>
      <c r="D110" s="3" t="s">
        <v>129</v>
      </c>
      <c r="E110" s="4" t="s">
        <v>129</v>
      </c>
      <c r="F110" s="4" t="s">
        <v>129</v>
      </c>
      <c r="G110" s="7" t="s">
        <v>329</v>
      </c>
      <c r="H110" s="7" t="s">
        <v>330</v>
      </c>
      <c r="I110" s="7">
        <v>21776</v>
      </c>
      <c r="J110" s="7">
        <v>21776</v>
      </c>
      <c r="K110" s="7">
        <v>0</v>
      </c>
      <c r="L110" s="2" t="s">
        <v>130</v>
      </c>
      <c r="M110" s="2" t="s">
        <v>363</v>
      </c>
      <c r="N110" s="2">
        <f>VLOOKUP(G110,[1]tb_excel!$B:$E,4,0)</f>
        <v>217</v>
      </c>
      <c r="O110" t="e">
        <f>SUMIF([1]tb_excel!$E:$E,N110,[1]tb_excel!$S:$S)</f>
        <v>#VALUE!</v>
      </c>
    </row>
    <row r="111" spans="1:15">
      <c r="A111" s="7" t="s">
        <v>13</v>
      </c>
      <c r="B111" s="7" t="s">
        <v>331</v>
      </c>
      <c r="C111" s="3">
        <v>45002</v>
      </c>
      <c r="D111" s="3" t="s">
        <v>129</v>
      </c>
      <c r="E111" s="4" t="s">
        <v>129</v>
      </c>
      <c r="F111" s="4" t="s">
        <v>129</v>
      </c>
      <c r="G111" s="7" t="s">
        <v>332</v>
      </c>
      <c r="H111" s="7" t="s">
        <v>333</v>
      </c>
      <c r="I111" s="7">
        <v>21559</v>
      </c>
      <c r="J111" s="7">
        <v>21559</v>
      </c>
      <c r="K111" s="7">
        <v>0</v>
      </c>
      <c r="L111" s="2" t="s">
        <v>130</v>
      </c>
      <c r="M111" s="2" t="s">
        <v>363</v>
      </c>
      <c r="N111" s="2">
        <f>VLOOKUP(G111,[1]tb_excel!$B:$E,4,0)</f>
        <v>218</v>
      </c>
      <c r="O111" t="e">
        <f>SUMIF([1]tb_excel!$E:$E,N111,[1]tb_excel!$S:$S)</f>
        <v>#VALUE!</v>
      </c>
    </row>
    <row r="112" spans="1:15">
      <c r="A112" s="7" t="s">
        <v>13</v>
      </c>
      <c r="B112" s="7" t="s">
        <v>334</v>
      </c>
      <c r="C112" s="3">
        <v>45002</v>
      </c>
      <c r="D112" s="3" t="s">
        <v>129</v>
      </c>
      <c r="E112" s="4" t="s">
        <v>129</v>
      </c>
      <c r="F112" s="4" t="s">
        <v>129</v>
      </c>
      <c r="G112" s="7" t="s">
        <v>335</v>
      </c>
      <c r="H112" s="7" t="s">
        <v>336</v>
      </c>
      <c r="I112" s="7">
        <v>22400</v>
      </c>
      <c r="J112" s="7">
        <v>22400</v>
      </c>
      <c r="K112" s="7">
        <v>0</v>
      </c>
      <c r="L112" s="2" t="s">
        <v>130</v>
      </c>
      <c r="M112" s="2" t="s">
        <v>363</v>
      </c>
      <c r="N112" s="2">
        <f>VLOOKUP(G112,[1]tb_excel!$B:$E,4,0)</f>
        <v>224</v>
      </c>
      <c r="O112" t="e">
        <f>SUMIF([1]tb_excel!$E:$E,N112,[1]tb_excel!$S:$S)</f>
        <v>#VALUE!</v>
      </c>
    </row>
    <row r="113" spans="1:15">
      <c r="A113" s="7" t="s">
        <v>13</v>
      </c>
      <c r="B113" s="7" t="s">
        <v>337</v>
      </c>
      <c r="C113" s="3">
        <v>45002</v>
      </c>
      <c r="D113" s="3" t="s">
        <v>129</v>
      </c>
      <c r="E113" s="4" t="s">
        <v>129</v>
      </c>
      <c r="F113" s="4" t="s">
        <v>129</v>
      </c>
      <c r="G113" s="7" t="s">
        <v>338</v>
      </c>
      <c r="H113" s="7" t="s">
        <v>339</v>
      </c>
      <c r="I113" s="7">
        <v>22410</v>
      </c>
      <c r="J113" s="7">
        <v>22410</v>
      </c>
      <c r="K113" s="7">
        <v>0</v>
      </c>
      <c r="L113" s="2" t="s">
        <v>130</v>
      </c>
      <c r="M113" s="2" t="s">
        <v>363</v>
      </c>
      <c r="N113" s="2">
        <f>VLOOKUP(G113,[1]tb_excel!$B:$E,4,0)</f>
        <v>226</v>
      </c>
      <c r="O113" t="e">
        <f>SUMIF([1]tb_excel!$E:$E,N113,[1]tb_excel!$S:$S)</f>
        <v>#VALUE!</v>
      </c>
    </row>
    <row r="114" spans="1:15">
      <c r="A114" s="7" t="s">
        <v>13</v>
      </c>
      <c r="B114" s="7" t="s">
        <v>342</v>
      </c>
      <c r="C114" s="3">
        <v>45002</v>
      </c>
      <c r="D114" s="3">
        <v>45216</v>
      </c>
      <c r="E114" s="4" t="s">
        <v>15</v>
      </c>
      <c r="F114" s="4">
        <v>214</v>
      </c>
      <c r="G114" s="7" t="s">
        <v>104</v>
      </c>
      <c r="H114" s="7" t="s">
        <v>105</v>
      </c>
      <c r="I114" s="7">
        <v>43050</v>
      </c>
      <c r="J114" s="7">
        <v>0</v>
      </c>
      <c r="K114" s="7">
        <v>0</v>
      </c>
      <c r="L114" s="2">
        <v>202311</v>
      </c>
      <c r="M114" s="2" t="s">
        <v>363</v>
      </c>
      <c r="N114" s="2">
        <f>VLOOKUP(G114,[1]tb_excel!$B:$E,4,0)</f>
        <v>234</v>
      </c>
      <c r="O114" t="e">
        <f>SUMIF([1]tb_excel!$E:$E,N114,[1]tb_excel!$S:$S)</f>
        <v>#VALUE!</v>
      </c>
    </row>
    <row r="115" spans="1:15">
      <c r="A115" s="7" t="s">
        <v>13</v>
      </c>
      <c r="B115" s="7" t="s">
        <v>343</v>
      </c>
      <c r="C115" s="3">
        <v>45002</v>
      </c>
      <c r="D115" s="3">
        <v>45185</v>
      </c>
      <c r="E115" s="4" t="s">
        <v>15</v>
      </c>
      <c r="F115" s="4">
        <v>183</v>
      </c>
      <c r="G115" s="7" t="s">
        <v>106</v>
      </c>
      <c r="H115" s="7" t="s">
        <v>107</v>
      </c>
      <c r="I115" s="7">
        <v>22680</v>
      </c>
      <c r="J115" s="7">
        <v>0</v>
      </c>
      <c r="K115" s="7">
        <v>0</v>
      </c>
      <c r="L115" s="2">
        <v>202310</v>
      </c>
      <c r="M115" s="2" t="s">
        <v>363</v>
      </c>
      <c r="N115" s="2">
        <f>VLOOKUP(G115,[1]tb_excel!$B:$E,4,0)</f>
        <v>244</v>
      </c>
      <c r="O115" t="e">
        <f>SUMIF([1]tb_excel!$E:$E,N115,[1]tb_excel!$S:$S)</f>
        <v>#VALUE!</v>
      </c>
    </row>
    <row r="116" spans="1:15">
      <c r="A116" s="7" t="s">
        <v>13</v>
      </c>
      <c r="B116" s="7" t="s">
        <v>344</v>
      </c>
      <c r="C116" s="3">
        <v>45002</v>
      </c>
      <c r="D116" s="3">
        <v>45216</v>
      </c>
      <c r="E116" s="4" t="s">
        <v>15</v>
      </c>
      <c r="F116" s="4">
        <v>214</v>
      </c>
      <c r="G116" s="7" t="s">
        <v>108</v>
      </c>
      <c r="H116" s="7" t="s">
        <v>109</v>
      </c>
      <c r="I116" s="7">
        <v>20894</v>
      </c>
      <c r="J116" s="7">
        <v>0</v>
      </c>
      <c r="K116" s="7">
        <v>0</v>
      </c>
      <c r="L116" s="2">
        <v>202311</v>
      </c>
      <c r="M116" s="2" t="s">
        <v>363</v>
      </c>
      <c r="N116" s="2">
        <f>VLOOKUP(G116,[1]tb_excel!$B:$E,4,0)</f>
        <v>243</v>
      </c>
      <c r="O116" t="e">
        <f>SUMIF([1]tb_excel!$E:$E,N116,[1]tb_excel!$S:$S)</f>
        <v>#VALUE!</v>
      </c>
    </row>
    <row r="117" spans="1:15">
      <c r="A117" s="7" t="s">
        <v>13</v>
      </c>
      <c r="B117" s="7" t="s">
        <v>345</v>
      </c>
      <c r="C117" s="3">
        <v>45002</v>
      </c>
      <c r="D117" s="3">
        <v>44987</v>
      </c>
      <c r="E117" s="4" t="s">
        <v>103</v>
      </c>
      <c r="F117" s="4">
        <v>-15</v>
      </c>
      <c r="G117" s="7" t="s">
        <v>346</v>
      </c>
      <c r="H117" s="7" t="s">
        <v>126</v>
      </c>
      <c r="I117" s="7">
        <v>21000</v>
      </c>
      <c r="J117" s="7">
        <v>16983</v>
      </c>
      <c r="K117" s="7">
        <v>0</v>
      </c>
      <c r="L117" s="2">
        <v>202303</v>
      </c>
      <c r="M117" s="2" t="s">
        <v>363</v>
      </c>
      <c r="N117" s="2">
        <f>VLOOKUP(G117,[1]tb_excel!$B:$E,4,0)</f>
        <v>35</v>
      </c>
      <c r="O117" t="e">
        <f>SUMIF([1]tb_excel!$E:$E,N117,[1]tb_excel!$S:$S)</f>
        <v>#VALUE!</v>
      </c>
    </row>
    <row r="118" spans="1:15">
      <c r="A118" s="7" t="s">
        <v>13</v>
      </c>
      <c r="B118" s="7" t="s">
        <v>347</v>
      </c>
      <c r="C118" s="3">
        <v>45002</v>
      </c>
      <c r="D118" s="3" t="s">
        <v>129</v>
      </c>
      <c r="E118" s="4" t="s">
        <v>129</v>
      </c>
      <c r="F118" s="4" t="s">
        <v>129</v>
      </c>
      <c r="G118" s="7" t="s">
        <v>348</v>
      </c>
      <c r="H118" s="7" t="s">
        <v>349</v>
      </c>
      <c r="I118" s="7">
        <v>20388</v>
      </c>
      <c r="J118" s="7">
        <v>20388</v>
      </c>
      <c r="K118" s="7">
        <v>0</v>
      </c>
      <c r="L118" s="2" t="s">
        <v>130</v>
      </c>
      <c r="M118" s="2" t="s">
        <v>363</v>
      </c>
      <c r="N118" s="2">
        <f>VLOOKUP(G118,[1]tb_excel!$B:$E,4,0)</f>
        <v>252</v>
      </c>
      <c r="O118" t="e">
        <f>SUMIF([1]tb_excel!$E:$E,N118,[1]tb_excel!$S:$S)</f>
        <v>#VALUE!</v>
      </c>
    </row>
    <row r="119" spans="1:15">
      <c r="A119" s="7" t="s">
        <v>13</v>
      </c>
      <c r="B119" s="7" t="s">
        <v>350</v>
      </c>
      <c r="C119" s="3">
        <v>45015</v>
      </c>
      <c r="D119" s="3">
        <v>44987</v>
      </c>
      <c r="E119" s="4" t="s">
        <v>103</v>
      </c>
      <c r="F119" s="4">
        <v>-28</v>
      </c>
      <c r="G119" s="7" t="s">
        <v>116</v>
      </c>
      <c r="H119" s="7" t="s">
        <v>117</v>
      </c>
      <c r="I119" s="7">
        <v>4000</v>
      </c>
      <c r="J119" s="7">
        <v>0</v>
      </c>
      <c r="K119" s="7">
        <v>0</v>
      </c>
      <c r="L119" s="2">
        <v>202303</v>
      </c>
      <c r="M119" s="2" t="s">
        <v>363</v>
      </c>
      <c r="N119" s="2">
        <f>VLOOKUP(G119,[1]tb_excel!$B:$E,4,0)</f>
        <v>8</v>
      </c>
      <c r="O119" t="e">
        <f>SUMIF([1]tb_excel!$E:$E,N119,[1]tb_excel!$S:$S)</f>
        <v>#VALUE!</v>
      </c>
    </row>
    <row r="120" spans="1:15">
      <c r="A120" s="7" t="s">
        <v>13</v>
      </c>
      <c r="B120" s="7" t="s">
        <v>351</v>
      </c>
      <c r="C120" s="3">
        <v>45015</v>
      </c>
      <c r="D120" s="3">
        <v>44987</v>
      </c>
      <c r="E120" s="4" t="s">
        <v>103</v>
      </c>
      <c r="F120" s="4">
        <v>-28</v>
      </c>
      <c r="G120" s="7" t="s">
        <v>149</v>
      </c>
      <c r="H120" s="7" t="s">
        <v>150</v>
      </c>
      <c r="I120" s="7">
        <v>3500</v>
      </c>
      <c r="J120" s="7">
        <v>0</v>
      </c>
      <c r="K120" s="7">
        <v>0</v>
      </c>
      <c r="L120" s="2">
        <v>202303</v>
      </c>
      <c r="M120" s="2" t="s">
        <v>363</v>
      </c>
      <c r="N120" s="2" t="e">
        <f>VLOOKUP(G120,[1]tb_excel!$B:$E,4,0)</f>
        <v>#N/A</v>
      </c>
      <c r="O120" t="e">
        <f>SUMIF([1]tb_excel!$E:$E,N120,[1]tb_excel!$S:$S)</f>
        <v>#VALUE!</v>
      </c>
    </row>
    <row r="121" spans="1:15">
      <c r="A121" s="7" t="s">
        <v>13</v>
      </c>
      <c r="B121" s="7" t="s">
        <v>352</v>
      </c>
      <c r="C121" s="3">
        <v>45000</v>
      </c>
      <c r="D121" s="3">
        <v>44987</v>
      </c>
      <c r="E121" s="4" t="s">
        <v>103</v>
      </c>
      <c r="F121" s="4">
        <v>-13</v>
      </c>
      <c r="G121" s="7" t="s">
        <v>353</v>
      </c>
      <c r="H121" s="7" t="s">
        <v>354</v>
      </c>
      <c r="I121" s="7">
        <v>300</v>
      </c>
      <c r="J121" s="7">
        <v>0</v>
      </c>
      <c r="K121" s="7">
        <v>0</v>
      </c>
      <c r="L121" s="2">
        <v>202303</v>
      </c>
      <c r="M121" s="2" t="s">
        <v>363</v>
      </c>
      <c r="N121" s="2">
        <f>VLOOKUP(G121,[1]tb_excel!$B:$E,4,0)</f>
        <v>16</v>
      </c>
      <c r="O121" t="e">
        <f>SUMIF([1]tb_excel!$E:$E,N121,[1]tb_excel!$S:$S)</f>
        <v>#VALUE!</v>
      </c>
    </row>
    <row r="122" spans="1:15">
      <c r="A122" s="7" t="s">
        <v>13</v>
      </c>
      <c r="B122" s="7" t="s">
        <v>355</v>
      </c>
      <c r="C122" s="3">
        <v>45015</v>
      </c>
      <c r="D122" s="3">
        <v>44987</v>
      </c>
      <c r="E122" s="4" t="s">
        <v>103</v>
      </c>
      <c r="F122" s="4">
        <v>-28</v>
      </c>
      <c r="G122" s="7" t="s">
        <v>152</v>
      </c>
      <c r="H122" s="7" t="s">
        <v>153</v>
      </c>
      <c r="I122" s="7">
        <v>3500</v>
      </c>
      <c r="J122" s="7">
        <v>0</v>
      </c>
      <c r="K122" s="7">
        <v>0</v>
      </c>
      <c r="L122" s="2">
        <v>202303</v>
      </c>
      <c r="M122" s="2" t="s">
        <v>363</v>
      </c>
      <c r="N122" s="2" t="e">
        <f>VLOOKUP(G122,[1]tb_excel!$B:$E,4,0)</f>
        <v>#N/A</v>
      </c>
      <c r="O122" t="e">
        <f>SUMIF([1]tb_excel!$E:$E,N122,[1]tb_excel!$S:$S)</f>
        <v>#VALUE!</v>
      </c>
    </row>
    <row r="123" spans="1:15">
      <c r="A123" s="7" t="s">
        <v>13</v>
      </c>
      <c r="B123" s="7" t="s">
        <v>356</v>
      </c>
      <c r="C123" s="3">
        <v>45015</v>
      </c>
      <c r="D123" s="3">
        <v>44987</v>
      </c>
      <c r="E123" s="4" t="s">
        <v>103</v>
      </c>
      <c r="F123" s="4">
        <v>-28</v>
      </c>
      <c r="G123" s="7" t="s">
        <v>118</v>
      </c>
      <c r="H123" s="7" t="s">
        <v>119</v>
      </c>
      <c r="I123" s="7">
        <v>3560</v>
      </c>
      <c r="J123" s="7">
        <v>0</v>
      </c>
      <c r="K123" s="7">
        <v>0</v>
      </c>
      <c r="L123" s="2">
        <v>202303</v>
      </c>
      <c r="M123" s="2" t="s">
        <v>363</v>
      </c>
      <c r="N123" s="2">
        <f>VLOOKUP(G123,[1]tb_excel!$B:$E,4,0)</f>
        <v>32</v>
      </c>
      <c r="O123" t="e">
        <f>SUMIF([1]tb_excel!$E:$E,N123,[1]tb_excel!$S:$S)</f>
        <v>#VALUE!</v>
      </c>
    </row>
    <row r="124" spans="1:15">
      <c r="A124" s="7" t="s">
        <v>13</v>
      </c>
      <c r="B124" s="7" t="s">
        <v>357</v>
      </c>
      <c r="C124" s="3">
        <v>45015</v>
      </c>
      <c r="D124" s="3">
        <v>44987</v>
      </c>
      <c r="E124" s="4" t="s">
        <v>103</v>
      </c>
      <c r="F124" s="4">
        <v>-28</v>
      </c>
      <c r="G124" s="7" t="s">
        <v>120</v>
      </c>
      <c r="H124" s="7" t="s">
        <v>121</v>
      </c>
      <c r="I124" s="7">
        <v>3560</v>
      </c>
      <c r="J124" s="7">
        <v>0</v>
      </c>
      <c r="K124" s="7">
        <v>0</v>
      </c>
      <c r="L124" s="2">
        <v>202303</v>
      </c>
      <c r="M124" s="2" t="s">
        <v>363</v>
      </c>
      <c r="N124" s="2">
        <f>VLOOKUP(G124,[1]tb_excel!$B:$E,4,0)</f>
        <v>33</v>
      </c>
      <c r="O124" t="e">
        <f>SUMIF([1]tb_excel!$E:$E,N124,[1]tb_excel!$S:$S)</f>
        <v>#VALUE!</v>
      </c>
    </row>
    <row r="125" spans="1:15">
      <c r="A125" s="7" t="s">
        <v>13</v>
      </c>
      <c r="B125" s="7" t="s">
        <v>358</v>
      </c>
      <c r="C125" s="3">
        <v>45015</v>
      </c>
      <c r="D125" s="3">
        <v>44987</v>
      </c>
      <c r="E125" s="4" t="s">
        <v>103</v>
      </c>
      <c r="F125" s="4">
        <v>-28</v>
      </c>
      <c r="G125" s="7" t="s">
        <v>157</v>
      </c>
      <c r="H125" s="7" t="s">
        <v>158</v>
      </c>
      <c r="I125" s="7">
        <v>3500</v>
      </c>
      <c r="J125" s="7">
        <v>0</v>
      </c>
      <c r="K125" s="7">
        <v>0</v>
      </c>
      <c r="L125" s="2">
        <v>202303</v>
      </c>
      <c r="M125" s="2" t="s">
        <v>363</v>
      </c>
      <c r="N125" s="2" t="e">
        <f>VLOOKUP(G125,[1]tb_excel!$B:$E,4,0)</f>
        <v>#N/A</v>
      </c>
      <c r="O125" t="e">
        <f>SUMIF([1]tb_excel!$E:$E,N125,[1]tb_excel!$S:$S)</f>
        <v>#VALUE!</v>
      </c>
    </row>
    <row r="126" spans="1:15">
      <c r="A126" s="7" t="s">
        <v>13</v>
      </c>
      <c r="B126" s="7" t="s">
        <v>359</v>
      </c>
      <c r="C126" s="3">
        <v>44993</v>
      </c>
      <c r="D126" s="3">
        <v>45002</v>
      </c>
      <c r="E126" s="4" t="s">
        <v>15</v>
      </c>
      <c r="F126" s="4">
        <v>9</v>
      </c>
      <c r="G126" s="7" t="s">
        <v>360</v>
      </c>
      <c r="H126" s="7" t="s">
        <v>361</v>
      </c>
      <c r="I126" s="7">
        <v>6000</v>
      </c>
      <c r="J126" s="7">
        <v>0</v>
      </c>
      <c r="K126" s="7">
        <v>6000</v>
      </c>
      <c r="L126" s="2">
        <v>202304</v>
      </c>
      <c r="M126" s="2" t="s">
        <v>363</v>
      </c>
      <c r="N126" s="2">
        <f>VLOOKUP(G126,[1]tb_excel!$B:$E,4,0)</f>
        <v>211</v>
      </c>
      <c r="O126" t="e">
        <f>SUMIF([1]tb_excel!$E:$E,N126,[1]tb_excel!$S:$S)</f>
        <v>#VALUE!</v>
      </c>
    </row>
    <row r="127" spans="1:15">
      <c r="A127" s="7" t="s">
        <v>13</v>
      </c>
      <c r="B127" s="7" t="s">
        <v>362</v>
      </c>
      <c r="C127" s="3">
        <v>44799</v>
      </c>
      <c r="D127" s="3">
        <v>45063</v>
      </c>
      <c r="E127" s="4" t="s">
        <v>15</v>
      </c>
      <c r="F127" s="4">
        <v>264</v>
      </c>
      <c r="G127" s="7" t="s">
        <v>111</v>
      </c>
      <c r="H127" s="7" t="s">
        <v>112</v>
      </c>
      <c r="I127" s="7">
        <v>5</v>
      </c>
      <c r="J127" s="7">
        <v>0</v>
      </c>
      <c r="K127" s="7">
        <v>0</v>
      </c>
      <c r="L127" s="2">
        <v>202306</v>
      </c>
      <c r="M127" s="2" t="s">
        <v>363</v>
      </c>
      <c r="N127" s="2">
        <f>VLOOKUP(G127,[1]tb_excel!$B:$E,4,0)</f>
        <v>30</v>
      </c>
      <c r="O127" t="e">
        <f>SUMIF([1]tb_excel!$E:$E,N127,[1]tb_excel!$S:$S)</f>
        <v>#VALUE!</v>
      </c>
    </row>
    <row r="128" spans="1:15">
      <c r="A128" s="7" t="s">
        <v>13</v>
      </c>
      <c r="B128" s="7" t="s">
        <v>364</v>
      </c>
      <c r="C128" s="3">
        <v>45002</v>
      </c>
      <c r="D128" s="3">
        <v>45002</v>
      </c>
      <c r="E128" s="4" t="s">
        <v>365</v>
      </c>
      <c r="F128" s="4">
        <v>0</v>
      </c>
      <c r="G128" s="7" t="s">
        <v>340</v>
      </c>
      <c r="H128" s="7" t="s">
        <v>341</v>
      </c>
      <c r="I128" s="7">
        <v>2400</v>
      </c>
      <c r="J128" s="7">
        <v>0</v>
      </c>
      <c r="K128" s="7">
        <v>0</v>
      </c>
      <c r="L128" s="2">
        <v>202304</v>
      </c>
      <c r="M128" s="2" t="s">
        <v>363</v>
      </c>
      <c r="N128" s="2" t="e">
        <f>VLOOKUP(G128,[1]tb_excel!$B:$E,4,0)</f>
        <v>#N/A</v>
      </c>
      <c r="O128" t="e">
        <f>SUMIF([1]tb_excel!$E:$E,N128,[1]tb_excel!$S:$S)</f>
        <v>#VALUE!</v>
      </c>
    </row>
    <row r="129" spans="1:15">
      <c r="A129" s="7" t="s">
        <v>13</v>
      </c>
      <c r="B129" s="7" t="s">
        <v>366</v>
      </c>
      <c r="C129" s="3">
        <v>44991</v>
      </c>
      <c r="D129" s="3">
        <v>44987</v>
      </c>
      <c r="E129" s="4" t="s">
        <v>103</v>
      </c>
      <c r="F129" s="4">
        <v>-4</v>
      </c>
      <c r="G129" s="7" t="s">
        <v>367</v>
      </c>
      <c r="H129" s="7" t="s">
        <v>368</v>
      </c>
      <c r="I129" s="7">
        <v>12</v>
      </c>
      <c r="J129" s="7">
        <v>0</v>
      </c>
      <c r="K129" s="7">
        <v>0</v>
      </c>
      <c r="L129" s="2">
        <v>202303</v>
      </c>
      <c r="M129" s="2" t="s">
        <v>363</v>
      </c>
      <c r="N129" s="2">
        <f>VLOOKUP(G129,[1]tb_excel!$B:$E,4,0)</f>
        <v>12</v>
      </c>
      <c r="O129" t="e">
        <f>SUMIF([1]tb_excel!$E:$E,N129,[1]tb_excel!$S:$S)</f>
        <v>#VALUE!</v>
      </c>
    </row>
    <row r="130" spans="1:15">
      <c r="A130" s="7" t="s">
        <v>13</v>
      </c>
      <c r="B130" s="7" t="s">
        <v>369</v>
      </c>
      <c r="C130" s="3">
        <v>45019</v>
      </c>
      <c r="D130" s="3">
        <v>45032</v>
      </c>
      <c r="E130" s="4" t="s">
        <v>15</v>
      </c>
      <c r="F130" s="4">
        <v>13</v>
      </c>
      <c r="G130" s="7" t="s">
        <v>367</v>
      </c>
      <c r="H130" s="7" t="s">
        <v>368</v>
      </c>
      <c r="I130" s="7">
        <v>33</v>
      </c>
      <c r="J130" s="7">
        <v>0</v>
      </c>
      <c r="K130" s="7">
        <v>0</v>
      </c>
      <c r="L130" s="2">
        <v>202305</v>
      </c>
      <c r="M130" s="2" t="s">
        <v>363</v>
      </c>
      <c r="N130" s="2"/>
    </row>
  </sheetData>
  <autoFilter ref="A2:P130">
    <filterColumn colId="6"/>
    <filterColumn colId="9"/>
    <filterColumn colId="12"/>
  </autoFilter>
  <sortState ref="A2:L2300">
    <sortCondition ref="C2:C2300"/>
    <sortCondition ref="A2:A230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N18" sqref="N18"/>
    </sheetView>
  </sheetViews>
  <sheetFormatPr defaultRowHeight="12.75"/>
  <cols>
    <col min="1" max="1" width="16.5703125" customWidth="1"/>
  </cols>
  <sheetData>
    <row r="2" spans="1:1">
      <c r="A2" s="7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6:G16"/>
  <sheetViews>
    <sheetView workbookViewId="0">
      <selection activeCell="B15" sqref="B15:B16"/>
    </sheetView>
  </sheetViews>
  <sheetFormatPr defaultRowHeight="12.75"/>
  <cols>
    <col min="2" max="2" width="23.28515625" customWidth="1"/>
    <col min="4" max="4" width="14" customWidth="1"/>
    <col min="5" max="5" width="12.140625" customWidth="1"/>
    <col min="7" max="7" width="10.85546875" customWidth="1"/>
  </cols>
  <sheetData>
    <row r="6" spans="1:7">
      <c r="A6" s="15" t="s">
        <v>136</v>
      </c>
      <c r="B6" s="12" t="s">
        <v>134</v>
      </c>
      <c r="C6" s="13" t="s">
        <v>133</v>
      </c>
      <c r="D6" s="13" t="s">
        <v>135</v>
      </c>
      <c r="E6" s="12" t="s">
        <v>137</v>
      </c>
      <c r="F6" s="12" t="s">
        <v>138</v>
      </c>
      <c r="G6" s="12" t="s">
        <v>139</v>
      </c>
    </row>
    <row r="7" spans="1:7">
      <c r="A7" s="16"/>
      <c r="B7" s="10" t="s">
        <v>128</v>
      </c>
      <c r="C7" s="18">
        <v>520</v>
      </c>
      <c r="D7" s="11">
        <v>25000</v>
      </c>
      <c r="E7" s="18">
        <v>14.4815</v>
      </c>
      <c r="F7" s="19">
        <f>C7+D7+D8</f>
        <v>50520</v>
      </c>
      <c r="G7" s="14">
        <f>F7*E7</f>
        <v>731605.38</v>
      </c>
    </row>
    <row r="8" spans="1:7">
      <c r="A8" s="17"/>
      <c r="B8" s="10" t="s">
        <v>128</v>
      </c>
      <c r="C8" s="18"/>
      <c r="D8" s="11">
        <v>25000</v>
      </c>
      <c r="E8" s="18"/>
      <c r="F8" s="20"/>
      <c r="G8" s="14"/>
    </row>
    <row r="14" spans="1:7">
      <c r="A14" s="15" t="s">
        <v>136</v>
      </c>
      <c r="B14" s="12" t="s">
        <v>134</v>
      </c>
      <c r="C14" s="13" t="s">
        <v>133</v>
      </c>
      <c r="D14" s="13" t="s">
        <v>135</v>
      </c>
      <c r="E14" s="13" t="s">
        <v>137</v>
      </c>
      <c r="F14" s="13" t="s">
        <v>140</v>
      </c>
      <c r="G14" s="13" t="s">
        <v>139</v>
      </c>
    </row>
    <row r="15" spans="1:7">
      <c r="A15" s="16"/>
      <c r="B15" s="19" t="s">
        <v>128</v>
      </c>
      <c r="C15" s="18">
        <v>520</v>
      </c>
      <c r="D15" s="11">
        <v>25000</v>
      </c>
      <c r="E15" s="18">
        <v>14.4815</v>
      </c>
      <c r="F15" s="19">
        <v>50520</v>
      </c>
      <c r="G15" s="14">
        <v>731605.38</v>
      </c>
    </row>
    <row r="16" spans="1:7">
      <c r="A16" s="17"/>
      <c r="B16" s="21"/>
      <c r="C16" s="18"/>
      <c r="D16" s="11">
        <v>25000</v>
      </c>
      <c r="E16" s="18"/>
      <c r="F16" s="20"/>
      <c r="G16" s="14"/>
    </row>
  </sheetData>
  <mergeCells count="11">
    <mergeCell ref="G7:G8"/>
    <mergeCell ref="A14:A16"/>
    <mergeCell ref="C15:C16"/>
    <mergeCell ref="E15:E16"/>
    <mergeCell ref="F15:F16"/>
    <mergeCell ref="G15:G16"/>
    <mergeCell ref="B15:B16"/>
    <mergeCell ref="A6:A8"/>
    <mergeCell ref="C7:C8"/>
    <mergeCell ref="E7:E8"/>
    <mergeCell ref="F7:F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 Message</vt:lpstr>
      <vt:lpstr>Sheet1</vt:lpstr>
      <vt:lpstr>Sheet2</vt:lpstr>
    </vt:vector>
  </TitlesOfParts>
  <Company>Foxconn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ericoliveira</dc:creator>
  <cp:lastModifiedBy>antoniabatista</cp:lastModifiedBy>
  <dcterms:created xsi:type="dcterms:W3CDTF">2020-05-11T11:50:38Z</dcterms:created>
  <dcterms:modified xsi:type="dcterms:W3CDTF">2023-03-02T16:47:07Z</dcterms:modified>
</cp:coreProperties>
</file>