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Ruby\ban liệu\45 Rocket 13.1K\"/>
    </mc:Choice>
  </mc:AlternateContent>
  <xr:revisionPtr revIDLastSave="0" documentId="13_ncr:1_{2CB9686B-7DED-46A0-8CE3-BC0243A42DB6}" xr6:coauthVersionLast="45" xr6:coauthVersionMax="45" xr10:uidLastSave="{00000000-0000-0000-0000-000000000000}"/>
  <bookViews>
    <workbookView xWindow="-120" yWindow="-120" windowWidth="21840" windowHeight="13140" activeTab="1" xr2:uid="{00000000-000D-0000-FFFF-FFFF00000000}"/>
  </bookViews>
  <sheets>
    <sheet name="PL-2" sheetId="13" r:id="rId1"/>
    <sheet name="Invoice" sheetId="12" r:id="rId2"/>
  </sheets>
  <externalReferences>
    <externalReference r:id="rId3"/>
    <externalReference r:id="rId4"/>
  </externalReferences>
  <definedNames>
    <definedName name="_xlnm._FilterDatabase" localSheetId="1" hidden="1">Invoice!$A$18:$K$112</definedName>
    <definedName name="_xlnm._FilterDatabase" localSheetId="0" hidden="1">'PL-2'!$A$22:$K$143</definedName>
    <definedName name="data" localSheetId="0">#REF!</definedName>
    <definedName name="data">#REF!</definedName>
    <definedName name="_xlnm.Print_Area" localSheetId="1">Invoice!$A$1:$K$127</definedName>
    <definedName name="_xlnm.Print_Area" localSheetId="0">'PL-2'!$A$1:$K$155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8" i="12" l="1"/>
  <c r="F116" i="12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23" i="13"/>
  <c r="J140" i="13" l="1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F140" i="13" l="1"/>
  <c r="F9" i="13"/>
  <c r="H140" i="13" l="1"/>
  <c r="H111" i="12"/>
  <c r="K109" i="12" l="1"/>
  <c r="K108" i="12"/>
  <c r="K20" i="12" l="1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4" i="12"/>
  <c r="K105" i="12"/>
  <c r="K106" i="12"/>
  <c r="K107" i="12"/>
  <c r="K110" i="12"/>
  <c r="K19" i="12"/>
  <c r="K111" i="12" l="1"/>
</calcChain>
</file>

<file path=xl/sharedStrings.xml><?xml version="1.0" encoding="utf-8"?>
<sst xmlns="http://schemas.openxmlformats.org/spreadsheetml/2006/main" count="895" uniqueCount="380">
  <si>
    <t>CLOUD NETWORK TECHNOLOGY SINGAPORE PTE</t>
    <phoneticPr fontId="0" type="noConversion"/>
  </si>
  <si>
    <t>54 Genting Lane, Ruby Land Complex District, Singapore</t>
    <phoneticPr fontId="0" type="noConversion"/>
  </si>
  <si>
    <t>FOXCONN MOEBG INDUSTRIA DE ELETRONICOS LTDA</t>
    <phoneticPr fontId="0" type="noConversion"/>
  </si>
  <si>
    <t xml:space="preserve">AV. ACAI 1580A DISTRITO INDUSTRIAL MANAUS AM – </t>
    <phoneticPr fontId="0" type="noConversion"/>
  </si>
  <si>
    <t>BRAZIL CEP: 69075-020.  CNPJ:  08.986.284/0001-49</t>
    <phoneticPr fontId="0" type="noConversion"/>
  </si>
  <si>
    <t>CLOUD NETWORK TECHNOLOGY SINGAPORE PTE. LTD.</t>
    <phoneticPr fontId="0" type="noConversion"/>
  </si>
  <si>
    <t>TEL: 86-755-28128988</t>
    <phoneticPr fontId="0" type="noConversion"/>
  </si>
  <si>
    <t>INVOICE</t>
  </si>
  <si>
    <t xml:space="preserve"> </t>
  </si>
  <si>
    <t>SHIP TO:</t>
  </si>
  <si>
    <t>BILL TO:</t>
  </si>
  <si>
    <t xml:space="preserve">SHIPPED PER S.S. </t>
    <phoneticPr fontId="0" type="noConversion"/>
  </si>
  <si>
    <t>TO: MANAUS BRAZIL</t>
    <phoneticPr fontId="0" type="noConversion"/>
  </si>
  <si>
    <t>PAYMENT TERMS: NET 90 DAYS</t>
    <phoneticPr fontId="0" type="noConversion"/>
  </si>
  <si>
    <t>Item</t>
  </si>
  <si>
    <t>Part Number</t>
    <phoneticPr fontId="0" type="noConversion"/>
  </si>
  <si>
    <t>DESCRIPTION OF GOODS</t>
    <phoneticPr fontId="0" type="noConversion"/>
  </si>
  <si>
    <t>Manufacturer</t>
    <phoneticPr fontId="0" type="noConversion"/>
  </si>
  <si>
    <t>Country of Origin</t>
    <phoneticPr fontId="0" type="noConversion"/>
  </si>
  <si>
    <t>U/P(US$)</t>
  </si>
  <si>
    <t xml:space="preserve">AMOUNT </t>
  </si>
  <si>
    <t>NET WEIGHT:</t>
    <phoneticPr fontId="0" type="noConversion"/>
  </si>
  <si>
    <t>KGS</t>
    <phoneticPr fontId="0" type="noConversion"/>
  </si>
  <si>
    <t>GROSS WEIGHT:</t>
    <phoneticPr fontId="0" type="noConversion"/>
  </si>
  <si>
    <t xml:space="preserve">TOTAL PACKAGES: </t>
    <phoneticPr fontId="0" type="noConversion"/>
  </si>
  <si>
    <t>Sandy Gong, Logistics Supervisor</t>
    <phoneticPr fontId="0" type="noConversion"/>
  </si>
  <si>
    <t>Manufacturer Full Name</t>
  </si>
  <si>
    <t>Address</t>
  </si>
  <si>
    <t>CONTAINER NO.:</t>
  </si>
  <si>
    <t>SEAL NO.:</t>
  </si>
  <si>
    <t xml:space="preserve">ETA DATE: </t>
  </si>
  <si>
    <t>Total</t>
  </si>
  <si>
    <t xml:space="preserve">Po No. </t>
  </si>
  <si>
    <t xml:space="preserve">InvoiceNo.: </t>
  </si>
  <si>
    <t xml:space="preserve">FORWARDER: </t>
  </si>
  <si>
    <t xml:space="preserve">DATE: </t>
  </si>
  <si>
    <t xml:space="preserve">Attn: Daniel Garcia . </t>
  </si>
  <si>
    <t>Phone: (92) 4009-4248 (92) 99193-2737 (92) 99353-1029</t>
  </si>
  <si>
    <t>FOXCONN</t>
  </si>
  <si>
    <t>RU1008000164</t>
  </si>
  <si>
    <t>IC, Memory, DDR3L, 1866Mhz, 4G</t>
  </si>
  <si>
    <t>RU1010000160</t>
  </si>
  <si>
    <t>IC, SoC, Secure, 1080P only, R</t>
  </si>
  <si>
    <t>RU1020000002</t>
  </si>
  <si>
    <t>IC, WIFI DUAL BAND, 1x1 BGN, R</t>
  </si>
  <si>
    <t>RU1020000006</t>
  </si>
  <si>
    <t>Ant, Dual Band, Chip, 1.6x0.8m</t>
  </si>
  <si>
    <t>RU1100000068</t>
  </si>
  <si>
    <t>REG, Charge Pump Boost, 5V, 11</t>
  </si>
  <si>
    <t>RU1130000357</t>
  </si>
  <si>
    <t>LED, WHITE/RED, SMT, CHIP, 57-</t>
  </si>
  <si>
    <t>RU1130000472</t>
  </si>
  <si>
    <t>IR Receiver, Nemo, 38KHz, SMT,</t>
  </si>
  <si>
    <t>RU1130000502</t>
  </si>
  <si>
    <t>IC, Reg, Switcher, Step-Down,</t>
  </si>
  <si>
    <t>RU1130000525</t>
  </si>
  <si>
    <t>IC, Low Voltage Reset chip, Ma</t>
  </si>
  <si>
    <t>RU1130000538</t>
  </si>
  <si>
    <t>RU1130000559</t>
  </si>
  <si>
    <t>IC, SPDT antenna switch, 0.1-7</t>
  </si>
  <si>
    <t>RU1315000059</t>
  </si>
  <si>
    <t>Crystal, 40MHz, 15PPM, 2.5x2.0</t>
  </si>
  <si>
    <t>RU1315000118</t>
  </si>
  <si>
    <t>XTAL,27.0MHz, 18pF,&lt;50 ESR, 85</t>
  </si>
  <si>
    <t>RU1341000083</t>
  </si>
  <si>
    <t>Switch, Tactile, Momentary, 50</t>
  </si>
  <si>
    <t>RU1350000125</t>
  </si>
  <si>
    <t>Diode, Schottky, 30V, 200mA, R</t>
  </si>
  <si>
    <t>RU1350000148</t>
  </si>
  <si>
    <t>Diode, ESD, TVS, Quad, 5V, Hig</t>
  </si>
  <si>
    <t>RU1350000154</t>
  </si>
  <si>
    <t>Diode, ESD, Dual, 5V, Ultra Lo</t>
  </si>
  <si>
    <t>RU1350000183</t>
  </si>
  <si>
    <t>ESD Protection, Single Channel</t>
  </si>
  <si>
    <t>RU1350000195</t>
  </si>
  <si>
    <t>Diode, ESD, TVS, Single, 15V,</t>
  </si>
  <si>
    <t>RU1360000068</t>
  </si>
  <si>
    <t>Transistor, NPN, Darlington, 3</t>
  </si>
  <si>
    <t>RU1360000069</t>
  </si>
  <si>
    <t>Transistor, MMDT3904, Dual, NP</t>
  </si>
  <si>
    <t>RU1371000071</t>
  </si>
  <si>
    <t>IC, RF Combiner, Mixer, 2.4GHz</t>
  </si>
  <si>
    <t>RU1372000340</t>
  </si>
  <si>
    <t>IND, 2.2uH, 20%, 0.110Ohm, 1.2</t>
  </si>
  <si>
    <t>RU1372000418</t>
  </si>
  <si>
    <t>IND, 2.2uH, +/- 20%, 1500mA, 2</t>
  </si>
  <si>
    <t>RU1372000434</t>
  </si>
  <si>
    <t>IND, 1.0uH, 20%, 3.4A ISat, 47</t>
  </si>
  <si>
    <t>RU1410000017</t>
  </si>
  <si>
    <t>EFUSE, RESETTABLE, ADJ 0.5-4A,</t>
  </si>
  <si>
    <t>RU1524000316</t>
  </si>
  <si>
    <t>1%, 1/20W, 0201, OBD</t>
  </si>
  <si>
    <t>RU1524000317</t>
  </si>
  <si>
    <t>RES, 20Kohm, 1%, 1/20W, 0201,</t>
  </si>
  <si>
    <t>RU1524000319</t>
  </si>
  <si>
    <t>RES, 15Kohm, 1%, 1/20W, 0201,</t>
  </si>
  <si>
    <t>RU1524000482</t>
  </si>
  <si>
    <t>RES, 0ohm, 0201, OBD</t>
  </si>
  <si>
    <t>RU1524000504</t>
  </si>
  <si>
    <t>RES, 100Kohm, 1%, 1/20W, 0201,</t>
  </si>
  <si>
    <t>RU1524000661</t>
  </si>
  <si>
    <t>RES, 0ohm, 0402, OBD</t>
  </si>
  <si>
    <t>RU1524000698</t>
  </si>
  <si>
    <t>RES, 33ohm, 1%, 0402, OBD</t>
  </si>
  <si>
    <t>RU1524000729</t>
  </si>
  <si>
    <t>RES,?0ohm,?0805,?OBD</t>
  </si>
  <si>
    <t>RU1524000759</t>
  </si>
  <si>
    <t>RES, 10Kohm, 1%, 1/20W, 0201,</t>
  </si>
  <si>
    <t>RU1524000789</t>
  </si>
  <si>
    <t>RES,?5.1Kohm,?1%,?1/16W,?0402,</t>
  </si>
  <si>
    <t>RU1524000879</t>
  </si>
  <si>
    <t>RES, 1Mohm, 1%, 1/20W, 0201, O</t>
  </si>
  <si>
    <t>RU1524000903</t>
  </si>
  <si>
    <t>RES, 1.5ohm, 1%, 1/16W, 0402,</t>
  </si>
  <si>
    <t>RU1524000913</t>
  </si>
  <si>
    <t>RES, 240ohm, 1%, 1/20W, 0201,</t>
  </si>
  <si>
    <t>RU1524000914</t>
  </si>
  <si>
    <t>RES, 100ohm, 1%, 1/20W, 0201,</t>
  </si>
  <si>
    <t>RU1524000918</t>
  </si>
  <si>
    <t>RES, 47K, 1%, 1/20W, 0201, OBD</t>
  </si>
  <si>
    <t>RU1524000919</t>
  </si>
  <si>
    <t>RES, 12Kohm, 1%, 1/20W, 0201,</t>
  </si>
  <si>
    <t>RU1524000928</t>
  </si>
  <si>
    <t>RES, 5.1Kohm, 1%, 1/20W, 0201,</t>
  </si>
  <si>
    <t>RU1524000935</t>
  </si>
  <si>
    <t>RES, 7.15Kohm, 1%, 1/20W, 0201</t>
  </si>
  <si>
    <t>RU1524000941</t>
  </si>
  <si>
    <t>RES, 45.3Kohm, 1%, 1/20W, 0201</t>
  </si>
  <si>
    <t>RU1524000947</t>
  </si>
  <si>
    <t>RES, 8.06Kohm, 1%, 1/20W, 0201</t>
  </si>
  <si>
    <t>RU1524000956</t>
  </si>
  <si>
    <t>RES, 3.3Kohm, 1%, 1/20W, 0201,</t>
  </si>
  <si>
    <t>RU1524000959</t>
  </si>
  <si>
    <t>RES, 12.7Kohm, 1%, 1/20W, 0201</t>
  </si>
  <si>
    <t>RU1524000963</t>
  </si>
  <si>
    <t>RES, 8.45Kohm, 1%, 1/20W, 0201</t>
  </si>
  <si>
    <t>RU1524000965</t>
  </si>
  <si>
    <t>RES, 1.47Kohm,1%, 1/20W,0201,</t>
  </si>
  <si>
    <t>RU1524000995</t>
  </si>
  <si>
    <t>RES, 60.4ohm, 1%, 1/20W, 0201,</t>
  </si>
  <si>
    <t>RU1524001002</t>
  </si>
  <si>
    <t>RES, 4.7Kohm, 1%, 1/20W, 0201,</t>
  </si>
  <si>
    <t>RU1524001007</t>
  </si>
  <si>
    <t>RES, 6.19Kohm, 1%, 1/20W, 0201</t>
  </si>
  <si>
    <t>RU1524001030</t>
  </si>
  <si>
    <t>RES, 1.2Kohm, 1%, 1/20W, 0201,</t>
  </si>
  <si>
    <t>RU1524001031</t>
  </si>
  <si>
    <t>RES, 13Kohm, 1%, 1/20W, 0201,</t>
  </si>
  <si>
    <t>RU1524001032</t>
  </si>
  <si>
    <t>RES, 33.2Kohm, 1%, 1/20W, 0201</t>
  </si>
  <si>
    <t>RU1524001033</t>
  </si>
  <si>
    <t>RES, 6.98Kohm, 1%, 1/20W, 0201</t>
  </si>
  <si>
    <t>RU1524001037</t>
  </si>
  <si>
    <t>RES, 536Kohm, 1%, 1/20W, 0201,</t>
  </si>
  <si>
    <t>RU1524001041</t>
  </si>
  <si>
    <t>RES, 2Kohm, 1%, 1/20W, 0201, O</t>
  </si>
  <si>
    <t>RU1671000010</t>
  </si>
  <si>
    <t>CAP, CER, 470pF, 5%, 50V, 0402</t>
  </si>
  <si>
    <t>RU1671000180</t>
  </si>
  <si>
    <t>CAP, CER, 100pF, 5%, 25V, 0201</t>
  </si>
  <si>
    <t>RU1671000456</t>
  </si>
  <si>
    <t>CAP,CER,22pF,5%,50V,0402,NPO,</t>
  </si>
  <si>
    <t>RU1671000492</t>
  </si>
  <si>
    <t>CAP,?CER,?4.7uF,?20%,?10V,?040</t>
  </si>
  <si>
    <t>RU1671000506</t>
  </si>
  <si>
    <t>CAP, CER, 100pF, 5%, 50V, 0402</t>
  </si>
  <si>
    <t>RU1671000540</t>
  </si>
  <si>
    <t>CAP, CER, 1uF, 20%,  6.3V, 020</t>
  </si>
  <si>
    <t>RU1671000550</t>
  </si>
  <si>
    <t>CAP, CER, 10uF, 20%, 6.3V, 040</t>
  </si>
  <si>
    <t>RU1671000559</t>
  </si>
  <si>
    <t>CAP,CER,0.047uF,10%,16V,0402,X</t>
  </si>
  <si>
    <t>RU1671000619</t>
  </si>
  <si>
    <t>CAP, CER, 22uF, 20%, 6.3V, 060</t>
  </si>
  <si>
    <t>RU1671000635</t>
  </si>
  <si>
    <t>CAP, CER, 1.5pF, +-0.1pF, 25V,</t>
  </si>
  <si>
    <t>RU1671000639</t>
  </si>
  <si>
    <t>CAP, Al Electr, 270uF, 6.3V, R</t>
  </si>
  <si>
    <t>RU1671000658</t>
  </si>
  <si>
    <t>CAP, CER, 10uF, 20%,10V, X5R,</t>
  </si>
  <si>
    <t>RU1671000659</t>
  </si>
  <si>
    <t>CAP, CER, 0.1uF, 10%,10V, 0201</t>
  </si>
  <si>
    <t>RU1671000660</t>
  </si>
  <si>
    <t>CAP, CER, 0.01uF, 10%, 16V, 02</t>
  </si>
  <si>
    <t>RU1671000662</t>
  </si>
  <si>
    <t>CAP, CER, 68pF, 5%, 25V, 0201,</t>
  </si>
  <si>
    <t>RU1671000726</t>
  </si>
  <si>
    <t>CAP, CER, 30pF, 5%, 50V, 0201,</t>
  </si>
  <si>
    <t>RU1671000753</t>
  </si>
  <si>
    <t>CAP, CER, 0.1uF, 10%,25V, 0201</t>
  </si>
  <si>
    <t>RU1671000762</t>
  </si>
  <si>
    <t>CAP CER 5pF +-0.1pF SMD 0402 G</t>
  </si>
  <si>
    <t>RU1671000764</t>
  </si>
  <si>
    <t>CAP CER 2PF 25V C0G/NP0 0201</t>
  </si>
  <si>
    <t>PCB, Rockett, Nemo form factor</t>
  </si>
  <si>
    <t>CONN, USB,Nemo, Micro-B,Female</t>
  </si>
  <si>
    <t>RU2030000557</t>
  </si>
  <si>
    <t>CONN, HDMI, 19-Pin, 0.5MM SMD,</t>
  </si>
  <si>
    <t>RU6000000720</t>
  </si>
  <si>
    <t>Fence, SOC, Shield, Rockett, N</t>
  </si>
  <si>
    <t>RU6000000721</t>
  </si>
  <si>
    <t>ASM, Cover, Shield, Rockett, N</t>
  </si>
  <si>
    <t>RU7030000005</t>
  </si>
  <si>
    <t>Battery, AAA, Alkaline</t>
  </si>
  <si>
    <t>RU7455000055-01</t>
  </si>
  <si>
    <t>Cable, HDMI, 2ft, 0.6m, Premiu</t>
  </si>
  <si>
    <t>RU7455000088</t>
  </si>
  <si>
    <t>Cable, USB2.0, Type A Male, Mi</t>
  </si>
  <si>
    <t>RU7526000003</t>
  </si>
  <si>
    <t>ASM, Flash, Rockett</t>
  </si>
  <si>
    <t>RU8000000068-M1</t>
  </si>
  <si>
    <t>Adhesive Strip, Two Sided, 72.</t>
  </si>
  <si>
    <t>SHIPPED FROM: Viet Nam</t>
  </si>
  <si>
    <t>EVERLIGHT</t>
  </si>
  <si>
    <t>VISHAY</t>
  </si>
  <si>
    <t>TXC</t>
  </si>
  <si>
    <t>PANJIT</t>
  </si>
  <si>
    <t>SEMTECH</t>
  </si>
  <si>
    <t>TI</t>
  </si>
  <si>
    <t>NXP</t>
  </si>
  <si>
    <t>MAGLAYERS</t>
  </si>
  <si>
    <t>YAGEO</t>
  </si>
  <si>
    <t>WALSIN</t>
  </si>
  <si>
    <t>TA-I</t>
  </si>
  <si>
    <t>MURATA</t>
  </si>
  <si>
    <t>TAIYO</t>
  </si>
  <si>
    <t>PANASONIC</t>
  </si>
  <si>
    <t>PARKER</t>
  </si>
  <si>
    <t>DURACELL</t>
  </si>
  <si>
    <t>BAOYUANDA</t>
  </si>
  <si>
    <t>DINGHUI</t>
  </si>
  <si>
    <t>China</t>
  </si>
  <si>
    <t>EVLITE ELECTRONICS CO., LTD.</t>
  </si>
  <si>
    <t>Units 1606-8,16F.,Prosperity Place,6 Shing Yip St.,Kwun Tong,Kowloon,Hong Kong.209</t>
  </si>
  <si>
    <t>VISHAY COMPANY, LTD.</t>
  </si>
  <si>
    <t>Shenzhen Futian Excellence Times Square</t>
  </si>
  <si>
    <t>DIODES HONGKONG LIMITED</t>
  </si>
  <si>
    <t>UNIT 1405-1406 DOMINION CENTRE 43-59 QUE ENS ROAD EAST WANCHAI HK</t>
  </si>
  <si>
    <t>TXC CORPORATION</t>
  </si>
  <si>
    <t>4F,N0.16,SEC.2,CHUNG YANG S. RD. PEITOU 112,TAIPEI,TAIWAN</t>
  </si>
  <si>
    <t>PANJIT international Inc</t>
  </si>
  <si>
    <t>18/F S.A.S. TOWER,55 LEI MUK ROAD, KWAICHUNG N.T.,HK</t>
  </si>
  <si>
    <t>Taiwan</t>
  </si>
  <si>
    <t>FRONTEK TECHNOLOGY CORPORATION</t>
  </si>
  <si>
    <t>7F,NO.435 Ruei-Guang Road,Taipei,Taiwan</t>
  </si>
  <si>
    <t>TEXAS INSTRUMENTS</t>
  </si>
  <si>
    <t>Konka R &amp; D Building, Shenzhen Nanshan Science and Technology Park</t>
  </si>
  <si>
    <t>NXP COMPANY, LTD.</t>
  </si>
  <si>
    <t>5F, NO. 3, YUANCYU ST.(NANKANG SOFTWAREPARK) TAIPEI 115, TAIWAN, R.O.C.</t>
  </si>
  <si>
    <t>MAG.LAYERS SCIENTIFIC-TECHNICS CO., LTD.</t>
  </si>
  <si>
    <t>No.270,Nanfeng Rd., Pingzhen Dist., Taoyuan City 32459, Taiwan</t>
  </si>
  <si>
    <t>Yageo Electronics (Dongguan) Co., Ltd.</t>
  </si>
  <si>
    <t>7-1,Gaoli RD.,Gaoli.IND.Zone,Tangxia Town,</t>
  </si>
  <si>
    <t>Walsin Technology Corporation</t>
  </si>
  <si>
    <t>No. 638 Meijing West Road, Xiangshan Industrial Zone, Rhinoceros, Dalang Town, Dongguan City, Guangdong Province</t>
  </si>
  <si>
    <t>TA-I TECHNOLOGY CO.LTD</t>
  </si>
  <si>
    <t>NO.61-8 SHAN-PI-TZU,3 LIN SHAN-PI VILLAGE,LU-CHU SHIAN TAOYUAN TAIWAN,R.O.C.</t>
  </si>
  <si>
    <t>MURATA COMPANY LIMITED</t>
  </si>
  <si>
    <t>Unit 1801-08,Level 18,Tower 1,Grand Century Place 193 Prince Edward Road West,Mongkok,Kowloon,Hong Kong</t>
  </si>
  <si>
    <t>TAIWAN TAIYO YUDEN CO., LTD.</t>
  </si>
  <si>
    <t>12F.,NO.18，Wenhu St.,Neihu District,Taipei City 11445,Taiwan</t>
  </si>
  <si>
    <t>PANASONIC INDUSTRIAL DEVICES SALES TAIWAN CO., LTD.</t>
  </si>
  <si>
    <t>12TH FL, No.9, SongGao Rd.,Taipei 110, Taiwan,R.O.C.</t>
  </si>
  <si>
    <t>DURACELL (CHINA LTD)</t>
  </si>
  <si>
    <t>Hongnan Hi-tech Development Zone</t>
  </si>
  <si>
    <t>china</t>
  </si>
  <si>
    <t>SHENZHEN BAOYUANDA ELECTRONICS CO., LTD</t>
  </si>
  <si>
    <t>5th Floor, Building B, Wanda Industrial Zone, Zhoushi Road, Shiyan Town, Baoan District, Shenzhen</t>
  </si>
  <si>
    <t>NANNING DINGHUI PRINTING CO., LTD</t>
  </si>
  <si>
    <t>Nanning Asean Corporate Headquarters Phase 3 Plant No. 9 Gaoke Road, High-tech Zone, Nanning</t>
  </si>
  <si>
    <t>RU2030000513</t>
  </si>
  <si>
    <t>RU6221000020-2</t>
  </si>
  <si>
    <t>REALTEK</t>
  </si>
  <si>
    <t>Realtek Semiconductor Corp.</t>
  </si>
  <si>
    <t>No. 2, Innovation Road II, Hsinchu Science Park, Hsinchu 300, Taiwan</t>
  </si>
  <si>
    <t>CHILISIN</t>
  </si>
  <si>
    <t>DongGuan Chilisin Electronics Corp.</t>
  </si>
  <si>
    <t>Tangxia Town,Goryeo 1 st Road NO,55 Guoju Electronics,Dongguan, Guangdong, China</t>
  </si>
  <si>
    <t>DIODES INC</t>
  </si>
  <si>
    <t>VAST</t>
  </si>
  <si>
    <t>FREEPORT</t>
  </si>
  <si>
    <t>MAG.LAYERS SCIENTIFIC-TECHNICS CO.,</t>
  </si>
  <si>
    <t>No.270,Nanfeng Rd., Pingzhen Dist., Taoy</t>
  </si>
  <si>
    <t>AVARY</t>
  </si>
  <si>
    <t>GARUDA INTERNATIONAL LIMITED</t>
  </si>
  <si>
    <t>HONGKONG FREEPORT ELECTRONICS CO.,LIMITE</t>
  </si>
  <si>
    <t>FLAT/RM 01 BLK21 PROSPER COMMERCIAL BUIL</t>
  </si>
  <si>
    <t>Foxconn N.W.E BU</t>
  </si>
  <si>
    <t>No.51, Tongle Road, Foxconn Industrial Park, Jiangnan District, Nanning, Guangxi Province, China</t>
  </si>
  <si>
    <t xml:space="preserve">KIOXIA </t>
  </si>
  <si>
    <t>KIOXIA AMERICA, INC.</t>
  </si>
  <si>
    <t>76 Cheng Kung Road,Sec.1,Nankang, Taipei ,Taiwan,R.O.C</t>
  </si>
  <si>
    <t>Unit Q'ty</t>
  </si>
  <si>
    <t>PCS</t>
  </si>
  <si>
    <t>ML</t>
  </si>
  <si>
    <t>FIT</t>
  </si>
  <si>
    <t>FOXCONN INTERCONNECT TECHNOLOGY LIMITED</t>
  </si>
  <si>
    <t>NO. 66-1, ZHONG SHAN RD., TU CHENG DIST., NEW TAIPEI CITY 23680, TAIWAN</t>
  </si>
  <si>
    <t>SAMLINK TECHNOLOGY (H.K.) LIMITED</t>
  </si>
  <si>
    <t>UNIT 503 5/F SILVERCORD TOWER2 30 CANTON, HK</t>
  </si>
  <si>
    <t>PARKER HANNIFIN Corporation</t>
  </si>
  <si>
    <t xml:space="preserve">280 Yunqiao Road, Jin Qiao, Shanghai 201206, CHINA </t>
  </si>
  <si>
    <t>Q'ty</t>
  </si>
  <si>
    <t>Tubes</t>
  </si>
  <si>
    <t>ASM, Lens, W printing film, NA</t>
  </si>
  <si>
    <t>TAITECH</t>
  </si>
  <si>
    <t>TAITECH PRECISION ELECTRONIC (KUNSHAN) CO.,LTD.</t>
  </si>
  <si>
    <t>Kunshan city, Jinxi town, 455 Jindong street</t>
  </si>
  <si>
    <t>RU6026000308</t>
  </si>
  <si>
    <t>ASM, Housing, BR, Rockett - Assembled in</t>
  </si>
  <si>
    <t>RU6026000306</t>
  </si>
  <si>
    <t>FLAT/RM B, 26/F, CKK COMMERCIAL CENTRE,Hongkong.</t>
  </si>
  <si>
    <t>HK</t>
  </si>
  <si>
    <t>INCOTERMS: FOB</t>
  </si>
  <si>
    <r>
      <t xml:space="preserve">Thermal Gel, 4.5WmK,
</t>
    </r>
    <r>
      <rPr>
        <i/>
        <sz val="12"/>
        <rFont val="Times New Roman"/>
        <family val="1"/>
      </rPr>
      <t>1tube is 150 ml, 1500 ml match to 10 tubes.</t>
    </r>
  </si>
  <si>
    <t>VN20230713</t>
  </si>
  <si>
    <t>RU2000000251-05</t>
  </si>
  <si>
    <t>PACKINGLIST</t>
  </si>
  <si>
    <t xml:space="preserve">Po No.: </t>
    <phoneticPr fontId="0" type="noConversion"/>
  </si>
  <si>
    <t>VN20230719</t>
  </si>
  <si>
    <t>DATE: 7/19/2023</t>
  </si>
  <si>
    <t>SHIPTO:</t>
  </si>
  <si>
    <t>BILLTO:</t>
  </si>
  <si>
    <t>SHIPPEDPERS.S.</t>
  </si>
  <si>
    <t>SHIPPED FROM: VIET NAM</t>
  </si>
  <si>
    <t>TO: MANAUS, BRAZIL</t>
    <phoneticPr fontId="0" type="noConversion"/>
  </si>
  <si>
    <t>PAYMENTTERMS: NET 90DAYS</t>
    <phoneticPr fontId="0" type="noConversion"/>
  </si>
  <si>
    <t>P/NO.</t>
    <phoneticPr fontId="0" type="noConversion"/>
  </si>
  <si>
    <t>CTNS</t>
    <phoneticPr fontId="0" type="noConversion"/>
  </si>
  <si>
    <t>C/NO.</t>
    <phoneticPr fontId="0" type="noConversion"/>
  </si>
  <si>
    <t>Part Number</t>
    <phoneticPr fontId="2" type="noConversion"/>
  </si>
  <si>
    <t>Q'TY</t>
  </si>
  <si>
    <t>NETWEIGHT</t>
  </si>
  <si>
    <t>GROSSWEIGHT</t>
  </si>
  <si>
    <t>MEASUREMENT</t>
    <phoneticPr fontId="0" type="noConversion"/>
  </si>
  <si>
    <t>MPM notes</t>
  </si>
  <si>
    <t>@PCS</t>
  </si>
  <si>
    <t>@KGS</t>
  </si>
  <si>
    <t>TTL</t>
  </si>
  <si>
    <t>(CM)</t>
  </si>
  <si>
    <t>TOTAL:</t>
  </si>
  <si>
    <t>CARTONS</t>
    <phoneticPr fontId="0" type="noConversion"/>
  </si>
  <si>
    <t>PALLETS</t>
    <phoneticPr fontId="0" type="noConversion"/>
  </si>
  <si>
    <t>vvvvvvv</t>
    <phoneticPr fontId="0" type="noConversion"/>
  </si>
  <si>
    <t>vvvvvvvv</t>
    <phoneticPr fontId="0" type="noConversion"/>
  </si>
  <si>
    <t>SHIPPING MARK</t>
    <phoneticPr fontId="0" type="noConversion"/>
  </si>
  <si>
    <t>MANAUS</t>
  </si>
  <si>
    <t>111*111*134</t>
  </si>
  <si>
    <t>111*111*137</t>
  </si>
  <si>
    <t>106*100*145</t>
  </si>
  <si>
    <t>120*80*102</t>
  </si>
  <si>
    <t>96*100*101</t>
  </si>
  <si>
    <t>P001-001</t>
  </si>
  <si>
    <t>P002-002</t>
  </si>
  <si>
    <t>C0001-C0037</t>
  </si>
  <si>
    <t>C0038-C0072</t>
  </si>
  <si>
    <t>C0073-C0090</t>
  </si>
  <si>
    <t>C0091-C0097</t>
  </si>
  <si>
    <t>C0098-C0109</t>
  </si>
  <si>
    <t>108*108*38</t>
  </si>
  <si>
    <t>100*120*92</t>
  </si>
  <si>
    <t>P003-003</t>
  </si>
  <si>
    <t>P004-004</t>
  </si>
  <si>
    <t>P005-005</t>
  </si>
  <si>
    <t>P006-006</t>
  </si>
  <si>
    <t>P007-007</t>
  </si>
  <si>
    <t>C0110-C0122</t>
  </si>
  <si>
    <t>C0123-C0137</t>
  </si>
  <si>
    <t>122*108*92</t>
  </si>
  <si>
    <t>122*82*90</t>
  </si>
  <si>
    <t>Thermal Gel, 4.5WmK,</t>
  </si>
  <si>
    <t>P008-008</t>
  </si>
  <si>
    <t>C0138-C0160</t>
  </si>
  <si>
    <t>P009-009</t>
  </si>
  <si>
    <t>C0161-C0178</t>
  </si>
  <si>
    <t>INCOTERMS:FOB</t>
  </si>
  <si>
    <r>
      <t>CARTONS (9</t>
    </r>
    <r>
      <rPr>
        <b/>
        <sz val="12"/>
        <rFont val="細明體"/>
        <family val="3"/>
        <charset val="136"/>
      </rPr>
      <t xml:space="preserve"> pallets</t>
    </r>
    <r>
      <rPr>
        <b/>
        <sz val="12"/>
        <rFont val="Times New Roman"/>
        <family val="1"/>
      </rPr>
      <t>)</t>
    </r>
  </si>
  <si>
    <t>WORLD PEACE INDUSTRIAL CO., LTD</t>
  </si>
  <si>
    <t>76 Cheng Kung Road,Sec.1,Nankang,Taiwan,R.O.C</t>
  </si>
  <si>
    <t>WPI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</si>
</sst>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US$&quot;#,##0.00_);[Red]\(&quot;US$&quot;#,##0.00\)"/>
    <numFmt numFmtId="167" formatCode="0.0000000_);[Red]\(0.0000000\)"/>
    <numFmt numFmtId="168" formatCode="0.00_);[Red]\(0.00\)"/>
    <numFmt numFmtId="169" formatCode="0_);[Red]\(0\)"/>
    <numFmt numFmtId="170" formatCode="0.00000"/>
    <numFmt numFmtId="171" formatCode="0.00_ "/>
    <numFmt numFmtId="172" formatCode="_-* #,##0.00000_-;\-* #,##0.00000_-;_-* &quot;-&quot;??_-;_-@_-"/>
    <numFmt numFmtId="173" formatCode="_-* #,##0.00\ _D_M_-;\-* #,##0.00\ _D_M_-;_-* &quot;-&quot;??\ _D_M_-;_-@_-"/>
    <numFmt numFmtId="174" formatCode="_-* #,##0.0000000_-;\-* #,##0.0000000_-;_-* &quot;-&quot;??_-;_-@_-"/>
    <numFmt numFmtId="175" formatCode="_-* #,##0_-;\-* #,##0_-;_-* &quot;-&quot;??_-;_-@_-"/>
    <numFmt numFmtId="176" formatCode="_-&quot;$&quot;* #,##0.00_-;\-&quot;$&quot;* #,##0.00_-;_-&quot;$&quot;* &quot;-&quot;??_-;_-@_-"/>
    <numFmt numFmtId="177" formatCode="0.0000_);[Red]\(0.0000\)"/>
    <numFmt numFmtId="178" formatCode="yyyy\-mm\-dd;@"/>
    <numFmt numFmtId="179" formatCode="0.0_);[Red]\(0.0\)"/>
    <numFmt numFmtId="180" formatCode="_-* #,##0.00000000_-;\-* #,##0.00000000_-;_-* &quot;-&quot;??_-;_-@_-"/>
    <numFmt numFmtId="181" formatCode="&quot;US$&quot;#,##0.00_);\(&quot;US$&quot;#,##0.00\)"/>
  </numFmts>
  <fonts count="2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0"/>
      <color indexed="8"/>
      <name val="MS Sans Serif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u/>
      <sz val="20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b/>
      <sz val="12"/>
      <name val="細明體"/>
      <family val="3"/>
      <charset val="136"/>
    </font>
    <font>
      <sz val="12"/>
      <name val="Arial"/>
      <family val="2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name val="Times New Roman"/>
      <family val="1"/>
    </font>
    <font>
      <sz val="12"/>
      <color theme="1"/>
      <name val="Calibri"/>
      <family val="2"/>
      <charset val="136"/>
      <scheme val="minor"/>
    </font>
    <font>
      <b/>
      <sz val="10"/>
      <name val="Times New Roman"/>
      <family val="1"/>
    </font>
    <font>
      <sz val="14"/>
      <name val="Times New Roman"/>
      <family val="1"/>
    </font>
    <font>
      <sz val="12"/>
      <color rgb="FFFF0000"/>
      <name val="Times New Roman"/>
      <family val="1"/>
    </font>
    <font>
      <b/>
      <i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5" fillId="0" borderId="0"/>
    <xf numFmtId="173" fontId="5" fillId="0" borderId="0" applyFont="0" applyFill="0" applyBorder="0" applyAlignment="0" applyProtection="0"/>
    <xf numFmtId="176" fontId="16" fillId="0" borderId="0" applyFont="0" applyFill="0" applyBorder="0" applyAlignment="0" applyProtection="0">
      <alignment vertical="center"/>
    </xf>
    <xf numFmtId="0" fontId="1" fillId="0" borderId="0"/>
  </cellStyleXfs>
  <cellXfs count="282">
    <xf numFmtId="0" fontId="0" fillId="0" borderId="0" xfId="0"/>
    <xf numFmtId="0" fontId="2" fillId="0" borderId="0" xfId="3" applyFont="1" applyFill="1" applyBorder="1" applyAlignment="1">
      <alignment horizontal="center"/>
    </xf>
    <xf numFmtId="0" fontId="2" fillId="0" borderId="0" xfId="3" applyFont="1" applyFill="1" applyBorder="1"/>
    <xf numFmtId="0" fontId="4" fillId="0" borderId="0" xfId="3" applyFont="1" applyFill="1" applyBorder="1" applyAlignment="1">
      <alignment horizontal="center"/>
    </xf>
    <xf numFmtId="167" fontId="6" fillId="0" borderId="2" xfId="4" applyNumberFormat="1" applyFont="1" applyFill="1" applyBorder="1" applyAlignment="1">
      <alignment horizontal="left" vertical="center"/>
    </xf>
    <xf numFmtId="0" fontId="4" fillId="0" borderId="7" xfId="6" applyFont="1" applyFill="1" applyBorder="1" applyAlignment="1">
      <alignment horizontal="left" vertical="center"/>
    </xf>
    <xf numFmtId="0" fontId="4" fillId="0" borderId="9" xfId="6" applyFont="1" applyFill="1" applyBorder="1" applyAlignment="1">
      <alignment horizontal="left" vertical="center"/>
    </xf>
    <xf numFmtId="166" fontId="2" fillId="0" borderId="0" xfId="3" applyNumberFormat="1" applyFont="1" applyFill="1" applyBorder="1" applyAlignment="1">
      <alignment horizontal="center"/>
    </xf>
    <xf numFmtId="0" fontId="2" fillId="0" borderId="0" xfId="3" applyFont="1" applyFill="1"/>
    <xf numFmtId="49" fontId="2" fillId="0" borderId="0" xfId="9" applyNumberFormat="1" applyFont="1" applyFill="1" applyAlignment="1">
      <alignment horizontal="left"/>
    </xf>
    <xf numFmtId="166" fontId="2" fillId="0" borderId="0" xfId="3" applyNumberFormat="1" applyFont="1" applyFill="1"/>
    <xf numFmtId="0" fontId="4" fillId="0" borderId="0" xfId="9" applyFont="1" applyFill="1" applyAlignment="1">
      <alignment vertical="center"/>
    </xf>
    <xf numFmtId="0" fontId="4" fillId="0" borderId="0" xfId="9" applyFont="1" applyFill="1" applyAlignment="1">
      <alignment horizontal="centerContinuous" vertical="center"/>
    </xf>
    <xf numFmtId="0" fontId="2" fillId="0" borderId="0" xfId="9" applyFont="1" applyFill="1" applyAlignment="1">
      <alignment horizontal="left" vertical="center"/>
    </xf>
    <xf numFmtId="166" fontId="4" fillId="0" borderId="0" xfId="9" applyNumberFormat="1" applyFont="1" applyFill="1" applyAlignment="1">
      <alignment vertical="center"/>
    </xf>
    <xf numFmtId="0" fontId="4" fillId="0" borderId="2" xfId="9" applyFont="1" applyFill="1" applyBorder="1" applyAlignment="1">
      <alignment horizontal="left" vertical="top"/>
    </xf>
    <xf numFmtId="0" fontId="4" fillId="0" borderId="2" xfId="9" applyFont="1" applyFill="1" applyBorder="1" applyAlignment="1">
      <alignment horizontal="right" vertical="top"/>
    </xf>
    <xf numFmtId="166" fontId="4" fillId="0" borderId="3" xfId="9" applyNumberFormat="1" applyFont="1" applyFill="1" applyBorder="1" applyAlignment="1">
      <alignment vertical="top"/>
    </xf>
    <xf numFmtId="0" fontId="6" fillId="0" borderId="0" xfId="9" applyFont="1" applyFill="1" applyAlignment="1">
      <alignment vertical="top"/>
    </xf>
    <xf numFmtId="0" fontId="4" fillId="0" borderId="2" xfId="9" applyFont="1" applyFill="1" applyBorder="1" applyAlignment="1">
      <alignment vertical="top"/>
    </xf>
    <xf numFmtId="0" fontId="4" fillId="0" borderId="5" xfId="9" applyFont="1" applyFill="1" applyBorder="1" applyAlignment="1">
      <alignment vertical="center"/>
    </xf>
    <xf numFmtId="0" fontId="4" fillId="0" borderId="4" xfId="9" applyFont="1" applyFill="1" applyBorder="1" applyAlignment="1">
      <alignment horizontal="left" vertical="center"/>
    </xf>
    <xf numFmtId="170" fontId="4" fillId="0" borderId="5" xfId="9" applyNumberFormat="1" applyFont="1" applyFill="1" applyBorder="1" applyAlignment="1">
      <alignment vertical="center"/>
    </xf>
    <xf numFmtId="166" fontId="4" fillId="0" borderId="8" xfId="9" applyNumberFormat="1" applyFont="1" applyFill="1" applyBorder="1" applyAlignment="1">
      <alignment vertical="center"/>
    </xf>
    <xf numFmtId="0" fontId="4" fillId="0" borderId="0" xfId="9" applyFont="1" applyFill="1" applyBorder="1"/>
    <xf numFmtId="0" fontId="4" fillId="0" borderId="0" xfId="9" applyFont="1" applyFill="1" applyBorder="1" applyAlignment="1">
      <alignment vertical="center"/>
    </xf>
    <xf numFmtId="170" fontId="4" fillId="0" borderId="0" xfId="9" applyNumberFormat="1" applyFont="1" applyFill="1" applyBorder="1"/>
    <xf numFmtId="170" fontId="4" fillId="0" borderId="0" xfId="9" applyNumberFormat="1" applyFont="1" applyFill="1" applyBorder="1" applyAlignment="1"/>
    <xf numFmtId="14" fontId="4" fillId="0" borderId="1" xfId="9" applyNumberFormat="1" applyFont="1" applyFill="1" applyBorder="1" applyAlignment="1">
      <alignment horizontal="left" vertical="top"/>
    </xf>
    <xf numFmtId="0" fontId="9" fillId="0" borderId="0" xfId="9" applyFont="1" applyFill="1" applyAlignment="1">
      <alignment vertical="top"/>
    </xf>
    <xf numFmtId="0" fontId="2" fillId="0" borderId="2" xfId="9" applyFont="1" applyFill="1" applyBorder="1" applyAlignment="1">
      <alignment horizontal="left" vertical="top"/>
    </xf>
    <xf numFmtId="0" fontId="4" fillId="3" borderId="2" xfId="9" applyFont="1" applyFill="1" applyBorder="1" applyAlignment="1">
      <alignment vertical="top"/>
    </xf>
    <xf numFmtId="166" fontId="4" fillId="0" borderId="11" xfId="9" applyNumberFormat="1" applyFont="1" applyFill="1" applyBorder="1" applyAlignment="1">
      <alignment vertical="top"/>
    </xf>
    <xf numFmtId="0" fontId="8" fillId="0" borderId="0" xfId="9" applyFont="1" applyFill="1" applyAlignment="1">
      <alignment vertical="top"/>
    </xf>
    <xf numFmtId="166" fontId="4" fillId="0" borderId="12" xfId="9" applyNumberFormat="1" applyFont="1" applyFill="1" applyBorder="1" applyAlignment="1">
      <alignment horizontal="center" vertical="center"/>
    </xf>
    <xf numFmtId="0" fontId="4" fillId="0" borderId="0" xfId="9" applyFont="1" applyFill="1"/>
    <xf numFmtId="0" fontId="2" fillId="0" borderId="0" xfId="9" applyFont="1" applyFill="1" applyBorder="1" applyAlignment="1">
      <alignment horizontal="center" vertical="center"/>
    </xf>
    <xf numFmtId="0" fontId="4" fillId="0" borderId="0" xfId="9" applyFont="1" applyFill="1" applyBorder="1" applyAlignment="1">
      <alignment horizontal="center" vertical="center"/>
    </xf>
    <xf numFmtId="0" fontId="2" fillId="0" borderId="0" xfId="9" applyFont="1" applyFill="1" applyBorder="1" applyAlignment="1">
      <alignment horizontal="left" vertical="center"/>
    </xf>
    <xf numFmtId="164" fontId="4" fillId="0" borderId="0" xfId="2" applyFont="1" applyFill="1" applyBorder="1" applyAlignment="1">
      <alignment vertical="center"/>
    </xf>
    <xf numFmtId="166" fontId="4" fillId="0" borderId="0" xfId="2" applyNumberFormat="1" applyFont="1" applyFill="1" applyBorder="1" applyAlignment="1">
      <alignment vertical="center"/>
    </xf>
    <xf numFmtId="0" fontId="4" fillId="0" borderId="0" xfId="9" applyFont="1" applyFill="1" applyAlignment="1">
      <alignment horizontal="center" vertical="center"/>
    </xf>
    <xf numFmtId="0" fontId="4" fillId="0" borderId="0" xfId="9" applyFont="1" applyFill="1" applyAlignment="1">
      <alignment horizontal="left" vertical="center"/>
    </xf>
    <xf numFmtId="164" fontId="4" fillId="0" borderId="0" xfId="2" applyFont="1" applyFill="1" applyAlignment="1">
      <alignment vertical="center"/>
    </xf>
    <xf numFmtId="166" fontId="4" fillId="0" borderId="0" xfId="2" applyNumberFormat="1" applyFont="1" applyFill="1" applyAlignment="1">
      <alignment vertical="center"/>
    </xf>
    <xf numFmtId="164" fontId="4" fillId="0" borderId="0" xfId="2" applyFont="1" applyFill="1" applyAlignment="1">
      <alignment horizontal="left" vertical="center"/>
    </xf>
    <xf numFmtId="164" fontId="4" fillId="3" borderId="0" xfId="2" applyFont="1" applyFill="1" applyAlignment="1">
      <alignment horizontal="left" vertical="center"/>
    </xf>
    <xf numFmtId="166" fontId="4" fillId="0" borderId="0" xfId="9" applyNumberFormat="1" applyFont="1" applyFill="1" applyBorder="1" applyAlignment="1">
      <alignment horizontal="right" vertical="center"/>
    </xf>
    <xf numFmtId="0" fontId="4" fillId="0" borderId="0" xfId="9" applyFont="1" applyFill="1" applyAlignment="1">
      <alignment horizontal="center"/>
    </xf>
    <xf numFmtId="0" fontId="4" fillId="3" borderId="0" xfId="0" applyFont="1" applyFill="1" applyBorder="1"/>
    <xf numFmtId="168" fontId="4" fillId="0" borderId="0" xfId="9" applyNumberFormat="1" applyFont="1" applyFill="1" applyAlignment="1">
      <alignment horizontal="left"/>
    </xf>
    <xf numFmtId="168" fontId="4" fillId="0" borderId="10" xfId="9" applyNumberFormat="1" applyFont="1" applyFill="1" applyBorder="1" applyAlignment="1">
      <alignment horizontal="left"/>
    </xf>
    <xf numFmtId="0" fontId="4" fillId="0" borderId="10" xfId="9" applyFont="1" applyFill="1" applyBorder="1"/>
    <xf numFmtId="164" fontId="4" fillId="3" borderId="5" xfId="2" applyFont="1" applyFill="1" applyBorder="1" applyAlignment="1">
      <alignment horizontal="left" vertical="center"/>
    </xf>
    <xf numFmtId="0" fontId="4" fillId="0" borderId="0" xfId="9" applyFont="1" applyFill="1" applyAlignment="1">
      <alignment horizontal="left"/>
    </xf>
    <xf numFmtId="166" fontId="4" fillId="0" borderId="0" xfId="9" applyNumberFormat="1" applyFont="1" applyFill="1"/>
    <xf numFmtId="0" fontId="2" fillId="0" borderId="0" xfId="9" applyFont="1" applyFill="1" applyAlignment="1">
      <alignment horizontal="left"/>
    </xf>
    <xf numFmtId="0" fontId="4" fillId="2" borderId="2" xfId="9" applyFont="1" applyFill="1" applyBorder="1" applyAlignment="1">
      <alignment vertical="top"/>
    </xf>
    <xf numFmtId="0" fontId="2" fillId="0" borderId="0" xfId="3" applyFont="1" applyFill="1" applyAlignment="1">
      <alignment horizontal="center"/>
    </xf>
    <xf numFmtId="0" fontId="4" fillId="0" borderId="3" xfId="9" applyFont="1" applyFill="1" applyBorder="1" applyAlignment="1">
      <alignment horizontal="center" vertical="top"/>
    </xf>
    <xf numFmtId="0" fontId="4" fillId="0" borderId="0" xfId="9" applyFont="1" applyFill="1" applyAlignment="1">
      <alignment horizontal="center" vertical="top"/>
    </xf>
    <xf numFmtId="0" fontId="4" fillId="0" borderId="1" xfId="9" applyFont="1" applyFill="1" applyBorder="1" applyAlignment="1">
      <alignment horizontal="center" vertical="top"/>
    </xf>
    <xf numFmtId="0" fontId="4" fillId="0" borderId="0" xfId="9" applyFont="1" applyFill="1" applyBorder="1" applyAlignment="1">
      <alignment horizontal="center"/>
    </xf>
    <xf numFmtId="165" fontId="4" fillId="0" borderId="0" xfId="9" applyNumberFormat="1" applyFont="1" applyFill="1" applyAlignment="1">
      <alignment horizontal="center" vertical="center"/>
    </xf>
    <xf numFmtId="1" fontId="4" fillId="0" borderId="0" xfId="9" applyNumberFormat="1" applyFont="1" applyFill="1" applyAlignment="1">
      <alignment horizontal="center" vertical="center"/>
    </xf>
    <xf numFmtId="1" fontId="4" fillId="0" borderId="0" xfId="9" applyNumberFormat="1" applyFont="1" applyFill="1" applyAlignment="1">
      <alignment horizontal="right" vertical="center"/>
    </xf>
    <xf numFmtId="0" fontId="4" fillId="0" borderId="2" xfId="9" applyFont="1" applyFill="1" applyBorder="1" applyAlignment="1">
      <alignment horizontal="center" vertical="top"/>
    </xf>
    <xf numFmtId="0" fontId="2" fillId="0" borderId="13" xfId="0" applyFont="1" applyBorder="1" applyAlignment="1">
      <alignment horizontal="left" vertical="center"/>
    </xf>
    <xf numFmtId="165" fontId="4" fillId="0" borderId="0" xfId="9" applyNumberFormat="1" applyFont="1" applyFill="1" applyAlignment="1">
      <alignment vertical="center"/>
    </xf>
    <xf numFmtId="171" fontId="4" fillId="0" borderId="12" xfId="9" applyNumberFormat="1" applyFont="1" applyFill="1" applyBorder="1" applyAlignment="1">
      <alignment horizontal="center" vertical="center" wrapText="1"/>
    </xf>
    <xf numFmtId="0" fontId="4" fillId="0" borderId="2" xfId="6" applyFont="1" applyFill="1" applyBorder="1" applyAlignment="1">
      <alignment horizontal="left" vertical="top"/>
    </xf>
    <xf numFmtId="0" fontId="4" fillId="0" borderId="13" xfId="9" applyFont="1" applyFill="1" applyBorder="1" applyAlignment="1">
      <alignment horizontal="center" vertical="center"/>
    </xf>
    <xf numFmtId="0" fontId="6" fillId="2" borderId="2" xfId="4" applyFont="1" applyFill="1" applyBorder="1" applyAlignment="1">
      <alignment horizontal="left" vertical="center"/>
    </xf>
    <xf numFmtId="0" fontId="6" fillId="3" borderId="2" xfId="4" applyFont="1" applyFill="1" applyBorder="1" applyAlignment="1">
      <alignment horizontal="left" vertical="center"/>
    </xf>
    <xf numFmtId="0" fontId="4" fillId="0" borderId="0" xfId="2" applyNumberFormat="1" applyFont="1" applyFill="1" applyAlignment="1">
      <alignment vertical="center"/>
    </xf>
    <xf numFmtId="0" fontId="4" fillId="0" borderId="13" xfId="9" applyFont="1" applyFill="1" applyBorder="1" applyAlignment="1">
      <alignment horizontal="centerContinuous" vertical="center"/>
    </xf>
    <xf numFmtId="0" fontId="4" fillId="0" borderId="0" xfId="9" applyFont="1" applyFill="1" applyAlignment="1">
      <alignment horizontal="right" vertical="center"/>
    </xf>
    <xf numFmtId="169" fontId="12" fillId="0" borderId="0" xfId="0" applyNumberFormat="1" applyFont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4" fillId="0" borderId="2" xfId="9" applyFont="1" applyFill="1" applyBorder="1" applyAlignment="1">
      <alignment vertical="center"/>
    </xf>
    <xf numFmtId="0" fontId="4" fillId="0" borderId="1" xfId="9" applyFont="1" applyFill="1" applyBorder="1" applyAlignment="1">
      <alignment horizontal="left" vertical="top"/>
    </xf>
    <xf numFmtId="174" fontId="13" fillId="0" borderId="0" xfId="1" applyNumberFormat="1" applyFont="1" applyFill="1" applyBorder="1" applyAlignment="1">
      <alignment horizontal="center"/>
    </xf>
    <xf numFmtId="174" fontId="13" fillId="0" borderId="0" xfId="1" applyNumberFormat="1" applyFont="1" applyFill="1" applyAlignment="1">
      <alignment horizontal="center"/>
    </xf>
    <xf numFmtId="174" fontId="13" fillId="0" borderId="0" xfId="1" applyNumberFormat="1" applyFont="1" applyFill="1" applyAlignment="1">
      <alignment horizontal="center" vertical="center"/>
    </xf>
    <xf numFmtId="174" fontId="14" fillId="0" borderId="2" xfId="1" applyNumberFormat="1" applyFont="1" applyFill="1" applyBorder="1" applyAlignment="1">
      <alignment horizontal="center" vertical="top"/>
    </xf>
    <xf numFmtId="174" fontId="14" fillId="0" borderId="0" xfId="1" applyNumberFormat="1" applyFont="1" applyFill="1" applyBorder="1" applyAlignment="1">
      <alignment horizontal="center" vertical="center"/>
    </xf>
    <xf numFmtId="174" fontId="13" fillId="0" borderId="10" xfId="1" applyNumberFormat="1" applyFont="1" applyFill="1" applyBorder="1" applyAlignment="1">
      <alignment horizontal="center" vertical="top"/>
    </xf>
    <xf numFmtId="174" fontId="14" fillId="0" borderId="12" xfId="1" applyNumberFormat="1" applyFont="1" applyFill="1" applyBorder="1" applyAlignment="1">
      <alignment horizontal="center" vertical="center"/>
    </xf>
    <xf numFmtId="174" fontId="13" fillId="0" borderId="0" xfId="1" applyNumberFormat="1" applyFont="1" applyFill="1" applyBorder="1" applyAlignment="1">
      <alignment horizontal="center" vertical="center"/>
    </xf>
    <xf numFmtId="174" fontId="14" fillId="0" borderId="0" xfId="1" applyNumberFormat="1" applyFont="1" applyFill="1" applyAlignment="1">
      <alignment horizontal="center" vertical="center"/>
    </xf>
    <xf numFmtId="174" fontId="14" fillId="0" borderId="0" xfId="1" applyNumberFormat="1" applyFont="1" applyFill="1" applyAlignment="1">
      <alignment horizontal="center"/>
    </xf>
    <xf numFmtId="174" fontId="14" fillId="0" borderId="10" xfId="1" applyNumberFormat="1" applyFont="1" applyFill="1" applyBorder="1" applyAlignment="1">
      <alignment horizontal="center"/>
    </xf>
    <xf numFmtId="14" fontId="4" fillId="0" borderId="2" xfId="9" applyNumberFormat="1" applyFont="1" applyFill="1" applyBorder="1" applyAlignment="1">
      <alignment horizontal="left" vertical="top"/>
    </xf>
    <xf numFmtId="165" fontId="2" fillId="2" borderId="13" xfId="1" applyFont="1" applyFill="1" applyBorder="1" applyAlignment="1">
      <alignment horizontal="center" vertical="center"/>
    </xf>
    <xf numFmtId="0" fontId="4" fillId="2" borderId="0" xfId="9" applyFont="1" applyFill="1"/>
    <xf numFmtId="172" fontId="2" fillId="0" borderId="13" xfId="1" applyNumberFormat="1" applyFont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1" xfId="9" applyFont="1" applyFill="1" applyBorder="1" applyAlignment="1">
      <alignment horizontal="left" vertical="top"/>
    </xf>
    <xf numFmtId="170" fontId="4" fillId="0" borderId="0" xfId="9" applyNumberFormat="1" applyFont="1" applyFill="1" applyBorder="1" applyAlignment="1">
      <alignment vertical="center"/>
    </xf>
    <xf numFmtId="0" fontId="4" fillId="3" borderId="10" xfId="9" applyFont="1" applyFill="1" applyBorder="1" applyAlignment="1">
      <alignment vertical="top"/>
    </xf>
    <xf numFmtId="0" fontId="2" fillId="0" borderId="0" xfId="0" applyFont="1" applyFill="1" applyBorder="1" applyAlignment="1">
      <alignment horizontal="left"/>
    </xf>
    <xf numFmtId="0" fontId="4" fillId="0" borderId="0" xfId="5" applyFont="1" applyFill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0" xfId="3" applyFont="1" applyAlignment="1">
      <alignment horizontal="center"/>
    </xf>
    <xf numFmtId="0" fontId="2" fillId="2" borderId="0" xfId="3" applyFont="1" applyFill="1"/>
    <xf numFmtId="0" fontId="4" fillId="0" borderId="0" xfId="4" applyFont="1" applyAlignment="1">
      <alignment horizontal="left"/>
    </xf>
    <xf numFmtId="167" fontId="2" fillId="0" borderId="0" xfId="3" applyNumberFormat="1" applyFont="1" applyAlignment="1">
      <alignment horizontal="right"/>
    </xf>
    <xf numFmtId="177" fontId="2" fillId="0" borderId="0" xfId="3" applyNumberFormat="1" applyFont="1" applyAlignment="1">
      <alignment horizontal="center"/>
    </xf>
    <xf numFmtId="0" fontId="2" fillId="0" borderId="0" xfId="3" applyFont="1"/>
    <xf numFmtId="0" fontId="2" fillId="0" borderId="0" xfId="0" applyFont="1" applyAlignment="1">
      <alignment horizontal="center"/>
    </xf>
    <xf numFmtId="0" fontId="4" fillId="0" borderId="0" xfId="5" applyFont="1" applyAlignment="1">
      <alignment horizontal="center" vertical="center"/>
    </xf>
    <xf numFmtId="0" fontId="4" fillId="0" borderId="0" xfId="3" applyFont="1" applyAlignment="1">
      <alignment horizontal="center"/>
    </xf>
    <xf numFmtId="0" fontId="17" fillId="0" borderId="0" xfId="5" applyFont="1" applyAlignment="1">
      <alignment horizontal="center" vertical="center"/>
    </xf>
    <xf numFmtId="0" fontId="4" fillId="2" borderId="0" xfId="3" applyFont="1" applyFill="1"/>
    <xf numFmtId="178" fontId="4" fillId="0" borderId="0" xfId="3" applyNumberFormat="1" applyFont="1" applyAlignment="1">
      <alignment horizontal="right"/>
    </xf>
    <xf numFmtId="178" fontId="4" fillId="0" borderId="0" xfId="3" applyNumberFormat="1" applyFont="1" applyAlignment="1">
      <alignment horizontal="center"/>
    </xf>
    <xf numFmtId="0" fontId="4" fillId="0" borderId="0" xfId="3" applyFont="1"/>
    <xf numFmtId="0" fontId="6" fillId="0" borderId="0" xfId="3" applyFont="1" applyAlignment="1">
      <alignment horizontal="center"/>
    </xf>
    <xf numFmtId="0" fontId="6" fillId="2" borderId="0" xfId="3" applyFont="1" applyFill="1"/>
    <xf numFmtId="167" fontId="4" fillId="0" borderId="0" xfId="3" applyNumberFormat="1" applyFont="1" applyAlignment="1">
      <alignment horizontal="right"/>
    </xf>
    <xf numFmtId="177" fontId="4" fillId="0" borderId="0" xfId="3" applyNumberFormat="1" applyFont="1" applyAlignment="1">
      <alignment horizontal="center"/>
    </xf>
    <xf numFmtId="0" fontId="18" fillId="0" borderId="0" xfId="3" applyFont="1" applyAlignment="1">
      <alignment horizontal="center"/>
    </xf>
    <xf numFmtId="0" fontId="18" fillId="2" borderId="0" xfId="3" applyFont="1" applyFill="1"/>
    <xf numFmtId="0" fontId="4" fillId="0" borderId="0" xfId="4" applyFont="1" applyAlignment="1">
      <alignment horizontal="center"/>
    </xf>
    <xf numFmtId="167" fontId="2" fillId="0" borderId="0" xfId="3" applyNumberFormat="1" applyFont="1" applyAlignment="1">
      <alignment horizontal="center"/>
    </xf>
    <xf numFmtId="0" fontId="4" fillId="0" borderId="0" xfId="4" applyFont="1" applyAlignment="1">
      <alignment vertical="center"/>
    </xf>
    <xf numFmtId="0" fontId="7" fillId="0" borderId="0" xfId="4" applyFont="1" applyAlignment="1">
      <alignment horizontal="center" vertical="center"/>
    </xf>
    <xf numFmtId="0" fontId="7" fillId="2" borderId="0" xfId="4" applyFont="1" applyFill="1" applyAlignment="1">
      <alignment vertical="center"/>
    </xf>
    <xf numFmtId="0" fontId="7" fillId="0" borderId="0" xfId="4" applyFont="1" applyAlignment="1">
      <alignment horizontal="right" vertical="center"/>
    </xf>
    <xf numFmtId="0" fontId="6" fillId="0" borderId="1" xfId="4" applyFont="1" applyBorder="1" applyAlignment="1">
      <alignment horizontal="left" vertical="center"/>
    </xf>
    <xf numFmtId="0" fontId="6" fillId="0" borderId="2" xfId="4" applyFont="1" applyBorder="1" applyAlignment="1">
      <alignment horizontal="left" vertical="center"/>
    </xf>
    <xf numFmtId="0" fontId="6" fillId="2" borderId="2" xfId="4" applyFont="1" applyFill="1" applyBorder="1" applyAlignment="1">
      <alignment vertical="center"/>
    </xf>
    <xf numFmtId="167" fontId="6" fillId="0" borderId="2" xfId="4" applyNumberFormat="1" applyFont="1" applyBorder="1" applyAlignment="1">
      <alignment horizontal="left" vertical="center"/>
    </xf>
    <xf numFmtId="177" fontId="6" fillId="0" borderId="2" xfId="4" applyNumberFormat="1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6" fillId="0" borderId="0" xfId="4" applyFont="1" applyAlignment="1">
      <alignment vertical="center"/>
    </xf>
    <xf numFmtId="0" fontId="4" fillId="0" borderId="1" xfId="9" applyFont="1" applyBorder="1" applyAlignment="1">
      <alignment horizontal="left" vertical="top"/>
    </xf>
    <xf numFmtId="167" fontId="6" fillId="0" borderId="2" xfId="4" applyNumberFormat="1" applyFont="1" applyBorder="1" applyAlignment="1">
      <alignment horizontal="right" vertical="center"/>
    </xf>
    <xf numFmtId="177" fontId="6" fillId="0" borderId="5" xfId="4" applyNumberFormat="1" applyFont="1" applyBorder="1" applyAlignment="1">
      <alignment horizontal="center" vertical="center"/>
    </xf>
    <xf numFmtId="0" fontId="6" fillId="0" borderId="5" xfId="4" applyFont="1" applyBorder="1" applyAlignment="1">
      <alignment horizontal="center" vertical="center"/>
    </xf>
    <xf numFmtId="0" fontId="6" fillId="0" borderId="6" xfId="4" applyFont="1" applyBorder="1" applyAlignment="1">
      <alignment horizontal="center" vertical="center"/>
    </xf>
    <xf numFmtId="0" fontId="4" fillId="0" borderId="7" xfId="4" applyFont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4" fillId="2" borderId="0" xfId="4" applyFont="1" applyFill="1" applyAlignment="1">
      <alignment vertical="center"/>
    </xf>
    <xf numFmtId="0" fontId="4" fillId="0" borderId="4" xfId="4" applyFont="1" applyBorder="1" applyAlignment="1">
      <alignment horizontal="left" vertical="center"/>
    </xf>
    <xf numFmtId="167" fontId="4" fillId="0" borderId="5" xfId="4" applyNumberFormat="1" applyFont="1" applyBorder="1" applyAlignment="1">
      <alignment horizontal="right" vertical="center"/>
    </xf>
    <xf numFmtId="177" fontId="4" fillId="0" borderId="5" xfId="4" applyNumberFormat="1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7" xfId="6" applyFont="1" applyBorder="1" applyAlignment="1">
      <alignment horizontal="left" vertical="center"/>
    </xf>
    <xf numFmtId="0" fontId="4" fillId="0" borderId="0" xfId="9" applyFont="1"/>
    <xf numFmtId="177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4" fillId="0" borderId="0" xfId="9" applyFont="1" applyAlignment="1">
      <alignment vertical="center"/>
    </xf>
    <xf numFmtId="177" fontId="4" fillId="0" borderId="10" xfId="4" applyNumberFormat="1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0" borderId="11" xfId="4" applyFont="1" applyBorder="1" applyAlignment="1">
      <alignment horizontal="center" vertical="center"/>
    </xf>
    <xf numFmtId="0" fontId="4" fillId="0" borderId="9" xfId="6" applyFont="1" applyBorder="1" applyAlignment="1">
      <alignment horizontal="left" vertical="center"/>
    </xf>
    <xf numFmtId="0" fontId="8" fillId="0" borderId="9" xfId="4" applyFont="1" applyBorder="1" applyAlignment="1">
      <alignment horizontal="left" vertical="center"/>
    </xf>
    <xf numFmtId="167" fontId="8" fillId="0" borderId="10" xfId="4" applyNumberFormat="1" applyFont="1" applyBorder="1" applyAlignment="1">
      <alignment horizontal="right" vertical="center"/>
    </xf>
    <xf numFmtId="177" fontId="8" fillId="0" borderId="10" xfId="4" applyNumberFormat="1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8" fillId="0" borderId="11" xfId="4" applyFont="1" applyBorder="1" applyAlignment="1">
      <alignment horizontal="center" vertical="center"/>
    </xf>
    <xf numFmtId="0" fontId="8" fillId="0" borderId="10" xfId="4" applyFont="1" applyBorder="1" applyAlignment="1">
      <alignment horizontal="left" vertical="center"/>
    </xf>
    <xf numFmtId="0" fontId="8" fillId="2" borderId="1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0" borderId="1" xfId="4" applyFont="1" applyBorder="1" applyAlignment="1">
      <alignment horizontal="left" vertical="center"/>
    </xf>
    <xf numFmtId="0" fontId="8" fillId="0" borderId="2" xfId="4" applyFont="1" applyBorder="1" applyAlignment="1">
      <alignment horizontal="left" vertical="center"/>
    </xf>
    <xf numFmtId="0" fontId="8" fillId="2" borderId="2" xfId="4" applyFont="1" applyFill="1" applyBorder="1" applyAlignment="1">
      <alignment vertical="center"/>
    </xf>
    <xf numFmtId="167" fontId="8" fillId="0" borderId="2" xfId="4" applyNumberFormat="1" applyFont="1" applyBorder="1" applyAlignment="1">
      <alignment horizontal="right" vertical="center"/>
    </xf>
    <xf numFmtId="0" fontId="4" fillId="0" borderId="4" xfId="4" applyFont="1" applyBorder="1" applyAlignment="1">
      <alignment horizontal="center" vertical="center"/>
    </xf>
    <xf numFmtId="0" fontId="4" fillId="2" borderId="5" xfId="4" applyFont="1" applyFill="1" applyBorder="1" applyAlignment="1">
      <alignment vertical="center"/>
    </xf>
    <xf numFmtId="168" fontId="4" fillId="0" borderId="7" xfId="4" applyNumberFormat="1" applyFont="1" applyBorder="1" applyAlignment="1">
      <alignment horizontal="center" vertical="center"/>
    </xf>
    <xf numFmtId="167" fontId="4" fillId="0" borderId="0" xfId="4" applyNumberFormat="1" applyFont="1" applyAlignment="1">
      <alignment horizontal="right" vertical="center"/>
    </xf>
    <xf numFmtId="0" fontId="17" fillId="0" borderId="12" xfId="4" applyFont="1" applyBorder="1" applyAlignment="1">
      <alignment horizontal="center" vertical="center" wrapText="1"/>
    </xf>
    <xf numFmtId="0" fontId="17" fillId="0" borderId="12" xfId="4" applyFont="1" applyBorder="1" applyAlignment="1">
      <alignment horizontal="center" vertical="center"/>
    </xf>
    <xf numFmtId="0" fontId="4" fillId="2" borderId="4" xfId="4" applyFont="1" applyFill="1" applyBorder="1" applyAlignment="1">
      <alignment vertical="center"/>
    </xf>
    <xf numFmtId="0" fontId="4" fillId="2" borderId="4" xfId="4" applyFont="1" applyFill="1" applyBorder="1" applyAlignment="1">
      <alignment horizontal="left" vertical="center"/>
    </xf>
    <xf numFmtId="38" fontId="8" fillId="2" borderId="1" xfId="4" applyNumberFormat="1" applyFont="1" applyFill="1" applyBorder="1" applyAlignment="1">
      <alignment horizontal="center" vertical="center"/>
    </xf>
    <xf numFmtId="0" fontId="17" fillId="0" borderId="0" xfId="4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2" fillId="0" borderId="13" xfId="10" applyFont="1" applyBorder="1" applyAlignment="1">
      <alignment horizontal="center" vertical="center" wrapText="1"/>
    </xf>
    <xf numFmtId="0" fontId="4" fillId="2" borderId="13" xfId="4" applyFont="1" applyFill="1" applyBorder="1" applyAlignment="1">
      <alignment vertical="center"/>
    </xf>
    <xf numFmtId="0" fontId="4" fillId="2" borderId="13" xfId="4" applyFont="1" applyFill="1" applyBorder="1" applyAlignment="1">
      <alignment horizontal="center" vertical="center"/>
    </xf>
    <xf numFmtId="38" fontId="4" fillId="2" borderId="12" xfId="4" quotePrefix="1" applyNumberFormat="1" applyFont="1" applyFill="1" applyBorder="1" applyAlignment="1">
      <alignment horizontal="center" vertical="center"/>
    </xf>
    <xf numFmtId="167" fontId="4" fillId="0" borderId="13" xfId="4" quotePrefix="1" applyNumberFormat="1" applyFont="1" applyBorder="1" applyAlignment="1">
      <alignment horizontal="center" vertical="center"/>
    </xf>
    <xf numFmtId="177" fontId="4" fillId="0" borderId="13" xfId="4" applyNumberFormat="1" applyFont="1" applyBorder="1" applyAlignment="1">
      <alignment horizontal="center" vertical="center"/>
    </xf>
    <xf numFmtId="38" fontId="4" fillId="0" borderId="13" xfId="4" quotePrefix="1" applyNumberFormat="1" applyFont="1" applyBorder="1" applyAlignment="1">
      <alignment horizontal="center" vertical="center"/>
    </xf>
    <xf numFmtId="38" fontId="4" fillId="0" borderId="2" xfId="4" applyNumberFormat="1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4" fillId="0" borderId="1" xfId="4" applyNumberFormat="1" applyFont="1" applyBorder="1" applyAlignment="1">
      <alignment horizontal="center" vertical="center"/>
    </xf>
    <xf numFmtId="1" fontId="4" fillId="2" borderId="13" xfId="4" applyNumberFormat="1" applyFont="1" applyFill="1" applyBorder="1" applyAlignment="1">
      <alignment vertical="center"/>
    </xf>
    <xf numFmtId="175" fontId="4" fillId="0" borderId="13" xfId="1" applyNumberFormat="1" applyFont="1" applyFill="1" applyBorder="1" applyAlignment="1">
      <alignment horizontal="center" vertical="center"/>
    </xf>
    <xf numFmtId="175" fontId="4" fillId="0" borderId="13" xfId="1" applyNumberFormat="1" applyFont="1" applyFill="1" applyBorder="1" applyAlignment="1"/>
    <xf numFmtId="168" fontId="4" fillId="0" borderId="3" xfId="1" applyNumberFormat="1" applyFont="1" applyFill="1" applyBorder="1" applyAlignment="1">
      <alignment horizontal="center" vertical="center"/>
    </xf>
    <xf numFmtId="165" fontId="4" fillId="0" borderId="13" xfId="1" applyFont="1" applyFill="1" applyBorder="1" applyAlignment="1">
      <alignment horizontal="left" vertical="center"/>
    </xf>
    <xf numFmtId="165" fontId="4" fillId="0" borderId="2" xfId="1" applyFont="1" applyFill="1" applyBorder="1" applyAlignment="1">
      <alignment horizontal="left" vertical="center"/>
    </xf>
    <xf numFmtId="0" fontId="4" fillId="0" borderId="0" xfId="4" applyFont="1"/>
    <xf numFmtId="0" fontId="4" fillId="3" borderId="9" xfId="4" applyFont="1" applyFill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179" fontId="2" fillId="0" borderId="2" xfId="14" applyNumberFormat="1" applyFont="1" applyBorder="1" applyAlignment="1">
      <alignment horizontal="center" vertical="center"/>
    </xf>
    <xf numFmtId="180" fontId="2" fillId="0" borderId="13" xfId="1" applyNumberFormat="1" applyFont="1" applyFill="1" applyBorder="1" applyAlignment="1">
      <alignment horizontal="right"/>
    </xf>
    <xf numFmtId="177" fontId="4" fillId="0" borderId="3" xfId="14" applyNumberFormat="1" applyFont="1" applyBorder="1" applyAlignment="1">
      <alignment horizontal="center" vertical="center"/>
    </xf>
    <xf numFmtId="0" fontId="4" fillId="0" borderId="10" xfId="14" applyFont="1" applyBorder="1" applyAlignment="1">
      <alignment horizontal="center"/>
    </xf>
    <xf numFmtId="0" fontId="4" fillId="0" borderId="11" xfId="14" applyFont="1" applyBorder="1" applyAlignment="1">
      <alignment horizontal="center" vertical="center"/>
    </xf>
    <xf numFmtId="0" fontId="4" fillId="0" borderId="14" xfId="4" applyFont="1" applyBorder="1" applyAlignment="1">
      <alignment horizontal="center"/>
    </xf>
    <xf numFmtId="0" fontId="4" fillId="0" borderId="0" xfId="4" quotePrefix="1" applyFont="1" applyAlignment="1">
      <alignment horizontal="center"/>
    </xf>
    <xf numFmtId="167" fontId="4" fillId="0" borderId="0" xfId="4" applyNumberFormat="1" applyFont="1" applyAlignment="1">
      <alignment vertical="center"/>
    </xf>
    <xf numFmtId="175" fontId="4" fillId="0" borderId="0" xfId="4" applyNumberFormat="1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right"/>
    </xf>
    <xf numFmtId="43" fontId="4" fillId="0" borderId="0" xfId="4" applyNumberFormat="1" applyFont="1" applyAlignment="1">
      <alignment horizontal="center"/>
    </xf>
    <xf numFmtId="165" fontId="4" fillId="0" borderId="0" xfId="4" applyNumberFormat="1" applyFont="1" applyAlignment="1">
      <alignment horizontal="center" vertical="center"/>
    </xf>
    <xf numFmtId="177" fontId="4" fillId="0" borderId="0" xfId="2" applyNumberFormat="1" applyFont="1" applyFill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0" applyFont="1"/>
    <xf numFmtId="167" fontId="4" fillId="0" borderId="0" xfId="4" applyNumberFormat="1" applyFont="1" applyAlignment="1">
      <alignment horizontal="right"/>
    </xf>
    <xf numFmtId="177" fontId="4" fillId="0" borderId="0" xfId="2" applyNumberFormat="1" applyFont="1" applyFill="1" applyAlignment="1">
      <alignment horizontal="center" vertical="center"/>
    </xf>
    <xf numFmtId="181" fontId="4" fillId="0" borderId="0" xfId="2" applyNumberFormat="1" applyFont="1" applyFill="1" applyAlignment="1">
      <alignment horizontal="center" vertical="center"/>
    </xf>
    <xf numFmtId="164" fontId="4" fillId="0" borderId="5" xfId="2" applyFont="1" applyFill="1" applyBorder="1" applyAlignment="1">
      <alignment horizontal="left" vertical="center"/>
    </xf>
    <xf numFmtId="167" fontId="4" fillId="0" borderId="5" xfId="2" applyNumberFormat="1" applyFont="1" applyFill="1" applyBorder="1" applyAlignment="1">
      <alignment horizontal="right" vertical="center"/>
    </xf>
    <xf numFmtId="177" fontId="4" fillId="0" borderId="5" xfId="2" applyNumberFormat="1" applyFont="1" applyFill="1" applyBorder="1" applyAlignment="1">
      <alignment horizontal="center" vertical="center"/>
    </xf>
    <xf numFmtId="164" fontId="4" fillId="0" borderId="5" xfId="2" applyFont="1" applyFill="1" applyBorder="1" applyAlignment="1">
      <alignment horizontal="center" vertical="center"/>
    </xf>
    <xf numFmtId="168" fontId="4" fillId="0" borderId="0" xfId="4" applyNumberFormat="1" applyFont="1" applyAlignment="1">
      <alignment horizontal="center"/>
    </xf>
    <xf numFmtId="0" fontId="4" fillId="2" borderId="0" xfId="4" applyFont="1" applyFill="1"/>
    <xf numFmtId="0" fontId="2" fillId="0" borderId="15" xfId="1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 shrinkToFit="1"/>
    </xf>
    <xf numFmtId="172" fontId="2" fillId="3" borderId="13" xfId="1" applyNumberFormat="1" applyFont="1" applyFill="1" applyBorder="1" applyAlignment="1">
      <alignment horizontal="right" vertical="center"/>
    </xf>
    <xf numFmtId="0" fontId="2" fillId="3" borderId="1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12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20" fillId="2" borderId="5" xfId="4" applyFont="1" applyFill="1" applyBorder="1" applyAlignment="1">
      <alignment horizontal="left"/>
    </xf>
    <xf numFmtId="0" fontId="7" fillId="0" borderId="0" xfId="4" applyFont="1" applyAlignment="1">
      <alignment horizontal="center" vertical="center"/>
    </xf>
    <xf numFmtId="0" fontId="4" fillId="0" borderId="1" xfId="4" applyFont="1" applyBorder="1" applyAlignment="1">
      <alignment horizontal="left" vertical="center"/>
    </xf>
    <xf numFmtId="0" fontId="4" fillId="0" borderId="2" xfId="4" applyFont="1" applyBorder="1" applyAlignment="1">
      <alignment horizontal="left" vertical="center"/>
    </xf>
    <xf numFmtId="0" fontId="4" fillId="0" borderId="3" xfId="4" applyFont="1" applyBorder="1" applyAlignment="1">
      <alignment horizontal="left" vertical="center"/>
    </xf>
    <xf numFmtId="0" fontId="8" fillId="0" borderId="1" xfId="4" applyFont="1" applyBorder="1" applyAlignment="1">
      <alignment horizontal="left" vertical="center"/>
    </xf>
    <xf numFmtId="0" fontId="8" fillId="0" borderId="2" xfId="4" applyFont="1" applyBorder="1" applyAlignment="1">
      <alignment horizontal="left" vertical="center"/>
    </xf>
    <xf numFmtId="0" fontId="8" fillId="0" borderId="3" xfId="4" applyFont="1" applyBorder="1" applyAlignment="1">
      <alignment horizontal="left" vertical="center"/>
    </xf>
    <xf numFmtId="0" fontId="8" fillId="0" borderId="4" xfId="4" applyFont="1" applyBorder="1" applyAlignment="1">
      <alignment horizontal="center" vertical="center"/>
    </xf>
    <xf numFmtId="0" fontId="8" fillId="0" borderId="6" xfId="4" applyFont="1" applyBorder="1" applyAlignment="1">
      <alignment horizontal="center" vertical="center"/>
    </xf>
    <xf numFmtId="168" fontId="8" fillId="0" borderId="4" xfId="4" applyNumberFormat="1" applyFont="1" applyBorder="1" applyAlignment="1">
      <alignment horizontal="center" vertical="center"/>
    </xf>
    <xf numFmtId="168" fontId="8" fillId="0" borderId="5" xfId="4" applyNumberFormat="1" applyFont="1" applyBorder="1" applyAlignment="1">
      <alignment horizontal="center" vertical="center"/>
    </xf>
    <xf numFmtId="0" fontId="17" fillId="0" borderId="13" xfId="4" applyFont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7" fillId="0" borderId="0" xfId="9" applyFont="1" applyFill="1" applyAlignment="1">
      <alignment horizontal="center" vertical="center"/>
    </xf>
    <xf numFmtId="172" fontId="7" fillId="0" borderId="0" xfId="1" applyNumberFormat="1" applyFont="1" applyFill="1" applyAlignment="1">
      <alignment horizontal="center" vertical="center"/>
    </xf>
    <xf numFmtId="0" fontId="4" fillId="0" borderId="1" xfId="9" applyFont="1" applyFill="1" applyBorder="1" applyAlignment="1">
      <alignment horizontal="left" vertical="top"/>
    </xf>
    <xf numFmtId="0" fontId="1" fillId="0" borderId="2" xfId="6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center" wrapText="1"/>
    </xf>
    <xf numFmtId="0" fontId="11" fillId="0" borderId="12" xfId="9" applyFont="1" applyFill="1" applyBorder="1" applyAlignment="1">
      <alignment horizontal="center" vertical="center"/>
    </xf>
    <xf numFmtId="0" fontId="11" fillId="0" borderId="14" xfId="9" applyFont="1" applyFill="1" applyBorder="1" applyAlignment="1">
      <alignment horizontal="center" vertical="center"/>
    </xf>
    <xf numFmtId="0" fontId="4" fillId="0" borderId="6" xfId="9" applyFont="1" applyFill="1" applyBorder="1" applyAlignment="1">
      <alignment horizontal="center" vertical="center"/>
    </xf>
    <xf numFmtId="0" fontId="4" fillId="0" borderId="11" xfId="9" applyFont="1" applyFill="1" applyBorder="1" applyAlignment="1">
      <alignment horizontal="center" vertical="center"/>
    </xf>
    <xf numFmtId="175" fontId="4" fillId="0" borderId="6" xfId="1" applyNumberFormat="1" applyFont="1" applyFill="1" applyBorder="1" applyAlignment="1">
      <alignment horizontal="center" vertical="center"/>
    </xf>
    <xf numFmtId="175" fontId="4" fillId="0" borderId="11" xfId="1" applyNumberFormat="1" applyFont="1" applyFill="1" applyBorder="1" applyAlignment="1">
      <alignment horizontal="center" vertical="center"/>
    </xf>
    <xf numFmtId="174" fontId="4" fillId="0" borderId="6" xfId="9" applyNumberFormat="1" applyFont="1" applyFill="1" applyBorder="1" applyAlignment="1">
      <alignment horizontal="center" vertical="center"/>
    </xf>
    <xf numFmtId="174" fontId="4" fillId="0" borderId="11" xfId="9" applyNumberFormat="1" applyFont="1" applyFill="1" applyBorder="1" applyAlignment="1">
      <alignment horizontal="center" vertical="center"/>
    </xf>
    <xf numFmtId="165" fontId="4" fillId="0" borderId="6" xfId="1" applyFont="1" applyFill="1" applyBorder="1" applyAlignment="1">
      <alignment horizontal="center" vertical="center"/>
    </xf>
    <xf numFmtId="165" fontId="4" fillId="0" borderId="11" xfId="1" applyFont="1" applyFill="1" applyBorder="1" applyAlignment="1">
      <alignment horizontal="center" vertical="center"/>
    </xf>
    <xf numFmtId="175" fontId="4" fillId="0" borderId="12" xfId="1" applyNumberFormat="1" applyFont="1" applyFill="1" applyBorder="1" applyAlignment="1">
      <alignment horizontal="center" vertical="center"/>
    </xf>
    <xf numFmtId="175" fontId="4" fillId="0" borderId="14" xfId="1" applyNumberFormat="1" applyFont="1" applyFill="1" applyBorder="1" applyAlignment="1">
      <alignment horizontal="center" vertical="center"/>
    </xf>
  </cellXfs>
  <cellStyles count="15">
    <cellStyle name="_x000a_386grabber=V" xfId="6" xr:uid="{00000000-0005-0000-0000-000000000000}"/>
    <cellStyle name="?" xfId="7" xr:uid="{00000000-0005-0000-0000-000001000000}"/>
    <cellStyle name="0,0_x000d__x000a_NA_x000d__x000a_" xfId="8" xr:uid="{00000000-0005-0000-0000-000002000000}"/>
    <cellStyle name="Comma" xfId="1" builtinId="3"/>
    <cellStyle name="Comma [0]" xfId="2" builtinId="6"/>
    <cellStyle name="Comma 2" xfId="12" xr:uid="{00000000-0005-0000-0000-000005000000}"/>
    <cellStyle name="Currency 2" xfId="13" xr:uid="{00000000-0005-0000-0000-000006000000}"/>
    <cellStyle name="Norm੎੎" xfId="10" xr:uid="{00000000-0005-0000-0000-000007000000}"/>
    <cellStyle name="Normal" xfId="0" builtinId="0"/>
    <cellStyle name="Normal 2" xfId="11" xr:uid="{00000000-0005-0000-0000-000009000000}"/>
    <cellStyle name="一般_Accounts and Statistics" xfId="3" xr:uid="{00000000-0005-0000-0000-00000A000000}"/>
    <cellStyle name="一般_apl book" xfId="5" xr:uid="{00000000-0005-0000-0000-00000B000000}"/>
    <cellStyle name="一般_FIH EQUIPMENT1" xfId="14" xr:uid="{00000000-0005-0000-0000-00000C000000}"/>
    <cellStyle name="一般_INV0720. new" xfId="9" xr:uid="{00000000-0005-0000-0000-00000D000000}"/>
    <cellStyle name="一般_INV0824--SDC7370" xfId="4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vast.com/antivirus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139</xdr:row>
      <xdr:rowOff>0</xdr:rowOff>
    </xdr:from>
    <xdr:to>
      <xdr:col>3</xdr:col>
      <xdr:colOff>9525</xdr:colOff>
      <xdr:row>142</xdr:row>
      <xdr:rowOff>91168</xdr:rowOff>
    </xdr:to>
    <xdr:pic>
      <xdr:nvPicPr>
        <xdr:cNvPr id="2" name="Picture 14" descr="2__=C7BBF0D5DF93CD0D8f9e8a93df93@foxconn">
          <a:extLst>
            <a:ext uri="{FF2B5EF4-FFF2-40B4-BE49-F238E27FC236}">
              <a16:creationId xmlns:a16="http://schemas.microsoft.com/office/drawing/2014/main" id="{C695E4C6-9643-4686-8EEE-2FD8DF106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9267825"/>
          <a:ext cx="9525" cy="1100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</xdr:colOff>
      <xdr:row>142</xdr:row>
      <xdr:rowOff>91168</xdr:rowOff>
    </xdr:to>
    <xdr:pic>
      <xdr:nvPicPr>
        <xdr:cNvPr id="3" name="Picture 15" descr="2__=C7BBF0D5DF93CD0D8f9e8a93df93@foxconn">
          <a:extLst>
            <a:ext uri="{FF2B5EF4-FFF2-40B4-BE49-F238E27FC236}">
              <a16:creationId xmlns:a16="http://schemas.microsoft.com/office/drawing/2014/main" id="{47921ABC-7118-41F5-8EE6-02E2C8B0A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9267825"/>
          <a:ext cx="9525" cy="1100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</xdr:colOff>
      <xdr:row>141</xdr:row>
      <xdr:rowOff>232683</xdr:rowOff>
    </xdr:to>
    <xdr:pic>
      <xdr:nvPicPr>
        <xdr:cNvPr id="4" name="Picture 21" descr="2__=C7BBF0D5DF93CD0D8f9e8a93df93@foxconn">
          <a:extLst>
            <a:ext uri="{FF2B5EF4-FFF2-40B4-BE49-F238E27FC236}">
              <a16:creationId xmlns:a16="http://schemas.microsoft.com/office/drawing/2014/main" id="{51783457-96C6-491E-B320-EFA50FCA2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9267825"/>
          <a:ext cx="9525" cy="823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</xdr:colOff>
      <xdr:row>141</xdr:row>
      <xdr:rowOff>232683</xdr:rowOff>
    </xdr:to>
    <xdr:pic>
      <xdr:nvPicPr>
        <xdr:cNvPr id="5" name="Picture 22" descr="2__=C7BBF0D5DF93CD0D8f9e8a93df93@foxconn">
          <a:extLst>
            <a:ext uri="{FF2B5EF4-FFF2-40B4-BE49-F238E27FC236}">
              <a16:creationId xmlns:a16="http://schemas.microsoft.com/office/drawing/2014/main" id="{415E2811-F791-458E-9D43-8BF81054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9267825"/>
          <a:ext cx="9525" cy="823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</xdr:colOff>
      <xdr:row>141</xdr:row>
      <xdr:rowOff>232683</xdr:rowOff>
    </xdr:to>
    <xdr:pic>
      <xdr:nvPicPr>
        <xdr:cNvPr id="6" name="Picture 23" descr="2__=C7BBF0D5DF93CD0D8f9e8a93df93@foxconn">
          <a:extLst>
            <a:ext uri="{FF2B5EF4-FFF2-40B4-BE49-F238E27FC236}">
              <a16:creationId xmlns:a16="http://schemas.microsoft.com/office/drawing/2014/main" id="{E7285A11-73DC-4E1B-89B4-9DCA11240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9267825"/>
          <a:ext cx="9525" cy="823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</xdr:colOff>
      <xdr:row>141</xdr:row>
      <xdr:rowOff>232683</xdr:rowOff>
    </xdr:to>
    <xdr:pic>
      <xdr:nvPicPr>
        <xdr:cNvPr id="7" name="Picture 32" descr="2__=C7BBF0D5DF93CD0D8f9e8a93df93@foxconn">
          <a:extLst>
            <a:ext uri="{FF2B5EF4-FFF2-40B4-BE49-F238E27FC236}">
              <a16:creationId xmlns:a16="http://schemas.microsoft.com/office/drawing/2014/main" id="{91A44DBB-C813-41EC-B6A1-FF558ABA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9267825"/>
          <a:ext cx="9525" cy="823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</xdr:colOff>
      <xdr:row>142</xdr:row>
      <xdr:rowOff>72118</xdr:rowOff>
    </xdr:to>
    <xdr:pic>
      <xdr:nvPicPr>
        <xdr:cNvPr id="8" name="Picture 11" descr="2__=C7BBF0D5DF93CD0D8f9e8a93df93@foxconn">
          <a:extLst>
            <a:ext uri="{FF2B5EF4-FFF2-40B4-BE49-F238E27FC236}">
              <a16:creationId xmlns:a16="http://schemas.microsoft.com/office/drawing/2014/main" id="{DDFC262C-0B4E-44EC-84FC-7959CDD6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9267825"/>
          <a:ext cx="9525" cy="10817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9" name="Picture 12" descr="2__=C7BBF0D5DF93CD0D8f9e8a93df93@foxconn">
          <a:extLst>
            <a:ext uri="{FF2B5EF4-FFF2-40B4-BE49-F238E27FC236}">
              <a16:creationId xmlns:a16="http://schemas.microsoft.com/office/drawing/2014/main" id="{D5ED2BCB-5AEE-4FAA-BEF4-90C722FDC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10" name="Picture 13" descr="2__=C7BBF0D5DF93CD0D8f9e8a93df93@foxconn">
          <a:extLst>
            <a:ext uri="{FF2B5EF4-FFF2-40B4-BE49-F238E27FC236}">
              <a16:creationId xmlns:a16="http://schemas.microsoft.com/office/drawing/2014/main" id="{15C1EE84-4F07-4537-9069-2D9646786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9525</xdr:colOff>
      <xdr:row>142</xdr:row>
      <xdr:rowOff>81643</xdr:rowOff>
    </xdr:to>
    <xdr:pic>
      <xdr:nvPicPr>
        <xdr:cNvPr id="11" name="Picture 14" descr="2__=C7BBF0D5DF93CD0D8f9e8a93df93@foxconn">
          <a:extLst>
            <a:ext uri="{FF2B5EF4-FFF2-40B4-BE49-F238E27FC236}">
              <a16:creationId xmlns:a16="http://schemas.microsoft.com/office/drawing/2014/main" id="{8D644DF3-3DE3-47EA-9A51-9C958FEFE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9267825"/>
          <a:ext cx="9525" cy="1091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12" name="Picture 15" descr="2__=C7BBF0D5DF93CD0D8f9e8a93df93@foxconn">
          <a:extLst>
            <a:ext uri="{FF2B5EF4-FFF2-40B4-BE49-F238E27FC236}">
              <a16:creationId xmlns:a16="http://schemas.microsoft.com/office/drawing/2014/main" id="{321A95C9-398D-4D46-AE2A-B93C73D26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13" name="Picture 16" descr="2__=C7BBF0D5DF93CD0D8f9e8a93df93@foxconn">
          <a:extLst>
            <a:ext uri="{FF2B5EF4-FFF2-40B4-BE49-F238E27FC236}">
              <a16:creationId xmlns:a16="http://schemas.microsoft.com/office/drawing/2014/main" id="{A4D017DE-736A-4828-A132-509E2AD93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14" name="Picture 21" descr="2__=C7BBF0D5DF93CD0D8f9e8a93df93@foxconn">
          <a:extLst>
            <a:ext uri="{FF2B5EF4-FFF2-40B4-BE49-F238E27FC236}">
              <a16:creationId xmlns:a16="http://schemas.microsoft.com/office/drawing/2014/main" id="{B9C7DA03-80A3-469E-B986-54A3CEDEC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15" name="Picture 22" descr="2__=C7BBF0D5DF93CD0D8f9e8a93df93@foxconn">
          <a:extLst>
            <a:ext uri="{FF2B5EF4-FFF2-40B4-BE49-F238E27FC236}">
              <a16:creationId xmlns:a16="http://schemas.microsoft.com/office/drawing/2014/main" id="{C4078C3B-03FF-4C7D-9B16-C67D028DC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16" name="Picture 23" descr="2__=C7BBF0D5DF93CD0D8f9e8a93df93@foxconn">
          <a:extLst>
            <a:ext uri="{FF2B5EF4-FFF2-40B4-BE49-F238E27FC236}">
              <a16:creationId xmlns:a16="http://schemas.microsoft.com/office/drawing/2014/main" id="{75166685-4103-4553-B001-7D176F49B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17" name="Picture 29" descr="2__=C7BBF0D5DF93CD0D8f9e8a93df93@foxconn">
          <a:extLst>
            <a:ext uri="{FF2B5EF4-FFF2-40B4-BE49-F238E27FC236}">
              <a16:creationId xmlns:a16="http://schemas.microsoft.com/office/drawing/2014/main" id="{82FE0C8E-870B-46DE-873E-4EE0D0799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18" name="Picture 30" descr="2__=C7BBF0D5DF93CD0D8f9e8a93df93@foxconn">
          <a:extLst>
            <a:ext uri="{FF2B5EF4-FFF2-40B4-BE49-F238E27FC236}">
              <a16:creationId xmlns:a16="http://schemas.microsoft.com/office/drawing/2014/main" id="{18AF9D3E-0B30-4C77-BA61-92B5678AD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19" name="Picture 31" descr="2__=C7BBF0D5DF93CD0D8f9e8a93df93@foxconn">
          <a:extLst>
            <a:ext uri="{FF2B5EF4-FFF2-40B4-BE49-F238E27FC236}">
              <a16:creationId xmlns:a16="http://schemas.microsoft.com/office/drawing/2014/main" id="{BCC50BF5-277C-44BE-9207-34BC52A51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20" name="Picture 32" descr="2__=C7BBF0D5DF93CD0D8f9e8a93df93@foxconn">
          <a:extLst>
            <a:ext uri="{FF2B5EF4-FFF2-40B4-BE49-F238E27FC236}">
              <a16:creationId xmlns:a16="http://schemas.microsoft.com/office/drawing/2014/main" id="{94D53BC8-2627-49DD-B7A5-D08B8DAA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21" name="Picture 33" descr="2__=C7BBF0D5DF93CD0D8f9e8a93df93@foxconn">
          <a:extLst>
            <a:ext uri="{FF2B5EF4-FFF2-40B4-BE49-F238E27FC236}">
              <a16:creationId xmlns:a16="http://schemas.microsoft.com/office/drawing/2014/main" id="{BBDA89A6-48F8-4820-AD7E-169CCB9A5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22" name="Picture 34" descr="2__=C7BBF0D5DF93CD0D8f9e8a93df93@foxconn">
          <a:extLst>
            <a:ext uri="{FF2B5EF4-FFF2-40B4-BE49-F238E27FC236}">
              <a16:creationId xmlns:a16="http://schemas.microsoft.com/office/drawing/2014/main" id="{BF625DE2-0203-40B8-BD54-4F3E13C7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23" name="Picture 35" descr="2__=C7BBF0D5DF93CD0D8f9e8a93df93@foxconn">
          <a:extLst>
            <a:ext uri="{FF2B5EF4-FFF2-40B4-BE49-F238E27FC236}">
              <a16:creationId xmlns:a16="http://schemas.microsoft.com/office/drawing/2014/main" id="{56A7C115-06CD-47A0-972A-6E482D83A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24" name="Picture 36" descr="2__=C7BBF0D5DF93CD0D8f9e8a93df93@foxconn">
          <a:extLst>
            <a:ext uri="{FF2B5EF4-FFF2-40B4-BE49-F238E27FC236}">
              <a16:creationId xmlns:a16="http://schemas.microsoft.com/office/drawing/2014/main" id="{8F176888-77F6-48E7-BC8C-CD687635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25" name="Picture 3" descr="2__=C7BBF0D5DF93CD0D8f9e8a93df93@foxconn">
          <a:extLst>
            <a:ext uri="{FF2B5EF4-FFF2-40B4-BE49-F238E27FC236}">
              <a16:creationId xmlns:a16="http://schemas.microsoft.com/office/drawing/2014/main" id="{A7724ACB-CB83-4ED2-8CE9-4278722E9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26" name="Picture 11" descr="2__=C7BBF0D5DF93CD0D8f9e8a93df93@foxconn">
          <a:extLst>
            <a:ext uri="{FF2B5EF4-FFF2-40B4-BE49-F238E27FC236}">
              <a16:creationId xmlns:a16="http://schemas.microsoft.com/office/drawing/2014/main" id="{7EC7A241-D75C-4A26-B9B5-737F9E3C3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27" name="Picture 12" descr="2__=C7BBF0D5DF93CD0D8f9e8a93df93@foxconn">
          <a:extLst>
            <a:ext uri="{FF2B5EF4-FFF2-40B4-BE49-F238E27FC236}">
              <a16:creationId xmlns:a16="http://schemas.microsoft.com/office/drawing/2014/main" id="{EB88E35D-AC75-49F7-97CA-626A2362E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28" name="Picture 13" descr="2__=C7BBF0D5DF93CD0D8f9e8a93df93@foxconn">
          <a:extLst>
            <a:ext uri="{FF2B5EF4-FFF2-40B4-BE49-F238E27FC236}">
              <a16:creationId xmlns:a16="http://schemas.microsoft.com/office/drawing/2014/main" id="{5EFDE629-0480-450B-A174-A112A4046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29" name="Picture 14" descr="2__=C7BBF0D5DF93CD0D8f9e8a93df93@foxconn">
          <a:extLst>
            <a:ext uri="{FF2B5EF4-FFF2-40B4-BE49-F238E27FC236}">
              <a16:creationId xmlns:a16="http://schemas.microsoft.com/office/drawing/2014/main" id="{D9CF3D8B-5256-44C6-A2AE-95DA4A27D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0" name="Picture 15" descr="2__=C7BBF0D5DF93CD0D8f9e8a93df93@foxconn">
          <a:extLst>
            <a:ext uri="{FF2B5EF4-FFF2-40B4-BE49-F238E27FC236}">
              <a16:creationId xmlns:a16="http://schemas.microsoft.com/office/drawing/2014/main" id="{2ECC76E8-13A7-46D2-B58B-01846D7CD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1" name="Picture 16" descr="2__=C7BBF0D5DF93CD0D8f9e8a93df93@foxconn">
          <a:extLst>
            <a:ext uri="{FF2B5EF4-FFF2-40B4-BE49-F238E27FC236}">
              <a16:creationId xmlns:a16="http://schemas.microsoft.com/office/drawing/2014/main" id="{47137079-FAC4-4B34-83AE-E226DA97E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2" name="Picture 21" descr="2__=C7BBF0D5DF93CD0D8f9e8a93df93@foxconn">
          <a:extLst>
            <a:ext uri="{FF2B5EF4-FFF2-40B4-BE49-F238E27FC236}">
              <a16:creationId xmlns:a16="http://schemas.microsoft.com/office/drawing/2014/main" id="{76CFF36C-3326-400E-970E-EF5D135AC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3" name="Picture 22" descr="2__=C7BBF0D5DF93CD0D8f9e8a93df93@foxconn">
          <a:extLst>
            <a:ext uri="{FF2B5EF4-FFF2-40B4-BE49-F238E27FC236}">
              <a16:creationId xmlns:a16="http://schemas.microsoft.com/office/drawing/2014/main" id="{E85E7123-1DFB-453F-BFBD-6DBA601C6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4" name="Picture 23" descr="2__=C7BBF0D5DF93CD0D8f9e8a93df93@foxconn">
          <a:extLst>
            <a:ext uri="{FF2B5EF4-FFF2-40B4-BE49-F238E27FC236}">
              <a16:creationId xmlns:a16="http://schemas.microsoft.com/office/drawing/2014/main" id="{7AB85DCD-0B57-4BEB-AD19-812E6C288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5" name="Picture 29" descr="2__=C7BBF0D5DF93CD0D8f9e8a93df93@foxconn">
          <a:extLst>
            <a:ext uri="{FF2B5EF4-FFF2-40B4-BE49-F238E27FC236}">
              <a16:creationId xmlns:a16="http://schemas.microsoft.com/office/drawing/2014/main" id="{6AFF0B06-E434-41DB-ACE7-8F6179F3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6" name="Picture 30" descr="2__=C7BBF0D5DF93CD0D8f9e8a93df93@foxconn">
          <a:extLst>
            <a:ext uri="{FF2B5EF4-FFF2-40B4-BE49-F238E27FC236}">
              <a16:creationId xmlns:a16="http://schemas.microsoft.com/office/drawing/2014/main" id="{01715DEE-E359-410A-B746-CBC306907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7" name="Picture 31" descr="2__=C7BBF0D5DF93CD0D8f9e8a93df93@foxconn">
          <a:extLst>
            <a:ext uri="{FF2B5EF4-FFF2-40B4-BE49-F238E27FC236}">
              <a16:creationId xmlns:a16="http://schemas.microsoft.com/office/drawing/2014/main" id="{7478FA29-A70C-4DE2-A57E-01CA28106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8" name="Picture 32" descr="2__=C7BBF0D5DF93CD0D8f9e8a93df93@foxconn">
          <a:extLst>
            <a:ext uri="{FF2B5EF4-FFF2-40B4-BE49-F238E27FC236}">
              <a16:creationId xmlns:a16="http://schemas.microsoft.com/office/drawing/2014/main" id="{8270BEA9-47B4-444F-94B6-1A3EE6625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39" name="Picture 33" descr="2__=C7BBF0D5DF93CD0D8f9e8a93df93@foxconn">
          <a:extLst>
            <a:ext uri="{FF2B5EF4-FFF2-40B4-BE49-F238E27FC236}">
              <a16:creationId xmlns:a16="http://schemas.microsoft.com/office/drawing/2014/main" id="{7A522DEA-C7C8-425A-BEEE-EB8035D9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40" name="Picture 34" descr="2__=C7BBF0D5DF93CD0D8f9e8a93df93@foxconn">
          <a:extLst>
            <a:ext uri="{FF2B5EF4-FFF2-40B4-BE49-F238E27FC236}">
              <a16:creationId xmlns:a16="http://schemas.microsoft.com/office/drawing/2014/main" id="{BAEEA1AE-4D2F-484B-938F-D04BC6809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41" name="Picture 35" descr="2__=C7BBF0D5DF93CD0D8f9e8a93df93@foxconn">
          <a:extLst>
            <a:ext uri="{FF2B5EF4-FFF2-40B4-BE49-F238E27FC236}">
              <a16:creationId xmlns:a16="http://schemas.microsoft.com/office/drawing/2014/main" id="{52906547-E7E2-4522-9A2C-1B714BF71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42" name="Picture 36" descr="2__=C7BBF0D5DF93CD0D8f9e8a93df93@foxconn">
          <a:extLst>
            <a:ext uri="{FF2B5EF4-FFF2-40B4-BE49-F238E27FC236}">
              <a16:creationId xmlns:a16="http://schemas.microsoft.com/office/drawing/2014/main" id="{9D3336CE-D94A-4C64-A484-3BDEB4547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43" name="Picture 182" descr="2__=C7BBF0D5DF93CD0D8f9e8a93df93@foxconn">
          <a:extLst>
            <a:ext uri="{FF2B5EF4-FFF2-40B4-BE49-F238E27FC236}">
              <a16:creationId xmlns:a16="http://schemas.microsoft.com/office/drawing/2014/main" id="{4A0ADFA6-EE4A-4DC5-B041-A63F7ED19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44" name="Picture 183" descr="2__=C7BBF0D5DF93CD0D8f9e8a93df93@foxconn">
          <a:extLst>
            <a:ext uri="{FF2B5EF4-FFF2-40B4-BE49-F238E27FC236}">
              <a16:creationId xmlns:a16="http://schemas.microsoft.com/office/drawing/2014/main" id="{812A1DCF-16AB-4CFC-A7C0-469F004CB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45" name="Picture 184" descr="2__=C7BBF0D5DF93CD0D8f9e8a93df93@foxconn">
          <a:extLst>
            <a:ext uri="{FF2B5EF4-FFF2-40B4-BE49-F238E27FC236}">
              <a16:creationId xmlns:a16="http://schemas.microsoft.com/office/drawing/2014/main" id="{3BA37BF2-7922-4AAE-843C-768840AC1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46" name="Picture 185" descr="2__=C7BBF0D5DF93CD0D8f9e8a93df93@foxconn">
          <a:extLst>
            <a:ext uri="{FF2B5EF4-FFF2-40B4-BE49-F238E27FC236}">
              <a16:creationId xmlns:a16="http://schemas.microsoft.com/office/drawing/2014/main" id="{32A06290-59EA-48D6-AEF0-DCAA486B5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247650</xdr:colOff>
      <xdr:row>25</xdr:row>
      <xdr:rowOff>200025</xdr:rowOff>
    </xdr:to>
    <xdr:sp macro="" textlink="">
      <xdr:nvSpPr>
        <xdr:cNvPr id="47" name="AutoShape 1" descr="Avast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15F56B-C550-4C39-BC86-ED40FDE4F2C4}"/>
            </a:ext>
          </a:extLst>
        </xdr:cNvPr>
        <xdr:cNvSpPr>
          <a:spLocks noChangeAspect="1" noChangeArrowheads="1"/>
        </xdr:cNvSpPr>
      </xdr:nvSpPr>
      <xdr:spPr bwMode="auto">
        <a:xfrm>
          <a:off x="4324350" y="5057775"/>
          <a:ext cx="24765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48" name="Picture 11" descr="2__=C7BBF0D5DF93CD0D8f9e8a93df93@foxconn">
          <a:extLst>
            <a:ext uri="{FF2B5EF4-FFF2-40B4-BE49-F238E27FC236}">
              <a16:creationId xmlns:a16="http://schemas.microsoft.com/office/drawing/2014/main" id="{E3DDC5E5-825D-45AF-BC07-8F59B231C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49" name="Picture 12" descr="2__=C7BBF0D5DF93CD0D8f9e8a93df93@foxconn">
          <a:extLst>
            <a:ext uri="{FF2B5EF4-FFF2-40B4-BE49-F238E27FC236}">
              <a16:creationId xmlns:a16="http://schemas.microsoft.com/office/drawing/2014/main" id="{06375495-EE89-402B-BD0E-C32105524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0" name="Picture 13" descr="2__=C7BBF0D5DF93CD0D8f9e8a93df93@foxconn">
          <a:extLst>
            <a:ext uri="{FF2B5EF4-FFF2-40B4-BE49-F238E27FC236}">
              <a16:creationId xmlns:a16="http://schemas.microsoft.com/office/drawing/2014/main" id="{01E32547-D111-472C-A5C4-87C570225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1" name="Picture 14" descr="2__=C7BBF0D5DF93CD0D8f9e8a93df93@foxconn">
          <a:extLst>
            <a:ext uri="{FF2B5EF4-FFF2-40B4-BE49-F238E27FC236}">
              <a16:creationId xmlns:a16="http://schemas.microsoft.com/office/drawing/2014/main" id="{D8E73266-B68E-45BF-9CE3-482BC3C35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2" name="Picture 15" descr="2__=C7BBF0D5DF93CD0D8f9e8a93df93@foxconn">
          <a:extLst>
            <a:ext uri="{FF2B5EF4-FFF2-40B4-BE49-F238E27FC236}">
              <a16:creationId xmlns:a16="http://schemas.microsoft.com/office/drawing/2014/main" id="{645C73ED-D998-403E-9973-3E9ED4C24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3" name="Picture 16" descr="2__=C7BBF0D5DF93CD0D8f9e8a93df93@foxconn">
          <a:extLst>
            <a:ext uri="{FF2B5EF4-FFF2-40B4-BE49-F238E27FC236}">
              <a16:creationId xmlns:a16="http://schemas.microsoft.com/office/drawing/2014/main" id="{83D6432B-17D2-4C1C-A276-519DC03A7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4" name="Picture 21" descr="2__=C7BBF0D5DF93CD0D8f9e8a93df93@foxconn">
          <a:extLst>
            <a:ext uri="{FF2B5EF4-FFF2-40B4-BE49-F238E27FC236}">
              <a16:creationId xmlns:a16="http://schemas.microsoft.com/office/drawing/2014/main" id="{C3ADEB63-018B-46DA-A7E0-DFA511EE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5" name="Picture 22" descr="2__=C7BBF0D5DF93CD0D8f9e8a93df93@foxconn">
          <a:extLst>
            <a:ext uri="{FF2B5EF4-FFF2-40B4-BE49-F238E27FC236}">
              <a16:creationId xmlns:a16="http://schemas.microsoft.com/office/drawing/2014/main" id="{4D96C3A1-C172-4173-9760-E1486D6C5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6" name="Picture 23" descr="2__=C7BBF0D5DF93CD0D8f9e8a93df93@foxconn">
          <a:extLst>
            <a:ext uri="{FF2B5EF4-FFF2-40B4-BE49-F238E27FC236}">
              <a16:creationId xmlns:a16="http://schemas.microsoft.com/office/drawing/2014/main" id="{818D6D7E-BBF1-4F48-A6B2-AC4EFC126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7" name="Picture 29" descr="2__=C7BBF0D5DF93CD0D8f9e8a93df93@foxconn">
          <a:extLst>
            <a:ext uri="{FF2B5EF4-FFF2-40B4-BE49-F238E27FC236}">
              <a16:creationId xmlns:a16="http://schemas.microsoft.com/office/drawing/2014/main" id="{AC70B4E6-F0CF-4462-B177-F3CB84DA0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8" name="Picture 30" descr="2__=C7BBF0D5DF93CD0D8f9e8a93df93@foxconn">
          <a:extLst>
            <a:ext uri="{FF2B5EF4-FFF2-40B4-BE49-F238E27FC236}">
              <a16:creationId xmlns:a16="http://schemas.microsoft.com/office/drawing/2014/main" id="{AC01637D-8989-4664-8F71-CCC4C6048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59" name="Picture 31" descr="2__=C7BBF0D5DF93CD0D8f9e8a93df93@foxconn">
          <a:extLst>
            <a:ext uri="{FF2B5EF4-FFF2-40B4-BE49-F238E27FC236}">
              <a16:creationId xmlns:a16="http://schemas.microsoft.com/office/drawing/2014/main" id="{8F9A6A1D-4D6A-4470-A772-64014A54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60" name="Picture 32" descr="2__=C7BBF0D5DF93CD0D8f9e8a93df93@foxconn">
          <a:extLst>
            <a:ext uri="{FF2B5EF4-FFF2-40B4-BE49-F238E27FC236}">
              <a16:creationId xmlns:a16="http://schemas.microsoft.com/office/drawing/2014/main" id="{BAE157DD-7BA2-430A-B4B7-18A852C34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61" name="Picture 33" descr="2__=C7BBF0D5DF93CD0D8f9e8a93df93@foxconn">
          <a:extLst>
            <a:ext uri="{FF2B5EF4-FFF2-40B4-BE49-F238E27FC236}">
              <a16:creationId xmlns:a16="http://schemas.microsoft.com/office/drawing/2014/main" id="{ED8EA7CF-295E-47D1-B047-9604E78D7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62" name="Picture 34" descr="2__=C7BBF0D5DF93CD0D8f9e8a93df93@foxconn">
          <a:extLst>
            <a:ext uri="{FF2B5EF4-FFF2-40B4-BE49-F238E27FC236}">
              <a16:creationId xmlns:a16="http://schemas.microsoft.com/office/drawing/2014/main" id="{E53740D6-4EB6-4691-9CEE-48C450285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63" name="Picture 35" descr="2__=C7BBF0D5DF93CD0D8f9e8a93df93@foxconn">
          <a:extLst>
            <a:ext uri="{FF2B5EF4-FFF2-40B4-BE49-F238E27FC236}">
              <a16:creationId xmlns:a16="http://schemas.microsoft.com/office/drawing/2014/main" id="{964DCA11-A382-45F2-8F00-CC337A135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26</xdr:row>
      <xdr:rowOff>97972</xdr:rowOff>
    </xdr:to>
    <xdr:pic>
      <xdr:nvPicPr>
        <xdr:cNvPr id="64" name="Picture 36" descr="2__=C7BBF0D5DF93CD0D8f9e8a93df93@foxconn">
          <a:extLst>
            <a:ext uri="{FF2B5EF4-FFF2-40B4-BE49-F238E27FC236}">
              <a16:creationId xmlns:a16="http://schemas.microsoft.com/office/drawing/2014/main" id="{4FD7F9DB-47C6-4C5F-9BAD-9294598DC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1088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65" name="Picture 3" descr="2__=C7BBF0D5DF93CD0D8f9e8a93df93@foxconn">
          <a:extLst>
            <a:ext uri="{FF2B5EF4-FFF2-40B4-BE49-F238E27FC236}">
              <a16:creationId xmlns:a16="http://schemas.microsoft.com/office/drawing/2014/main" id="{E503C4D7-C503-4B1B-A92B-051066E3E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66" name="Picture 11" descr="2__=C7BBF0D5DF93CD0D8f9e8a93df93@foxconn">
          <a:extLst>
            <a:ext uri="{FF2B5EF4-FFF2-40B4-BE49-F238E27FC236}">
              <a16:creationId xmlns:a16="http://schemas.microsoft.com/office/drawing/2014/main" id="{84F59BC8-0FCB-4C57-B629-A7D872991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67" name="Picture 12" descr="2__=C7BBF0D5DF93CD0D8f9e8a93df93@foxconn">
          <a:extLst>
            <a:ext uri="{FF2B5EF4-FFF2-40B4-BE49-F238E27FC236}">
              <a16:creationId xmlns:a16="http://schemas.microsoft.com/office/drawing/2014/main" id="{9C3504F1-1E43-4756-85DE-8C39A33C2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68" name="Picture 13" descr="2__=C7BBF0D5DF93CD0D8f9e8a93df93@foxconn">
          <a:extLst>
            <a:ext uri="{FF2B5EF4-FFF2-40B4-BE49-F238E27FC236}">
              <a16:creationId xmlns:a16="http://schemas.microsoft.com/office/drawing/2014/main" id="{4C640ED0-B581-404C-960F-7F64E09A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69" name="Picture 14" descr="2__=C7BBF0D5DF93CD0D8f9e8a93df93@foxconn">
          <a:extLst>
            <a:ext uri="{FF2B5EF4-FFF2-40B4-BE49-F238E27FC236}">
              <a16:creationId xmlns:a16="http://schemas.microsoft.com/office/drawing/2014/main" id="{6B57841F-C4F2-4092-86F1-A2680F8E3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0" name="Picture 15" descr="2__=C7BBF0D5DF93CD0D8f9e8a93df93@foxconn">
          <a:extLst>
            <a:ext uri="{FF2B5EF4-FFF2-40B4-BE49-F238E27FC236}">
              <a16:creationId xmlns:a16="http://schemas.microsoft.com/office/drawing/2014/main" id="{E643FFC6-666C-4CDB-B540-FB58F3039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1" name="Picture 16" descr="2__=C7BBF0D5DF93CD0D8f9e8a93df93@foxconn">
          <a:extLst>
            <a:ext uri="{FF2B5EF4-FFF2-40B4-BE49-F238E27FC236}">
              <a16:creationId xmlns:a16="http://schemas.microsoft.com/office/drawing/2014/main" id="{7FF561A8-C87F-4971-8AB8-53EA2A2C4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2" name="Picture 21" descr="2__=C7BBF0D5DF93CD0D8f9e8a93df93@foxconn">
          <a:extLst>
            <a:ext uri="{FF2B5EF4-FFF2-40B4-BE49-F238E27FC236}">
              <a16:creationId xmlns:a16="http://schemas.microsoft.com/office/drawing/2014/main" id="{FB19B784-BCDB-4A26-965A-EA4A9A844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3" name="Picture 22" descr="2__=C7BBF0D5DF93CD0D8f9e8a93df93@foxconn">
          <a:extLst>
            <a:ext uri="{FF2B5EF4-FFF2-40B4-BE49-F238E27FC236}">
              <a16:creationId xmlns:a16="http://schemas.microsoft.com/office/drawing/2014/main" id="{F4DCBC03-C4EF-44CA-8279-69015FBAB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4" name="Picture 23" descr="2__=C7BBF0D5DF93CD0D8f9e8a93df93@foxconn">
          <a:extLst>
            <a:ext uri="{FF2B5EF4-FFF2-40B4-BE49-F238E27FC236}">
              <a16:creationId xmlns:a16="http://schemas.microsoft.com/office/drawing/2014/main" id="{F9592568-F416-433A-AC30-2F7FFF24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5" name="Picture 29" descr="2__=C7BBF0D5DF93CD0D8f9e8a93df93@foxconn">
          <a:extLst>
            <a:ext uri="{FF2B5EF4-FFF2-40B4-BE49-F238E27FC236}">
              <a16:creationId xmlns:a16="http://schemas.microsoft.com/office/drawing/2014/main" id="{A0AF57C9-C34C-4961-9AFC-3D20D5B73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6" name="Picture 30" descr="2__=C7BBF0D5DF93CD0D8f9e8a93df93@foxconn">
          <a:extLst>
            <a:ext uri="{FF2B5EF4-FFF2-40B4-BE49-F238E27FC236}">
              <a16:creationId xmlns:a16="http://schemas.microsoft.com/office/drawing/2014/main" id="{51054252-D5D0-4E68-B2D4-543E9B39B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7" name="Picture 31" descr="2__=C7BBF0D5DF93CD0D8f9e8a93df93@foxconn">
          <a:extLst>
            <a:ext uri="{FF2B5EF4-FFF2-40B4-BE49-F238E27FC236}">
              <a16:creationId xmlns:a16="http://schemas.microsoft.com/office/drawing/2014/main" id="{6AD29BBD-F4BD-44B9-9C01-F2A5DD196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8" name="Picture 32" descr="2__=C7BBF0D5DF93CD0D8f9e8a93df93@foxconn">
          <a:extLst>
            <a:ext uri="{FF2B5EF4-FFF2-40B4-BE49-F238E27FC236}">
              <a16:creationId xmlns:a16="http://schemas.microsoft.com/office/drawing/2014/main" id="{DC367A86-75CB-4EF6-9DE9-B9075EE3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79" name="Picture 33" descr="2__=C7BBF0D5DF93CD0D8f9e8a93df93@foxconn">
          <a:extLst>
            <a:ext uri="{FF2B5EF4-FFF2-40B4-BE49-F238E27FC236}">
              <a16:creationId xmlns:a16="http://schemas.microsoft.com/office/drawing/2014/main" id="{68A2961C-998F-4761-B575-9C66E5179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80" name="Picture 34" descr="2__=C7BBF0D5DF93CD0D8f9e8a93df93@foxconn">
          <a:extLst>
            <a:ext uri="{FF2B5EF4-FFF2-40B4-BE49-F238E27FC236}">
              <a16:creationId xmlns:a16="http://schemas.microsoft.com/office/drawing/2014/main" id="{0874C170-BC82-4272-8672-9B61DFBED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81" name="Picture 35" descr="2__=C7BBF0D5DF93CD0D8f9e8a93df93@foxconn">
          <a:extLst>
            <a:ext uri="{FF2B5EF4-FFF2-40B4-BE49-F238E27FC236}">
              <a16:creationId xmlns:a16="http://schemas.microsoft.com/office/drawing/2014/main" id="{DC9FF290-1354-457A-A502-A32A59D5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82" name="Picture 36" descr="2__=C7BBF0D5DF93CD0D8f9e8a93df93@foxconn">
          <a:extLst>
            <a:ext uri="{FF2B5EF4-FFF2-40B4-BE49-F238E27FC236}">
              <a16:creationId xmlns:a16="http://schemas.microsoft.com/office/drawing/2014/main" id="{ADEAF567-5532-4F5E-8C1A-B45D87274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83" name="Picture 182" descr="2__=C7BBF0D5DF93CD0D8f9e8a93df93@foxconn">
          <a:extLst>
            <a:ext uri="{FF2B5EF4-FFF2-40B4-BE49-F238E27FC236}">
              <a16:creationId xmlns:a16="http://schemas.microsoft.com/office/drawing/2014/main" id="{AB9C0A36-EEC7-4180-A7D8-C395F1106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84" name="Picture 183" descr="2__=C7BBF0D5DF93CD0D8f9e8a93df93@foxconn">
          <a:extLst>
            <a:ext uri="{FF2B5EF4-FFF2-40B4-BE49-F238E27FC236}">
              <a16:creationId xmlns:a16="http://schemas.microsoft.com/office/drawing/2014/main" id="{89DC4D2F-3DA6-4414-99BC-7955B245E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85" name="Picture 184" descr="2__=C7BBF0D5DF93CD0D8f9e8a93df93@foxconn">
          <a:extLst>
            <a:ext uri="{FF2B5EF4-FFF2-40B4-BE49-F238E27FC236}">
              <a16:creationId xmlns:a16="http://schemas.microsoft.com/office/drawing/2014/main" id="{63C80A80-8BCC-4E0F-9125-0C88F5D02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9525</xdr:colOff>
      <xdr:row>25</xdr:row>
      <xdr:rowOff>83003</xdr:rowOff>
    </xdr:to>
    <xdr:pic>
      <xdr:nvPicPr>
        <xdr:cNvPr id="86" name="Picture 185" descr="2__=C7BBF0D5DF93CD0D8f9e8a93df93@foxconn">
          <a:extLst>
            <a:ext uri="{FF2B5EF4-FFF2-40B4-BE49-F238E27FC236}">
              <a16:creationId xmlns:a16="http://schemas.microsoft.com/office/drawing/2014/main" id="{20068734-8B14-435C-993B-C1928484E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57775"/>
          <a:ext cx="9525" cy="8259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uby\ban%20li&#7879;u\11.%20lieu%20xuat%20%20%20Bz%20Air\01.Invoice%20+PK%2020210616-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301016\Desktop\BC0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2"/>
      <sheetName val="INV-2"/>
    </sheetNames>
    <sheetDataSet>
      <sheetData sheetId="0"/>
      <sheetData sheetId="1">
        <row r="9">
          <cell r="H9" t="str">
            <v xml:space="preserve">InvoiceNo.: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0L"/>
    </sheetNames>
    <sheetDataSet>
      <sheetData sheetId="0" refreshError="1">
        <row r="6">
          <cell r="B6" t="str">
            <v>120-00001</v>
          </cell>
          <cell r="E6" t="str">
            <v>ZROH</v>
          </cell>
          <cell r="F6" t="str">
            <v>CAP CER 0.1UF 10V 10% X5R 0201</v>
          </cell>
        </row>
        <row r="7">
          <cell r="B7" t="str">
            <v>120-00007</v>
          </cell>
          <cell r="E7" t="str">
            <v>ZROH</v>
          </cell>
          <cell r="F7" t="str">
            <v>CAP CER 1000PF 2KV 10% X7R 1206</v>
          </cell>
        </row>
        <row r="8">
          <cell r="B8" t="str">
            <v>120-00008</v>
          </cell>
          <cell r="E8" t="str">
            <v>ZROH</v>
          </cell>
          <cell r="F8" t="str">
            <v>CAP CER 100PF 5% 25V NP0 0201</v>
          </cell>
        </row>
        <row r="9">
          <cell r="B9" t="str">
            <v>120-00010</v>
          </cell>
          <cell r="E9" t="str">
            <v>ZROH</v>
          </cell>
          <cell r="F9" t="str">
            <v>CAP CER 10PF 25V NP0 0201</v>
          </cell>
        </row>
        <row r="10">
          <cell r="B10" t="str">
            <v>120-00014</v>
          </cell>
          <cell r="E10" t="str">
            <v>ZROH</v>
          </cell>
          <cell r="F10" t="str">
            <v>CAP CER 2.2PF 25V NP0 0201</v>
          </cell>
        </row>
        <row r="11">
          <cell r="B11" t="str">
            <v>120-00018</v>
          </cell>
          <cell r="E11" t="str">
            <v>ZROH</v>
          </cell>
          <cell r="F11" t="str">
            <v>CAP CER 22UF 10V 20% X5R 0603</v>
          </cell>
        </row>
        <row r="12">
          <cell r="B12" t="str">
            <v>120-00022</v>
          </cell>
          <cell r="E12" t="str">
            <v>ZROH</v>
          </cell>
          <cell r="F12" t="str">
            <v>CAP 0201 COG 10pF +/-5% 50V</v>
          </cell>
        </row>
        <row r="13">
          <cell r="B13" t="str">
            <v>120-00025</v>
          </cell>
          <cell r="E13" t="str">
            <v>ZROH</v>
          </cell>
          <cell r="F13" t="str">
            <v>CAP CER 1UF 10V 10% X5R 0402</v>
          </cell>
        </row>
        <row r="14">
          <cell r="B14" t="str">
            <v>120-00028ED</v>
          </cell>
          <cell r="E14" t="str">
            <v>ZROH</v>
          </cell>
          <cell r="F14" t="str">
            <v>CAP CER 22uF 20% 6.3V X5R 0603</v>
          </cell>
        </row>
        <row r="15">
          <cell r="B15" t="str">
            <v>120-00030</v>
          </cell>
          <cell r="E15" t="str">
            <v>ZROH</v>
          </cell>
          <cell r="F15" t="str">
            <v>CAP 0201 X5R 1uF +/-20% 6.3V</v>
          </cell>
        </row>
        <row r="16">
          <cell r="B16" t="str">
            <v>120-00032</v>
          </cell>
          <cell r="E16" t="str">
            <v>ZROH</v>
          </cell>
          <cell r="F16" t="str">
            <v>CAP CER 0.1UF 25V 10% X7R 0402</v>
          </cell>
        </row>
        <row r="17">
          <cell r="B17" t="str">
            <v>120-00038</v>
          </cell>
          <cell r="E17" t="str">
            <v>ZROH</v>
          </cell>
          <cell r="F17" t="str">
            <v>CAP CER 10000PF 10V 10% X7R 0201</v>
          </cell>
        </row>
        <row r="18">
          <cell r="B18" t="str">
            <v>120-00046</v>
          </cell>
          <cell r="E18" t="str">
            <v>ZROH</v>
          </cell>
          <cell r="F18" t="str">
            <v>CAP CER 1UF 25V 10% X5R 0402</v>
          </cell>
        </row>
        <row r="19">
          <cell r="B19" t="str">
            <v>120-00050</v>
          </cell>
          <cell r="E19" t="str">
            <v>ZROH</v>
          </cell>
          <cell r="F19" t="str">
            <v>CAP CER 1.8PF 25V NP0 0201</v>
          </cell>
        </row>
        <row r="20">
          <cell r="B20" t="str">
            <v>120-00057</v>
          </cell>
          <cell r="E20" t="str">
            <v>ZROH</v>
          </cell>
          <cell r="F20" t="str">
            <v>CAP CER 0.4pF +/-0.1pF 25V C0G/NP0 0201</v>
          </cell>
        </row>
        <row r="21">
          <cell r="B21" t="str">
            <v>120-00060</v>
          </cell>
          <cell r="E21" t="str">
            <v>ZROH</v>
          </cell>
          <cell r="F21" t="str">
            <v>CAP CER 4.7uF 10% 6.3V X5R 0402</v>
          </cell>
        </row>
        <row r="22">
          <cell r="B22" t="str">
            <v>120-00064A</v>
          </cell>
          <cell r="E22" t="str">
            <v>ZROH</v>
          </cell>
          <cell r="F22" t="str">
            <v>CAP CER 1000PF 25V X5R 0201</v>
          </cell>
        </row>
        <row r="23">
          <cell r="B23" t="str">
            <v>120-00065</v>
          </cell>
          <cell r="E23" t="str">
            <v>ZROH</v>
          </cell>
          <cell r="F23" t="str">
            <v>CAP CER 10UF 10% 25V X5R 0805</v>
          </cell>
        </row>
        <row r="24">
          <cell r="B24" t="str">
            <v>120-00066</v>
          </cell>
          <cell r="E24" t="str">
            <v>ZROH</v>
          </cell>
          <cell r="F24" t="str">
            <v>CAP CER 10UF 10V X5R 0603</v>
          </cell>
        </row>
        <row r="25">
          <cell r="B25" t="str">
            <v>120-00068</v>
          </cell>
          <cell r="E25" t="str">
            <v>ZROH</v>
          </cell>
          <cell r="F25" t="str">
            <v>CAP CER 0.5PF 25V NP0 0201</v>
          </cell>
        </row>
        <row r="26">
          <cell r="B26" t="str">
            <v>120-00071</v>
          </cell>
          <cell r="E26" t="str">
            <v>ZROH</v>
          </cell>
          <cell r="F26" t="str">
            <v>CAP CER 4.7PF 25V NP0 0201</v>
          </cell>
        </row>
        <row r="27">
          <cell r="B27" t="str">
            <v>120-00074-D</v>
          </cell>
          <cell r="E27" t="str">
            <v>ZROH</v>
          </cell>
          <cell r="F27" t="str">
            <v>CAP CER 8.2pF +/-0.5pF 25V C0G/NP0 0201</v>
          </cell>
        </row>
        <row r="28">
          <cell r="B28" t="str">
            <v>120-00076</v>
          </cell>
          <cell r="E28" t="str">
            <v>ZROH</v>
          </cell>
          <cell r="F28" t="str">
            <v>CAP CER 15PF 50V NP0 0201</v>
          </cell>
        </row>
        <row r="29">
          <cell r="B29" t="str">
            <v>120-00077</v>
          </cell>
          <cell r="E29" t="str">
            <v>ZROH</v>
          </cell>
          <cell r="F29" t="str">
            <v>CAP CER 33PF 50V NP0 0201</v>
          </cell>
        </row>
        <row r="30">
          <cell r="B30" t="str">
            <v>120-00079</v>
          </cell>
          <cell r="E30" t="str">
            <v>ZROH</v>
          </cell>
          <cell r="F30" t="str">
            <v>CAP CER 10UF 25V X7R 1206</v>
          </cell>
        </row>
        <row r="31">
          <cell r="B31" t="str">
            <v>120-00082</v>
          </cell>
          <cell r="E31" t="str">
            <v>ZROH</v>
          </cell>
          <cell r="F31" t="str">
            <v>CAP CER 2.2UF 10V X5R 0402</v>
          </cell>
        </row>
        <row r="32">
          <cell r="B32" t="str">
            <v>120-00083</v>
          </cell>
          <cell r="E32" t="str">
            <v>ZROH</v>
          </cell>
          <cell r="F32" t="str">
            <v>CAP CER 4.7UF 10V X5R 0402</v>
          </cell>
        </row>
        <row r="33">
          <cell r="B33" t="str">
            <v>120-00088</v>
          </cell>
          <cell r="E33" t="str">
            <v>ZROH</v>
          </cell>
          <cell r="F33" t="str">
            <v>CAP CER 22UF 25V X5R 0805</v>
          </cell>
        </row>
        <row r="34">
          <cell r="B34" t="str">
            <v>120-00096</v>
          </cell>
          <cell r="E34" t="str">
            <v>ZROH</v>
          </cell>
          <cell r="F34" t="str">
            <v>CAP CER 0.022UF 10% 16V X5R 0201</v>
          </cell>
        </row>
        <row r="35">
          <cell r="B35" t="str">
            <v>120-00097</v>
          </cell>
          <cell r="E35" t="str">
            <v>ZROH</v>
          </cell>
          <cell r="F35" t="str">
            <v>CAP CER 47UF 6.3V X5R 0805</v>
          </cell>
        </row>
        <row r="36">
          <cell r="B36" t="str">
            <v>120-00098</v>
          </cell>
          <cell r="E36" t="str">
            <v>ZROH</v>
          </cell>
          <cell r="F36" t="str">
            <v>CAP CER 1PF 25V NP0 0201</v>
          </cell>
        </row>
        <row r="37">
          <cell r="B37" t="str">
            <v>120-00099</v>
          </cell>
          <cell r="E37" t="str">
            <v>ZROH</v>
          </cell>
          <cell r="F37" t="str">
            <v>CAP CER 0.47UF 6.3V 10% X5R 0201</v>
          </cell>
        </row>
        <row r="38">
          <cell r="B38" t="str">
            <v>120-00101</v>
          </cell>
          <cell r="E38" t="str">
            <v>ZROH</v>
          </cell>
          <cell r="F38" t="str">
            <v>CAP CER 0.22UF 20% 10V X5R 0201</v>
          </cell>
        </row>
        <row r="39">
          <cell r="B39" t="str">
            <v>120-00103</v>
          </cell>
          <cell r="E39" t="str">
            <v>ZROH</v>
          </cell>
          <cell r="F39" t="str">
            <v>CAP CER 0.1UF 10% 50V X7R 0402</v>
          </cell>
        </row>
        <row r="40">
          <cell r="B40" t="str">
            <v>120-00104</v>
          </cell>
          <cell r="E40" t="str">
            <v>ZROH</v>
          </cell>
          <cell r="F40" t="str">
            <v>CAP CER 1UF 10% 50V X5R 0603</v>
          </cell>
        </row>
        <row r="41">
          <cell r="B41" t="str">
            <v>120-00107</v>
          </cell>
          <cell r="E41" t="str">
            <v>ZROH</v>
          </cell>
          <cell r="F41" t="str">
            <v>CAP CER 390PF 10% 25V X7R 0201</v>
          </cell>
        </row>
        <row r="42">
          <cell r="B42" t="str">
            <v>120-00108</v>
          </cell>
          <cell r="E42" t="str">
            <v>ZROH</v>
          </cell>
          <cell r="F42" t="str">
            <v>CAP CER 4.7UF 10% 25V X5R 0805</v>
          </cell>
        </row>
        <row r="43">
          <cell r="B43" t="str">
            <v>120-00109</v>
          </cell>
          <cell r="E43" t="str">
            <v>ZROH</v>
          </cell>
          <cell r="F43" t="str">
            <v>CAP CER 3.3pF +/-0.1pF 50V C0G 0201</v>
          </cell>
        </row>
        <row r="44">
          <cell r="B44" t="str">
            <v>120-00110</v>
          </cell>
          <cell r="E44" t="str">
            <v>ZROH</v>
          </cell>
          <cell r="F44" t="str">
            <v>CAP CER 3.9pF +/-0.1pF 50V C0G 0201</v>
          </cell>
        </row>
        <row r="45">
          <cell r="B45" t="str">
            <v>120-00143</v>
          </cell>
          <cell r="E45" t="str">
            <v>ZROH</v>
          </cell>
          <cell r="F45" t="str">
            <v>CAP CER 22pF +/- 5% 25V C0G/NP0 0201</v>
          </cell>
        </row>
        <row r="46">
          <cell r="B46" t="str">
            <v>120-00146</v>
          </cell>
          <cell r="E46" t="str">
            <v>ZROH</v>
          </cell>
          <cell r="F46" t="str">
            <v>CAP CER 10uF 20% 6.3V X5R 0402</v>
          </cell>
        </row>
        <row r="47">
          <cell r="B47" t="str">
            <v>120-00149</v>
          </cell>
          <cell r="E47" t="str">
            <v>ZROH</v>
          </cell>
          <cell r="F47" t="str">
            <v>CAP CER 12pF 1% 25V NP0 0201</v>
          </cell>
        </row>
        <row r="48">
          <cell r="B48" t="str">
            <v>120-00150</v>
          </cell>
          <cell r="E48" t="str">
            <v>ZROH</v>
          </cell>
          <cell r="F48" t="str">
            <v>CAP CER 1.5pF +/-0.1pF 50V C0G 0201</v>
          </cell>
        </row>
        <row r="49">
          <cell r="B49" t="str">
            <v>120-00152</v>
          </cell>
          <cell r="E49" t="str">
            <v>ZROH</v>
          </cell>
          <cell r="F49" t="str">
            <v>CAP CER 18pF 1% 25V NP0 0201</v>
          </cell>
        </row>
        <row r="50">
          <cell r="B50" t="str">
            <v>120-00153</v>
          </cell>
          <cell r="E50" t="str">
            <v>ZROH</v>
          </cell>
          <cell r="F50" t="str">
            <v>CAP CER 1uF 20% 10V X5R 0201</v>
          </cell>
        </row>
        <row r="51">
          <cell r="B51" t="str">
            <v>120-00158</v>
          </cell>
          <cell r="E51" t="str">
            <v>ZROH</v>
          </cell>
          <cell r="F51" t="str">
            <v>CAP CER 0.6PF +/-0.1pF 25V NP0 High-Q 02</v>
          </cell>
        </row>
        <row r="52">
          <cell r="B52" t="str">
            <v>120-00161</v>
          </cell>
          <cell r="E52" t="str">
            <v>ZROH</v>
          </cell>
          <cell r="F52" t="str">
            <v>CAP CER 220pF 5% 50V C0G/NP0 0201</v>
          </cell>
        </row>
        <row r="53">
          <cell r="B53" t="str">
            <v>120-00163</v>
          </cell>
          <cell r="E53" t="str">
            <v>ZROH</v>
          </cell>
          <cell r="F53" t="str">
            <v>CAP CER 0.2PF 50V NP0 High-Q 0201</v>
          </cell>
        </row>
        <row r="54">
          <cell r="B54" t="str">
            <v>120-00164</v>
          </cell>
          <cell r="E54" t="str">
            <v>ZROH</v>
          </cell>
          <cell r="F54" t="str">
            <v>CAP CER 1.2PF 25V NP0 High-Q 0201</v>
          </cell>
        </row>
        <row r="55">
          <cell r="B55" t="str">
            <v>120-00173</v>
          </cell>
          <cell r="E55" t="str">
            <v>ZROH</v>
          </cell>
          <cell r="F55" t="str">
            <v>CAP CER 0.1pF +/-0.05pF 50V C0G 0201</v>
          </cell>
        </row>
        <row r="56">
          <cell r="B56" t="str">
            <v>120-00174</v>
          </cell>
          <cell r="E56" t="str">
            <v>ZROH</v>
          </cell>
          <cell r="F56" t="str">
            <v>CAP 0201 COG 2.4pF +/-0.1pF 25V</v>
          </cell>
        </row>
        <row r="57">
          <cell r="B57" t="str">
            <v>120-00196</v>
          </cell>
          <cell r="E57" t="str">
            <v>ZROH</v>
          </cell>
          <cell r="F57" t="str">
            <v>CAP CER 10.0UF 100V 10% X7R 1210</v>
          </cell>
        </row>
        <row r="58">
          <cell r="B58" t="str">
            <v>120-00222</v>
          </cell>
          <cell r="E58" t="str">
            <v>ZROH</v>
          </cell>
          <cell r="F58" t="str">
            <v>CAP EL 47uF 20% 80V, SMD 10.3x10.3x10.5m</v>
          </cell>
        </row>
        <row r="59">
          <cell r="B59" t="str">
            <v>125-00026</v>
          </cell>
          <cell r="E59" t="str">
            <v>ZROH</v>
          </cell>
          <cell r="F59" t="str">
            <v>CONN, RJ45 Thru-hole Tab-Up 1000Base-T</v>
          </cell>
        </row>
        <row r="60">
          <cell r="B60" t="str">
            <v>125-00046</v>
          </cell>
          <cell r="E60" t="str">
            <v>ZROH</v>
          </cell>
          <cell r="F60" t="str">
            <v>CONN RF MHF1 RECPT SMD</v>
          </cell>
        </row>
        <row r="61">
          <cell r="B61" t="str">
            <v>125-00048</v>
          </cell>
          <cell r="E61" t="str">
            <v>ZROH</v>
          </cell>
          <cell r="F61" t="str">
            <v>CONN FFC 6POS 0.5mm Dual Contact Back Fl</v>
          </cell>
        </row>
        <row r="62">
          <cell r="B62" t="str">
            <v>125-00063</v>
          </cell>
          <cell r="E62" t="str">
            <v>ZROH</v>
          </cell>
          <cell r="F62" t="str">
            <v>CONN, USB 2.0 Type-C, Receptacle, Flag,</v>
          </cell>
        </row>
        <row r="63">
          <cell r="B63" t="str">
            <v>125-00075</v>
          </cell>
          <cell r="E63" t="str">
            <v>ZROH</v>
          </cell>
          <cell r="F63" t="str">
            <v>CONN, RJ45, Tab Up, TH, Gray</v>
          </cell>
        </row>
        <row r="64">
          <cell r="B64" t="str">
            <v>125-00078</v>
          </cell>
          <cell r="E64" t="str">
            <v>ZROH</v>
          </cell>
          <cell r="F64" t="str">
            <v>CONN, RJ45, Tab Up, ICM, 1000BASE-T, Shi</v>
          </cell>
        </row>
        <row r="65">
          <cell r="B65" t="str">
            <v>125-00083</v>
          </cell>
          <cell r="E65" t="str">
            <v>ZROH</v>
          </cell>
          <cell r="F65" t="str">
            <v>CONN, RJ45, Vertical, ICM, 2.5GBASE-T, S</v>
          </cell>
        </row>
        <row r="66">
          <cell r="B66" t="str">
            <v>125-00084</v>
          </cell>
          <cell r="E66" t="str">
            <v>ZROH</v>
          </cell>
          <cell r="F66" t="str">
            <v>CONN, RJ45, Vertical, ICM, 10GBASE-T, Sh</v>
          </cell>
        </row>
        <row r="67">
          <cell r="B67" t="str">
            <v>125-00085</v>
          </cell>
          <cell r="E67" t="str">
            <v>ZROH</v>
          </cell>
          <cell r="F67" t="str">
            <v>CONN, USB 2.0 Type-C, Receptacle, Flag,</v>
          </cell>
        </row>
        <row r="68">
          <cell r="B68" t="str">
            <v>125-00086</v>
          </cell>
          <cell r="E68" t="str">
            <v>ZROH</v>
          </cell>
          <cell r="F68" t="str">
            <v>1.0mm FPC Connector, ZIF V/T, SMT, 6P</v>
          </cell>
        </row>
        <row r="69">
          <cell r="B69" t="str">
            <v>125-00093</v>
          </cell>
          <cell r="E69" t="str">
            <v>ZROH</v>
          </cell>
          <cell r="F69" t="str">
            <v>CONN, RJ45, Tab Up, TH, Gray, Shielded</v>
          </cell>
        </row>
        <row r="70">
          <cell r="B70" t="str">
            <v>130-00014</v>
          </cell>
          <cell r="E70" t="str">
            <v>ZROH</v>
          </cell>
          <cell r="F70" t="str">
            <v>CRYSTAL 25MHz 10ppm 8pF SMD 2.0x1.6mm</v>
          </cell>
        </row>
        <row r="71">
          <cell r="B71" t="str">
            <v>130-00021</v>
          </cell>
          <cell r="E71" t="str">
            <v>ZROH</v>
          </cell>
          <cell r="F71" t="str">
            <v>CRYSTAL 32MHz 10ppm 9pF SMD 2.0x1.6mm (Q</v>
          </cell>
        </row>
        <row r="72">
          <cell r="B72" t="str">
            <v>130-00021T</v>
          </cell>
          <cell r="E72" t="str">
            <v>ZROH</v>
          </cell>
          <cell r="F72" t="str">
            <v>CRYSTAL 32MHz 10ppm 10pF SMD 2.0x1.6mm (</v>
          </cell>
        </row>
        <row r="73">
          <cell r="B73" t="str">
            <v>130-00025</v>
          </cell>
          <cell r="E73" t="str">
            <v>ZROH</v>
          </cell>
          <cell r="F73" t="str">
            <v>CRYSTAL 48MHz 10ppm CL=9pF SMD 2.0x1.6mm</v>
          </cell>
        </row>
        <row r="74">
          <cell r="B74" t="str">
            <v>130-00029</v>
          </cell>
          <cell r="E74" t="str">
            <v>ZROH</v>
          </cell>
          <cell r="F74" t="str">
            <v>CRYSTAL 76.8MHz 12ppm 9.9pF SMD (QCN9274</v>
          </cell>
        </row>
        <row r="75">
          <cell r="B75" t="str">
            <v>130-00030</v>
          </cell>
          <cell r="E75" t="str">
            <v>ZROH</v>
          </cell>
          <cell r="F75" t="str">
            <v>CRYSTAL 48MHz 10ppm CL=9pF SMD 2.0x1.6mm</v>
          </cell>
        </row>
        <row r="76">
          <cell r="B76" t="str">
            <v>130-00031</v>
          </cell>
          <cell r="E76" t="str">
            <v>ZROH</v>
          </cell>
          <cell r="F76" t="str">
            <v>CRYSTAL 48MHz 5ppm 9.9pF SMD 1.0x1.2</v>
          </cell>
        </row>
        <row r="77">
          <cell r="B77" t="str">
            <v>140-00005</v>
          </cell>
          <cell r="E77" t="str">
            <v>ZROH</v>
          </cell>
          <cell r="F77" t="str">
            <v>DIODE TVS Vwm=20V Vc=42.8V SMBJ</v>
          </cell>
        </row>
        <row r="78">
          <cell r="B78" t="str">
            <v>140-00033</v>
          </cell>
          <cell r="E78" t="str">
            <v>ZROH</v>
          </cell>
          <cell r="F78" t="str">
            <v>DIODE, TVS, Vwm=15V, 0402</v>
          </cell>
        </row>
        <row r="79">
          <cell r="B79" t="str">
            <v>140-00034</v>
          </cell>
          <cell r="E79" t="str">
            <v>ZROH</v>
          </cell>
          <cell r="F79" t="str">
            <v>LED WHITE 0603 SMD, 0.55mm MAX HEIGHT</v>
          </cell>
        </row>
        <row r="80">
          <cell r="B80" t="str">
            <v>140-00042</v>
          </cell>
          <cell r="E80" t="str">
            <v>ZROH</v>
          </cell>
          <cell r="F80" t="str">
            <v>LED, RGB, Vf=1.6V-3.2V, If&lt;=30/20/20mA,</v>
          </cell>
        </row>
        <row r="81">
          <cell r="B81" t="str">
            <v>140-00043</v>
          </cell>
          <cell r="E81" t="str">
            <v>ZROH</v>
          </cell>
          <cell r="F81" t="str">
            <v>DIODE, TVS, Vwm=5.5V, Vbr= 6V, 0201</v>
          </cell>
        </row>
        <row r="82">
          <cell r="B82" t="str">
            <v>150-00002</v>
          </cell>
          <cell r="E82" t="str">
            <v>ZROH</v>
          </cell>
          <cell r="F82" t="str">
            <v>IC 4-bit dual supply translating transce</v>
          </cell>
        </row>
        <row r="83">
          <cell r="B83" t="str">
            <v>150-00053</v>
          </cell>
          <cell r="E83" t="str">
            <v>ZROH</v>
          </cell>
          <cell r="F83" t="str">
            <v>IC Directional Coupler 2.4GHz-2.5GHz 4.9</v>
          </cell>
        </row>
        <row r="84">
          <cell r="B84" t="str">
            <v>150-00071</v>
          </cell>
          <cell r="E84" t="str">
            <v>ZROH</v>
          </cell>
          <cell r="F84" t="str">
            <v>IC LED Driver 4-output I2C Dimming 25.5m</v>
          </cell>
        </row>
        <row r="85">
          <cell r="B85" t="str">
            <v>150-00076</v>
          </cell>
          <cell r="E85" t="str">
            <v>ZROH</v>
          </cell>
          <cell r="F85" t="str">
            <v>IC QCA8072 Dual-Port 10/100/1000 Mbps Et</v>
          </cell>
        </row>
        <row r="86">
          <cell r="B86" t="str">
            <v>150-00081</v>
          </cell>
          <cell r="E86" t="str">
            <v>ZROH</v>
          </cell>
          <cell r="F86" t="str">
            <v>IC CCG3 USB Type-C Port Controller USB-P</v>
          </cell>
        </row>
        <row r="87">
          <cell r="B87" t="str">
            <v>150-00094</v>
          </cell>
          <cell r="E87" t="str">
            <v>ZROH</v>
          </cell>
          <cell r="F87" t="str">
            <v>IC Memory eMMC 5.0 4GB 153-ball VFBGA</v>
          </cell>
        </row>
        <row r="88">
          <cell r="B88" t="str">
            <v>150-00102</v>
          </cell>
          <cell r="E88" t="str">
            <v>ZROH</v>
          </cell>
          <cell r="F88" t="str">
            <v>IC Buck Converter 1A Vin=2.3V-5.5V Vout=</v>
          </cell>
        </row>
        <row r="89">
          <cell r="B89" t="str">
            <v>150-00123</v>
          </cell>
          <cell r="E89" t="str">
            <v>ZROH</v>
          </cell>
          <cell r="F89" t="str">
            <v>IC Buck Converter 2A Vin=2.3V-5.5V Vout=</v>
          </cell>
        </row>
        <row r="90">
          <cell r="B90" t="str">
            <v>150-00163</v>
          </cell>
          <cell r="E90" t="str">
            <v>ZROH</v>
          </cell>
          <cell r="F90" t="str">
            <v>IC Temp Switch Programmable Accy=3?C Vin</v>
          </cell>
        </row>
        <row r="91">
          <cell r="B91" t="str">
            <v>150-00164</v>
          </cell>
          <cell r="E91" t="str">
            <v>ZROH</v>
          </cell>
          <cell r="F91" t="str">
            <v>IC Buck Converter 4A Vin=4.5V-18V Vout=0</v>
          </cell>
        </row>
        <row r="92">
          <cell r="B92" t="str">
            <v>150-00177</v>
          </cell>
          <cell r="E92" t="str">
            <v>ZROH</v>
          </cell>
          <cell r="F92" t="str">
            <v>IC RF SKY85748-11 5GHz WLAN Front-End Mo</v>
          </cell>
        </row>
        <row r="93">
          <cell r="B93" t="str">
            <v>150-00185</v>
          </cell>
          <cell r="E93" t="str">
            <v>ZROH</v>
          </cell>
          <cell r="F93" t="str">
            <v>IC Buck Converter 2A Vin=2.5V-5.5V Vout=</v>
          </cell>
        </row>
        <row r="94">
          <cell r="B94" t="str">
            <v>150-00186</v>
          </cell>
          <cell r="E94" t="str">
            <v>ZROH</v>
          </cell>
          <cell r="F94" t="str">
            <v>IC Buck Converter 3A Vin=2.5V-5.5V Vout=</v>
          </cell>
        </row>
        <row r="95">
          <cell r="B95" t="str">
            <v>150-00188</v>
          </cell>
          <cell r="E95" t="str">
            <v>ZROH</v>
          </cell>
          <cell r="F95" t="str">
            <v>IC IPQ8174 WiFi Access Point SoC FCBGA-7</v>
          </cell>
        </row>
        <row r="96">
          <cell r="B96" t="str">
            <v>150-00189</v>
          </cell>
          <cell r="E96" t="str">
            <v>ZROH</v>
          </cell>
          <cell r="F96" t="str">
            <v>IC PMP8074 PMIC MSP-112</v>
          </cell>
        </row>
        <row r="97">
          <cell r="B97" t="str">
            <v>150-00190</v>
          </cell>
          <cell r="E97" t="str">
            <v>ZROH</v>
          </cell>
          <cell r="F97" t="str">
            <v>IC RF QCN5024 WLAN RFIC 2.4GHz 802.11ax</v>
          </cell>
        </row>
        <row r="98">
          <cell r="B98" t="str">
            <v>150-00190-J</v>
          </cell>
          <cell r="E98" t="str">
            <v>ZROH</v>
          </cell>
          <cell r="F98" t="str">
            <v>IC RF QCN5024 WLAN 2.4GHz 802.11ax 4x4 D</v>
          </cell>
        </row>
        <row r="99">
          <cell r="B99" t="str">
            <v>150-00191</v>
          </cell>
          <cell r="E99" t="str">
            <v>ZROH</v>
          </cell>
          <cell r="F99" t="str">
            <v>IC RF QCN5054 WLAN RFIC 5GHz 802.11ax 4x</v>
          </cell>
        </row>
        <row r="100">
          <cell r="B100" t="str">
            <v>150-00192</v>
          </cell>
          <cell r="E100" t="str">
            <v>ZROH</v>
          </cell>
          <cell r="F100" t="str">
            <v>IC Buck Converter 2A Vin=4.2V-18V Vout=0</v>
          </cell>
        </row>
        <row r="101">
          <cell r="B101" t="str">
            <v>150-00193</v>
          </cell>
          <cell r="E101" t="str">
            <v>ZROH</v>
          </cell>
          <cell r="F101" t="str">
            <v>IC QPG7015M 802.15.4/BLE 5.0 SPI/UART/US</v>
          </cell>
        </row>
        <row r="102">
          <cell r="B102" t="str">
            <v>150-00194</v>
          </cell>
          <cell r="E102" t="str">
            <v>ZROH</v>
          </cell>
          <cell r="F102" t="str">
            <v>IC Memory DDR4 SDRAM 4Gbit x16 1200MHz 7</v>
          </cell>
        </row>
        <row r="103">
          <cell r="B103" t="str">
            <v>150-00199</v>
          </cell>
          <cell r="E103" t="str">
            <v>ZROH</v>
          </cell>
          <cell r="F103" t="str">
            <v>IC MUX/Switch 2:4 Differential 720Mbps W</v>
          </cell>
        </row>
        <row r="104">
          <cell r="B104" t="str">
            <v>150-00213</v>
          </cell>
          <cell r="E104" t="str">
            <v>ZROH</v>
          </cell>
          <cell r="F104" t="str">
            <v>IC Memory eMMC 5.1 4GB 11.5x13mm FBGA-15</v>
          </cell>
        </row>
        <row r="105">
          <cell r="B105" t="str">
            <v>150-00215</v>
          </cell>
          <cell r="E105" t="str">
            <v>ZROH</v>
          </cell>
          <cell r="F105" t="str">
            <v>IC RF Switch SPDT 2.4GHz/5GHz WLAN Vdd=2</v>
          </cell>
        </row>
        <row r="106">
          <cell r="B106" t="str">
            <v>150-00218</v>
          </cell>
          <cell r="E106" t="str">
            <v>ZROH</v>
          </cell>
          <cell r="F106" t="str">
            <v>IC RF SKY85340-11 2.4GHz Front End Modul</v>
          </cell>
        </row>
        <row r="107">
          <cell r="B107" t="str">
            <v>150-00219</v>
          </cell>
          <cell r="E107" t="str">
            <v>ZROH</v>
          </cell>
          <cell r="F107" t="str">
            <v>IC RF SKY85755-11 5GHz Front End Module</v>
          </cell>
        </row>
        <row r="108">
          <cell r="B108" t="str">
            <v>150-00224</v>
          </cell>
          <cell r="E108" t="str">
            <v>ZROH</v>
          </cell>
          <cell r="F108" t="str">
            <v>IC IPQ5018 Wifi Access Point SoC MRQFN-2</v>
          </cell>
        </row>
        <row r="109">
          <cell r="B109" t="str">
            <v>150-00225</v>
          </cell>
          <cell r="E109" t="str">
            <v>ZROH</v>
          </cell>
          <cell r="F109" t="str">
            <v>IC Logic Level Translator 8-bit Uni-dir</v>
          </cell>
        </row>
        <row r="110">
          <cell r="B110" t="str">
            <v>150-00228</v>
          </cell>
          <cell r="E110" t="str">
            <v>ZROH</v>
          </cell>
          <cell r="F110" t="str">
            <v>IC Ethernet QCA8081 2.5Gbps PHY MQFN-56</v>
          </cell>
        </row>
        <row r="111">
          <cell r="B111" t="str">
            <v>150-00233</v>
          </cell>
          <cell r="E111" t="str">
            <v>ZROH</v>
          </cell>
          <cell r="F111" t="str">
            <v>IC RF QPF4211 2.4GHz WLAN Front End Modu</v>
          </cell>
        </row>
        <row r="112">
          <cell r="B112" t="str">
            <v>150-00234</v>
          </cell>
          <cell r="E112" t="str">
            <v>ZROH</v>
          </cell>
          <cell r="F112" t="str">
            <v>IC RF QPF4526 5GHz WLAN Front End Module</v>
          </cell>
        </row>
        <row r="113">
          <cell r="B113" t="str">
            <v>150-00235</v>
          </cell>
          <cell r="E113" t="str">
            <v>ZROH</v>
          </cell>
          <cell r="F113" t="str">
            <v>IC RF QPF4656 6GHz WLAN Front End Module</v>
          </cell>
        </row>
        <row r="114">
          <cell r="B114" t="str">
            <v>150-00236</v>
          </cell>
          <cell r="E114" t="str">
            <v>ZROH</v>
          </cell>
          <cell r="F114" t="str">
            <v>IC TPS25750 USB Type-C Port Controller U</v>
          </cell>
        </row>
        <row r="115">
          <cell r="B115" t="str">
            <v>150-00236-R</v>
          </cell>
          <cell r="E115" t="str">
            <v>ZROH</v>
          </cell>
          <cell r="F115" t="str">
            <v>IC USB Type-C USB-PD Controller QFN-32</v>
          </cell>
        </row>
        <row r="116">
          <cell r="B116" t="str">
            <v>150-00237</v>
          </cell>
          <cell r="E116" t="str">
            <v>ZROH</v>
          </cell>
          <cell r="F116" t="str">
            <v>IC Memory EEPROM I2C 256kbit Vcc=1.8V-5.</v>
          </cell>
        </row>
        <row r="117">
          <cell r="B117" t="str">
            <v>150-00237M</v>
          </cell>
          <cell r="E117" t="str">
            <v>ZROH</v>
          </cell>
          <cell r="F117" t="str">
            <v>IC Memory EEPROM I2C 256kbit Vcc=1.8V-5.</v>
          </cell>
        </row>
        <row r="118">
          <cell r="B118" t="str">
            <v>150-00238</v>
          </cell>
          <cell r="E118" t="str">
            <v>ZROH</v>
          </cell>
          <cell r="F118" t="str">
            <v>IC Memory eMMC 5.1 4GB 11.5x13mm FBGA-15</v>
          </cell>
        </row>
        <row r="119">
          <cell r="B119" t="str">
            <v>150-00240</v>
          </cell>
          <cell r="E119" t="str">
            <v>ZROH</v>
          </cell>
          <cell r="F119" t="str">
            <v>IC Memory DDR3L SDRAM 4Gbit x8 933MHz 8x</v>
          </cell>
        </row>
        <row r="120">
          <cell r="B120" t="str">
            <v>150-00242</v>
          </cell>
          <cell r="E120" t="str">
            <v>ZROH</v>
          </cell>
          <cell r="F120" t="str">
            <v>IC RF QCN6112 WLAN RFIC 5/6GHz 802.11ax</v>
          </cell>
        </row>
        <row r="121">
          <cell r="B121" t="str">
            <v>150-00244</v>
          </cell>
          <cell r="E121" t="str">
            <v>ZROH</v>
          </cell>
          <cell r="F121" t="str">
            <v>IC Directional Coupler 5150-7125MHz</v>
          </cell>
        </row>
        <row r="122">
          <cell r="B122" t="str">
            <v>150-00247</v>
          </cell>
          <cell r="E122" t="str">
            <v>ZROH</v>
          </cell>
          <cell r="F122" t="str">
            <v>IC Buck Converter 3A Vin=4.2V-17V Vout=0</v>
          </cell>
        </row>
        <row r="123">
          <cell r="B123" t="str">
            <v>150-00251</v>
          </cell>
          <cell r="E123" t="str">
            <v>ZROH</v>
          </cell>
          <cell r="F123" t="str">
            <v>IC Logic SPBM STQFN-12 (1.6x1.6)</v>
          </cell>
        </row>
        <row r="124">
          <cell r="B124" t="str">
            <v>150-00264</v>
          </cell>
          <cell r="E124" t="str">
            <v>ZROH</v>
          </cell>
          <cell r="F124" t="str">
            <v>IC IPQ9574 WiFi Access Point SoC MSP-615</v>
          </cell>
        </row>
        <row r="125">
          <cell r="B125" t="str">
            <v>150-00266</v>
          </cell>
          <cell r="E125" t="str">
            <v>ZROH</v>
          </cell>
          <cell r="F125" t="str">
            <v>IC Ethernet 88X3540 Quad 2.5Gbps PHY 289</v>
          </cell>
        </row>
        <row r="126">
          <cell r="B126" t="str">
            <v>150-00267</v>
          </cell>
          <cell r="E126" t="str">
            <v>ZROH</v>
          </cell>
          <cell r="F126" t="str">
            <v>IC Buck Converter 2A Vin=4.2V-18V Vout=0</v>
          </cell>
        </row>
        <row r="127">
          <cell r="B127" t="str">
            <v>150-00268</v>
          </cell>
          <cell r="E127" t="str">
            <v>ZROH</v>
          </cell>
          <cell r="F127" t="str">
            <v>IC Buck Converter 3.5A Vin=2.7V-6V Vout=</v>
          </cell>
        </row>
        <row r="128">
          <cell r="B128" t="str">
            <v>150-00270</v>
          </cell>
          <cell r="E128" t="str">
            <v>ZROH</v>
          </cell>
          <cell r="F128" t="str">
            <v>IC Buck Converter 1A Vin=2.5V-5.5V Vout=</v>
          </cell>
        </row>
        <row r="129">
          <cell r="B129" t="str">
            <v>150-00271</v>
          </cell>
          <cell r="E129" t="str">
            <v>ZROH</v>
          </cell>
          <cell r="F129" t="str">
            <v>IC MONITOR 2.7~5.5V SMD DSBGA12 GP INA23</v>
          </cell>
        </row>
        <row r="130">
          <cell r="B130" t="str">
            <v>150-00275</v>
          </cell>
          <cell r="E130" t="str">
            <v>ZROH</v>
          </cell>
          <cell r="F130" t="str">
            <v>IC Memory DDR4 SDRAM 8Gbit x16 1067MHz 7</v>
          </cell>
        </row>
        <row r="131">
          <cell r="B131" t="str">
            <v>150-00275A</v>
          </cell>
          <cell r="E131" t="str">
            <v>ZROH</v>
          </cell>
          <cell r="F131" t="str">
            <v>IC Memory DDR4 SDRAM 8Gbit x16 1600MHz 7</v>
          </cell>
        </row>
        <row r="132">
          <cell r="B132" t="str">
            <v>150-00278</v>
          </cell>
          <cell r="E132" t="str">
            <v>ZROH</v>
          </cell>
          <cell r="F132" t="str">
            <v>IC MP5496GR-0003 PMIC QFN-28</v>
          </cell>
        </row>
        <row r="133">
          <cell r="B133" t="str">
            <v>150-00283</v>
          </cell>
          <cell r="E133" t="str">
            <v>ZROH</v>
          </cell>
          <cell r="F133" t="str">
            <v>IC RF QCN9274 WLAN RFIC 2.4/5/6GHz 802.1</v>
          </cell>
        </row>
        <row r="134">
          <cell r="B134" t="str">
            <v>150-00284</v>
          </cell>
          <cell r="E134" t="str">
            <v>ZROH</v>
          </cell>
          <cell r="F134" t="str">
            <v>IC Load Switch 4A Vin=2.3V-28V Adj. OVP</v>
          </cell>
        </row>
        <row r="135">
          <cell r="B135" t="str">
            <v>150-00291</v>
          </cell>
          <cell r="E135" t="str">
            <v>ZROH</v>
          </cell>
          <cell r="F135" t="str">
            <v>IC RF QPF4659 6GHz WLAN FEM 802.11be QFN</v>
          </cell>
        </row>
        <row r="136">
          <cell r="B136" t="str">
            <v>150-00291S</v>
          </cell>
          <cell r="E136" t="str">
            <v>ZROH</v>
          </cell>
          <cell r="F136" t="str">
            <v>6GHz WLAN Front End Module QFN-16</v>
          </cell>
        </row>
        <row r="137">
          <cell r="B137" t="str">
            <v>150-00292</v>
          </cell>
          <cell r="E137" t="str">
            <v>ZROH</v>
          </cell>
          <cell r="F137" t="str">
            <v>IC RF QPF4559 5GHz WLAN Front End Module</v>
          </cell>
        </row>
        <row r="138">
          <cell r="B138" t="str">
            <v>150-00295</v>
          </cell>
          <cell r="E138" t="str">
            <v>ZROH</v>
          </cell>
          <cell r="F138" t="str">
            <v>IC LDO Low-Noise 600mA Vin=1.7V-5.5V Vou</v>
          </cell>
        </row>
        <row r="139">
          <cell r="B139" t="str">
            <v>150-00296</v>
          </cell>
          <cell r="E139" t="str">
            <v>ZROH</v>
          </cell>
          <cell r="F139" t="str">
            <v>DC/DC Vin=2.5-5.5V, 3A,1.1MHz, Vfb=0.6V,</v>
          </cell>
        </row>
        <row r="140">
          <cell r="B140" t="str">
            <v>150-00297</v>
          </cell>
          <cell r="E140" t="str">
            <v>ZROH</v>
          </cell>
          <cell r="F140" t="str">
            <v>IC Memory eMMC 5.1 4GB 11x10mm FBGA-153(</v>
          </cell>
        </row>
        <row r="141">
          <cell r="B141" t="str">
            <v>150-00302</v>
          </cell>
          <cell r="E141" t="str">
            <v>ZROH</v>
          </cell>
          <cell r="F141" t="str">
            <v>IC RF SKY85500 5GHz WLAN Front End Modul</v>
          </cell>
        </row>
        <row r="142">
          <cell r="B142" t="str">
            <v>150-00303</v>
          </cell>
          <cell r="E142" t="str">
            <v>ZROH</v>
          </cell>
          <cell r="F142" t="str">
            <v>IC RF SKY85626 6GHz WLAN Front End Modul</v>
          </cell>
        </row>
        <row r="143">
          <cell r="B143" t="str">
            <v>150-00306</v>
          </cell>
          <cell r="E143" t="str">
            <v>ZROH</v>
          </cell>
          <cell r="F143" t="str">
            <v>IC Buck Converter 6A Vin=2.8V-5.5V Vout=</v>
          </cell>
        </row>
        <row r="144">
          <cell r="B144" t="str">
            <v>150-00307</v>
          </cell>
          <cell r="E144" t="str">
            <v>ZROH</v>
          </cell>
          <cell r="F144" t="str">
            <v>IC Buck Converter 8A Vin=4.5V-26V Vout=0</v>
          </cell>
        </row>
        <row r="145">
          <cell r="B145" t="str">
            <v>150-00326</v>
          </cell>
          <cell r="E145" t="str">
            <v>ZROH</v>
          </cell>
          <cell r="F145" t="str">
            <v>IC Ethernet RTL8221B-VM QFN-48</v>
          </cell>
        </row>
        <row r="146">
          <cell r="B146" t="str">
            <v>150-00331</v>
          </cell>
          <cell r="E146" t="str">
            <v>ZROH</v>
          </cell>
          <cell r="F146" t="str">
            <v>IC Memory DDR3L SDRAM 4Gbit x16 933MHz 8</v>
          </cell>
        </row>
        <row r="147">
          <cell r="B147" t="str">
            <v>150-00334</v>
          </cell>
          <cell r="E147" t="str">
            <v>ZROH</v>
          </cell>
          <cell r="F147" t="str">
            <v>IC Logic Level Translator 2-bit Bi-dir 4</v>
          </cell>
        </row>
        <row r="148">
          <cell r="B148" t="str">
            <v>155-00009</v>
          </cell>
          <cell r="E148" t="str">
            <v>ZROH</v>
          </cell>
          <cell r="F148" t="str">
            <v>FER 0603 120 OHM 2000mA</v>
          </cell>
        </row>
        <row r="149">
          <cell r="B149" t="str">
            <v>155-00010</v>
          </cell>
          <cell r="E149" t="str">
            <v>ZROH</v>
          </cell>
          <cell r="F149" t="str">
            <v>FER 0402 120 OHM @100MHZ DCR=0.095 OHM 1</v>
          </cell>
        </row>
        <row r="150">
          <cell r="B150" t="str">
            <v>155-00029</v>
          </cell>
          <cell r="E150" t="str">
            <v>ZROH</v>
          </cell>
          <cell r="F150" t="str">
            <v>IND RF 0.7nH +/-0.1nH Q=14@500MHz SRF=20</v>
          </cell>
        </row>
        <row r="151">
          <cell r="B151" t="str">
            <v>155-00030</v>
          </cell>
          <cell r="E151" t="str">
            <v>ZROH</v>
          </cell>
          <cell r="F151" t="str">
            <v>IND RF 0.8nH +/-0.1nH Q=14@500MHz SRF=18</v>
          </cell>
        </row>
        <row r="152">
          <cell r="B152" t="str">
            <v>155-00031</v>
          </cell>
          <cell r="E152" t="str">
            <v>ZROH</v>
          </cell>
          <cell r="F152" t="str">
            <v>IND RF 1.0nH +/-0.1nH Q=12@500MHZ SRF=17</v>
          </cell>
        </row>
        <row r="153">
          <cell r="B153" t="str">
            <v>155-00039</v>
          </cell>
          <cell r="E153" t="str">
            <v>ZROH</v>
          </cell>
          <cell r="F153" t="str">
            <v>IND RF 0.6nH +/-0.1nH Q=14@500MHz SRF=20</v>
          </cell>
        </row>
        <row r="154">
          <cell r="B154" t="str">
            <v>155-00046</v>
          </cell>
          <cell r="E154" t="str">
            <v>ZROH</v>
          </cell>
          <cell r="F154" t="str">
            <v>S3D FB 600ohm@100MHz 25% DCR=0.1ohm 2A 0</v>
          </cell>
        </row>
        <row r="155">
          <cell r="B155" t="str">
            <v>155-00050</v>
          </cell>
          <cell r="E155" t="str">
            <v>ZROH</v>
          </cell>
          <cell r="F155" t="str">
            <v>IND POWER 4.7uH +/-20% 2A 0.072ohm SHIEL</v>
          </cell>
        </row>
        <row r="156">
          <cell r="B156" t="str">
            <v>155-00055</v>
          </cell>
          <cell r="E156" t="str">
            <v>ZROH</v>
          </cell>
          <cell r="F156" t="str">
            <v>IND RF 1.8nH +/-0.2nH 500mA Q=13@500MHz</v>
          </cell>
        </row>
        <row r="157">
          <cell r="B157" t="str">
            <v>155-00065</v>
          </cell>
          <cell r="E157" t="str">
            <v>ZROH</v>
          </cell>
          <cell r="F157" t="str">
            <v>IND RF 6.8nH +/-5% 300mA SRF=8.0GHz 0201</v>
          </cell>
        </row>
        <row r="158">
          <cell r="B158" t="str">
            <v>155-00075</v>
          </cell>
          <cell r="E158" t="str">
            <v>ZROH</v>
          </cell>
          <cell r="F158" t="str">
            <v>IND RF 1.5nH +/-0.1nH 600mA SRF=13.5GHz</v>
          </cell>
        </row>
        <row r="159">
          <cell r="B159" t="str">
            <v>155-00083</v>
          </cell>
          <cell r="E159" t="str">
            <v>ZROH</v>
          </cell>
          <cell r="F159" t="str">
            <v>IND FB 120ohm @100MHZ 25% DCR=0.23ohm 45</v>
          </cell>
        </row>
        <row r="160">
          <cell r="B160" t="str">
            <v>155-00086</v>
          </cell>
          <cell r="E160" t="str">
            <v>ZROH</v>
          </cell>
          <cell r="F160" t="str">
            <v>IND FB 1000ohm@100MHz 25% DCR=0.58ohm 30</v>
          </cell>
        </row>
        <row r="161">
          <cell r="B161" t="str">
            <v>155-00094</v>
          </cell>
          <cell r="E161" t="str">
            <v>ZROH</v>
          </cell>
          <cell r="F161" t="str">
            <v>IND RF 3.3nH +/-0.2nH Q=10@500MHz SRF=5.</v>
          </cell>
        </row>
        <row r="162">
          <cell r="B162" t="str">
            <v>155-00102</v>
          </cell>
          <cell r="E162" t="str">
            <v>ZROH</v>
          </cell>
          <cell r="F162" t="str">
            <v>IND FB 1000ohm@100MHz 25% DCR=1.25ohm 20</v>
          </cell>
        </row>
        <row r="163">
          <cell r="B163" t="str">
            <v>155-00103</v>
          </cell>
          <cell r="E163" t="str">
            <v>ZROH</v>
          </cell>
          <cell r="F163" t="str">
            <v>IND FB 120ohm@100MHz 25% DCR=0.03ohm 3A</v>
          </cell>
        </row>
        <row r="164">
          <cell r="B164" t="str">
            <v>155-00104</v>
          </cell>
          <cell r="E164" t="str">
            <v>ZROH</v>
          </cell>
          <cell r="F164" t="str">
            <v>IND FB 600ohm@100MHz 25% DCR=0.34ohm 420</v>
          </cell>
        </row>
        <row r="165">
          <cell r="B165" t="str">
            <v>155-00105</v>
          </cell>
          <cell r="E165" t="str">
            <v>ZROH</v>
          </cell>
          <cell r="F165" t="str">
            <v>IND POWER 3.3uH +/-20% 5.3A 0.025ohm Shi</v>
          </cell>
        </row>
        <row r="166">
          <cell r="B166" t="str">
            <v>155-00107</v>
          </cell>
          <cell r="E166" t="str">
            <v>ZROH</v>
          </cell>
          <cell r="F166" t="str">
            <v>IND POWER 4.7uH +/-20% 4.7A 0.04ohm Shie</v>
          </cell>
        </row>
        <row r="167">
          <cell r="B167" t="str">
            <v>155-00108</v>
          </cell>
          <cell r="E167" t="str">
            <v>ZROH</v>
          </cell>
          <cell r="F167" t="str">
            <v>IND POWER 1.5uH +/-20% 3.0A 0.048ohm Shi</v>
          </cell>
        </row>
        <row r="168">
          <cell r="B168" t="str">
            <v>155-00109</v>
          </cell>
          <cell r="E168" t="str">
            <v>ZROH</v>
          </cell>
          <cell r="F168" t="str">
            <v>IND POWER 2.2uH +/-20% 1.8A 0.116ohm Shi</v>
          </cell>
        </row>
        <row r="169">
          <cell r="B169" t="str">
            <v>155-00110</v>
          </cell>
          <cell r="E169" t="str">
            <v>ZROH</v>
          </cell>
          <cell r="F169" t="str">
            <v>IND POWER 1.0uH +/-20% 2.9A 0.048ohm Shi</v>
          </cell>
        </row>
        <row r="170">
          <cell r="B170" t="str">
            <v>155-00119</v>
          </cell>
          <cell r="E170" t="str">
            <v>ZROH</v>
          </cell>
          <cell r="F170" t="str">
            <v>IND RF 2.6nH +/-0.1nH Q=17@500MHz SRF=10</v>
          </cell>
        </row>
        <row r="171">
          <cell r="B171" t="str">
            <v>155-00120N</v>
          </cell>
          <cell r="E171" t="str">
            <v>ZROH</v>
          </cell>
          <cell r="F171" t="str">
            <v>IND RF 18nH +/-3% Q=14@500MHz SRF=3.5GHz</v>
          </cell>
        </row>
        <row r="172">
          <cell r="B172" t="str">
            <v>155-00122</v>
          </cell>
          <cell r="E172" t="str">
            <v>ZROH</v>
          </cell>
          <cell r="F172" t="str">
            <v>IND RF 2.1nH +/-0.1nH Q=13@500MHz SRF=12</v>
          </cell>
        </row>
        <row r="173">
          <cell r="B173" t="str">
            <v>155-00126</v>
          </cell>
          <cell r="E173" t="str">
            <v>ZROH</v>
          </cell>
          <cell r="F173" t="str">
            <v>IND RF 3.6nH +/-0.1nH Q=13@500MHz SRF=8G</v>
          </cell>
        </row>
        <row r="174">
          <cell r="B174" t="str">
            <v>155-00130</v>
          </cell>
          <cell r="E174" t="str">
            <v>ZROH</v>
          </cell>
          <cell r="F174" t="str">
            <v>IND RF 1.0nH +/-0.1nH Q=14@500MHz SRF=17</v>
          </cell>
        </row>
        <row r="175">
          <cell r="B175" t="str">
            <v>155-00134</v>
          </cell>
          <cell r="E175" t="str">
            <v>ZROH</v>
          </cell>
          <cell r="F175" t="str">
            <v>IND FB 240ohm@100MHz 25% DCR=0.8ohm 200m</v>
          </cell>
        </row>
        <row r="176">
          <cell r="B176" t="str">
            <v>155-00135</v>
          </cell>
          <cell r="E176" t="str">
            <v>ZROH</v>
          </cell>
          <cell r="F176" t="str">
            <v>IND POWER 2.2uH +/-20% 2.4A 0.102ohm Shi</v>
          </cell>
        </row>
        <row r="177">
          <cell r="B177" t="str">
            <v>155-00137</v>
          </cell>
          <cell r="E177" t="str">
            <v>ZROH</v>
          </cell>
          <cell r="F177" t="str">
            <v>IND RF 1.3nH +/-0.1nH Q=14@500MHz SRF=17</v>
          </cell>
        </row>
        <row r="178">
          <cell r="B178" t="str">
            <v>155-00145</v>
          </cell>
          <cell r="E178" t="str">
            <v>ZROH</v>
          </cell>
          <cell r="F178" t="str">
            <v>IND FB 75ohm@100MHz 25% 300mA 0201</v>
          </cell>
        </row>
        <row r="179">
          <cell r="B179" t="str">
            <v>155-00145J</v>
          </cell>
          <cell r="E179" t="str">
            <v>ZROH</v>
          </cell>
          <cell r="F179" t="str">
            <v>IND FB 75ohm@100MHz 25% 300mA 0201</v>
          </cell>
        </row>
        <row r="180">
          <cell r="B180" t="str">
            <v>155-00146</v>
          </cell>
          <cell r="E180" t="str">
            <v>ZROH</v>
          </cell>
          <cell r="F180" t="str">
            <v>IND POWER 2.2uH +/-30% 5.1A 0.019ohm</v>
          </cell>
        </row>
        <row r="181">
          <cell r="B181" t="str">
            <v>155-00146M</v>
          </cell>
          <cell r="E181" t="str">
            <v>ZROH</v>
          </cell>
          <cell r="F181" t="str">
            <v>IND POWER 2.2uH +/-30% 5.1A</v>
          </cell>
        </row>
        <row r="182">
          <cell r="B182" t="str">
            <v>155-00147</v>
          </cell>
          <cell r="E182" t="str">
            <v>ZROH</v>
          </cell>
          <cell r="F182" t="str">
            <v>IND POWER 1.0uH +/-20% 4A 0.029ohm Shiel</v>
          </cell>
        </row>
        <row r="183">
          <cell r="B183" t="str">
            <v>155-00149</v>
          </cell>
          <cell r="E183" t="str">
            <v>ZROH</v>
          </cell>
          <cell r="F183" t="str">
            <v>IND POWER 2.2uH +/-20% 3.6A 0.095ohm, 3.</v>
          </cell>
        </row>
        <row r="184">
          <cell r="B184" t="str">
            <v>155-00153</v>
          </cell>
          <cell r="E184" t="str">
            <v>ZROH</v>
          </cell>
          <cell r="F184" t="str">
            <v>IND FB 33ohm@100MHz 25% DCR=0.09ohm 750m</v>
          </cell>
        </row>
        <row r="185">
          <cell r="B185" t="str">
            <v>155-00156</v>
          </cell>
          <cell r="E185" t="str">
            <v>ZROH</v>
          </cell>
          <cell r="F185" t="str">
            <v>IND RF 2.4nH +/-0.1nH Q=13@500MHz SRF=11</v>
          </cell>
        </row>
        <row r="186">
          <cell r="B186" t="str">
            <v>155-00158</v>
          </cell>
          <cell r="E186" t="str">
            <v>ZROH</v>
          </cell>
          <cell r="F186" t="str">
            <v>IND RF 3.0nH +/-0.1nH Q=20@500MHz SRF=7G</v>
          </cell>
        </row>
        <row r="187">
          <cell r="B187" t="str">
            <v>155-00160</v>
          </cell>
          <cell r="E187" t="str">
            <v>ZROH</v>
          </cell>
          <cell r="F187" t="str">
            <v>IND POWER 1.5uH +/-30% 8.5A 0.011ohm SHI</v>
          </cell>
        </row>
        <row r="188">
          <cell r="B188" t="str">
            <v>155-00160M</v>
          </cell>
          <cell r="E188" t="str">
            <v>ZROH</v>
          </cell>
          <cell r="F188" t="str">
            <v>IND POWER 1.5uH +/- 30% 8.5A 0.011ohm SH</v>
          </cell>
        </row>
        <row r="189">
          <cell r="B189" t="str">
            <v>155-00161</v>
          </cell>
          <cell r="E189" t="str">
            <v>ZROH</v>
          </cell>
          <cell r="F189" t="str">
            <v>IND POWER 0.47uH +/-20% 6.7A 0.013ohm Sh</v>
          </cell>
        </row>
        <row r="190">
          <cell r="B190" t="str">
            <v>155-00175</v>
          </cell>
          <cell r="E190" t="str">
            <v>ZROH</v>
          </cell>
          <cell r="F190" t="str">
            <v>IND POWER 15uH +/-20% 7A 0.04ohm SHIELDE</v>
          </cell>
        </row>
        <row r="191">
          <cell r="B191" t="str">
            <v>160-00020</v>
          </cell>
          <cell r="E191" t="str">
            <v>ZROH</v>
          </cell>
          <cell r="F191" t="str">
            <v>FILTER, Diplexer, 2.4GHz/5GHz WLAN, HMD8</v>
          </cell>
        </row>
        <row r="192">
          <cell r="B192" t="str">
            <v>160-00025</v>
          </cell>
          <cell r="E192" t="str">
            <v>ZROH</v>
          </cell>
          <cell r="F192" t="str">
            <v>FILTER, 2437MHz BAW SAFQC2G45MB1H0A</v>
          </cell>
        </row>
        <row r="193">
          <cell r="B193" t="str">
            <v>160-00025R</v>
          </cell>
          <cell r="E193" t="str">
            <v>ZROH</v>
          </cell>
          <cell r="F193" t="str">
            <v>FILTER, 2.4GHz SAW</v>
          </cell>
        </row>
        <row r="194">
          <cell r="B194" t="str">
            <v>160-00026</v>
          </cell>
          <cell r="E194" t="str">
            <v>ZROH</v>
          </cell>
          <cell r="F194" t="str">
            <v>FILTER Bandpass BAW 5170-5330 MHz</v>
          </cell>
        </row>
        <row r="195">
          <cell r="B195" t="str">
            <v>160-00027</v>
          </cell>
          <cell r="E195" t="str">
            <v>ZROH</v>
          </cell>
          <cell r="F195" t="str">
            <v>FILTER Bandpass BAW 5490-5835 MHz</v>
          </cell>
        </row>
        <row r="196">
          <cell r="B196" t="str">
            <v>160-00033</v>
          </cell>
          <cell r="E196" t="str">
            <v>ZROH</v>
          </cell>
          <cell r="F196" t="str">
            <v>FILTER Bandpass Dielectric 5150-5925MHz</v>
          </cell>
        </row>
        <row r="197">
          <cell r="B197" t="str">
            <v>160-00034</v>
          </cell>
          <cell r="E197" t="str">
            <v>ZROH</v>
          </cell>
          <cell r="F197" t="str">
            <v>FILTER Bandpass Dielectric 6095-7125MHz</v>
          </cell>
        </row>
        <row r="198">
          <cell r="B198" t="str">
            <v>160-00039</v>
          </cell>
          <cell r="E198" t="str">
            <v>ZROH</v>
          </cell>
          <cell r="F198" t="str">
            <v>FILTER Bandpass Dielectric 5150-5830 MHz</v>
          </cell>
        </row>
        <row r="199">
          <cell r="B199" t="str">
            <v>160-00041</v>
          </cell>
          <cell r="E199" t="str">
            <v>ZROH</v>
          </cell>
          <cell r="F199" t="str">
            <v>FILTER Bandpass Dieletric 5925-7125 MHz</v>
          </cell>
        </row>
        <row r="200">
          <cell r="B200" t="str">
            <v>160-00044</v>
          </cell>
          <cell r="E200" t="str">
            <v>ZROH</v>
          </cell>
          <cell r="F200" t="str">
            <v>FILTER Bandpass Dielectric 5150-5835 MHz</v>
          </cell>
        </row>
        <row r="201">
          <cell r="B201" t="str">
            <v>160-00045</v>
          </cell>
          <cell r="E201" t="str">
            <v>ZROH</v>
          </cell>
          <cell r="F201" t="str">
            <v>FILTER Bandpass Dielectric 5925-7125 MHz</v>
          </cell>
        </row>
        <row r="202">
          <cell r="B202" t="str">
            <v>160-00052</v>
          </cell>
          <cell r="E202" t="str">
            <v>ZROH</v>
          </cell>
          <cell r="F202" t="str">
            <v>FILTER, 2437MHz, SAW (Jupiter)</v>
          </cell>
        </row>
        <row r="203">
          <cell r="B203" t="str">
            <v>175-00900-B</v>
          </cell>
          <cell r="E203" t="str">
            <v>ZROH</v>
          </cell>
          <cell r="F203" t="str">
            <v>PCB,6L,OSP+ENIG,Eden MLB 175-00900 REV B</v>
          </cell>
        </row>
        <row r="204">
          <cell r="B204" t="str">
            <v>175-01100-B</v>
          </cell>
          <cell r="E204" t="str">
            <v>ZROH</v>
          </cell>
          <cell r="F204" t="str">
            <v>PCB,6L,ENIG,Trieste MLB,HF</v>
          </cell>
        </row>
        <row r="205">
          <cell r="B205" t="str">
            <v>175-01120-A</v>
          </cell>
          <cell r="E205" t="str">
            <v>ZROH</v>
          </cell>
          <cell r="F205" t="str">
            <v>PCB,6L,ENIG,Trieste MLB,HF PRQ2</v>
          </cell>
        </row>
        <row r="206">
          <cell r="B206" t="str">
            <v>175-01400-5</v>
          </cell>
          <cell r="E206" t="str">
            <v>ZROH</v>
          </cell>
          <cell r="F206" t="str">
            <v>PCB, Jupiter, MLB</v>
          </cell>
        </row>
        <row r="207">
          <cell r="B207" t="str">
            <v>175-01400-6</v>
          </cell>
          <cell r="E207" t="str">
            <v>ZROH</v>
          </cell>
          <cell r="F207" t="str">
            <v>PCB, Jupiter, MLB</v>
          </cell>
        </row>
        <row r="208">
          <cell r="B208" t="str">
            <v>175-01400-A</v>
          </cell>
          <cell r="E208" t="str">
            <v>ZROH</v>
          </cell>
          <cell r="F208" t="str">
            <v>PCB, Jupiter, MLB</v>
          </cell>
        </row>
        <row r="209">
          <cell r="B209" t="str">
            <v>175-01400-B</v>
          </cell>
          <cell r="E209" t="str">
            <v>ZROH</v>
          </cell>
          <cell r="F209" t="str">
            <v>PCB, Jupiter, MLB</v>
          </cell>
        </row>
        <row r="210">
          <cell r="B210" t="str">
            <v>180-00001</v>
          </cell>
          <cell r="E210" t="str">
            <v>ZROH</v>
          </cell>
          <cell r="F210" t="str">
            <v>RES 0.0 OHM 1/16W 0402</v>
          </cell>
        </row>
        <row r="211">
          <cell r="B211" t="str">
            <v>180-00004</v>
          </cell>
          <cell r="E211" t="str">
            <v>ZROH</v>
          </cell>
          <cell r="F211" t="str">
            <v>RES SMD 10K OHM 1% 1/20W 0201</v>
          </cell>
        </row>
        <row r="212">
          <cell r="B212" t="str">
            <v>180-00010</v>
          </cell>
          <cell r="E212" t="str">
            <v>ZROH</v>
          </cell>
          <cell r="F212" t="str">
            <v>RES SMD 0.0 OHM JUMPER 1/20W</v>
          </cell>
        </row>
        <row r="213">
          <cell r="B213" t="str">
            <v>180-00011</v>
          </cell>
          <cell r="E213" t="str">
            <v>ZROH</v>
          </cell>
          <cell r="F213" t="str">
            <v>RES 0201 120 OHMS +/-1% 1/20W</v>
          </cell>
        </row>
        <row r="214">
          <cell r="B214" t="str">
            <v>180-00012</v>
          </cell>
          <cell r="E214" t="str">
            <v>ZROH</v>
          </cell>
          <cell r="F214" t="str">
            <v>RES 0201 1K OHMS +/-1% 1/20W</v>
          </cell>
        </row>
        <row r="215">
          <cell r="B215" t="str">
            <v>180-00013</v>
          </cell>
          <cell r="E215" t="str">
            <v>ZROH</v>
          </cell>
          <cell r="F215" t="str">
            <v>RES SMD 22 OHM 1% 1/20W 0201</v>
          </cell>
        </row>
        <row r="216">
          <cell r="B216" t="str">
            <v>180-00016</v>
          </cell>
          <cell r="E216" t="str">
            <v>ZROH</v>
          </cell>
          <cell r="F216" t="str">
            <v>RES SMD 0.0 OHM JUMPER 1/3W 1210</v>
          </cell>
        </row>
        <row r="217">
          <cell r="B217" t="str">
            <v>180-00025</v>
          </cell>
          <cell r="E217" t="str">
            <v>ZROH</v>
          </cell>
          <cell r="F217" t="str">
            <v>RES 0201 1.5K OHMS +/-1% 1/20W</v>
          </cell>
        </row>
        <row r="218">
          <cell r="B218" t="str">
            <v>180-00027</v>
          </cell>
          <cell r="E218" t="str">
            <v>ZROH</v>
          </cell>
          <cell r="F218" t="str">
            <v>RES SMD 240 OHM 1% 1/20W 0201</v>
          </cell>
        </row>
        <row r="219">
          <cell r="B219" t="str">
            <v>180-00041</v>
          </cell>
          <cell r="E219" t="str">
            <v>ZROH</v>
          </cell>
          <cell r="F219" t="str">
            <v>RES SMD 10M OHM 5% 1/16W 0402</v>
          </cell>
        </row>
        <row r="220">
          <cell r="B220" t="str">
            <v>180-00050</v>
          </cell>
          <cell r="E220" t="str">
            <v>ZROH</v>
          </cell>
          <cell r="F220" t="str">
            <v>RES 49.9 OHM 1% 1/20W 0201</v>
          </cell>
        </row>
        <row r="221">
          <cell r="B221" t="str">
            <v>180-00051</v>
          </cell>
          <cell r="E221" t="str">
            <v>ZROH</v>
          </cell>
          <cell r="F221" t="str">
            <v>RES SMD 39 OHM 5% 1/20W 0201</v>
          </cell>
        </row>
        <row r="222">
          <cell r="B222" t="str">
            <v>180-00057</v>
          </cell>
          <cell r="E222" t="str">
            <v>ZROH</v>
          </cell>
          <cell r="F222" t="str">
            <v>RES SMD 4.7K OHM 5% 1/20W 0201</v>
          </cell>
        </row>
        <row r="223">
          <cell r="B223" t="str">
            <v>180-00058</v>
          </cell>
          <cell r="E223" t="str">
            <v>ZROH</v>
          </cell>
          <cell r="F223" t="str">
            <v>RES SMD 60.4 OHM 1% 1/20W 0201</v>
          </cell>
        </row>
        <row r="224">
          <cell r="B224" t="str">
            <v>180-00059</v>
          </cell>
          <cell r="E224" t="str">
            <v>ZROH</v>
          </cell>
          <cell r="F224" t="str">
            <v>RES SMD 18 OHM 5% 1/20W 0201</v>
          </cell>
        </row>
        <row r="225">
          <cell r="B225" t="str">
            <v>180-00060</v>
          </cell>
          <cell r="E225" t="str">
            <v>ZROH</v>
          </cell>
          <cell r="F225" t="str">
            <v>RES SMD 300 OHM 5% 1/20W 0201</v>
          </cell>
        </row>
        <row r="226">
          <cell r="B226" t="str">
            <v>180-00064</v>
          </cell>
          <cell r="E226" t="str">
            <v>ZROH</v>
          </cell>
          <cell r="F226" t="str">
            <v>RES SMD 10K OHM 5% 1/20W 0201</v>
          </cell>
        </row>
        <row r="227">
          <cell r="B227" t="str">
            <v>180-00065</v>
          </cell>
          <cell r="E227" t="str">
            <v>ZROH</v>
          </cell>
          <cell r="F227" t="str">
            <v>RES SMD 100 OHM 1% 1/20W 0201</v>
          </cell>
        </row>
        <row r="228">
          <cell r="B228" t="str">
            <v>180-00067</v>
          </cell>
          <cell r="E228" t="str">
            <v>ZROH</v>
          </cell>
          <cell r="F228" t="str">
            <v>RES SMD 5.6 OHM 1% 1/20W 0201</v>
          </cell>
        </row>
        <row r="229">
          <cell r="B229" t="str">
            <v>180-00071</v>
          </cell>
          <cell r="E229" t="str">
            <v>ZROH</v>
          </cell>
          <cell r="F229" t="str">
            <v>RES SMD 2.4K OHM 1% 1/20W 0201</v>
          </cell>
        </row>
        <row r="230">
          <cell r="B230" t="str">
            <v>180-00073</v>
          </cell>
          <cell r="E230" t="str">
            <v>ZROH</v>
          </cell>
          <cell r="F230" t="str">
            <v>RES SMD 100K OHM 5% 1/20W 0201</v>
          </cell>
        </row>
        <row r="231">
          <cell r="B231" t="str">
            <v>180-00074</v>
          </cell>
          <cell r="E231" t="str">
            <v>ZROH</v>
          </cell>
          <cell r="F231" t="str">
            <v>RES SMD 10 OHM 5% 1/20W 0201</v>
          </cell>
        </row>
        <row r="232">
          <cell r="B232" t="str">
            <v>180-00075</v>
          </cell>
          <cell r="E232" t="str">
            <v>ZROH</v>
          </cell>
          <cell r="F232" t="str">
            <v>RES SMD 40.2K OHM 1% 1/20W 0201</v>
          </cell>
        </row>
        <row r="233">
          <cell r="B233" t="str">
            <v>180-00076</v>
          </cell>
          <cell r="E233" t="str">
            <v>ZROH</v>
          </cell>
          <cell r="F233" t="str">
            <v>RES SMD 8.87K OHM 1% 1/20W 0201</v>
          </cell>
        </row>
        <row r="234">
          <cell r="B234" t="str">
            <v>180-00077</v>
          </cell>
          <cell r="E234" t="str">
            <v>ZROH</v>
          </cell>
          <cell r="F234" t="str">
            <v>RES SMD 20K OHM 1% 1/20W 0201</v>
          </cell>
        </row>
        <row r="235">
          <cell r="B235" t="str">
            <v>180-00080</v>
          </cell>
          <cell r="E235" t="str">
            <v>ZROH</v>
          </cell>
          <cell r="F235" t="str">
            <v>9.09K OHM 1% 1/20W 0201</v>
          </cell>
        </row>
        <row r="236">
          <cell r="B236" t="str">
            <v>180-00085</v>
          </cell>
          <cell r="E236" t="str">
            <v>ZROH</v>
          </cell>
          <cell r="F236" t="str">
            <v>RES SMD 3K OHM 1% 1/20W 0201</v>
          </cell>
        </row>
        <row r="237">
          <cell r="B237" t="str">
            <v>180-00086</v>
          </cell>
          <cell r="E237" t="str">
            <v>ZROH</v>
          </cell>
          <cell r="F237" t="str">
            <v>RES SMD 200K OHM 1% 1/20W 0201</v>
          </cell>
        </row>
        <row r="238">
          <cell r="B238" t="str">
            <v>180-00087</v>
          </cell>
          <cell r="E238" t="str">
            <v>ZROH</v>
          </cell>
          <cell r="F238" t="str">
            <v>RES SMD 160K OHM 1% 1/20W 0201</v>
          </cell>
        </row>
        <row r="239">
          <cell r="B239" t="str">
            <v>180-00088</v>
          </cell>
          <cell r="E239" t="str">
            <v>ZROH</v>
          </cell>
          <cell r="F239" t="str">
            <v>RES SMD 0.0 OHM JUMPER 1/8W 0805</v>
          </cell>
        </row>
        <row r="240">
          <cell r="B240" t="str">
            <v>180-00089</v>
          </cell>
          <cell r="E240" t="str">
            <v>ZROH</v>
          </cell>
          <cell r="F240" t="str">
            <v>RES SMD 0.0OHM JUMPER 1/10W 0603</v>
          </cell>
        </row>
        <row r="241">
          <cell r="B241" t="str">
            <v>180-00097</v>
          </cell>
          <cell r="E241" t="str">
            <v>ZROH</v>
          </cell>
          <cell r="F241" t="str">
            <v>RES SMD 5.11K OHM 1% 1/20W 0201</v>
          </cell>
        </row>
        <row r="242">
          <cell r="B242" t="str">
            <v>180-00098</v>
          </cell>
          <cell r="E242" t="str">
            <v>ZROH</v>
          </cell>
          <cell r="F242" t="str">
            <v>RES SMD 6.98K OHM 1% 1/20W 0201</v>
          </cell>
        </row>
        <row r="243">
          <cell r="B243" t="str">
            <v>180-00099</v>
          </cell>
          <cell r="E243" t="str">
            <v>ZROH</v>
          </cell>
          <cell r="F243" t="str">
            <v>RES SMD 42.2K OHM 1% 1/20W 0201</v>
          </cell>
        </row>
        <row r="244">
          <cell r="B244" t="str">
            <v>180-00101</v>
          </cell>
          <cell r="E244" t="str">
            <v>ZROH</v>
          </cell>
          <cell r="F244" t="str">
            <v>RES SMD 3.3 OHM 1% 1/16W 0402</v>
          </cell>
        </row>
        <row r="245">
          <cell r="B245" t="str">
            <v>180-00102</v>
          </cell>
          <cell r="E245" t="str">
            <v>ZROH</v>
          </cell>
          <cell r="F245" t="str">
            <v>RES SMD 150 OHM 1% 1/20W 0201</v>
          </cell>
        </row>
        <row r="246">
          <cell r="B246" t="str">
            <v>180-00103</v>
          </cell>
          <cell r="E246" t="str">
            <v>ZROH</v>
          </cell>
          <cell r="F246" t="str">
            <v>RES SMD 17.8K OHM 1% 1/20W 0201</v>
          </cell>
        </row>
        <row r="247">
          <cell r="B247" t="str">
            <v>180-00143</v>
          </cell>
          <cell r="E247" t="str">
            <v>ZROH</v>
          </cell>
          <cell r="F247" t="str">
            <v>RES SMD 510K OHM 5% 1/20W 0201</v>
          </cell>
        </row>
        <row r="248">
          <cell r="B248" t="str">
            <v>180-00144</v>
          </cell>
          <cell r="E248" t="str">
            <v>ZROH</v>
          </cell>
          <cell r="F248" t="str">
            <v>RES SMD 23.2K OHM 1% 1/20W 0201</v>
          </cell>
        </row>
        <row r="249">
          <cell r="B249" t="str">
            <v>180-00153</v>
          </cell>
          <cell r="E249" t="str">
            <v>ZROH</v>
          </cell>
          <cell r="F249" t="str">
            <v>RES SMD 5.49K OHM 1% 1/20W 0201</v>
          </cell>
        </row>
        <row r="250">
          <cell r="B250" t="str">
            <v>180-00154</v>
          </cell>
          <cell r="E250" t="str">
            <v>ZROH</v>
          </cell>
          <cell r="F250" t="str">
            <v>RES SMD 75K OHM 1% 1/20W 0201</v>
          </cell>
        </row>
        <row r="251">
          <cell r="B251" t="str">
            <v>180-00155</v>
          </cell>
          <cell r="E251" t="str">
            <v>ZROH</v>
          </cell>
          <cell r="F251" t="str">
            <v>RES SMD 13K OHM 1% 1/20W 0201</v>
          </cell>
        </row>
        <row r="252">
          <cell r="B252" t="str">
            <v>180-00156</v>
          </cell>
          <cell r="E252" t="str">
            <v>ZROH</v>
          </cell>
          <cell r="F252" t="str">
            <v>RES SMD 7.68K OHM 1% 1/20W 0201</v>
          </cell>
        </row>
        <row r="253">
          <cell r="B253" t="str">
            <v>180-00158</v>
          </cell>
          <cell r="E253" t="str">
            <v>ZROH</v>
          </cell>
          <cell r="F253" t="str">
            <v>RES SMD 150K OHM 1% 1/20W 0201</v>
          </cell>
        </row>
        <row r="254">
          <cell r="B254" t="str">
            <v>180-00159</v>
          </cell>
          <cell r="E254" t="str">
            <v>ZROH</v>
          </cell>
          <cell r="F254" t="str">
            <v>RES SMD 187K OHM 1% 1/20W 0201</v>
          </cell>
        </row>
        <row r="255">
          <cell r="B255" t="str">
            <v>180-00160</v>
          </cell>
          <cell r="E255" t="str">
            <v>ZROH</v>
          </cell>
          <cell r="F255" t="str">
            <v>RES SMD 100K OHM 1% 1/20W 0201</v>
          </cell>
        </row>
        <row r="256">
          <cell r="B256" t="str">
            <v>180-00162</v>
          </cell>
          <cell r="E256" t="str">
            <v>ZROH</v>
          </cell>
          <cell r="F256" t="str">
            <v>RES SMD 300K OHM 1% 1/20W 0201</v>
          </cell>
        </row>
        <row r="257">
          <cell r="B257" t="str">
            <v>180-00176</v>
          </cell>
          <cell r="E257" t="str">
            <v>ZROH</v>
          </cell>
          <cell r="F257" t="str">
            <v>RES SMD 3 OHM 5% 1/16W 0402</v>
          </cell>
        </row>
        <row r="258">
          <cell r="B258" t="str">
            <v>180-00180</v>
          </cell>
          <cell r="E258" t="str">
            <v>ZROH</v>
          </cell>
          <cell r="F258" t="str">
            <v>RES SMD 249K OHM 1% 1/20W 0201</v>
          </cell>
        </row>
        <row r="259">
          <cell r="B259" t="str">
            <v>180-00181</v>
          </cell>
          <cell r="E259" t="str">
            <v>ZROH</v>
          </cell>
          <cell r="F259" t="str">
            <v>RES SMD 267K OHM 1% 1/20W 0201</v>
          </cell>
        </row>
        <row r="260">
          <cell r="B260" t="str">
            <v>180-00182</v>
          </cell>
          <cell r="E260" t="str">
            <v>ZROH</v>
          </cell>
          <cell r="F260" t="str">
            <v>RES SMD 2.49K OHM 1% 1/20W 0201</v>
          </cell>
        </row>
        <row r="261">
          <cell r="B261" t="str">
            <v>180-00186</v>
          </cell>
          <cell r="E261" t="str">
            <v>ZROH</v>
          </cell>
          <cell r="F261" t="str">
            <v>RES 0201 4.02K OHMS +/-1% 1/16W</v>
          </cell>
        </row>
        <row r="262">
          <cell r="B262" t="str">
            <v>180-00188</v>
          </cell>
          <cell r="E262" t="str">
            <v>ZROH</v>
          </cell>
          <cell r="F262" t="str">
            <v>RES SMD 47 OHM 1% 1/20W 0201</v>
          </cell>
        </row>
        <row r="263">
          <cell r="B263" t="str">
            <v>180-00192</v>
          </cell>
          <cell r="E263" t="str">
            <v>ZROH</v>
          </cell>
          <cell r="F263" t="str">
            <v>RES SMD 2.1K OHM 1% 1/20W 0201</v>
          </cell>
        </row>
        <row r="264">
          <cell r="B264" t="str">
            <v>180-00194</v>
          </cell>
          <cell r="E264" t="str">
            <v>ZROH</v>
          </cell>
          <cell r="F264" t="str">
            <v>RES SMD 0.0 OHM JUMPER 1/4W 1206</v>
          </cell>
        </row>
        <row r="265">
          <cell r="B265" t="str">
            <v>180-00195</v>
          </cell>
          <cell r="E265" t="str">
            <v>ZROH</v>
          </cell>
          <cell r="F265" t="str">
            <v>RES SMD 120K OHM 1% 1/20W 0201</v>
          </cell>
        </row>
        <row r="266">
          <cell r="B266" t="str">
            <v>180-00196</v>
          </cell>
          <cell r="E266" t="str">
            <v>ZROH</v>
          </cell>
          <cell r="F266" t="str">
            <v>RES SMD 32.4K OHM 1% 1/20W 0201</v>
          </cell>
        </row>
        <row r="267">
          <cell r="B267" t="str">
            <v>180-00204</v>
          </cell>
          <cell r="E267" t="str">
            <v>ZROH</v>
          </cell>
          <cell r="F267" t="str">
            <v>RES SMD 51K OHM 5% 1/20W 0201</v>
          </cell>
        </row>
        <row r="268">
          <cell r="B268" t="str">
            <v>180-00205</v>
          </cell>
          <cell r="E268" t="str">
            <v>ZROH</v>
          </cell>
          <cell r="F268" t="str">
            <v>RES SMD 37.4 OHM 1% 1/20W 0201</v>
          </cell>
        </row>
        <row r="269">
          <cell r="B269" t="str">
            <v>180-00206</v>
          </cell>
          <cell r="E269" t="str">
            <v>ZROH</v>
          </cell>
          <cell r="F269" t="str">
            <v>RES SMD 75 OHM 5% 1/16W 0402</v>
          </cell>
        </row>
        <row r="270">
          <cell r="B270" t="str">
            <v>180-00209</v>
          </cell>
          <cell r="E270" t="str">
            <v>ZROH</v>
          </cell>
          <cell r="F270" t="str">
            <v>RES SMD 249 OHM 1% 1/20W 0201</v>
          </cell>
        </row>
        <row r="271">
          <cell r="B271" t="str">
            <v>180-00221</v>
          </cell>
          <cell r="E271" t="str">
            <v>ZROH</v>
          </cell>
          <cell r="F271" t="str">
            <v>RES SMD 6.04K OHM 1% 1/20W 0201</v>
          </cell>
        </row>
        <row r="272">
          <cell r="B272" t="str">
            <v>180-00224</v>
          </cell>
          <cell r="E272" t="str">
            <v>ZROH</v>
          </cell>
          <cell r="F272" t="str">
            <v>RES SMD 75 OHM 1% 1/20W 0201</v>
          </cell>
        </row>
        <row r="273">
          <cell r="B273" t="str">
            <v>180-00243</v>
          </cell>
          <cell r="E273" t="str">
            <v>ZROH</v>
          </cell>
          <cell r="F273" t="str">
            <v>RES SMD 1M OHM 1% 1/20W 0201</v>
          </cell>
        </row>
        <row r="274">
          <cell r="B274" t="str">
            <v>180-00253</v>
          </cell>
          <cell r="E274" t="str">
            <v>ZROH</v>
          </cell>
          <cell r="F274" t="str">
            <v>RES SMD 4.99K OHM 1% 1/20W 0201</v>
          </cell>
        </row>
        <row r="275">
          <cell r="B275" t="str">
            <v>180-00254</v>
          </cell>
          <cell r="E275" t="str">
            <v>ZROH</v>
          </cell>
          <cell r="F275" t="str">
            <v>RES SMD 3.01K OHM 1% 1/20W 0201</v>
          </cell>
        </row>
        <row r="276">
          <cell r="B276" t="str">
            <v>180-00257</v>
          </cell>
          <cell r="E276" t="str">
            <v>ZROH</v>
          </cell>
          <cell r="F276" t="str">
            <v>RES 0.03 OHM 1% 1/4W 1206</v>
          </cell>
        </row>
        <row r="277">
          <cell r="B277" t="str">
            <v>180-00259</v>
          </cell>
          <cell r="E277" t="str">
            <v>ZROH</v>
          </cell>
          <cell r="F277" t="str">
            <v>RES SMD 6.2K OHM 1%  1/20W 0201</v>
          </cell>
        </row>
        <row r="278">
          <cell r="B278" t="str">
            <v>180-00269</v>
          </cell>
          <cell r="E278" t="str">
            <v>ZROH</v>
          </cell>
          <cell r="F278" t="str">
            <v>RES SMD 84.5K OHM 1% 1/20W 0201</v>
          </cell>
        </row>
        <row r="279">
          <cell r="B279" t="str">
            <v>180-00270</v>
          </cell>
          <cell r="E279" t="str">
            <v>ZROH</v>
          </cell>
          <cell r="F279" t="str">
            <v>RES SMD 6.49K OHM 1% 1/20W 0201</v>
          </cell>
        </row>
        <row r="280">
          <cell r="B280" t="str">
            <v>180-00279</v>
          </cell>
          <cell r="E280" t="str">
            <v>ZROH</v>
          </cell>
          <cell r="F280" t="str">
            <v>RES SMD 180K OHM 1% 1/20W 0201</v>
          </cell>
        </row>
        <row r="281">
          <cell r="B281" t="str">
            <v>180-00293</v>
          </cell>
          <cell r="E281" t="str">
            <v>ZROH</v>
          </cell>
          <cell r="F281" t="str">
            <v>RES SMD 16.5K OHM 1% 1/20W 0201</v>
          </cell>
        </row>
        <row r="282">
          <cell r="B282" t="str">
            <v>185-00007</v>
          </cell>
          <cell r="E282" t="str">
            <v>ZROH</v>
          </cell>
          <cell r="F282" t="str">
            <v>SWITCH Tactile SPST-NO 160gf 0.05A 12V 6</v>
          </cell>
        </row>
        <row r="283">
          <cell r="B283" t="str">
            <v>185-00008</v>
          </cell>
          <cell r="E283" t="str">
            <v>ZROH</v>
          </cell>
          <cell r="F283" t="str">
            <v>SWITCH Tactile SPST-NO 160gf 0.05A 12V 6</v>
          </cell>
        </row>
        <row r="284">
          <cell r="B284" t="str">
            <v>185-00014</v>
          </cell>
          <cell r="E284" t="str">
            <v>ZROH</v>
          </cell>
          <cell r="F284" t="str">
            <v>SWITCH Tactile SPST-NO 260gf 0.05A 12V 6</v>
          </cell>
        </row>
        <row r="285">
          <cell r="B285" t="str">
            <v>192-00001</v>
          </cell>
          <cell r="E285" t="str">
            <v>ZROH</v>
          </cell>
          <cell r="F285" t="str">
            <v>TRANSFORMER, LAN, 1000BASE-T, Single-por</v>
          </cell>
        </row>
        <row r="286">
          <cell r="B286" t="str">
            <v>195-00003</v>
          </cell>
          <cell r="E286" t="str">
            <v>ZROH</v>
          </cell>
          <cell r="F286" t="str">
            <v>MOSFET N-CH 50V 200MA SOT23-3</v>
          </cell>
        </row>
        <row r="287">
          <cell r="B287" t="str">
            <v>195-00021</v>
          </cell>
          <cell r="E287" t="str">
            <v>ZROH</v>
          </cell>
          <cell r="F287" t="str">
            <v>Transistor, MOSFET, P-Channel, 20V, 4.3A</v>
          </cell>
        </row>
        <row r="288">
          <cell r="B288" t="str">
            <v>195-00022</v>
          </cell>
          <cell r="E288" t="str">
            <v>ZROH</v>
          </cell>
          <cell r="F288" t="str">
            <v>MOSFET N-CH 100V 16.1A PPAK</v>
          </cell>
        </row>
        <row r="289">
          <cell r="B289" t="str">
            <v>480-00006</v>
          </cell>
          <cell r="E289" t="str">
            <v>ZROH</v>
          </cell>
          <cell r="F289" t="str">
            <v>TAPE, CONDUCTIVE FABRIC, 3.3 X 50MM</v>
          </cell>
        </row>
        <row r="290">
          <cell r="B290" t="str">
            <v>591.00046.005</v>
          </cell>
          <cell r="E290" t="str">
            <v>ZROH</v>
          </cell>
          <cell r="F290" t="str">
            <v>SOLDER PASTE S3X58 M500 GP/HF</v>
          </cell>
        </row>
        <row r="291">
          <cell r="B291" t="str">
            <v>831-00004A</v>
          </cell>
          <cell r="E291" t="str">
            <v>ZROH</v>
          </cell>
          <cell r="F291" t="str">
            <v>FPCA, Jupiter LED indicator Flex</v>
          </cell>
        </row>
        <row r="292">
          <cell r="B292" t="str">
            <v>RU1008000077</v>
          </cell>
          <cell r="E292" t="str">
            <v>ZROH</v>
          </cell>
          <cell r="F292" t="str">
            <v>IC, Memory, NAND EEPROM (Flash),4Gb,,BGA</v>
          </cell>
        </row>
        <row r="293">
          <cell r="B293" t="str">
            <v>RU1008000156</v>
          </cell>
          <cell r="E293" t="str">
            <v>ZROH</v>
          </cell>
          <cell r="F293" t="str">
            <v>IC, Memory, NAND EEPROM (Flash), 2Gb,BGA</v>
          </cell>
        </row>
        <row r="294">
          <cell r="B294" t="str">
            <v>RU1008000164</v>
          </cell>
          <cell r="E294" t="str">
            <v>ZROH</v>
          </cell>
          <cell r="F294" t="str">
            <v>IC, Memory, DDR3L, 1866Mhz, 4Gb, 256,BGA</v>
          </cell>
        </row>
        <row r="295">
          <cell r="B295" t="str">
            <v>RU1008000172</v>
          </cell>
          <cell r="E295" t="str">
            <v>ZROH</v>
          </cell>
          <cell r="F295" t="str">
            <v>IC, Memory,DDR3L,1866Mhz, 2Gb,128Mx1,BGA</v>
          </cell>
        </row>
        <row r="296">
          <cell r="B296" t="str">
            <v>RU1008000185</v>
          </cell>
          <cell r="E296" t="str">
            <v>ZROH</v>
          </cell>
          <cell r="F296" t="str">
            <v>IC, Memory,DDR4,2400MHz, 8Gb,512Mx16,BGA</v>
          </cell>
        </row>
        <row r="297">
          <cell r="B297" t="str">
            <v>RU1008000188</v>
          </cell>
          <cell r="E297" t="str">
            <v>ZROH</v>
          </cell>
          <cell r="F297" t="str">
            <v>IC, Memory, DDR3, 2133, 4Gb, 256Mx16, 96</v>
          </cell>
        </row>
        <row r="298">
          <cell r="B298" t="str">
            <v>RU1008000197</v>
          </cell>
          <cell r="E298" t="str">
            <v>ZROH</v>
          </cell>
          <cell r="F298" t="str">
            <v>IC, MEMORY, LPDDR4-3733, 1866MHZ, 8G,BGA</v>
          </cell>
        </row>
        <row r="299">
          <cell r="B299" t="str">
            <v>RU1008000198</v>
          </cell>
          <cell r="E299" t="str">
            <v>ZROH</v>
          </cell>
          <cell r="F299" t="str">
            <v>IC, Serial EEPROM, 256Kbit, I2C, 2.5-5.5</v>
          </cell>
        </row>
        <row r="300">
          <cell r="B300" t="str">
            <v>RU1008000200</v>
          </cell>
          <cell r="E300" t="str">
            <v>ZROH</v>
          </cell>
          <cell r="F300" t="str">
            <v>IC, MEMORY, LPDDR4-3733, 1866MHZ, 16,BGA</v>
          </cell>
        </row>
        <row r="301">
          <cell r="B301" t="str">
            <v>RU1008000201</v>
          </cell>
          <cell r="E301" t="str">
            <v>ZROH</v>
          </cell>
          <cell r="F301" t="str">
            <v>IC, Memory, DDR4, 2666Mbps, 8Gb, 512,BGA</v>
          </cell>
        </row>
        <row r="302">
          <cell r="B302" t="str">
            <v>RU1008000202</v>
          </cell>
          <cell r="E302" t="str">
            <v>ZROH</v>
          </cell>
          <cell r="F302" t="str">
            <v>IC, Memory, e-MMC, 4GB, Yeestor, BGA-153</v>
          </cell>
        </row>
        <row r="303">
          <cell r="B303" t="str">
            <v>RU1010000092</v>
          </cell>
          <cell r="E303" t="str">
            <v>ZROH</v>
          </cell>
          <cell r="F303" t="str">
            <v>IC, SoC, MStar MSO9380AM aka C2, for La</v>
          </cell>
        </row>
        <row r="304">
          <cell r="B304" t="str">
            <v>RU1010000112-01</v>
          </cell>
          <cell r="E304" t="str">
            <v>ZROH</v>
          </cell>
          <cell r="F304" t="str">
            <v>IC, SoC, MStar MSO9380AMZ-R7K-DA9 for Ri</v>
          </cell>
        </row>
        <row r="305">
          <cell r="B305" t="str">
            <v>RU1010000113</v>
          </cell>
          <cell r="E305" t="str">
            <v>ZROH</v>
          </cell>
          <cell r="F305" t="str">
            <v>IC, SOC, Mstar MSO9380APZ-R7M-ND0 for Gi</v>
          </cell>
        </row>
        <row r="306">
          <cell r="B306" t="str">
            <v>RU1010000122</v>
          </cell>
          <cell r="E306" t="str">
            <v>ZROH</v>
          </cell>
          <cell r="F306" t="str">
            <v>IC, SoC, MStar MSO9380AQZ-R7N-NC6A aka C</v>
          </cell>
        </row>
        <row r="307">
          <cell r="B307" t="str">
            <v>RU1010000124</v>
          </cell>
          <cell r="E307" t="str">
            <v>ZROH</v>
          </cell>
          <cell r="F307" t="str">
            <v>IC, SoC, Secure, Realtek RTD1395</v>
          </cell>
        </row>
        <row r="308">
          <cell r="B308" t="str">
            <v>RU1010000129</v>
          </cell>
          <cell r="E308" t="str">
            <v>ZROH</v>
          </cell>
          <cell r="F308" t="str">
            <v>IC, SoC, Realtek RTD1319, Dolby Audi,BGA</v>
          </cell>
        </row>
        <row r="309">
          <cell r="B309" t="str">
            <v>RU1010000132</v>
          </cell>
          <cell r="E309" t="str">
            <v>ZROH</v>
          </cell>
          <cell r="F309" t="str">
            <v>IC, SoC, Realtek RTD1315, LFBGA-410</v>
          </cell>
        </row>
        <row r="310">
          <cell r="B310" t="str">
            <v>RU1010000149</v>
          </cell>
          <cell r="E310" t="str">
            <v>ZROH</v>
          </cell>
          <cell r="F310" t="str">
            <v>IC, SoC, Realtek RTD1319, Dolby Visi,BGA</v>
          </cell>
        </row>
        <row r="311">
          <cell r="B311" t="str">
            <v>RU1010000155</v>
          </cell>
          <cell r="E311" t="str">
            <v>ZROH</v>
          </cell>
          <cell r="F311" t="str">
            <v>IC, SOC, REALTEK RTD1315C, NO DOLBY,,BGA</v>
          </cell>
        </row>
        <row r="312">
          <cell r="B312" t="str">
            <v>RU1010000157</v>
          </cell>
          <cell r="E312" t="str">
            <v>ZROH</v>
          </cell>
          <cell r="F312" t="str">
            <v>IC, SOC, REALTEK RTD1315C, DOLBY VIS,BGA</v>
          </cell>
        </row>
        <row r="313">
          <cell r="B313" t="str">
            <v>RU1010000160</v>
          </cell>
          <cell r="E313" t="str">
            <v>ZROH</v>
          </cell>
          <cell r="F313" t="str">
            <v>IC, SoC, Secure, 1080P only, RTD1312C</v>
          </cell>
        </row>
        <row r="314">
          <cell r="B314" t="str">
            <v>RU1010000171</v>
          </cell>
          <cell r="E314" t="str">
            <v>ZROH</v>
          </cell>
          <cell r="F314" t="str">
            <v>IC, SoC, Realtek RTD1619B, Big Stark,BGA</v>
          </cell>
        </row>
        <row r="315">
          <cell r="B315" t="str">
            <v>RU1020000002</v>
          </cell>
          <cell r="E315" t="str">
            <v>ZROH</v>
          </cell>
          <cell r="F315" t="str">
            <v>IC, WIFI DUAL BAND, 1x1 BGN, RTL8731BU,</v>
          </cell>
        </row>
        <row r="316">
          <cell r="B316" t="str">
            <v>RU1020000004</v>
          </cell>
          <cell r="E316" t="str">
            <v>ZROH</v>
          </cell>
          <cell r="F316" t="str">
            <v>IC, SPDT antenna switch, 0.1-6GHz, DFN6</v>
          </cell>
        </row>
        <row r="317">
          <cell r="B317" t="str">
            <v>RU1020000005</v>
          </cell>
          <cell r="E317" t="str">
            <v>ZROH</v>
          </cell>
          <cell r="F317" t="str">
            <v>Ant, Dual Band, chip, TDK, 1.6x0.8mm</v>
          </cell>
        </row>
        <row r="318">
          <cell r="B318" t="str">
            <v>RU1020000006</v>
          </cell>
          <cell r="E318" t="str">
            <v>ZROH</v>
          </cell>
          <cell r="F318" t="str">
            <v>Ant, Dual Band, Chip, 1.6x0.8mm</v>
          </cell>
        </row>
        <row r="319">
          <cell r="B319" t="str">
            <v>RU1100000068</v>
          </cell>
          <cell r="E319" t="str">
            <v>ZROH</v>
          </cell>
          <cell r="F319" t="str">
            <v>REG, Charge Pump Boost, 5V, 110mA, TSOT2</v>
          </cell>
        </row>
        <row r="320">
          <cell r="B320" t="str">
            <v>RU1100000102</v>
          </cell>
          <cell r="E320" t="str">
            <v>ZROH</v>
          </cell>
          <cell r="F320" t="str">
            <v>SWITCHER, 3A, 4.5V-28Vin, 400-KHz, Adjus</v>
          </cell>
        </row>
        <row r="321">
          <cell r="B321" t="str">
            <v>RU1100000120</v>
          </cell>
          <cell r="E321" t="str">
            <v>ZROH</v>
          </cell>
          <cell r="F321" t="str">
            <v>IC, switchmode, TPS54202, 4.5-28V input,</v>
          </cell>
        </row>
        <row r="322">
          <cell r="B322" t="str">
            <v>RU1100000147</v>
          </cell>
          <cell r="E322" t="str">
            <v>ZROH</v>
          </cell>
          <cell r="F322" t="str">
            <v>IC, Reg, Switcher, Step-Down, 2A, Adj Ou</v>
          </cell>
        </row>
        <row r="323">
          <cell r="B323" t="str">
            <v>RU1100000156</v>
          </cell>
          <cell r="E323" t="str">
            <v>ZROH</v>
          </cell>
          <cell r="F323" t="str">
            <v>IC, Reg,Switcher, Step-Down, 2A, Adj Out</v>
          </cell>
        </row>
        <row r="324">
          <cell r="B324" t="str">
            <v>RU1100000160</v>
          </cell>
          <cell r="E324" t="str">
            <v>ZROH</v>
          </cell>
          <cell r="F324" t="str">
            <v>IC, Reg, Switcher,Step-Down,2A, Adj Out,</v>
          </cell>
        </row>
        <row r="325">
          <cell r="B325" t="str">
            <v>RU1100000168</v>
          </cell>
          <cell r="E325" t="str">
            <v>ZROH</v>
          </cell>
          <cell r="F325" t="str">
            <v>IC, Reg, LDO, 2.5V Out, 300mA, SOT-23</v>
          </cell>
        </row>
        <row r="326">
          <cell r="B326" t="str">
            <v>RU1100000174</v>
          </cell>
          <cell r="E326" t="str">
            <v>ZROH</v>
          </cell>
          <cell r="F326" t="str">
            <v>IC LIN 2.7V, Benjamin, SMD SOT23-3 DETEC</v>
          </cell>
        </row>
        <row r="327">
          <cell r="B327" t="str">
            <v>RU1100000181</v>
          </cell>
          <cell r="E327" t="str">
            <v>ZROH</v>
          </cell>
          <cell r="F327" t="str">
            <v>IC, Regulator, Switcher, 4.2-18Vin, 3A,</v>
          </cell>
        </row>
        <row r="328">
          <cell r="B328" t="str">
            <v>RU1100000182</v>
          </cell>
          <cell r="E328" t="str">
            <v>ZROH</v>
          </cell>
          <cell r="F328" t="str">
            <v>IC, REG, SWITCHER, STEP-DOWN, 1A, ADJ OU</v>
          </cell>
        </row>
        <row r="329">
          <cell r="B329" t="str">
            <v>RU1100000183</v>
          </cell>
          <cell r="E329" t="str">
            <v>ZROH</v>
          </cell>
          <cell r="F329" t="str">
            <v>IC, REG, SWITCHER, STEP-DOWN, 1A, ADJ OU</v>
          </cell>
        </row>
        <row r="330">
          <cell r="B330" t="str">
            <v>RU1100000184</v>
          </cell>
          <cell r="E330" t="str">
            <v>ZROH</v>
          </cell>
          <cell r="F330" t="str">
            <v>IC, REG, SWITCHER, STEP-DOWN, 1A, ADJ OU</v>
          </cell>
        </row>
        <row r="331">
          <cell r="B331" t="str">
            <v>RU1100000185</v>
          </cell>
          <cell r="E331" t="str">
            <v>ZROH</v>
          </cell>
          <cell r="F331" t="str">
            <v>IC, REG, SWITCHER, STEP-DOWN, 2A, ADJ OU</v>
          </cell>
        </row>
        <row r="332">
          <cell r="B332" t="str">
            <v>RU1100000187</v>
          </cell>
          <cell r="E332" t="str">
            <v>ZROH</v>
          </cell>
          <cell r="F332" t="str">
            <v>IC, REG, SWITCHER, STEP-DOWN, 3A, ADJ OU</v>
          </cell>
        </row>
        <row r="333">
          <cell r="B333" t="str">
            <v>RU1100000204</v>
          </cell>
          <cell r="E333" t="str">
            <v>ZROH</v>
          </cell>
          <cell r="F333" t="str">
            <v>IC, REG, SWITCHER, STEP-DOWN, 1A, ADJ OU</v>
          </cell>
        </row>
        <row r="334">
          <cell r="B334" t="str">
            <v>RU1130000344</v>
          </cell>
          <cell r="E334" t="str">
            <v>ZROH</v>
          </cell>
          <cell r="F334" t="str">
            <v>IC, Regulator, Boost, 200mA, 5V Output,</v>
          </cell>
        </row>
        <row r="335">
          <cell r="B335" t="str">
            <v>RU1130000355</v>
          </cell>
          <cell r="E335" t="str">
            <v>ZROH</v>
          </cell>
          <cell r="F335" t="str">
            <v>Sntenna, Sheet Metal, Dual Band, SMT, Co</v>
          </cell>
        </row>
        <row r="336">
          <cell r="B336" t="str">
            <v>RU1130000357</v>
          </cell>
          <cell r="E336" t="str">
            <v>ZROH</v>
          </cell>
          <cell r="F336" t="str">
            <v>LED, WHITE/RED, SMT, CHIP, 57-112MCD</v>
          </cell>
        </row>
        <row r="337">
          <cell r="B337" t="str">
            <v>RU1130000369</v>
          </cell>
          <cell r="E337" t="str">
            <v>ZROH</v>
          </cell>
          <cell r="F337" t="str">
            <v>IC, Power-Distribution Switch, 1.5A Curr</v>
          </cell>
        </row>
        <row r="338">
          <cell r="B338" t="str">
            <v>RU1130000376</v>
          </cell>
          <cell r="E338" t="str">
            <v>ZROH</v>
          </cell>
          <cell r="F338" t="str">
            <v>IC, Switch, SPDT, DC-3GHz</v>
          </cell>
        </row>
        <row r="339">
          <cell r="B339" t="str">
            <v>RU1130000402</v>
          </cell>
          <cell r="E339" t="str">
            <v>ZROH</v>
          </cell>
          <cell r="F339" t="str">
            <v>IC, WiFi Bluetooth, Dual Band, 2x2, ,BGA</v>
          </cell>
        </row>
        <row r="340">
          <cell r="B340" t="str">
            <v>RU1130000416</v>
          </cell>
          <cell r="E340" t="str">
            <v>ZROH</v>
          </cell>
          <cell r="F340" t="str">
            <v>ED, White/Red, SMT, Top-firing</v>
          </cell>
        </row>
        <row r="341">
          <cell r="B341" t="str">
            <v>RU1130000440</v>
          </cell>
          <cell r="E341" t="str">
            <v>ZROH</v>
          </cell>
          <cell r="F341" t="str">
            <v>IC,AudioDAC,TAS5756M,ClosedLoop,I2SInput</v>
          </cell>
        </row>
        <row r="342">
          <cell r="B342" t="str">
            <v>RU1130000442</v>
          </cell>
          <cell r="E342" t="str">
            <v>ZROH</v>
          </cell>
          <cell r="F342" t="str">
            <v>IC Digital Temperature Sensor SMBus and</v>
          </cell>
        </row>
        <row r="343">
          <cell r="B343" t="str">
            <v>RU1130000455</v>
          </cell>
          <cell r="E343" t="str">
            <v>ZROH</v>
          </cell>
          <cell r="F343" t="str">
            <v>IC, Audio DAC, TAS5760M, Closed Loop, I2</v>
          </cell>
        </row>
        <row r="344">
          <cell r="B344" t="str">
            <v>RU1130000458</v>
          </cell>
          <cell r="E344" t="str">
            <v>ZROH</v>
          </cell>
          <cell r="F344" t="str">
            <v>IC, LED Driver, I2C, 3-Channel, 2.7-5.5V</v>
          </cell>
        </row>
        <row r="345">
          <cell r="B345" t="str">
            <v>RU1130000459</v>
          </cell>
          <cell r="E345" t="str">
            <v>ZROH</v>
          </cell>
          <cell r="F345" t="str">
            <v>IC, WiFi, Dual Band, 1x1, RTL8811CU, QFN</v>
          </cell>
        </row>
        <row r="346">
          <cell r="B346" t="str">
            <v>RU1130000460</v>
          </cell>
          <cell r="E346" t="str">
            <v>ZROH</v>
          </cell>
          <cell r="F346" t="str">
            <v>IC, Analog Switch, SPDT, CMOS, Bi-Direct</v>
          </cell>
        </row>
        <row r="347">
          <cell r="B347" t="str">
            <v>RU1130000463</v>
          </cell>
          <cell r="E347" t="str">
            <v>ZROH</v>
          </cell>
          <cell r="F347" t="str">
            <v>IC, Audio DAC, TAS3251, Closed Loop, I2S</v>
          </cell>
        </row>
        <row r="348">
          <cell r="B348" t="str">
            <v>RU1130000471</v>
          </cell>
          <cell r="E348" t="str">
            <v>ZROH</v>
          </cell>
          <cell r="F348" t="str">
            <v>IC, Low Voltage Reset chip, Nemo, smt, 3</v>
          </cell>
        </row>
        <row r="349">
          <cell r="B349" t="str">
            <v>RU1130000472</v>
          </cell>
          <cell r="E349" t="str">
            <v>ZROH</v>
          </cell>
          <cell r="F349" t="str">
            <v>IR Receiver, Nemo, 38KHz, SMT, high sens</v>
          </cell>
        </row>
        <row r="350">
          <cell r="B350" t="str">
            <v>RU1130000475</v>
          </cell>
          <cell r="E350" t="str">
            <v>ZROH</v>
          </cell>
          <cell r="F350" t="str">
            <v>IC, WiFi, 2.4GHz 1T1R 802.11bgn, New RF</v>
          </cell>
        </row>
        <row r="351">
          <cell r="B351" t="str">
            <v>RU1130000477</v>
          </cell>
          <cell r="E351" t="str">
            <v>ZROH</v>
          </cell>
          <cell r="F351" t="str">
            <v>130000477 IC, Inverter,Unbuffered ,Dual</v>
          </cell>
        </row>
        <row r="352">
          <cell r="B352" t="str">
            <v>RU1130000482</v>
          </cell>
          <cell r="E352" t="str">
            <v>ZROH</v>
          </cell>
          <cell r="F352" t="str">
            <v>IR Receiver, 38KHz, SMT, high sens, wide</v>
          </cell>
        </row>
        <row r="353">
          <cell r="B353" t="str">
            <v>RU1130000486</v>
          </cell>
          <cell r="E353" t="str">
            <v>ZROH</v>
          </cell>
          <cell r="F353" t="str">
            <v>IC, WiFi Bluetooth, Dual Band, 2x2, RTL8</v>
          </cell>
        </row>
        <row r="354">
          <cell r="B354" t="str">
            <v>RU1130000502</v>
          </cell>
          <cell r="E354" t="str">
            <v>ZROH</v>
          </cell>
          <cell r="F354" t="str">
            <v>IC, Reg, Switcher, Step-Down, 1A, Adj Ou</v>
          </cell>
        </row>
        <row r="355">
          <cell r="B355" t="str">
            <v>RU1130000508</v>
          </cell>
          <cell r="E355" t="str">
            <v>ZROH</v>
          </cell>
          <cell r="F355" t="str">
            <v>XFMR, 10/100 Base-T Single PortIsolation</v>
          </cell>
        </row>
        <row r="356">
          <cell r="B356" t="str">
            <v>RU1130000512</v>
          </cell>
          <cell r="E356" t="str">
            <v>ZROH</v>
          </cell>
          <cell r="F356" t="str">
            <v>IC, WiFi,2.4GHz 1T1R 802.11bgn</v>
          </cell>
        </row>
        <row r="357">
          <cell r="B357" t="str">
            <v>RU1130000525</v>
          </cell>
          <cell r="E357" t="str">
            <v>ZROH</v>
          </cell>
          <cell r="F357" t="str">
            <v>IC, Low Voltage Reset chip, Madison, smt</v>
          </cell>
        </row>
        <row r="358">
          <cell r="B358" t="str">
            <v>RU1130000528</v>
          </cell>
          <cell r="E358" t="str">
            <v>ZROH</v>
          </cell>
          <cell r="F358" t="str">
            <v>IC, WiFi only, Dual Band, 2x2, RTL8812CU</v>
          </cell>
        </row>
        <row r="359">
          <cell r="B359" t="str">
            <v>RU1130000534</v>
          </cell>
          <cell r="E359" t="str">
            <v>ZROH</v>
          </cell>
          <cell r="F359" t="str">
            <v>IC, SP3T antenna switch, 0.1-6GHz, DFN8</v>
          </cell>
        </row>
        <row r="360">
          <cell r="B360" t="str">
            <v>RU1130000538</v>
          </cell>
          <cell r="E360" t="str">
            <v>ZROH</v>
          </cell>
          <cell r="F360" t="str">
            <v>IC, Reg, Switcher, Step-Down, 2A Min, Ad</v>
          </cell>
        </row>
        <row r="361">
          <cell r="B361" t="str">
            <v>RU1130000539</v>
          </cell>
          <cell r="E361" t="str">
            <v>ZROH</v>
          </cell>
          <cell r="F361" t="str">
            <v>Buck Regulator, 2.5-5.5V, 2A, 1.5MHz, w/</v>
          </cell>
        </row>
        <row r="362">
          <cell r="B362" t="str">
            <v>RU1130000559</v>
          </cell>
          <cell r="E362" t="str">
            <v>ZROH</v>
          </cell>
          <cell r="F362" t="str">
            <v>IC, SPDT antenna switch, 0.1-7.125GHz mi</v>
          </cell>
        </row>
        <row r="363">
          <cell r="B363" t="str">
            <v>RU1130000579</v>
          </cell>
          <cell r="E363" t="str">
            <v>ZROH</v>
          </cell>
          <cell r="F363" t="str">
            <v>IC, Reg, Switcher, Step-Down, 1A, 100% D</v>
          </cell>
        </row>
        <row r="364">
          <cell r="B364" t="str">
            <v>RU1130000597</v>
          </cell>
          <cell r="E364" t="str">
            <v>ZROH</v>
          </cell>
          <cell r="F364" t="str">
            <v>IC, LED DRIVER, I2C, 4-CHANNEL, 2.7-,BGA</v>
          </cell>
        </row>
        <row r="365">
          <cell r="B365" t="str">
            <v>RU1130000603</v>
          </cell>
          <cell r="E365" t="str">
            <v>ZROH</v>
          </cell>
          <cell r="F365" t="str">
            <v>IC, No Latency PWM-to-Voltage Conversion</v>
          </cell>
        </row>
        <row r="366">
          <cell r="B366" t="str">
            <v>RU1315000059</v>
          </cell>
          <cell r="E366" t="str">
            <v>ZROH</v>
          </cell>
          <cell r="F366" t="str">
            <v>Crystal, 40MHz, 15PPM, 2.5x2.0x.55mm, SM</v>
          </cell>
        </row>
        <row r="367">
          <cell r="B367" t="str">
            <v>RU1315000080</v>
          </cell>
          <cell r="E367" t="str">
            <v>ZROH</v>
          </cell>
          <cell r="F367" t="str">
            <v>XTAL, 24.0MHz, 18pF, ?p?_50 ESR, 70C, ?p</v>
          </cell>
        </row>
        <row r="368">
          <cell r="B368" t="str">
            <v>RU1315000108</v>
          </cell>
          <cell r="E368" t="str">
            <v>ZROH</v>
          </cell>
          <cell r="F368" t="str">
            <v>XTAL, 27.0MHz, 18pF, &lt;50 ESR, 85C, &lt; 30p</v>
          </cell>
        </row>
        <row r="369">
          <cell r="B369" t="str">
            <v>RU1315000118</v>
          </cell>
          <cell r="E369" t="str">
            <v>ZROH</v>
          </cell>
          <cell r="F369" t="str">
            <v>XTAL,27.0MHz, 18pF,&lt;50 ESR, 85C, &lt; 30ppm</v>
          </cell>
        </row>
        <row r="370">
          <cell r="B370" t="str">
            <v>RU1341000013</v>
          </cell>
          <cell r="E370" t="str">
            <v>ZROH</v>
          </cell>
          <cell r="F370" t="str">
            <v>Switch, Tactile, Momentary, 50mA 12V, Ri</v>
          </cell>
        </row>
        <row r="371">
          <cell r="B371" t="str">
            <v>RU1341000029</v>
          </cell>
          <cell r="E371" t="str">
            <v>ZROH</v>
          </cell>
          <cell r="F371" t="str">
            <v>witch, Tactile, Momentary, Metal Frame,</v>
          </cell>
        </row>
        <row r="372">
          <cell r="B372" t="str">
            <v>RU1341000042</v>
          </cell>
          <cell r="E372" t="str">
            <v>ZROH</v>
          </cell>
          <cell r="F372" t="str">
            <v>Switch, Tactile, Momentary, 50mA 12V, Ri</v>
          </cell>
        </row>
        <row r="373">
          <cell r="B373" t="str">
            <v>RU1341000063-1</v>
          </cell>
          <cell r="E373" t="str">
            <v>ZROH</v>
          </cell>
          <cell r="F373" t="str">
            <v>witch, Mini Dome, SMT, 3.7mm x 3.7mm</v>
          </cell>
        </row>
        <row r="374">
          <cell r="B374" t="str">
            <v>RU1341000068</v>
          </cell>
          <cell r="E374" t="str">
            <v>ZROH</v>
          </cell>
          <cell r="F374" t="str">
            <v>Switch, Tactile, SMT, 6X6, 7mm high</v>
          </cell>
        </row>
        <row r="375">
          <cell r="B375" t="str">
            <v>RU1341000074</v>
          </cell>
          <cell r="E375" t="str">
            <v>ZROH</v>
          </cell>
          <cell r="F375" t="str">
            <v>Switch, Tactile, Momentary, 50mA 12V, Ri</v>
          </cell>
        </row>
        <row r="376">
          <cell r="B376" t="str">
            <v>RU1341000075-02</v>
          </cell>
          <cell r="E376" t="str">
            <v>ZROH</v>
          </cell>
          <cell r="F376" t="str">
            <v>Switch, Tactile, Momentary, 50mA 12V, Ri</v>
          </cell>
        </row>
        <row r="377">
          <cell r="B377" t="str">
            <v>RU1341000083</v>
          </cell>
          <cell r="E377" t="str">
            <v>ZROH</v>
          </cell>
          <cell r="F377" t="str">
            <v>Switch, Tactile, Momentary, 50mA 12V, Ri</v>
          </cell>
        </row>
        <row r="378">
          <cell r="B378" t="str">
            <v>RU1341000085</v>
          </cell>
          <cell r="E378" t="str">
            <v>ZROH</v>
          </cell>
          <cell r="F378" t="str">
            <v>Switch, Tactile, SMT, 6X6, Right Angle</v>
          </cell>
        </row>
        <row r="379">
          <cell r="B379" t="str">
            <v>RU1350000009</v>
          </cell>
          <cell r="E379" t="str">
            <v>ZROH</v>
          </cell>
          <cell r="F379" t="str">
            <v>Diode, Fast Switching, 150mA, 75V, 1N414</v>
          </cell>
        </row>
        <row r="380">
          <cell r="B380" t="str">
            <v>RU1350000125</v>
          </cell>
          <cell r="E380" t="str">
            <v>ZROH</v>
          </cell>
          <cell r="F380" t="str">
            <v>Diode, Schottky, 30V, 200mA, RB520S30, S</v>
          </cell>
        </row>
        <row r="381">
          <cell r="B381" t="str">
            <v>RU1350000146</v>
          </cell>
          <cell r="E381" t="str">
            <v>ZROH</v>
          </cell>
          <cell r="F381" t="str">
            <v>Diode, ESD, Quad, 6.5V, High Speed, SC70</v>
          </cell>
        </row>
        <row r="382">
          <cell r="B382" t="str">
            <v>RU1350000148</v>
          </cell>
          <cell r="E382" t="str">
            <v>ZROH</v>
          </cell>
          <cell r="F382" t="str">
            <v>Diode, ESD, TVS, Quad, 5V, High Speed, S</v>
          </cell>
        </row>
        <row r="383">
          <cell r="B383" t="str">
            <v>RU1350000154</v>
          </cell>
          <cell r="E383" t="str">
            <v>ZROH</v>
          </cell>
          <cell r="F383" t="str">
            <v>Diode, ESD, Dual, 5V, Ultra Low Capacita</v>
          </cell>
        </row>
        <row r="384">
          <cell r="B384" t="str">
            <v>RU1350000158</v>
          </cell>
          <cell r="E384" t="str">
            <v>ZROH</v>
          </cell>
          <cell r="F384" t="str">
            <v>Diode, ESD, TVS, Single, 5V, USB power,</v>
          </cell>
        </row>
        <row r="385">
          <cell r="B385" t="str">
            <v>RU1350000183</v>
          </cell>
          <cell r="E385" t="str">
            <v>ZROH</v>
          </cell>
          <cell r="F385" t="str">
            <v>ESD Protection, Single Channel, 30KV, 6V</v>
          </cell>
        </row>
        <row r="386">
          <cell r="B386" t="str">
            <v>RU1350000192</v>
          </cell>
          <cell r="E386" t="str">
            <v>ZROH</v>
          </cell>
          <cell r="F386" t="str">
            <v>LED, White, Custom (Benjamin), RA, PTH</v>
          </cell>
        </row>
        <row r="387">
          <cell r="B387" t="str">
            <v>RU1350000195</v>
          </cell>
          <cell r="E387" t="str">
            <v>ZROH</v>
          </cell>
          <cell r="F387" t="str">
            <v>Diode, ESD, TVS, Single, 15V, USB power,</v>
          </cell>
        </row>
        <row r="388">
          <cell r="B388" t="str">
            <v>RU1350000201</v>
          </cell>
          <cell r="E388" t="str">
            <v>ZROH</v>
          </cell>
          <cell r="F388" t="str">
            <v>Diode, ESD, 9V, 20KV, 0402</v>
          </cell>
        </row>
        <row r="389">
          <cell r="B389" t="str">
            <v>RU1360000058</v>
          </cell>
          <cell r="E389" t="str">
            <v>ZROH</v>
          </cell>
          <cell r="F389" t="str">
            <v>TRANS, MMBT3904, NPN, Switching, 40V, 10</v>
          </cell>
        </row>
        <row r="390">
          <cell r="B390" t="str">
            <v>RU1360000063</v>
          </cell>
          <cell r="E390" t="str">
            <v>ZROH</v>
          </cell>
          <cell r="F390" t="str">
            <v>TRANS, NPN, 45V, 0.10A, SOT-346</v>
          </cell>
        </row>
        <row r="391">
          <cell r="B391" t="str">
            <v>RU1360000068</v>
          </cell>
          <cell r="E391" t="str">
            <v>ZROH</v>
          </cell>
          <cell r="F391" t="str">
            <v>Transistor, NPN, Darlington, 30V, 300mA,</v>
          </cell>
        </row>
        <row r="392">
          <cell r="B392" t="str">
            <v>RU1360000069</v>
          </cell>
          <cell r="E392" t="str">
            <v>ZROH</v>
          </cell>
          <cell r="F392" t="str">
            <v>Transistor, MMDT3904, Dual, NPN, Switchi</v>
          </cell>
        </row>
        <row r="393">
          <cell r="B393" t="str">
            <v>RU1371000015</v>
          </cell>
          <cell r="E393" t="str">
            <v>ZROH</v>
          </cell>
          <cell r="F393" t="str">
            <v>Bead, 120ohm, 25%, 3A, 0.03ohm, 1206</v>
          </cell>
        </row>
        <row r="394">
          <cell r="B394" t="str">
            <v>RU1371000055</v>
          </cell>
          <cell r="E394" t="str">
            <v>ZROH</v>
          </cell>
          <cell r="F394" t="str">
            <v>BEAD, 120OHM, 25%, 1A, 0.1OHM, 0402, 120</v>
          </cell>
        </row>
        <row r="395">
          <cell r="B395" t="str">
            <v>RU1371000065</v>
          </cell>
          <cell r="E395" t="str">
            <v>ZROH</v>
          </cell>
          <cell r="F395" t="str">
            <v>RF combiner, mixer , 2.4GHz, 5Ghz, 4-Pin</v>
          </cell>
        </row>
        <row r="396">
          <cell r="B396" t="str">
            <v>RU1371000068</v>
          </cell>
          <cell r="E396" t="str">
            <v>ZROH</v>
          </cell>
          <cell r="F396" t="str">
            <v>IC, RF Combiner,Mixer, 2.4GHz,5Ghz, 6-Pi</v>
          </cell>
        </row>
        <row r="397">
          <cell r="B397" t="str">
            <v>RU1371000071</v>
          </cell>
          <cell r="E397" t="str">
            <v>ZROH</v>
          </cell>
          <cell r="F397" t="str">
            <v>IC, RF Combiner, Mixer, 2.4GHz, 5Ghz, 6-</v>
          </cell>
        </row>
        <row r="398">
          <cell r="B398" t="str">
            <v>RU1372000021</v>
          </cell>
          <cell r="E398" t="str">
            <v>ZROH</v>
          </cell>
          <cell r="F398" t="str">
            <v>IND, 10uH, 20%, 4.3A, 0.0265ohm, SMD</v>
          </cell>
        </row>
        <row r="399">
          <cell r="B399" t="str">
            <v>RU1372000050</v>
          </cell>
          <cell r="E399" t="str">
            <v>ZROH</v>
          </cell>
          <cell r="F399" t="str">
            <v>IND, 3.9nH, +-0.1nH, 400mA, 0201</v>
          </cell>
        </row>
        <row r="400">
          <cell r="B400" t="str">
            <v>RU1372000075</v>
          </cell>
          <cell r="E400" t="str">
            <v>ZROH</v>
          </cell>
          <cell r="F400" t="str">
            <v>IND C 3.0NH 0.1NH 190MA 0.4OHM Q=13 SMD</v>
          </cell>
        </row>
        <row r="401">
          <cell r="B401" t="str">
            <v>RU1372000191</v>
          </cell>
          <cell r="E401" t="str">
            <v>ZROH</v>
          </cell>
          <cell r="F401" t="str">
            <v>IND, 2.7nH +-0.3nH, 300mA, 0201</v>
          </cell>
        </row>
        <row r="402">
          <cell r="B402" t="str">
            <v>RU1372000256</v>
          </cell>
          <cell r="E402" t="str">
            <v>ZROH</v>
          </cell>
          <cell r="F402" t="str">
            <v>IND, 1.2nH, +/-0.1nH, 0201</v>
          </cell>
        </row>
        <row r="403">
          <cell r="B403" t="str">
            <v>RU1372000311</v>
          </cell>
          <cell r="E403" t="str">
            <v>ZROH</v>
          </cell>
          <cell r="F403" t="str">
            <v>Antenna, Single Band, 2.4GHz, Chip</v>
          </cell>
        </row>
        <row r="404">
          <cell r="B404" t="str">
            <v>RU1372000335</v>
          </cell>
          <cell r="E404" t="str">
            <v>ZROH</v>
          </cell>
          <cell r="F404" t="str">
            <v>ND, 1.0nH, +/-0.3nH, 0201</v>
          </cell>
        </row>
        <row r="405">
          <cell r="B405" t="str">
            <v>RU1372000338</v>
          </cell>
          <cell r="E405" t="str">
            <v>ZROH</v>
          </cell>
          <cell r="F405" t="str">
            <v>IND, 1.0uH, +/- 20%, 2200mA, 2016</v>
          </cell>
        </row>
        <row r="406">
          <cell r="B406" t="str">
            <v>RU1372000339</v>
          </cell>
          <cell r="E406" t="str">
            <v>ZROH</v>
          </cell>
          <cell r="F406" t="str">
            <v>IND, 10uH, 1.7A 2.4A, Power</v>
          </cell>
        </row>
        <row r="407">
          <cell r="B407" t="str">
            <v>RU1372000340</v>
          </cell>
          <cell r="E407" t="str">
            <v>ZROH</v>
          </cell>
          <cell r="F407" t="str">
            <v>IND, 2.2uH, 20%, 0.110Ohm, 1.2A, 2.0mm x</v>
          </cell>
        </row>
        <row r="408">
          <cell r="B408" t="str">
            <v>RU1372000341</v>
          </cell>
          <cell r="E408" t="str">
            <v>ZROH</v>
          </cell>
          <cell r="F408" t="str">
            <v>IND, 1uH, 30%, 0.059 Ohm, 3A, 2x2.5mm SM</v>
          </cell>
        </row>
        <row r="409">
          <cell r="B409" t="str">
            <v>RU1372000344</v>
          </cell>
          <cell r="E409" t="str">
            <v>ZROH</v>
          </cell>
          <cell r="F409" t="str">
            <v>IND, 1.1nH, +/-0.1nH, 0201</v>
          </cell>
        </row>
        <row r="410">
          <cell r="B410" t="str">
            <v>RU1372000347</v>
          </cell>
          <cell r="E410" t="str">
            <v>ZROH</v>
          </cell>
          <cell r="F410" t="str">
            <v>IND, 2.2uH, 20%, 4.3A, 48mOhm, SMT, 4.0x</v>
          </cell>
        </row>
        <row r="411">
          <cell r="B411" t="str">
            <v>RU1372000348</v>
          </cell>
          <cell r="E411" t="str">
            <v>ZROH</v>
          </cell>
          <cell r="F411" t="str">
            <v>ND, 3.3uH, 20%, 3.45A, 72mOhm, SMT, 4.0</v>
          </cell>
        </row>
        <row r="412">
          <cell r="B412" t="str">
            <v>RU1372000349</v>
          </cell>
          <cell r="E412" t="str">
            <v>ZROH</v>
          </cell>
          <cell r="F412" t="str">
            <v>IND, 1.0uH, 20%, 5.8A, 26mOhm, SMT, 4.0x</v>
          </cell>
        </row>
        <row r="413">
          <cell r="B413" t="str">
            <v>RU1372000384</v>
          </cell>
          <cell r="E413" t="str">
            <v>ZROH</v>
          </cell>
          <cell r="F413" t="str">
            <v>IND, 2.2uH, 2.3A, 106mohm,SMT 3.2x3.0</v>
          </cell>
        </row>
        <row r="414">
          <cell r="B414" t="str">
            <v>RU1372000386</v>
          </cell>
          <cell r="E414" t="str">
            <v>ZROH</v>
          </cell>
          <cell r="F414" t="str">
            <v>IND, 2.2uH, 2.3A ISat, 2.0A ITemp, 85.0m</v>
          </cell>
        </row>
        <row r="415">
          <cell r="B415" t="str">
            <v>RU1372000396</v>
          </cell>
          <cell r="E415" t="str">
            <v>ZROH</v>
          </cell>
          <cell r="F415" t="str">
            <v>IND, 2.2uH, 3.15A sat, 2.6A rms, 48mohm,</v>
          </cell>
        </row>
        <row r="416">
          <cell r="B416" t="str">
            <v>RU1372000412</v>
          </cell>
          <cell r="E416" t="str">
            <v>ZROH</v>
          </cell>
          <cell r="F416" t="str">
            <v>IND, 10uH, 5.0A sat, 4.5A rms, 36mohm,10</v>
          </cell>
        </row>
        <row r="417">
          <cell r="B417" t="str">
            <v>RU1372000415</v>
          </cell>
          <cell r="E417" t="str">
            <v>ZROH</v>
          </cell>
          <cell r="F417" t="str">
            <v>IND, 2.7nH +-0.3nH, 300mA, 0201</v>
          </cell>
        </row>
        <row r="418">
          <cell r="B418" t="str">
            <v>RU1372000417</v>
          </cell>
          <cell r="E418" t="str">
            <v>ZROH</v>
          </cell>
          <cell r="F418" t="str">
            <v>IND, 10nH, 5%, 0.22A, 0201</v>
          </cell>
        </row>
        <row r="419">
          <cell r="B419" t="str">
            <v>RU1372000418</v>
          </cell>
          <cell r="E419" t="str">
            <v>ZROH</v>
          </cell>
          <cell r="F419" t="str">
            <v>IND, 2.2uH, +/- 20%, 1500mA, 2016</v>
          </cell>
        </row>
        <row r="420">
          <cell r="B420" t="str">
            <v>RU1372000423</v>
          </cell>
          <cell r="E420" t="str">
            <v>ZROH</v>
          </cell>
          <cell r="F420" t="str">
            <v>IND, 1.5nH +-0.1nH, 800mA, 0201</v>
          </cell>
        </row>
        <row r="421">
          <cell r="B421" t="str">
            <v>RU1372000424</v>
          </cell>
          <cell r="E421" t="str">
            <v>ZROH</v>
          </cell>
          <cell r="F421" t="str">
            <v>IND, 1.1nH +-0.2nH, 1000mA, 0402</v>
          </cell>
        </row>
        <row r="422">
          <cell r="B422" t="str">
            <v>RU1372000427</v>
          </cell>
          <cell r="E422" t="str">
            <v>ZROH</v>
          </cell>
          <cell r="F422" t="str">
            <v>IND, 6.8uH, 20%, 4.7A(sat), 5.2A(thermal</v>
          </cell>
        </row>
        <row r="423">
          <cell r="B423" t="str">
            <v>RU1372000434</v>
          </cell>
          <cell r="E423" t="str">
            <v>ZROH</v>
          </cell>
          <cell r="F423" t="str">
            <v>IND, 1.0uH, 20%, 3.4A ISat, 47mohm, 2.5x</v>
          </cell>
        </row>
        <row r="424">
          <cell r="B424" t="str">
            <v>RU1410000015</v>
          </cell>
          <cell r="E424" t="str">
            <v>ZROH</v>
          </cell>
          <cell r="F424" t="str">
            <v>eFuse, resettable, adjustable 0.5-4A, 15</v>
          </cell>
        </row>
        <row r="425">
          <cell r="B425" t="str">
            <v>RU1410000017</v>
          </cell>
          <cell r="E425" t="str">
            <v>ZROH</v>
          </cell>
          <cell r="F425" t="str">
            <v>EFUSE, RESETTABLE, ADJ 0.5-4A, 20V OVP,</v>
          </cell>
        </row>
        <row r="426">
          <cell r="B426" t="str">
            <v>RU1524000091</v>
          </cell>
          <cell r="E426" t="str">
            <v>ZROH</v>
          </cell>
          <cell r="F426" t="str">
            <v>RES, 8.06Kohm, 1%, 1/16W, 0402, OBD</v>
          </cell>
        </row>
        <row r="427">
          <cell r="B427" t="str">
            <v>RU1524000182</v>
          </cell>
          <cell r="E427" t="str">
            <v>ZROH</v>
          </cell>
          <cell r="F427" t="str">
            <v>RES, 300Kohm, 1%, 1/16W, 0402, OBD</v>
          </cell>
        </row>
        <row r="428">
          <cell r="B428" t="str">
            <v>RU1524000189</v>
          </cell>
          <cell r="E428" t="str">
            <v>ZROH</v>
          </cell>
          <cell r="F428" t="str">
            <v>RES, 16.5Kohm, 1%, 1/16W, 0402, OBD</v>
          </cell>
        </row>
        <row r="429">
          <cell r="B429" t="str">
            <v>RU1524000209</v>
          </cell>
          <cell r="E429" t="str">
            <v>ZROH</v>
          </cell>
          <cell r="F429" t="str">
            <v>RES, 12.1Kohm, 1%, 1/16W, 0402, OBD</v>
          </cell>
        </row>
        <row r="430">
          <cell r="B430" t="str">
            <v>RU1524000257</v>
          </cell>
          <cell r="E430" t="str">
            <v>ZROH</v>
          </cell>
          <cell r="F430" t="str">
            <v>RES, 499ohm, 1%, 1/16W, 0402, OBD</v>
          </cell>
        </row>
        <row r="431">
          <cell r="B431" t="str">
            <v>RU1524000260</v>
          </cell>
          <cell r="E431" t="str">
            <v>ZROH</v>
          </cell>
          <cell r="F431" t="str">
            <v>RES, 7.15Kohm, 1%, 1/16W, 0402, OBD</v>
          </cell>
        </row>
        <row r="432">
          <cell r="B432" t="str">
            <v>RU1524000264</v>
          </cell>
          <cell r="E432" t="str">
            <v>ZROH</v>
          </cell>
          <cell r="F432" t="str">
            <v>RES, 0ohm, 1206, OBD</v>
          </cell>
        </row>
        <row r="433">
          <cell r="B433" t="str">
            <v>RU1524000295</v>
          </cell>
          <cell r="E433" t="str">
            <v>ZROH</v>
          </cell>
          <cell r="F433" t="str">
            <v>RES, 6.19Kohm, 1%, 1/16W, 0402, OBD</v>
          </cell>
        </row>
        <row r="434">
          <cell r="B434" t="str">
            <v>RU1524000316</v>
          </cell>
          <cell r="E434" t="str">
            <v>ZROH</v>
          </cell>
          <cell r="F434" t="str">
            <v>1%, 1/20W, 0201, OBD</v>
          </cell>
        </row>
        <row r="435">
          <cell r="B435" t="str">
            <v>RU1524000317</v>
          </cell>
          <cell r="E435" t="str">
            <v>ZROH</v>
          </cell>
          <cell r="F435" t="str">
            <v>RES, 20Kohm, 1%, 1/20W, 0201, OBD</v>
          </cell>
        </row>
        <row r="436">
          <cell r="B436" t="str">
            <v>RU1524000319</v>
          </cell>
          <cell r="E436" t="str">
            <v>ZROH</v>
          </cell>
          <cell r="F436" t="str">
            <v>RES, 15Kohm, 1%, 1/20W, 0201, OBD</v>
          </cell>
        </row>
        <row r="437">
          <cell r="B437" t="str">
            <v>RU1524000325</v>
          </cell>
          <cell r="E437" t="str">
            <v>ZROH</v>
          </cell>
          <cell r="F437" t="str">
            <v>RES, 1.5Kohm, 1%, 1/20W, 0201, OBD</v>
          </cell>
        </row>
        <row r="438">
          <cell r="B438" t="str">
            <v>RU1524000326</v>
          </cell>
          <cell r="E438" t="str">
            <v>ZROH</v>
          </cell>
          <cell r="F438" t="str">
            <v>RES, 200ohm, 1%, 1/20W, 0201, OBD</v>
          </cell>
        </row>
        <row r="439">
          <cell r="B439" t="str">
            <v>RU1524000337</v>
          </cell>
          <cell r="E439" t="str">
            <v>ZROH</v>
          </cell>
          <cell r="F439" t="str">
            <v>RES, 220Kohm, 1%, 1/16W, 0402, OBD</v>
          </cell>
        </row>
        <row r="440">
          <cell r="B440" t="str">
            <v>RU1524000355</v>
          </cell>
          <cell r="E440" t="str">
            <v>ZROH</v>
          </cell>
          <cell r="F440" t="str">
            <v>RES, 4.53Kohm, 1%, 1/16W, 0402, OBD</v>
          </cell>
        </row>
        <row r="441">
          <cell r="B441" t="str">
            <v>RU1524000397</v>
          </cell>
          <cell r="E441" t="str">
            <v>ZROH</v>
          </cell>
          <cell r="F441" t="str">
            <v>RES, 13.3Kohm, 1%, 1/16W, 0402, OBD</v>
          </cell>
        </row>
        <row r="442">
          <cell r="B442" t="str">
            <v>RU1524000403</v>
          </cell>
          <cell r="E442" t="str">
            <v>ZROH</v>
          </cell>
          <cell r="F442" t="str">
            <v>RES, 240Kohm, 1%, 1/16W, 0402, OBD</v>
          </cell>
        </row>
        <row r="443">
          <cell r="B443" t="str">
            <v>RU1524000482</v>
          </cell>
          <cell r="E443" t="str">
            <v>ZROH</v>
          </cell>
          <cell r="F443" t="str">
            <v>RES, 0ohm, 0201, OBD</v>
          </cell>
        </row>
        <row r="444">
          <cell r="B444" t="str">
            <v>RU1524000504</v>
          </cell>
          <cell r="E444" t="str">
            <v>ZROH</v>
          </cell>
          <cell r="F444" t="str">
            <v>RES, 100Kohm, 1%, 1/20W, 0201, OBD</v>
          </cell>
        </row>
        <row r="445">
          <cell r="B445" t="str">
            <v>RU1524000661</v>
          </cell>
          <cell r="E445" t="str">
            <v>ZROH</v>
          </cell>
          <cell r="F445" t="str">
            <v>RES, 0ohm, 0402, OBD</v>
          </cell>
        </row>
        <row r="446">
          <cell r="B446" t="str">
            <v>RU1524000663</v>
          </cell>
          <cell r="E446" t="str">
            <v>ZROH</v>
          </cell>
          <cell r="F446" t="str">
            <v>RES, 1Kohm, 1%, 1/16W, 0402, OBD</v>
          </cell>
        </row>
        <row r="447">
          <cell r="B447" t="str">
            <v>RU1524000665</v>
          </cell>
          <cell r="E447" t="str">
            <v>ZROH</v>
          </cell>
          <cell r="F447" t="str">
            <v>RES, 100ohm, 1%, 1/16W, 0402, OBD</v>
          </cell>
        </row>
        <row r="448">
          <cell r="B448" t="str">
            <v>RU1524000666</v>
          </cell>
          <cell r="E448" t="str">
            <v>ZROH</v>
          </cell>
          <cell r="F448" t="str">
            <v>RES, 10Kohm, 1%, 1/16W, 0402, OBD</v>
          </cell>
        </row>
        <row r="449">
          <cell r="B449" t="str">
            <v>RU1524000671</v>
          </cell>
          <cell r="E449" t="str">
            <v>ZROH</v>
          </cell>
          <cell r="F449" t="str">
            <v>RES, 100Kohm, 1%, 1/16W, 0402, OBD</v>
          </cell>
        </row>
        <row r="450">
          <cell r="B450" t="str">
            <v>RU1524000674</v>
          </cell>
          <cell r="E450" t="str">
            <v>ZROH</v>
          </cell>
          <cell r="F450" t="str">
            <v>RES, 20Kohm, 1%, 1/16W, 0402, OBD</v>
          </cell>
        </row>
        <row r="451">
          <cell r="B451" t="str">
            <v>RU1524000675</v>
          </cell>
          <cell r="E451" t="str">
            <v>ZROH</v>
          </cell>
          <cell r="F451" t="str">
            <v>RES, 15Kohm, 1%, 1/16W, 0402, OBD</v>
          </cell>
        </row>
        <row r="452">
          <cell r="B452" t="str">
            <v>RU1524000676</v>
          </cell>
          <cell r="E452" t="str">
            <v>ZROH</v>
          </cell>
          <cell r="F452" t="str">
            <v>RES, 10ohm, 1%, 1/16W, 0402, OBD</v>
          </cell>
        </row>
        <row r="453">
          <cell r="B453" t="str">
            <v>RU1524000683</v>
          </cell>
          <cell r="E453" t="str">
            <v>ZROH</v>
          </cell>
          <cell r="F453" t="str">
            <v>RES, 4.7Kohm, 1%, 1/16W, 0402, OBD</v>
          </cell>
        </row>
        <row r="454">
          <cell r="B454" t="str">
            <v>RU1524000687</v>
          </cell>
          <cell r="E454" t="str">
            <v>ZROH</v>
          </cell>
          <cell r="F454" t="str">
            <v>RES, 75ohm, 1%, 1/16W, 0402, OBD</v>
          </cell>
        </row>
        <row r="455">
          <cell r="B455" t="str">
            <v>RU1524000688</v>
          </cell>
          <cell r="E455" t="str">
            <v>ZROH</v>
          </cell>
          <cell r="F455" t="str">
            <v>RES, 510ohm, 1%, 1/16W, 0402, OBD</v>
          </cell>
        </row>
        <row r="456">
          <cell r="B456" t="str">
            <v>RU1524000698</v>
          </cell>
          <cell r="E456" t="str">
            <v>ZROH</v>
          </cell>
          <cell r="F456" t="str">
            <v>RES, 33ohm, 1%, 0402, OBD</v>
          </cell>
        </row>
        <row r="457">
          <cell r="B457" t="str">
            <v>RU1524000699</v>
          </cell>
          <cell r="E457" t="str">
            <v>ZROH</v>
          </cell>
          <cell r="F457" t="str">
            <v>RES, 200ohm, 1%, 1/16W, 0402, OBD</v>
          </cell>
        </row>
        <row r="458">
          <cell r="B458" t="str">
            <v>RU1524000702</v>
          </cell>
          <cell r="E458" t="str">
            <v>ZROH</v>
          </cell>
          <cell r="F458" t="str">
            <v>RES,?2.7Kohm,?1%,?1/16W,?0402,?OBD</v>
          </cell>
        </row>
        <row r="459">
          <cell r="B459" t="str">
            <v>RU1524000713</v>
          </cell>
          <cell r="E459" t="str">
            <v>ZROH</v>
          </cell>
          <cell r="F459" t="str">
            <v>RES C SMD 0402 51OHM 1% OBD</v>
          </cell>
        </row>
        <row r="460">
          <cell r="B460" t="str">
            <v>RU1524000714</v>
          </cell>
          <cell r="E460" t="str">
            <v>ZROH</v>
          </cell>
          <cell r="F460" t="str">
            <v>RES, 0ohm, 0603, OBD</v>
          </cell>
        </row>
        <row r="461">
          <cell r="B461" t="str">
            <v>RU1524000718</v>
          </cell>
          <cell r="E461" t="str">
            <v>ZROH</v>
          </cell>
          <cell r="F461" t="str">
            <v>RES, 22kohm, 1%, 1/16W, 0402, OBD</v>
          </cell>
        </row>
        <row r="462">
          <cell r="B462" t="str">
            <v>RU1524000726</v>
          </cell>
          <cell r="E462" t="str">
            <v>ZROH</v>
          </cell>
          <cell r="F462" t="str">
            <v>RES, 31.6Kohm, 1%, 1/16W, 0402, OBD</v>
          </cell>
        </row>
        <row r="463">
          <cell r="B463" t="str">
            <v>RU1524000729</v>
          </cell>
          <cell r="E463" t="str">
            <v>ZROH</v>
          </cell>
          <cell r="F463" t="str">
            <v>RES,?0ohm,?0805,?OBD</v>
          </cell>
        </row>
        <row r="464">
          <cell r="B464" t="str">
            <v>RU1524000735</v>
          </cell>
          <cell r="E464" t="str">
            <v>ZROH</v>
          </cell>
          <cell r="F464" t="str">
            <v>RES, 1.5Kohm, 1%, 1/16W, 0402, OBD</v>
          </cell>
        </row>
        <row r="465">
          <cell r="B465" t="str">
            <v>RU1524000736</v>
          </cell>
          <cell r="E465" t="str">
            <v>ZROH</v>
          </cell>
          <cell r="F465" t="str">
            <v>RES, 2.2kohm, 1%, 1/16W, 0402, OBD</v>
          </cell>
        </row>
        <row r="466">
          <cell r="B466" t="str">
            <v>RU1524000738</v>
          </cell>
          <cell r="E466" t="str">
            <v>ZROH</v>
          </cell>
          <cell r="F466" t="str">
            <v>RES, 22ohm, 1%, 1/16W, 0402, OBD</v>
          </cell>
        </row>
        <row r="467">
          <cell r="B467" t="str">
            <v>RU1524000739</v>
          </cell>
          <cell r="E467" t="str">
            <v>ZROH</v>
          </cell>
          <cell r="F467" t="str">
            <v>RES,?240ohm,?1%,?1/16W,?0402,?OBD</v>
          </cell>
        </row>
        <row r="468">
          <cell r="B468" t="str">
            <v>RU1524000745</v>
          </cell>
          <cell r="E468" t="str">
            <v>ZROH</v>
          </cell>
          <cell r="F468" t="str">
            <v>RES, 47Kohm, 1%, 1/16W, 0402, OBD</v>
          </cell>
        </row>
        <row r="469">
          <cell r="B469" t="str">
            <v>RU1524000746</v>
          </cell>
          <cell r="E469" t="str">
            <v>ZROH</v>
          </cell>
          <cell r="F469" t="str">
            <v>RES,49.9ohm,1%,1/16W,0402,OBD</v>
          </cell>
        </row>
        <row r="470">
          <cell r="B470" t="str">
            <v>RU1524000759</v>
          </cell>
          <cell r="E470" t="str">
            <v>ZROH</v>
          </cell>
          <cell r="F470" t="str">
            <v>RES, 10Kohm, 1%, 1/20W, 0201, OBD</v>
          </cell>
        </row>
        <row r="471">
          <cell r="B471" t="str">
            <v>RU1524000761</v>
          </cell>
          <cell r="E471" t="str">
            <v>ZROH</v>
          </cell>
          <cell r="F471" t="str">
            <v>RES, 4.75Kohm, 1%, 1/20W, 0201, OBD</v>
          </cell>
        </row>
        <row r="472">
          <cell r="B472" t="str">
            <v>RU1524000768</v>
          </cell>
          <cell r="E472" t="str">
            <v>ZROH</v>
          </cell>
          <cell r="F472" t="str">
            <v>RES,?2.2ohm,?1%,?1/16W,?0402,?OBD</v>
          </cell>
        </row>
        <row r="473">
          <cell r="B473" t="str">
            <v>RU1524000773</v>
          </cell>
          <cell r="E473" t="str">
            <v>ZROH</v>
          </cell>
          <cell r="F473" t="str">
            <v>RES,?24.9Kohm,?1%,?1/16W,?0402,?OBD</v>
          </cell>
        </row>
        <row r="474">
          <cell r="B474" t="str">
            <v>RU1524000776</v>
          </cell>
          <cell r="E474" t="str">
            <v>ZROH</v>
          </cell>
          <cell r="F474" t="str">
            <v>RES, 24Kohm, 1%, 1/16W, 0402, OBD</v>
          </cell>
        </row>
        <row r="475">
          <cell r="B475" t="str">
            <v>RU1524000789</v>
          </cell>
          <cell r="E475" t="str">
            <v>ZROH</v>
          </cell>
          <cell r="F475" t="str">
            <v>RES,?5.1Kohm,?1%,?1/16W,?0402,?OBD</v>
          </cell>
        </row>
        <row r="476">
          <cell r="B476" t="str">
            <v>RU1524000794</v>
          </cell>
          <cell r="E476" t="str">
            <v>ZROH</v>
          </cell>
          <cell r="F476" t="str">
            <v>RES, 1.2Kohm, 1%, 1/16W, 0402, OBD</v>
          </cell>
        </row>
        <row r="477">
          <cell r="B477" t="str">
            <v>RU1524000868</v>
          </cell>
          <cell r="E477" t="str">
            <v>ZROH</v>
          </cell>
          <cell r="F477" t="str">
            <v>RES Array, 100OHMS, 4 Indv, 5%, 8P4R, 04</v>
          </cell>
        </row>
        <row r="478">
          <cell r="B478" t="str">
            <v>RU1524000872</v>
          </cell>
          <cell r="E478" t="str">
            <v>ZROH</v>
          </cell>
          <cell r="F478" t="str">
            <v>RES, 9.53Kohm, 1%, 1/16W, 0402, OBD</v>
          </cell>
        </row>
        <row r="479">
          <cell r="B479" t="str">
            <v>RU1524000879</v>
          </cell>
          <cell r="E479" t="str">
            <v>ZROH</v>
          </cell>
          <cell r="F479" t="str">
            <v>RES, 1Mohm, 1%, 1/20W, 0201, OBD</v>
          </cell>
        </row>
        <row r="480">
          <cell r="B480" t="str">
            <v>RU1524000897</v>
          </cell>
          <cell r="E480" t="str">
            <v>ZROH</v>
          </cell>
          <cell r="F480" t="str">
            <v>RES, 68Kohm, 1%, 1/16W, 0402, OBD</v>
          </cell>
        </row>
        <row r="481">
          <cell r="B481" t="str">
            <v>RU1524000901</v>
          </cell>
          <cell r="E481" t="str">
            <v>ZROH</v>
          </cell>
          <cell r="F481" t="str">
            <v>RES, 120ohm, 1%, 1/16W, 0402, OBD</v>
          </cell>
        </row>
        <row r="482">
          <cell r="B482" t="str">
            <v>RU1524000903</v>
          </cell>
          <cell r="E482" t="str">
            <v>ZROH</v>
          </cell>
          <cell r="F482" t="str">
            <v>RES, 1.5ohm, 1%, 1/16W, 0402, OBD</v>
          </cell>
        </row>
        <row r="483">
          <cell r="B483" t="str">
            <v>RU1524000912</v>
          </cell>
          <cell r="E483" t="str">
            <v>ZROH</v>
          </cell>
          <cell r="F483" t="str">
            <v>RES, 22ohm,?1%,?1/20W, 0201, OBD</v>
          </cell>
        </row>
        <row r="484">
          <cell r="B484" t="str">
            <v>RU1524000913</v>
          </cell>
          <cell r="E484" t="str">
            <v>ZROH</v>
          </cell>
          <cell r="F484" t="str">
            <v>RES, 240ohm, 1%, 1/20W, 0201, OBD</v>
          </cell>
        </row>
        <row r="485">
          <cell r="B485" t="str">
            <v>RU1524000914</v>
          </cell>
          <cell r="E485" t="str">
            <v>ZROH</v>
          </cell>
          <cell r="F485" t="str">
            <v>RES, 100ohm, 1%, 1/20W, 0201, OBD</v>
          </cell>
        </row>
        <row r="486">
          <cell r="B486" t="str">
            <v>RU1524000918</v>
          </cell>
          <cell r="E486" t="str">
            <v>ZROH</v>
          </cell>
          <cell r="F486" t="str">
            <v>RES, 47K, 1%, 1/20W, 0201, OBD</v>
          </cell>
        </row>
        <row r="487">
          <cell r="B487" t="str">
            <v>RU1524000919</v>
          </cell>
          <cell r="E487" t="str">
            <v>ZROH</v>
          </cell>
          <cell r="F487" t="str">
            <v>RES, 12Kohm, 1%, 1/20W, 0201, OBD</v>
          </cell>
        </row>
        <row r="488">
          <cell r="B488" t="str">
            <v>RU1524000923</v>
          </cell>
          <cell r="E488" t="str">
            <v>ZROH</v>
          </cell>
          <cell r="F488" t="str">
            <v>RES, 16.9Kohm, 1%, 1/20W, 0201, OBD</v>
          </cell>
        </row>
        <row r="489">
          <cell r="B489" t="str">
            <v>RU1524000928</v>
          </cell>
          <cell r="E489" t="str">
            <v>ZROH</v>
          </cell>
          <cell r="F489" t="str">
            <v>RES, 5.1Kohm, 1%, 1/20W, 0201, OBD</v>
          </cell>
        </row>
        <row r="490">
          <cell r="B490" t="str">
            <v>RU1524000931</v>
          </cell>
          <cell r="E490" t="str">
            <v>ZROH</v>
          </cell>
          <cell r="F490" t="str">
            <v>RES, 33Kohm, 1%, 1/20W, 0201, OBD</v>
          </cell>
        </row>
        <row r="491">
          <cell r="B491" t="str">
            <v>RU1524000935</v>
          </cell>
          <cell r="E491" t="str">
            <v>ZROH</v>
          </cell>
          <cell r="F491" t="str">
            <v>RES, 7.15Kohm, 1%, 1/20W, 0201, OBD</v>
          </cell>
        </row>
        <row r="492">
          <cell r="B492" t="str">
            <v>RU1524000941</v>
          </cell>
          <cell r="E492" t="str">
            <v>ZROH</v>
          </cell>
          <cell r="F492" t="str">
            <v>RES, 45.3Kohm, 1%, 1/20W, 0201, OBD</v>
          </cell>
        </row>
        <row r="493">
          <cell r="B493" t="str">
            <v>RU1524000944</v>
          </cell>
          <cell r="E493" t="str">
            <v>ZROH</v>
          </cell>
          <cell r="F493" t="str">
            <v>RES, 6.2Kohm, 1%, 1/20W, 0201, OBD</v>
          </cell>
        </row>
        <row r="494">
          <cell r="B494" t="str">
            <v>RU1524000945</v>
          </cell>
          <cell r="E494" t="str">
            <v>ZROH</v>
          </cell>
          <cell r="F494" t="str">
            <v>RES, 37.4Kohm, 1%, 1/16W, 0402, OBD</v>
          </cell>
        </row>
        <row r="495">
          <cell r="B495" t="str">
            <v>RU1524000946</v>
          </cell>
          <cell r="E495" t="str">
            <v>ZROH</v>
          </cell>
          <cell r="F495" t="str">
            <v>RES, 37.4Kohm, 1%, 1/20W, 0201, OBD</v>
          </cell>
        </row>
        <row r="496">
          <cell r="B496" t="str">
            <v>RU1524000947</v>
          </cell>
          <cell r="E496" t="str">
            <v>ZROH</v>
          </cell>
          <cell r="F496" t="str">
            <v>RES, 8.06Kohm, 1%, 1/20W, 0201, OBD</v>
          </cell>
        </row>
        <row r="497">
          <cell r="B497" t="str">
            <v>RU1524000948</v>
          </cell>
          <cell r="E497" t="str">
            <v>ZROH</v>
          </cell>
          <cell r="F497" t="str">
            <v>RES, 9.53Kohm, 1%, 1/20W, 0201, OBD</v>
          </cell>
        </row>
        <row r="498">
          <cell r="B498" t="str">
            <v>RU1524000949</v>
          </cell>
          <cell r="E498" t="str">
            <v>ZROH</v>
          </cell>
          <cell r="F498" t="str">
            <v>RES, 6.98Kohm, 1%, 1/16W, 0402, OBD</v>
          </cell>
        </row>
        <row r="499">
          <cell r="B499" t="str">
            <v>RU1524000951</v>
          </cell>
          <cell r="E499" t="str">
            <v>ZROH</v>
          </cell>
          <cell r="F499" t="str">
            <v>RES, 53.6Kohm, 1%, 1/20W, 0201, OBD</v>
          </cell>
        </row>
        <row r="500">
          <cell r="B500" t="str">
            <v>RU1524000956</v>
          </cell>
          <cell r="E500" t="str">
            <v>ZROH</v>
          </cell>
          <cell r="F500" t="str">
            <v>RES, 3.3Kohm, 1%, 1/20W, 0201, OBD</v>
          </cell>
        </row>
        <row r="501">
          <cell r="B501" t="str">
            <v>RU1524000959</v>
          </cell>
          <cell r="E501" t="str">
            <v>ZROH</v>
          </cell>
          <cell r="F501" t="str">
            <v>RES, 12.7Kohm, 1%, 1/20W, 0201, OBD</v>
          </cell>
        </row>
        <row r="502">
          <cell r="B502" t="str">
            <v>RU1524000963</v>
          </cell>
          <cell r="E502" t="str">
            <v>ZROH</v>
          </cell>
          <cell r="F502" t="str">
            <v>RES, 8.45Kohm, 1%, 1/20W, 0201, OBD</v>
          </cell>
        </row>
        <row r="503">
          <cell r="B503" t="str">
            <v>RU1524000965</v>
          </cell>
          <cell r="E503" t="str">
            <v>ZROH</v>
          </cell>
          <cell r="F503" t="str">
            <v>RES, 1.47Kohm,1%, 1/20W,0201, OBD</v>
          </cell>
        </row>
        <row r="504">
          <cell r="B504" t="str">
            <v>RU1524000994</v>
          </cell>
          <cell r="E504" t="str">
            <v>ZROH</v>
          </cell>
          <cell r="F504" t="str">
            <v>RES, 120ohm, 1%, 1/20W, 0201, OBD</v>
          </cell>
        </row>
        <row r="505">
          <cell r="B505" t="str">
            <v>RU1524000995</v>
          </cell>
          <cell r="E505" t="str">
            <v>ZROH</v>
          </cell>
          <cell r="F505" t="str">
            <v>RES, 60.4ohm, 1%, 1/20W, 0201, OBD</v>
          </cell>
        </row>
        <row r="506">
          <cell r="B506" t="str">
            <v>RU1524001002</v>
          </cell>
          <cell r="E506" t="str">
            <v>ZROH</v>
          </cell>
          <cell r="F506" t="str">
            <v>RES, 4.7Kohm, 1%, 1/20W, 0201, OBD</v>
          </cell>
        </row>
        <row r="507">
          <cell r="B507" t="str">
            <v>RU1524001003</v>
          </cell>
          <cell r="E507" t="str">
            <v>ZROH</v>
          </cell>
          <cell r="F507" t="str">
            <v>RES, 6.65Kohm, 1%, 1/20W, 0201, OBD</v>
          </cell>
        </row>
        <row r="508">
          <cell r="B508" t="str">
            <v>RU1524001004</v>
          </cell>
          <cell r="E508" t="str">
            <v>ZROH</v>
          </cell>
          <cell r="F508" t="str">
            <v>RES, 1.5ohm, 1%, 1/20W, 0201, OBD</v>
          </cell>
        </row>
        <row r="509">
          <cell r="B509" t="str">
            <v>RU1524001006</v>
          </cell>
          <cell r="E509" t="str">
            <v>ZROH</v>
          </cell>
          <cell r="F509" t="str">
            <v>RES, 5.62Kohm,1%, 1/20W,0201, OBD</v>
          </cell>
        </row>
        <row r="510">
          <cell r="B510" t="str">
            <v>RU1524001007</v>
          </cell>
          <cell r="E510" t="str">
            <v>ZROH</v>
          </cell>
          <cell r="F510" t="str">
            <v>RES, 6.19Kohm, 1%, 1/20W, 0201, OBD</v>
          </cell>
        </row>
        <row r="511">
          <cell r="B511" t="str">
            <v>RU1524001008</v>
          </cell>
          <cell r="E511" t="str">
            <v>ZROH</v>
          </cell>
          <cell r="F511" t="str">
            <v>RES, 10ohm, 1%, 1/20W, 0201, OBD</v>
          </cell>
        </row>
        <row r="512">
          <cell r="B512" t="str">
            <v>RU1524001021</v>
          </cell>
          <cell r="E512" t="str">
            <v>ZROH</v>
          </cell>
          <cell r="F512" t="str">
            <v>RES, 0.1ohm, 1%, 1/10W, 0603, OBD</v>
          </cell>
        </row>
        <row r="513">
          <cell r="B513" t="str">
            <v>RU1524001026</v>
          </cell>
          <cell r="E513" t="str">
            <v>ZROH</v>
          </cell>
          <cell r="F513" t="str">
            <v>RES, 60.4ohm, 1%, 1/16W, 0402, OBD</v>
          </cell>
        </row>
        <row r="514">
          <cell r="B514" t="str">
            <v>RU1524001030</v>
          </cell>
          <cell r="E514" t="str">
            <v>ZROH</v>
          </cell>
          <cell r="F514" t="str">
            <v>RES, 1.2Kohm, 1%, 1/20W, 0201, OBD</v>
          </cell>
        </row>
        <row r="515">
          <cell r="B515" t="str">
            <v>RU1524001031</v>
          </cell>
          <cell r="E515" t="str">
            <v>ZROH</v>
          </cell>
          <cell r="F515" t="str">
            <v>RES, 13Kohm, 1%, 1/20W, 0201, OBD</v>
          </cell>
        </row>
        <row r="516">
          <cell r="B516" t="str">
            <v>RU1524001032</v>
          </cell>
          <cell r="E516" t="str">
            <v>ZROH</v>
          </cell>
          <cell r="F516" t="str">
            <v>RES, 33.2Kohm, 1%, 1/20W, 0201, OBD</v>
          </cell>
        </row>
        <row r="517">
          <cell r="B517" t="str">
            <v>RU1524001033</v>
          </cell>
          <cell r="E517" t="str">
            <v>ZROH</v>
          </cell>
          <cell r="F517" t="str">
            <v>RES, 6.98Kohm, 1%, 1/20W, 0201, OBD</v>
          </cell>
        </row>
        <row r="518">
          <cell r="B518" t="str">
            <v>RU1524001035</v>
          </cell>
          <cell r="E518" t="str">
            <v>ZROH</v>
          </cell>
          <cell r="F518" t="str">
            <v>RES, 1.37Kohm, 1%, 1/16W, 0402, OBD</v>
          </cell>
        </row>
        <row r="519">
          <cell r="B519" t="str">
            <v>RU1524001037</v>
          </cell>
          <cell r="E519" t="str">
            <v>ZROH</v>
          </cell>
          <cell r="F519" t="str">
            <v>RES, 536Kohm, 1%, 1/20W, 0201, OBD</v>
          </cell>
        </row>
        <row r="520">
          <cell r="B520" t="str">
            <v>RU1524001038</v>
          </cell>
          <cell r="E520" t="str">
            <v>ZROH</v>
          </cell>
          <cell r="F520" t="str">
            <v>RES, 536Kohm, 1%, 1/16W, 0402, OBD</v>
          </cell>
        </row>
        <row r="521">
          <cell r="B521" t="str">
            <v>RU1524001041</v>
          </cell>
          <cell r="E521" t="str">
            <v>ZROH</v>
          </cell>
          <cell r="F521" t="str">
            <v>RES, 2Kohm, 1%, 1/20W, 0201, OBD</v>
          </cell>
        </row>
        <row r="522">
          <cell r="B522" t="str">
            <v>RU1524001044</v>
          </cell>
          <cell r="E522" t="str">
            <v>ZROH</v>
          </cell>
          <cell r="F522" t="str">
            <v>RES, 1.33Kohm, 1%, 1/16W, 0402, OBD</v>
          </cell>
        </row>
        <row r="523">
          <cell r="B523" t="str">
            <v>RU1524001046</v>
          </cell>
          <cell r="E523" t="str">
            <v>ZROH</v>
          </cell>
          <cell r="F523" t="str">
            <v>RES, 3.65Kohm, 1%, 1/20W, 0201, OBD</v>
          </cell>
        </row>
        <row r="524">
          <cell r="B524" t="str">
            <v>RU1524001047</v>
          </cell>
          <cell r="E524" t="str">
            <v>ZROH</v>
          </cell>
          <cell r="F524" t="str">
            <v>RES, 200Kohm, 1%, 1/20W, 0201, OBD</v>
          </cell>
        </row>
        <row r="525">
          <cell r="B525" t="str">
            <v>RU1524001052</v>
          </cell>
          <cell r="E525" t="str">
            <v>ZROH</v>
          </cell>
          <cell r="F525" t="str">
            <v>RES, 17.4Kohm, 1%, 1/20W, 0201, OBD</v>
          </cell>
        </row>
        <row r="526">
          <cell r="B526" t="str">
            <v>RU1524001068</v>
          </cell>
          <cell r="E526" t="str">
            <v>ZROH</v>
          </cell>
          <cell r="F526" t="str">
            <v>RES, 1.5ohm, 1%, 1/10W, 0603, OBD</v>
          </cell>
        </row>
        <row r="527">
          <cell r="B527" t="str">
            <v>RU1524001084</v>
          </cell>
          <cell r="E527" t="str">
            <v>ZROH</v>
          </cell>
          <cell r="F527" t="str">
            <v>RES, 24Kohm, 1%, 1/16W, 0201, OBD</v>
          </cell>
        </row>
        <row r="528">
          <cell r="B528" t="str">
            <v>RU1671000005</v>
          </cell>
          <cell r="E528" t="str">
            <v>ZROH</v>
          </cell>
          <cell r="F528" t="str">
            <v>CAP, CER, 10uF, 20%, 6.3V, X5R, 0603, OB</v>
          </cell>
        </row>
        <row r="529">
          <cell r="B529" t="str">
            <v>RU1671000010</v>
          </cell>
          <cell r="E529" t="str">
            <v>ZROH</v>
          </cell>
          <cell r="F529" t="str">
            <v>CAP, CER, 470pF, 5%, 50V, 0402, NPO, OBD</v>
          </cell>
        </row>
        <row r="530">
          <cell r="B530" t="str">
            <v>RU1671000172</v>
          </cell>
          <cell r="E530" t="str">
            <v>ZROH</v>
          </cell>
          <cell r="F530" t="str">
            <v>CAP, CER, 9pF, +-0.25pF, 50V, 0402, NPO,</v>
          </cell>
        </row>
        <row r="531">
          <cell r="B531" t="str">
            <v>RU1671000180</v>
          </cell>
          <cell r="E531" t="str">
            <v>ZROH</v>
          </cell>
          <cell r="F531" t="str">
            <v>CAP, CER, 100pF, 5%, 25V, 0201, NP0, OBD</v>
          </cell>
        </row>
        <row r="532">
          <cell r="B532" t="str">
            <v>RU1671000181</v>
          </cell>
          <cell r="E532" t="str">
            <v>ZROH</v>
          </cell>
          <cell r="F532" t="str">
            <v>CAP, CER, 22pF, 5%, 25V, 0201, NP0, OBD</v>
          </cell>
        </row>
        <row r="533">
          <cell r="B533" t="str">
            <v>RU1671000222</v>
          </cell>
          <cell r="E533" t="str">
            <v>ZROH</v>
          </cell>
          <cell r="F533" t="str">
            <v>CAP, CER, 1.5pF, +-0.1pF, 50V, 0402,NPO,</v>
          </cell>
        </row>
        <row r="534">
          <cell r="B534" t="str">
            <v>RU1671000305</v>
          </cell>
          <cell r="E534" t="str">
            <v>ZROH</v>
          </cell>
          <cell r="F534" t="str">
            <v>CAP, CER, 3300pF, 10%, 50V, 0402, X7R, O</v>
          </cell>
        </row>
        <row r="535">
          <cell r="B535" t="str">
            <v>RU1671000358</v>
          </cell>
          <cell r="E535" t="str">
            <v>ZROH</v>
          </cell>
          <cell r="F535" t="str">
            <v>CAP CER 2.7PF +-0.1PF 50V SMD 0201 NPO</v>
          </cell>
        </row>
        <row r="536">
          <cell r="B536" t="str">
            <v>RU1671000447</v>
          </cell>
          <cell r="E536" t="str">
            <v>ZROH</v>
          </cell>
          <cell r="F536" t="str">
            <v>CAP, CER, 10pF, 5%, 25V, 0201, NP0, OBD</v>
          </cell>
        </row>
        <row r="537">
          <cell r="B537" t="str">
            <v>RU1671000450</v>
          </cell>
          <cell r="E537" t="str">
            <v>ZROH</v>
          </cell>
          <cell r="F537" t="str">
            <v>CAP, CER, 5.6pF, +-0.25pF, 0201, NPO, OB</v>
          </cell>
        </row>
        <row r="538">
          <cell r="B538" t="str">
            <v>RU1671000456</v>
          </cell>
          <cell r="E538" t="str">
            <v>ZROH</v>
          </cell>
          <cell r="F538" t="str">
            <v>CAP,CER,22pF,5%,50V,0402,NPO, OBD?</v>
          </cell>
        </row>
        <row r="539">
          <cell r="B539" t="str">
            <v>RU1671000458</v>
          </cell>
          <cell r="E539" t="str">
            <v>ZROH</v>
          </cell>
          <cell r="F539" t="str">
            <v>CAP, CER, 0.1uF, 10%, 16V, 0201, X7R, OB</v>
          </cell>
        </row>
        <row r="540">
          <cell r="B540" t="str">
            <v>RU1671000459</v>
          </cell>
          <cell r="E540" t="str">
            <v>ZROH</v>
          </cell>
          <cell r="F540" t="str">
            <v>CAP,?CER,?0.01uF,?10%,?16V,?0402,?X7R,?O</v>
          </cell>
        </row>
        <row r="541">
          <cell r="B541" t="str">
            <v>RU1671000470</v>
          </cell>
          <cell r="E541" t="str">
            <v>ZROH</v>
          </cell>
          <cell r="F541" t="str">
            <v>CAP, CER, 10pF, 1%, 25V, 0201, NPO, OBD</v>
          </cell>
        </row>
        <row r="542">
          <cell r="B542" t="str">
            <v>RU1671000484</v>
          </cell>
          <cell r="E542" t="str">
            <v>ZROH</v>
          </cell>
          <cell r="F542" t="str">
            <v>CAP, CER, 0.3pF, +/-0.05pF, 25V, NPO,020</v>
          </cell>
        </row>
        <row r="543">
          <cell r="B543" t="str">
            <v>RU1671000487</v>
          </cell>
          <cell r="E543" t="str">
            <v>ZROH</v>
          </cell>
          <cell r="F543" t="str">
            <v>CAP, CER, 47PF, 5%, 50V, 0402, NP0, OBD</v>
          </cell>
        </row>
        <row r="544">
          <cell r="B544" t="str">
            <v>RU1671000491</v>
          </cell>
          <cell r="E544" t="str">
            <v>ZROH</v>
          </cell>
          <cell r="F544" t="str">
            <v>CAP,?CER,?10uF,?10%,?16V,?0805,?X5R, OBD</v>
          </cell>
        </row>
        <row r="545">
          <cell r="B545" t="str">
            <v>RU1671000492</v>
          </cell>
          <cell r="E545" t="str">
            <v>ZROH</v>
          </cell>
          <cell r="F545" t="str">
            <v>CAP,?CER,?4.7uF,?20%,?10V,?0402,?X5R, OB</v>
          </cell>
        </row>
        <row r="546">
          <cell r="B546" t="str">
            <v>RU1671000496</v>
          </cell>
          <cell r="E546" t="str">
            <v>ZROH</v>
          </cell>
          <cell r="F546" t="str">
            <v>CAP, CER, 0.1uF, 10%, 16V, 0402, X7R, OB</v>
          </cell>
        </row>
        <row r="547">
          <cell r="B547" t="str">
            <v>RU1671000499</v>
          </cell>
          <cell r="E547" t="str">
            <v>ZROH</v>
          </cell>
          <cell r="F547" t="str">
            <v>CAP, CER, 1uF, 10%, 25V, 0603, X7R, OBD</v>
          </cell>
        </row>
        <row r="548">
          <cell r="B548" t="str">
            <v>RU1671000501</v>
          </cell>
          <cell r="E548" t="str">
            <v>ZROH</v>
          </cell>
          <cell r="F548" t="str">
            <v>CAP, CER, 0.1uF, 10%, 25V, 0402, X5R, OB</v>
          </cell>
        </row>
        <row r="549">
          <cell r="B549" t="str">
            <v>RU1671000506</v>
          </cell>
          <cell r="E549" t="str">
            <v>ZROH</v>
          </cell>
          <cell r="F549" t="str">
            <v>CAP, CER, 100pF, 5%, 50V, 0402, NPO, OBD</v>
          </cell>
        </row>
        <row r="550">
          <cell r="B550" t="str">
            <v>RU1671000508</v>
          </cell>
          <cell r="E550" t="str">
            <v>ZROH</v>
          </cell>
          <cell r="F550" t="str">
            <v>CAP,?CER,?10uF,?10%,?6.3V,?0805,?X7R,?OB</v>
          </cell>
        </row>
        <row r="551">
          <cell r="B551" t="str">
            <v>RU1671000513</v>
          </cell>
          <cell r="E551" t="str">
            <v>ZROH</v>
          </cell>
          <cell r="F551" t="str">
            <v>CAP, CER, 82pF, 5%, 50V, 0402, NPO, OBD</v>
          </cell>
        </row>
        <row r="552">
          <cell r="B552" t="str">
            <v>RU1671000515</v>
          </cell>
          <cell r="E552" t="str">
            <v>ZROH</v>
          </cell>
          <cell r="F552" t="str">
            <v>CAP,?CER,?1000pF,?10%,?50V,?0402,?X7R,?O</v>
          </cell>
        </row>
        <row r="553">
          <cell r="B553" t="str">
            <v>RU1671000523</v>
          </cell>
          <cell r="E553" t="str">
            <v>ZROH</v>
          </cell>
          <cell r="F553" t="str">
            <v>CAP, CER, 22UF, 20%, 6.3V, 0805, X5R, OB</v>
          </cell>
        </row>
        <row r="554">
          <cell r="B554" t="str">
            <v>RU1671000524</v>
          </cell>
          <cell r="E554" t="str">
            <v>ZROH</v>
          </cell>
          <cell r="F554" t="str">
            <v>CAP,?CER,?30pF,?5%,?50V,?0402,?NPO,?OBD</v>
          </cell>
        </row>
        <row r="555">
          <cell r="B555" t="str">
            <v>RU1671000531</v>
          </cell>
          <cell r="E555" t="str">
            <v>ZROH</v>
          </cell>
          <cell r="F555" t="str">
            <v>CAP, CER, 68pF, 5%, 50V, 0402, NPO, OBD</v>
          </cell>
        </row>
        <row r="556">
          <cell r="B556" t="str">
            <v>RU1671000532</v>
          </cell>
          <cell r="E556" t="str">
            <v>ZROH</v>
          </cell>
          <cell r="F556" t="str">
            <v>CAP,CER,1000pF,10%,2KV,1206,X7R,OBD</v>
          </cell>
        </row>
        <row r="557">
          <cell r="B557" t="str">
            <v>RU1671000540</v>
          </cell>
          <cell r="E557" t="str">
            <v>ZROH</v>
          </cell>
          <cell r="F557" t="str">
            <v>CAP, CER, 1uF, 20%,  6.3V, 0201, X5R, OB</v>
          </cell>
        </row>
        <row r="558">
          <cell r="B558" t="str">
            <v>RU1671000543</v>
          </cell>
          <cell r="E558" t="str">
            <v>ZROH</v>
          </cell>
          <cell r="F558" t="str">
            <v>CAP, CER, 4.7uF, 20%, 6.3V, 0402, X5R, O</v>
          </cell>
        </row>
        <row r="559">
          <cell r="B559" t="str">
            <v>RU1671000544</v>
          </cell>
          <cell r="E559" t="str">
            <v>ZROH</v>
          </cell>
          <cell r="F559" t="str">
            <v>CAP, CER, 0.1uF, 10%, 6.3V, 0201, X5R, O</v>
          </cell>
        </row>
        <row r="560">
          <cell r="B560" t="str">
            <v>RU1671000545</v>
          </cell>
          <cell r="E560" t="str">
            <v>ZROH</v>
          </cell>
          <cell r="F560" t="str">
            <v>CAP, CER, 15pF, 5%, 25V, 0201, NPO, OBD</v>
          </cell>
        </row>
        <row r="561">
          <cell r="B561" t="str">
            <v>RU1671000550</v>
          </cell>
          <cell r="E561" t="str">
            <v>ZROH</v>
          </cell>
          <cell r="F561" t="str">
            <v>CAP, CER, 10uF, 20%, 6.3V, 0402, X5R, OB</v>
          </cell>
        </row>
        <row r="562">
          <cell r="B562" t="str">
            <v>RU1671000559</v>
          </cell>
          <cell r="E562" t="str">
            <v>ZROH</v>
          </cell>
          <cell r="F562" t="str">
            <v>CAP,CER,0.047uF,10%,16V,0402,X7R,OBD</v>
          </cell>
        </row>
        <row r="563">
          <cell r="B563" t="str">
            <v>RU1671000560</v>
          </cell>
          <cell r="E563" t="str">
            <v>ZROH</v>
          </cell>
          <cell r="F563" t="str">
            <v>CAP, CER, 0.1uF, 10%, 10V, 0402, X5R, OB</v>
          </cell>
        </row>
        <row r="564">
          <cell r="B564" t="str">
            <v>RU1671000561</v>
          </cell>
          <cell r="E564" t="str">
            <v>ZROH</v>
          </cell>
          <cell r="F564" t="str">
            <v>CAP,?CER,?0.1uF,?10%,?16V,?0402,?X5R,?OB</v>
          </cell>
        </row>
        <row r="565">
          <cell r="B565" t="str">
            <v>RU1671000562</v>
          </cell>
          <cell r="E565" t="str">
            <v>ZROH</v>
          </cell>
          <cell r="F565" t="str">
            <v>CAP,?CER,?0.1uF,?10%,?50V,?0402,?X5R,?OB</v>
          </cell>
        </row>
        <row r="566">
          <cell r="B566" t="str">
            <v>RU1671000567</v>
          </cell>
          <cell r="E566" t="str">
            <v>ZROH</v>
          </cell>
          <cell r="F566" t="str">
            <v>CAP,?CER,?1uF,?10%,?25V,?0402,?X5R,?OBD</v>
          </cell>
        </row>
        <row r="567">
          <cell r="B567" t="str">
            <v>RU1671000574</v>
          </cell>
          <cell r="E567" t="str">
            <v>ZROH</v>
          </cell>
          <cell r="F567" t="str">
            <v>CAP, CER, 1uF, 10%, 25V, 0603, X5R, OBD</v>
          </cell>
        </row>
        <row r="568">
          <cell r="B568" t="str">
            <v>RU1671000575</v>
          </cell>
          <cell r="E568" t="str">
            <v>ZROH</v>
          </cell>
          <cell r="F568" t="str">
            <v>CAP, CER, 1uF, 10%, 16V, 0402, X5R, OBD</v>
          </cell>
        </row>
        <row r="569">
          <cell r="B569" t="str">
            <v>RU1671000579</v>
          </cell>
          <cell r="E569" t="str">
            <v>ZROH</v>
          </cell>
          <cell r="F569" t="str">
            <v>CAP,CER,220pF,5%,50V,0402,NP0,OBD</v>
          </cell>
        </row>
        <row r="570">
          <cell r="B570" t="str">
            <v>RU1671000580</v>
          </cell>
          <cell r="E570" t="str">
            <v>ZROH</v>
          </cell>
          <cell r="F570" t="str">
            <v>CAP, CER, 0.47uF, 10%, 16V, 0402, X5R, O</v>
          </cell>
        </row>
        <row r="571">
          <cell r="B571" t="str">
            <v>RU1671000595</v>
          </cell>
          <cell r="E571" t="str">
            <v>ZROH</v>
          </cell>
          <cell r="F571" t="str">
            <v>CAP, CER, 1.1pF, +/-0.1pF, 50V, 0402, NP</v>
          </cell>
        </row>
        <row r="572">
          <cell r="B572" t="str">
            <v>RU1671000597</v>
          </cell>
          <cell r="E572" t="str">
            <v>ZROH</v>
          </cell>
          <cell r="F572" t="str">
            <v>CAP, CER, 10uF, 10%, 25V, 0805, X5R, OBD</v>
          </cell>
        </row>
        <row r="573">
          <cell r="B573" t="str">
            <v>RU1671000606</v>
          </cell>
          <cell r="E573" t="str">
            <v>ZROH</v>
          </cell>
          <cell r="F573" t="str">
            <v>CAP, CER, 0.33uF, 10%, 50V, 0805, X7R, O</v>
          </cell>
        </row>
        <row r="574">
          <cell r="B574" t="str">
            <v>RU1671000618</v>
          </cell>
          <cell r="E574" t="str">
            <v>ZROH</v>
          </cell>
          <cell r="F574" t="str">
            <v>CAP, CER, 22uF, 20%, 10V, 0805, X5R, OBD</v>
          </cell>
        </row>
        <row r="575">
          <cell r="B575" t="str">
            <v>RU1671000619</v>
          </cell>
          <cell r="E575" t="str">
            <v>ZROH</v>
          </cell>
          <cell r="F575" t="str">
            <v>CAP, CER, 22uF, 20%, 6.3V, 0603, X5R, OB</v>
          </cell>
        </row>
        <row r="576">
          <cell r="B576" t="str">
            <v>RU1671000625</v>
          </cell>
          <cell r="E576" t="str">
            <v>ZROH</v>
          </cell>
          <cell r="F576" t="str">
            <v>CAP, CER, 1.6pF, +-0.25pF, 50V, 0201, NP</v>
          </cell>
        </row>
        <row r="577">
          <cell r="B577" t="str">
            <v>RU1671000634</v>
          </cell>
          <cell r="E577" t="str">
            <v>ZROH</v>
          </cell>
          <cell r="F577" t="str">
            <v>CAP, CER, 1.2pF, +/- 0.1pF, 25V, 0201, N</v>
          </cell>
        </row>
        <row r="578">
          <cell r="B578" t="str">
            <v>RU1671000635</v>
          </cell>
          <cell r="E578" t="str">
            <v>ZROH</v>
          </cell>
          <cell r="F578" t="str">
            <v>CAP, CER, 1.5pF, +-0.1pF, 25V, SMD 0201,</v>
          </cell>
        </row>
        <row r="579">
          <cell r="B579" t="str">
            <v>RU1671000639</v>
          </cell>
          <cell r="E579" t="str">
            <v>ZROH</v>
          </cell>
          <cell r="F579" t="str">
            <v>CAP, Al Electr, 270uF, 6.3V, Radial, 6.3</v>
          </cell>
        </row>
        <row r="580">
          <cell r="B580" t="str">
            <v>RU1671000642</v>
          </cell>
          <cell r="E580" t="str">
            <v>ZROH</v>
          </cell>
          <cell r="F580" t="str">
            <v>CAP CER 0.5pF ??0.1pF 50V, C0G 0201</v>
          </cell>
        </row>
        <row r="581">
          <cell r="B581" t="str">
            <v>RU1671000645</v>
          </cell>
          <cell r="E581" t="str">
            <v>ZROH</v>
          </cell>
          <cell r="F581" t="str">
            <v>CAP, CER, 4700pF, 10%, 100V, 0603, X7R,</v>
          </cell>
        </row>
        <row r="582">
          <cell r="B582" t="str">
            <v>RU1671000649</v>
          </cell>
          <cell r="E582" t="str">
            <v>ZROH</v>
          </cell>
          <cell r="F582" t="str">
            <v>CAP, CER, 22pF, 2%, 25V, 0201, NPO, OBD</v>
          </cell>
        </row>
        <row r="583">
          <cell r="B583" t="str">
            <v>RU1671000658</v>
          </cell>
          <cell r="E583" t="str">
            <v>ZROH</v>
          </cell>
          <cell r="F583" t="str">
            <v>CAP, CER, 10uF, 20%,10V, X5R, 0603, OBD</v>
          </cell>
        </row>
        <row r="584">
          <cell r="B584" t="str">
            <v>RU1671000659</v>
          </cell>
          <cell r="E584" t="str">
            <v>ZROH</v>
          </cell>
          <cell r="F584" t="str">
            <v>CAP, CER, 0.1uF, 10%,10V, 0201, X5R, OBD</v>
          </cell>
        </row>
        <row r="585">
          <cell r="B585" t="str">
            <v>RU1671000660</v>
          </cell>
          <cell r="E585" t="str">
            <v>ZROH</v>
          </cell>
          <cell r="F585" t="str">
            <v>CAP, CER, 0.01uF, 10%, 16V, 0201, X5R, O</v>
          </cell>
        </row>
        <row r="586">
          <cell r="B586" t="str">
            <v>RU1671000661</v>
          </cell>
          <cell r="E586" t="str">
            <v>ZROH</v>
          </cell>
          <cell r="F586" t="str">
            <v>CAP, CER, 1uF, 10%, 10V, 0402, X5R, OBD</v>
          </cell>
        </row>
        <row r="587">
          <cell r="B587" t="str">
            <v>RU1671000662</v>
          </cell>
          <cell r="E587" t="str">
            <v>ZROH</v>
          </cell>
          <cell r="F587" t="str">
            <v>CAP, CER, 68pF, 5%, 25V, 0201, NPO, OBD</v>
          </cell>
        </row>
        <row r="588">
          <cell r="B588" t="str">
            <v>RU1671000671</v>
          </cell>
          <cell r="E588" t="str">
            <v>ZROH</v>
          </cell>
          <cell r="F588" t="str">
            <v>CAP, CER, 0.1pF, +/- 0.05pF, 50V, SMD, 0</v>
          </cell>
        </row>
        <row r="589">
          <cell r="B589" t="str">
            <v>RU1671000674</v>
          </cell>
          <cell r="E589" t="str">
            <v>ZROH</v>
          </cell>
          <cell r="F589" t="str">
            <v>CAP CER 0.8pF +/-0.1pF 50V SMD 0402 GP/H</v>
          </cell>
        </row>
        <row r="590">
          <cell r="B590" t="str">
            <v>RU1671000677</v>
          </cell>
          <cell r="E590" t="str">
            <v>ZROH</v>
          </cell>
          <cell r="F590" t="str">
            <v>CAP,?CER,?100uF,?20%,?6.3V,?1206,?X5R,?O</v>
          </cell>
        </row>
        <row r="591">
          <cell r="B591" t="str">
            <v>RU1671000686</v>
          </cell>
          <cell r="E591" t="str">
            <v>ZROH</v>
          </cell>
          <cell r="F591" t="str">
            <v>CAP,?CER, 75pF,?5%,?50V,?0402,?NPO,?OBD</v>
          </cell>
        </row>
        <row r="592">
          <cell r="B592" t="str">
            <v>RU1671000694</v>
          </cell>
          <cell r="E592" t="str">
            <v>ZROH</v>
          </cell>
          <cell r="F592" t="str">
            <v>CAP, CER, 0.22uF, 10%, 50V, 0603, X7R, O</v>
          </cell>
        </row>
        <row r="593">
          <cell r="B593" t="str">
            <v>RU1671000698</v>
          </cell>
          <cell r="E593" t="str">
            <v>ZROH</v>
          </cell>
          <cell r="F593" t="str">
            <v>CAP, CER, 0.1uF, 10%, 50V, 0402, X7R, OB</v>
          </cell>
        </row>
        <row r="594">
          <cell r="B594" t="str">
            <v>RU1671000701</v>
          </cell>
          <cell r="E594" t="str">
            <v>ZROH</v>
          </cell>
          <cell r="F594" t="str">
            <v>151.00255.005F, 10%, 35V, 0805, X7R, OBD</v>
          </cell>
        </row>
        <row r="595">
          <cell r="B595" t="str">
            <v>RU1671000706</v>
          </cell>
          <cell r="E595" t="str">
            <v>ZROH</v>
          </cell>
          <cell r="F595" t="str">
            <v>CAP, CER, 1uF, 10%, 50V, 0805, X7R, OBD</v>
          </cell>
        </row>
        <row r="596">
          <cell r="B596" t="str">
            <v>RU1671000714</v>
          </cell>
          <cell r="E596" t="str">
            <v>ZROH</v>
          </cell>
          <cell r="F596" t="str">
            <v>CAP, CER, 10uF, 10%, 50V, 1206, X5R, OBD</v>
          </cell>
        </row>
        <row r="597">
          <cell r="B597" t="str">
            <v>RU1671000716</v>
          </cell>
          <cell r="E597" t="str">
            <v>ZROH</v>
          </cell>
          <cell r="F597" t="str">
            <v>CAP, CER, 0.9pF, +-0.05pF, 25V, 0201, NP</v>
          </cell>
        </row>
        <row r="598">
          <cell r="B598" t="str">
            <v>RU1671000717</v>
          </cell>
          <cell r="E598" t="str">
            <v>ZROH</v>
          </cell>
          <cell r="F598" t="str">
            <v>CAP, CER, 0.8pF, +-0.05pF, 25V, 0201, NP</v>
          </cell>
        </row>
        <row r="599">
          <cell r="B599" t="str">
            <v>RU1671000720</v>
          </cell>
          <cell r="E599" t="str">
            <v>ZROH</v>
          </cell>
          <cell r="F599" t="str">
            <v>CAP, FILM, 1uF, 10%, 63VDC, RADIAL, TH</v>
          </cell>
        </row>
        <row r="600">
          <cell r="B600" t="str">
            <v>RU1671000721</v>
          </cell>
          <cell r="E600" t="str">
            <v>ZROH</v>
          </cell>
          <cell r="F600" t="str">
            <v>CAP, ELEC,?220uF,?20%,?50v,?NL, SMD</v>
          </cell>
        </row>
        <row r="601">
          <cell r="B601" t="str">
            <v>RU1671000722</v>
          </cell>
          <cell r="E601" t="str">
            <v>ZROH</v>
          </cell>
          <cell r="F601" t="str">
            <v>CAP, ELEC,?220uF,?20%,?6.3v,?CL, SMD</v>
          </cell>
        </row>
        <row r="602">
          <cell r="B602" t="str">
            <v>RU1671000723</v>
          </cell>
          <cell r="E602" t="str">
            <v>ZROH</v>
          </cell>
          <cell r="F602" t="str">
            <v>CAP, CER, 0.2pF, +/-0.1pF, 25V, 0201</v>
          </cell>
        </row>
        <row r="603">
          <cell r="B603" t="str">
            <v>RU1671000726</v>
          </cell>
          <cell r="E603" t="str">
            <v>ZROH</v>
          </cell>
          <cell r="F603" t="str">
            <v>CAP, CER, 30pF, 5%, 50V, 0201, NP0, OBD</v>
          </cell>
        </row>
        <row r="604">
          <cell r="B604" t="str">
            <v>RU1671000727</v>
          </cell>
          <cell r="E604" t="str">
            <v>ZROH</v>
          </cell>
          <cell r="F604" t="str">
            <v>CAP, CER, 0.022uF, 10%, 6.3V, 0201, X5R,</v>
          </cell>
        </row>
        <row r="605">
          <cell r="B605" t="str">
            <v>RU1671000728</v>
          </cell>
          <cell r="E605" t="str">
            <v>ZROH</v>
          </cell>
          <cell r="F605" t="str">
            <v>CAP, CER, 22uF, 20%, 6.3V, 0402, X5R, OB</v>
          </cell>
        </row>
        <row r="606">
          <cell r="B606" t="str">
            <v>RU1671000729</v>
          </cell>
          <cell r="E606" t="str">
            <v>ZROH</v>
          </cell>
          <cell r="F606" t="str">
            <v>CAP ALUM 820UF 20% 50V RADIAL TH 7.5mm s</v>
          </cell>
        </row>
        <row r="607">
          <cell r="B607" t="str">
            <v>RU1671000731</v>
          </cell>
          <cell r="E607" t="str">
            <v>ZROH</v>
          </cell>
          <cell r="F607" t="str">
            <v>CAP, CER, 2.2uF, 10%, 25V, 0603, X5R, OB</v>
          </cell>
        </row>
        <row r="608">
          <cell r="B608" t="str">
            <v>RU1671000732</v>
          </cell>
          <cell r="E608" t="str">
            <v>ZROH</v>
          </cell>
          <cell r="F608" t="str">
            <v>CAP CER 5.1pF ??0.25pF 25V, C0G 0201</v>
          </cell>
        </row>
        <row r="609">
          <cell r="B609" t="str">
            <v>RU1671000733</v>
          </cell>
          <cell r="E609" t="str">
            <v>ZROH</v>
          </cell>
          <cell r="F609" t="str">
            <v>CAP, CER, 1.6pF, ??0.1pF, 25V, C0G, 0201</v>
          </cell>
        </row>
        <row r="610">
          <cell r="B610" t="str">
            <v>RU1671000734</v>
          </cell>
          <cell r="E610" t="str">
            <v>ZROH</v>
          </cell>
          <cell r="F610" t="str">
            <v>1671000734 CAP, CER, 0.68uF,10%, 25V, 08</v>
          </cell>
        </row>
        <row r="611">
          <cell r="B611" t="str">
            <v>RU1671000739</v>
          </cell>
          <cell r="E611" t="str">
            <v>ZROH</v>
          </cell>
          <cell r="F611" t="str">
            <v>CAP, CER, 22uF, 20%, 25V, 0805, X5R,OBD</v>
          </cell>
        </row>
        <row r="612">
          <cell r="B612" t="str">
            <v>RU1671000746</v>
          </cell>
          <cell r="E612" t="str">
            <v>ZROH</v>
          </cell>
          <cell r="F612" t="str">
            <v>CAP, CER, 0.3pF, +/-0.05pF, 25V, NPO, 02</v>
          </cell>
        </row>
        <row r="613">
          <cell r="B613" t="str">
            <v>RU1671000747</v>
          </cell>
          <cell r="E613" t="str">
            <v>ZROH</v>
          </cell>
          <cell r="F613" t="str">
            <v>CAP, CER, 0.4pF, +/-0.1pF, 50V, 0402, NP</v>
          </cell>
        </row>
        <row r="614">
          <cell r="B614" t="str">
            <v>RU1671000748</v>
          </cell>
          <cell r="E614" t="str">
            <v>ZROH</v>
          </cell>
          <cell r="F614" t="str">
            <v>CAP CER 0.5pF ??0.1pF 50V,C0G 0201</v>
          </cell>
        </row>
        <row r="615">
          <cell r="B615" t="str">
            <v>RU1671000753</v>
          </cell>
          <cell r="E615" t="str">
            <v>ZROH</v>
          </cell>
          <cell r="F615" t="str">
            <v>CAP, CER, 0.1uF, 10%,25V, 0201, X5R, OBD</v>
          </cell>
        </row>
        <row r="616">
          <cell r="B616" t="str">
            <v>RU1671000755</v>
          </cell>
          <cell r="E616" t="str">
            <v>ZROH</v>
          </cell>
          <cell r="F616" t="str">
            <v>CAP, CER, 6.8pF, +/-0.1pF, 50V, C0G, 040</v>
          </cell>
        </row>
        <row r="617">
          <cell r="B617" t="str">
            <v>RU1671000762</v>
          </cell>
          <cell r="E617" t="str">
            <v>ZROH</v>
          </cell>
          <cell r="F617" t="str">
            <v>CAP CER 5pF +-0.1pF SMD 0402 GP/HF NPO</v>
          </cell>
        </row>
        <row r="618">
          <cell r="B618" t="str">
            <v>RU1671000764</v>
          </cell>
          <cell r="E618" t="str">
            <v>ZROH</v>
          </cell>
          <cell r="F618" t="str">
            <v>CAP CER 2PF 25V C0G/NP0 0201</v>
          </cell>
        </row>
        <row r="619">
          <cell r="B619" t="str">
            <v>RU2000000166-01</v>
          </cell>
          <cell r="E619" t="str">
            <v>ZROH</v>
          </cell>
          <cell r="F619" t="str">
            <v>PCB,Glaze,RF Bd</v>
          </cell>
        </row>
        <row r="620">
          <cell r="B620" t="str">
            <v>RU2000000171-07</v>
          </cell>
          <cell r="E620" t="str">
            <v>ZROH</v>
          </cell>
          <cell r="F620" t="str">
            <v>PCB, Fruitland 4K, Foxconn</v>
          </cell>
        </row>
        <row r="621">
          <cell r="B621" t="str">
            <v>RU2000000173-03</v>
          </cell>
          <cell r="E621" t="str">
            <v>ZROH</v>
          </cell>
          <cell r="F621" t="str">
            <v>PCB, Gilbert4K 8 layers</v>
          </cell>
        </row>
        <row r="622">
          <cell r="B622" t="str">
            <v>RU2000000177-03</v>
          </cell>
          <cell r="E622" t="str">
            <v>ZROH</v>
          </cell>
          <cell r="F622" t="str">
            <v>PCB, Nemo</v>
          </cell>
        </row>
        <row r="623">
          <cell r="B623" t="str">
            <v>RU2000000180-04</v>
          </cell>
          <cell r="E623" t="str">
            <v>ZROH</v>
          </cell>
          <cell r="F623" t="str">
            <v>PCB, Smiley, Foxconn</v>
          </cell>
        </row>
        <row r="624">
          <cell r="B624" t="str">
            <v>RU2000000184-01</v>
          </cell>
          <cell r="E624" t="str">
            <v>ZROH</v>
          </cell>
          <cell r="F624" t="str">
            <v>PCB, Pearl City, Main Bd</v>
          </cell>
        </row>
        <row r="625">
          <cell r="B625" t="str">
            <v>RU2000000199-02</v>
          </cell>
          <cell r="E625" t="str">
            <v>ZROH</v>
          </cell>
          <cell r="F625" t="str">
            <v>PCB, Chico 4K, C2 Main Board</v>
          </cell>
        </row>
        <row r="626">
          <cell r="B626" t="str">
            <v>RU2000000208-07</v>
          </cell>
          <cell r="E626" t="str">
            <v>ZROH</v>
          </cell>
          <cell r="F626" t="str">
            <v>PCB, Benjamin, external WIFI Antennas</v>
          </cell>
        </row>
        <row r="627">
          <cell r="B627" t="str">
            <v>RU2000000221-03</v>
          </cell>
          <cell r="E627" t="str">
            <v>ZROH</v>
          </cell>
          <cell r="F627" t="str">
            <v>PCB, Madison, WiFi Board, Chip Antenna</v>
          </cell>
        </row>
        <row r="628">
          <cell r="B628" t="str">
            <v>RU2000000251-05</v>
          </cell>
          <cell r="E628" t="str">
            <v>ZROH</v>
          </cell>
          <cell r="F628" t="str">
            <v>PCB, Rockett, Nemo form factor</v>
          </cell>
        </row>
        <row r="629">
          <cell r="B629" t="str">
            <v>RU2000000258-03</v>
          </cell>
          <cell r="E629" t="str">
            <v>ZROH</v>
          </cell>
          <cell r="F629" t="str">
            <v>PCB, LOGAN, LPDDR4</v>
          </cell>
        </row>
        <row r="630">
          <cell r="B630" t="str">
            <v>RU2000000264-02</v>
          </cell>
          <cell r="E630" t="str">
            <v>ZROH</v>
          </cell>
          <cell r="F630" t="str">
            <v>PCB, BAILEY, LPDDR4</v>
          </cell>
        </row>
        <row r="631">
          <cell r="B631" t="str">
            <v>RU2000000273-06</v>
          </cell>
          <cell r="E631" t="str">
            <v>ZROH</v>
          </cell>
          <cell r="F631" t="str">
            <v>PCB, LOCKHART - STARK - MAIN AND FP</v>
          </cell>
        </row>
        <row r="632">
          <cell r="B632" t="str">
            <v>RU2000000273-07</v>
          </cell>
          <cell r="E632" t="str">
            <v>ZROH</v>
          </cell>
          <cell r="F632" t="str">
            <v>PCB, LOCKHART - STARK - MAIN AND FP</v>
          </cell>
        </row>
        <row r="633">
          <cell r="B633" t="str">
            <v>RU2000000292-02</v>
          </cell>
          <cell r="E633" t="str">
            <v>ZROH</v>
          </cell>
          <cell r="F633" t="str">
            <v>PCB, HILTOP, SMARTHOME DEV BD</v>
          </cell>
        </row>
        <row r="634">
          <cell r="B634" t="str">
            <v>RU2000000293-01</v>
          </cell>
          <cell r="E634" t="str">
            <v>ZROH</v>
          </cell>
          <cell r="F634" t="str">
            <v>PCB, Brewster, DDR4</v>
          </cell>
        </row>
        <row r="635">
          <cell r="B635" t="str">
            <v>RU2030000301</v>
          </cell>
          <cell r="E635" t="str">
            <v>ZROH</v>
          </cell>
          <cell r="F635" t="str">
            <v>CONN, Ultra Small Coax, U.Fl, 3-Pin, SMT</v>
          </cell>
        </row>
        <row r="636">
          <cell r="B636" t="str">
            <v>RU2030000308</v>
          </cell>
          <cell r="E636" t="str">
            <v>ZROH</v>
          </cell>
          <cell r="F636" t="str">
            <v>Header, 10-Pin, 2x5, Male, 0.1 inch Spac</v>
          </cell>
        </row>
        <row r="637">
          <cell r="B637" t="str">
            <v>RU2030000342</v>
          </cell>
          <cell r="E637" t="str">
            <v>ZROH</v>
          </cell>
          <cell r="F637" t="str">
            <v>CONN, DC Input Jack, Midplane, 1.65/5.15</v>
          </cell>
        </row>
        <row r="638">
          <cell r="B638" t="str">
            <v>RU2030000352</v>
          </cell>
          <cell r="E638" t="str">
            <v>ZROH</v>
          </cell>
          <cell r="F638" t="str">
            <v>CONN, Recept, 2x10, 0.050 Spacing, PTH</v>
          </cell>
        </row>
        <row r="639">
          <cell r="B639" t="str">
            <v>RU2030000418</v>
          </cell>
          <cell r="E639" t="str">
            <v>ZROH</v>
          </cell>
          <cell r="F639" t="str">
            <v>CONN, HDMI, 19-Pin, 0.5MM SMD, FEMALE, R</v>
          </cell>
        </row>
        <row r="640">
          <cell r="B640" t="str">
            <v>RU2030000419</v>
          </cell>
          <cell r="E640" t="str">
            <v>ZROH</v>
          </cell>
          <cell r="F640" t="str">
            <v>CONN, Receptacle, 1 x 14-pin, 1.27mm pit</v>
          </cell>
        </row>
        <row r="641">
          <cell r="B641" t="str">
            <v>RU2030000445</v>
          </cell>
          <cell r="E641" t="str">
            <v>ZROH</v>
          </cell>
          <cell r="F641" t="str">
            <v>Header,16pin,FFCflexconnector,SMT</v>
          </cell>
        </row>
        <row r="642">
          <cell r="B642" t="str">
            <v>RU2030000446</v>
          </cell>
          <cell r="E642" t="str">
            <v>ZROH</v>
          </cell>
          <cell r="F642" t="str">
            <v>CONN, Header, Female, 1x14, 1.27, Vert,</v>
          </cell>
        </row>
        <row r="643">
          <cell r="B643" t="str">
            <v>RU2030000483</v>
          </cell>
          <cell r="E643" t="str">
            <v>ZROH</v>
          </cell>
          <cell r="F643" t="str">
            <v>Test Point, Compact, Surface Mount, WxLx</v>
          </cell>
        </row>
        <row r="644">
          <cell r="B644" t="str">
            <v>RU2030000484</v>
          </cell>
          <cell r="E644" t="str">
            <v>ZROH</v>
          </cell>
          <cell r="F644" t="str">
            <v>CONN 4x1 VERT 2.5mm shrouded 3A 20m?[</v>
          </cell>
        </row>
        <row r="645">
          <cell r="B645" t="str">
            <v>RU2030000485</v>
          </cell>
          <cell r="E645" t="str">
            <v>ZROH</v>
          </cell>
          <cell r="F645" t="str">
            <v>CONN, Header, 2 Pos, Top Entry, Locking,</v>
          </cell>
        </row>
        <row r="646">
          <cell r="B646" t="str">
            <v>RU2030000501</v>
          </cell>
          <cell r="E646" t="str">
            <v>ZROH</v>
          </cell>
          <cell r="F646" t="str">
            <v>CONN,?HDMI, A TYPE FEMALE, 180deg 19PIN</v>
          </cell>
        </row>
        <row r="647">
          <cell r="B647" t="str">
            <v>RU2030000503</v>
          </cell>
          <cell r="E647" t="str">
            <v>ZROH</v>
          </cell>
          <cell r="F647" t="str">
            <v>CONN, USB, Vertical, Male, PTH</v>
          </cell>
        </row>
        <row r="648">
          <cell r="B648" t="str">
            <v>RU2030000505</v>
          </cell>
          <cell r="E648" t="str">
            <v>ZROH</v>
          </cell>
          <cell r="F648" t="str">
            <v>CONN, Header, 3 Pos, Top Entry, Locking,</v>
          </cell>
        </row>
        <row r="649">
          <cell r="B649" t="str">
            <v>RU2030000513</v>
          </cell>
          <cell r="E649" t="str">
            <v>ZROH</v>
          </cell>
          <cell r="F649" t="str">
            <v>CONN, USB,Nemo, Micro-B,Female, SMD</v>
          </cell>
        </row>
        <row r="650">
          <cell r="B650" t="str">
            <v>RU2030000513-A</v>
          </cell>
          <cell r="E650" t="str">
            <v>ZROH</v>
          </cell>
          <cell r="F650" t="str">
            <v>CONN, USB,Nemo, Micro-B,Female, SMD</v>
          </cell>
        </row>
        <row r="651">
          <cell r="B651" t="str">
            <v>RU2030000532</v>
          </cell>
          <cell r="E651" t="str">
            <v>ZROH</v>
          </cell>
          <cell r="F651" t="str">
            <v>CONN, USB 3.0, Type A, Receptacle, Right</v>
          </cell>
        </row>
        <row r="652">
          <cell r="B652" t="str">
            <v>RU2030000535</v>
          </cell>
          <cell r="E652" t="str">
            <v>ZROH</v>
          </cell>
          <cell r="F652" t="str">
            <v>CONN, 6 pin, FFC flex connector, Horizon</v>
          </cell>
        </row>
        <row r="653">
          <cell r="B653" t="str">
            <v>RU2030000542</v>
          </cell>
          <cell r="E653" t="str">
            <v>ZROH</v>
          </cell>
          <cell r="F653" t="str">
            <v>CONN, HDMI, 19-Pin, 0.5MM SMD, Through H</v>
          </cell>
        </row>
        <row r="654">
          <cell r="B654" t="str">
            <v>RU2030000557</v>
          </cell>
          <cell r="E654" t="str">
            <v>ZROH</v>
          </cell>
          <cell r="F654" t="str">
            <v>CONN, HDMI, 19-Pin, 0.5MM SMD, FEMALE, R</v>
          </cell>
        </row>
        <row r="655">
          <cell r="B655" t="str">
            <v>RU2030000558</v>
          </cell>
          <cell r="E655" t="str">
            <v>ZROH</v>
          </cell>
          <cell r="F655" t="str">
            <v>CONN, HDMI, Type A plug, 19pos, Madison,</v>
          </cell>
        </row>
        <row r="656">
          <cell r="B656" t="str">
            <v>RU2030000561</v>
          </cell>
          <cell r="E656" t="str">
            <v>ZROH</v>
          </cell>
          <cell r="F656" t="str">
            <v>CONN, USB2.0, MICRO-B, MIDPLANE, FEMALE,</v>
          </cell>
        </row>
        <row r="657">
          <cell r="B657" t="str">
            <v>RU2030000567</v>
          </cell>
          <cell r="E657" t="str">
            <v>ZROH</v>
          </cell>
          <cell r="F657" t="str">
            <v>CONN, HEADER, MALE, 1x5, 1.5mm, SHROUDED</v>
          </cell>
        </row>
        <row r="658">
          <cell r="B658" t="str">
            <v>RU2030000568</v>
          </cell>
          <cell r="E658" t="str">
            <v>ZROH</v>
          </cell>
          <cell r="F658" t="str">
            <v>CONN, HEADER, MALE, 1X5, 1.5mm, SHROUDED</v>
          </cell>
        </row>
        <row r="659">
          <cell r="B659" t="str">
            <v>RU2030000584</v>
          </cell>
          <cell r="E659" t="str">
            <v>ZROH</v>
          </cell>
          <cell r="F659" t="str">
            <v>CONN, Socket, 40-pin 20x2, Female, 0.1 I</v>
          </cell>
        </row>
        <row r="660">
          <cell r="B660" t="str">
            <v>RU2030000601</v>
          </cell>
          <cell r="E660" t="str">
            <v>ZROH</v>
          </cell>
          <cell r="F660" t="str">
            <v>CONN, OPTICAL RECEIVER, HORIZONTAL INPUT</v>
          </cell>
        </row>
        <row r="661">
          <cell r="B661" t="str">
            <v>RU7526000001</v>
          </cell>
          <cell r="E661" t="str">
            <v>ZROH</v>
          </cell>
          <cell r="F661" t="str">
            <v>Sub Assy, IC/FW, Benjamin-W</v>
          </cell>
        </row>
        <row r="662">
          <cell r="B662" t="str">
            <v>RU7526000002</v>
          </cell>
          <cell r="E662" t="str">
            <v>ZROH</v>
          </cell>
          <cell r="F662" t="str">
            <v>ASM, FLASH, BAILEY</v>
          </cell>
        </row>
        <row r="663">
          <cell r="B663" t="str">
            <v>RU7526000003</v>
          </cell>
          <cell r="E663" t="str">
            <v>ZROH</v>
          </cell>
          <cell r="F663" t="str">
            <v>ASM, Flash, Rockett</v>
          </cell>
        </row>
        <row r="664">
          <cell r="B664" t="str">
            <v>RU7526000006</v>
          </cell>
          <cell r="E664" t="str">
            <v>ZROH</v>
          </cell>
          <cell r="F664" t="str">
            <v>ASM, FLASH, LOGAN LPDDR4</v>
          </cell>
        </row>
        <row r="665">
          <cell r="B665" t="str">
            <v>RU7526000007</v>
          </cell>
          <cell r="E665" t="str">
            <v>ZROH</v>
          </cell>
          <cell r="F665" t="str">
            <v>ASM, FLASH, LOCKHART STARK</v>
          </cell>
        </row>
        <row r="666">
          <cell r="B666" t="str">
            <v>RU7551000380</v>
          </cell>
          <cell r="E666" t="str">
            <v>ZROH</v>
          </cell>
          <cell r="F666" t="str">
            <v>SUB ASSY, IC/FW, BENJAMIN-2021</v>
          </cell>
        </row>
        <row r="667">
          <cell r="B667" t="str">
            <v>RU7555000059-A</v>
          </cell>
          <cell r="E667" t="str">
            <v>ZROH</v>
          </cell>
          <cell r="F667" t="str">
            <v>Sub Assy, IC/FW, Toshiba, Gilbert4K 2019</v>
          </cell>
        </row>
        <row r="668">
          <cell r="B668" t="str">
            <v>RU7555000077-A</v>
          </cell>
          <cell r="E668" t="str">
            <v>ZROH</v>
          </cell>
          <cell r="F668" t="str">
            <v>Sub Assy, IC/FW, Toshiba, Nemo</v>
          </cell>
        </row>
        <row r="669">
          <cell r="B669" t="str">
            <v>RU7555000123</v>
          </cell>
          <cell r="E669" t="str">
            <v>ZROH</v>
          </cell>
          <cell r="F669" t="str">
            <v>Sub Assy, IC/FW, Toshiba, Wshington, Pea</v>
          </cell>
        </row>
        <row r="670">
          <cell r="B670" t="str">
            <v>RU7555000144</v>
          </cell>
          <cell r="E670" t="str">
            <v>ZROH</v>
          </cell>
          <cell r="F670" t="str">
            <v>Sub Assy, IC/FW , Kioxia America (Toshib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7"/>
  <sheetViews>
    <sheetView zoomScale="70" zoomScaleNormal="70" zoomScaleSheetLayoutView="70" workbookViewId="0">
      <selection activeCell="E12" sqref="E12"/>
    </sheetView>
  </sheetViews>
  <sheetFormatPr defaultRowHeight="15.75"/>
  <cols>
    <col min="1" max="1" width="22" style="126" customWidth="1"/>
    <col min="2" max="2" width="14.875" style="126" customWidth="1"/>
    <col min="3" max="3" width="19.875" style="126" customWidth="1"/>
    <col min="4" max="4" width="23.125" style="232" customWidth="1"/>
    <col min="5" max="5" width="43.125" style="126" customWidth="1"/>
    <col min="6" max="6" width="12.5" style="231" customWidth="1"/>
    <col min="7" max="7" width="19" style="224" bestFit="1" customWidth="1"/>
    <col min="8" max="8" width="12.375" style="217" customWidth="1"/>
    <col min="9" max="9" width="10.75" style="126" customWidth="1"/>
    <col min="10" max="10" width="11.25" style="126" customWidth="1"/>
    <col min="11" max="11" width="17.5" style="126" customWidth="1"/>
    <col min="12" max="12" width="16.25" style="205" hidden="1" customWidth="1"/>
    <col min="13" max="256" width="9" style="205"/>
    <col min="257" max="257" width="22" style="205" customWidth="1"/>
    <col min="258" max="258" width="14.875" style="205" customWidth="1"/>
    <col min="259" max="259" width="19.875" style="205" customWidth="1"/>
    <col min="260" max="260" width="28.625" style="205" customWidth="1"/>
    <col min="261" max="261" width="43.125" style="205" customWidth="1"/>
    <col min="262" max="262" width="12.5" style="205" customWidth="1"/>
    <col min="263" max="263" width="19" style="205" bestFit="1" customWidth="1"/>
    <col min="264" max="264" width="12.375" style="205" customWidth="1"/>
    <col min="265" max="265" width="10.75" style="205" customWidth="1"/>
    <col min="266" max="266" width="11.25" style="205" customWidth="1"/>
    <col min="267" max="267" width="17.5" style="205" customWidth="1"/>
    <col min="268" max="512" width="9" style="205"/>
    <col min="513" max="513" width="22" style="205" customWidth="1"/>
    <col min="514" max="514" width="14.875" style="205" customWidth="1"/>
    <col min="515" max="515" width="19.875" style="205" customWidth="1"/>
    <col min="516" max="516" width="28.625" style="205" customWidth="1"/>
    <col min="517" max="517" width="43.125" style="205" customWidth="1"/>
    <col min="518" max="518" width="12.5" style="205" customWidth="1"/>
    <col min="519" max="519" width="19" style="205" bestFit="1" customWidth="1"/>
    <col min="520" max="520" width="12.375" style="205" customWidth="1"/>
    <col min="521" max="521" width="10.75" style="205" customWidth="1"/>
    <col min="522" max="522" width="11.25" style="205" customWidth="1"/>
    <col min="523" max="523" width="17.5" style="205" customWidth="1"/>
    <col min="524" max="768" width="9" style="205"/>
    <col min="769" max="769" width="22" style="205" customWidth="1"/>
    <col min="770" max="770" width="14.875" style="205" customWidth="1"/>
    <col min="771" max="771" width="19.875" style="205" customWidth="1"/>
    <col min="772" max="772" width="28.625" style="205" customWidth="1"/>
    <col min="773" max="773" width="43.125" style="205" customWidth="1"/>
    <col min="774" max="774" width="12.5" style="205" customWidth="1"/>
    <col min="775" max="775" width="19" style="205" bestFit="1" customWidth="1"/>
    <col min="776" max="776" width="12.375" style="205" customWidth="1"/>
    <col min="777" max="777" width="10.75" style="205" customWidth="1"/>
    <col min="778" max="778" width="11.25" style="205" customWidth="1"/>
    <col min="779" max="779" width="17.5" style="205" customWidth="1"/>
    <col min="780" max="1024" width="9" style="205"/>
    <col min="1025" max="1025" width="22" style="205" customWidth="1"/>
    <col min="1026" max="1026" width="14.875" style="205" customWidth="1"/>
    <col min="1027" max="1027" width="19.875" style="205" customWidth="1"/>
    <col min="1028" max="1028" width="28.625" style="205" customWidth="1"/>
    <col min="1029" max="1029" width="43.125" style="205" customWidth="1"/>
    <col min="1030" max="1030" width="12.5" style="205" customWidth="1"/>
    <col min="1031" max="1031" width="19" style="205" bestFit="1" customWidth="1"/>
    <col min="1032" max="1032" width="12.375" style="205" customWidth="1"/>
    <col min="1033" max="1033" width="10.75" style="205" customWidth="1"/>
    <col min="1034" max="1034" width="11.25" style="205" customWidth="1"/>
    <col min="1035" max="1035" width="17.5" style="205" customWidth="1"/>
    <col min="1036" max="1280" width="9" style="205"/>
    <col min="1281" max="1281" width="22" style="205" customWidth="1"/>
    <col min="1282" max="1282" width="14.875" style="205" customWidth="1"/>
    <col min="1283" max="1283" width="19.875" style="205" customWidth="1"/>
    <col min="1284" max="1284" width="28.625" style="205" customWidth="1"/>
    <col min="1285" max="1285" width="43.125" style="205" customWidth="1"/>
    <col min="1286" max="1286" width="12.5" style="205" customWidth="1"/>
    <col min="1287" max="1287" width="19" style="205" bestFit="1" customWidth="1"/>
    <col min="1288" max="1288" width="12.375" style="205" customWidth="1"/>
    <col min="1289" max="1289" width="10.75" style="205" customWidth="1"/>
    <col min="1290" max="1290" width="11.25" style="205" customWidth="1"/>
    <col min="1291" max="1291" width="17.5" style="205" customWidth="1"/>
    <col min="1292" max="1536" width="9" style="205"/>
    <col min="1537" max="1537" width="22" style="205" customWidth="1"/>
    <col min="1538" max="1538" width="14.875" style="205" customWidth="1"/>
    <col min="1539" max="1539" width="19.875" style="205" customWidth="1"/>
    <col min="1540" max="1540" width="28.625" style="205" customWidth="1"/>
    <col min="1541" max="1541" width="43.125" style="205" customWidth="1"/>
    <col min="1542" max="1542" width="12.5" style="205" customWidth="1"/>
    <col min="1543" max="1543" width="19" style="205" bestFit="1" customWidth="1"/>
    <col min="1544" max="1544" width="12.375" style="205" customWidth="1"/>
    <col min="1545" max="1545" width="10.75" style="205" customWidth="1"/>
    <col min="1546" max="1546" width="11.25" style="205" customWidth="1"/>
    <col min="1547" max="1547" width="17.5" style="205" customWidth="1"/>
    <col min="1548" max="1792" width="9" style="205"/>
    <col min="1793" max="1793" width="22" style="205" customWidth="1"/>
    <col min="1794" max="1794" width="14.875" style="205" customWidth="1"/>
    <col min="1795" max="1795" width="19.875" style="205" customWidth="1"/>
    <col min="1796" max="1796" width="28.625" style="205" customWidth="1"/>
    <col min="1797" max="1797" width="43.125" style="205" customWidth="1"/>
    <col min="1798" max="1798" width="12.5" style="205" customWidth="1"/>
    <col min="1799" max="1799" width="19" style="205" bestFit="1" customWidth="1"/>
    <col min="1800" max="1800" width="12.375" style="205" customWidth="1"/>
    <col min="1801" max="1801" width="10.75" style="205" customWidth="1"/>
    <col min="1802" max="1802" width="11.25" style="205" customWidth="1"/>
    <col min="1803" max="1803" width="17.5" style="205" customWidth="1"/>
    <col min="1804" max="2048" width="9" style="205"/>
    <col min="2049" max="2049" width="22" style="205" customWidth="1"/>
    <col min="2050" max="2050" width="14.875" style="205" customWidth="1"/>
    <col min="2051" max="2051" width="19.875" style="205" customWidth="1"/>
    <col min="2052" max="2052" width="28.625" style="205" customWidth="1"/>
    <col min="2053" max="2053" width="43.125" style="205" customWidth="1"/>
    <col min="2054" max="2054" width="12.5" style="205" customWidth="1"/>
    <col min="2055" max="2055" width="19" style="205" bestFit="1" customWidth="1"/>
    <col min="2056" max="2056" width="12.375" style="205" customWidth="1"/>
    <col min="2057" max="2057" width="10.75" style="205" customWidth="1"/>
    <col min="2058" max="2058" width="11.25" style="205" customWidth="1"/>
    <col min="2059" max="2059" width="17.5" style="205" customWidth="1"/>
    <col min="2060" max="2304" width="9" style="205"/>
    <col min="2305" max="2305" width="22" style="205" customWidth="1"/>
    <col min="2306" max="2306" width="14.875" style="205" customWidth="1"/>
    <col min="2307" max="2307" width="19.875" style="205" customWidth="1"/>
    <col min="2308" max="2308" width="28.625" style="205" customWidth="1"/>
    <col min="2309" max="2309" width="43.125" style="205" customWidth="1"/>
    <col min="2310" max="2310" width="12.5" style="205" customWidth="1"/>
    <col min="2311" max="2311" width="19" style="205" bestFit="1" customWidth="1"/>
    <col min="2312" max="2312" width="12.375" style="205" customWidth="1"/>
    <col min="2313" max="2313" width="10.75" style="205" customWidth="1"/>
    <col min="2314" max="2314" width="11.25" style="205" customWidth="1"/>
    <col min="2315" max="2315" width="17.5" style="205" customWidth="1"/>
    <col min="2316" max="2560" width="9" style="205"/>
    <col min="2561" max="2561" width="22" style="205" customWidth="1"/>
    <col min="2562" max="2562" width="14.875" style="205" customWidth="1"/>
    <col min="2563" max="2563" width="19.875" style="205" customWidth="1"/>
    <col min="2564" max="2564" width="28.625" style="205" customWidth="1"/>
    <col min="2565" max="2565" width="43.125" style="205" customWidth="1"/>
    <col min="2566" max="2566" width="12.5" style="205" customWidth="1"/>
    <col min="2567" max="2567" width="19" style="205" bestFit="1" customWidth="1"/>
    <col min="2568" max="2568" width="12.375" style="205" customWidth="1"/>
    <col min="2569" max="2569" width="10.75" style="205" customWidth="1"/>
    <col min="2570" max="2570" width="11.25" style="205" customWidth="1"/>
    <col min="2571" max="2571" width="17.5" style="205" customWidth="1"/>
    <col min="2572" max="2816" width="9" style="205"/>
    <col min="2817" max="2817" width="22" style="205" customWidth="1"/>
    <col min="2818" max="2818" width="14.875" style="205" customWidth="1"/>
    <col min="2819" max="2819" width="19.875" style="205" customWidth="1"/>
    <col min="2820" max="2820" width="28.625" style="205" customWidth="1"/>
    <col min="2821" max="2821" width="43.125" style="205" customWidth="1"/>
    <col min="2822" max="2822" width="12.5" style="205" customWidth="1"/>
    <col min="2823" max="2823" width="19" style="205" bestFit="1" customWidth="1"/>
    <col min="2824" max="2824" width="12.375" style="205" customWidth="1"/>
    <col min="2825" max="2825" width="10.75" style="205" customWidth="1"/>
    <col min="2826" max="2826" width="11.25" style="205" customWidth="1"/>
    <col min="2827" max="2827" width="17.5" style="205" customWidth="1"/>
    <col min="2828" max="3072" width="9" style="205"/>
    <col min="3073" max="3073" width="22" style="205" customWidth="1"/>
    <col min="3074" max="3074" width="14.875" style="205" customWidth="1"/>
    <col min="3075" max="3075" width="19.875" style="205" customWidth="1"/>
    <col min="3076" max="3076" width="28.625" style="205" customWidth="1"/>
    <col min="3077" max="3077" width="43.125" style="205" customWidth="1"/>
    <col min="3078" max="3078" width="12.5" style="205" customWidth="1"/>
    <col min="3079" max="3079" width="19" style="205" bestFit="1" customWidth="1"/>
    <col min="3080" max="3080" width="12.375" style="205" customWidth="1"/>
    <col min="3081" max="3081" width="10.75" style="205" customWidth="1"/>
    <col min="3082" max="3082" width="11.25" style="205" customWidth="1"/>
    <col min="3083" max="3083" width="17.5" style="205" customWidth="1"/>
    <col min="3084" max="3328" width="9" style="205"/>
    <col min="3329" max="3329" width="22" style="205" customWidth="1"/>
    <col min="3330" max="3330" width="14.875" style="205" customWidth="1"/>
    <col min="3331" max="3331" width="19.875" style="205" customWidth="1"/>
    <col min="3332" max="3332" width="28.625" style="205" customWidth="1"/>
    <col min="3333" max="3333" width="43.125" style="205" customWidth="1"/>
    <col min="3334" max="3334" width="12.5" style="205" customWidth="1"/>
    <col min="3335" max="3335" width="19" style="205" bestFit="1" customWidth="1"/>
    <col min="3336" max="3336" width="12.375" style="205" customWidth="1"/>
    <col min="3337" max="3337" width="10.75" style="205" customWidth="1"/>
    <col min="3338" max="3338" width="11.25" style="205" customWidth="1"/>
    <col min="3339" max="3339" width="17.5" style="205" customWidth="1"/>
    <col min="3340" max="3584" width="9" style="205"/>
    <col min="3585" max="3585" width="22" style="205" customWidth="1"/>
    <col min="3586" max="3586" width="14.875" style="205" customWidth="1"/>
    <col min="3587" max="3587" width="19.875" style="205" customWidth="1"/>
    <col min="3588" max="3588" width="28.625" style="205" customWidth="1"/>
    <col min="3589" max="3589" width="43.125" style="205" customWidth="1"/>
    <col min="3590" max="3590" width="12.5" style="205" customWidth="1"/>
    <col min="3591" max="3591" width="19" style="205" bestFit="1" customWidth="1"/>
    <col min="3592" max="3592" width="12.375" style="205" customWidth="1"/>
    <col min="3593" max="3593" width="10.75" style="205" customWidth="1"/>
    <col min="3594" max="3594" width="11.25" style="205" customWidth="1"/>
    <col min="3595" max="3595" width="17.5" style="205" customWidth="1"/>
    <col min="3596" max="3840" width="9" style="205"/>
    <col min="3841" max="3841" width="22" style="205" customWidth="1"/>
    <col min="3842" max="3842" width="14.875" style="205" customWidth="1"/>
    <col min="3843" max="3843" width="19.875" style="205" customWidth="1"/>
    <col min="3844" max="3844" width="28.625" style="205" customWidth="1"/>
    <col min="3845" max="3845" width="43.125" style="205" customWidth="1"/>
    <col min="3846" max="3846" width="12.5" style="205" customWidth="1"/>
    <col min="3847" max="3847" width="19" style="205" bestFit="1" customWidth="1"/>
    <col min="3848" max="3848" width="12.375" style="205" customWidth="1"/>
    <col min="3849" max="3849" width="10.75" style="205" customWidth="1"/>
    <col min="3850" max="3850" width="11.25" style="205" customWidth="1"/>
    <col min="3851" max="3851" width="17.5" style="205" customWidth="1"/>
    <col min="3852" max="4096" width="9" style="205"/>
    <col min="4097" max="4097" width="22" style="205" customWidth="1"/>
    <col min="4098" max="4098" width="14.875" style="205" customWidth="1"/>
    <col min="4099" max="4099" width="19.875" style="205" customWidth="1"/>
    <col min="4100" max="4100" width="28.625" style="205" customWidth="1"/>
    <col min="4101" max="4101" width="43.125" style="205" customWidth="1"/>
    <col min="4102" max="4102" width="12.5" style="205" customWidth="1"/>
    <col min="4103" max="4103" width="19" style="205" bestFit="1" customWidth="1"/>
    <col min="4104" max="4104" width="12.375" style="205" customWidth="1"/>
    <col min="4105" max="4105" width="10.75" style="205" customWidth="1"/>
    <col min="4106" max="4106" width="11.25" style="205" customWidth="1"/>
    <col min="4107" max="4107" width="17.5" style="205" customWidth="1"/>
    <col min="4108" max="4352" width="9" style="205"/>
    <col min="4353" max="4353" width="22" style="205" customWidth="1"/>
    <col min="4354" max="4354" width="14.875" style="205" customWidth="1"/>
    <col min="4355" max="4355" width="19.875" style="205" customWidth="1"/>
    <col min="4356" max="4356" width="28.625" style="205" customWidth="1"/>
    <col min="4357" max="4357" width="43.125" style="205" customWidth="1"/>
    <col min="4358" max="4358" width="12.5" style="205" customWidth="1"/>
    <col min="4359" max="4359" width="19" style="205" bestFit="1" customWidth="1"/>
    <col min="4360" max="4360" width="12.375" style="205" customWidth="1"/>
    <col min="4361" max="4361" width="10.75" style="205" customWidth="1"/>
    <col min="4362" max="4362" width="11.25" style="205" customWidth="1"/>
    <col min="4363" max="4363" width="17.5" style="205" customWidth="1"/>
    <col min="4364" max="4608" width="9" style="205"/>
    <col min="4609" max="4609" width="22" style="205" customWidth="1"/>
    <col min="4610" max="4610" width="14.875" style="205" customWidth="1"/>
    <col min="4611" max="4611" width="19.875" style="205" customWidth="1"/>
    <col min="4612" max="4612" width="28.625" style="205" customWidth="1"/>
    <col min="4613" max="4613" width="43.125" style="205" customWidth="1"/>
    <col min="4614" max="4614" width="12.5" style="205" customWidth="1"/>
    <col min="4615" max="4615" width="19" style="205" bestFit="1" customWidth="1"/>
    <col min="4616" max="4616" width="12.375" style="205" customWidth="1"/>
    <col min="4617" max="4617" width="10.75" style="205" customWidth="1"/>
    <col min="4618" max="4618" width="11.25" style="205" customWidth="1"/>
    <col min="4619" max="4619" width="17.5" style="205" customWidth="1"/>
    <col min="4620" max="4864" width="9" style="205"/>
    <col min="4865" max="4865" width="22" style="205" customWidth="1"/>
    <col min="4866" max="4866" width="14.875" style="205" customWidth="1"/>
    <col min="4867" max="4867" width="19.875" style="205" customWidth="1"/>
    <col min="4868" max="4868" width="28.625" style="205" customWidth="1"/>
    <col min="4869" max="4869" width="43.125" style="205" customWidth="1"/>
    <col min="4870" max="4870" width="12.5" style="205" customWidth="1"/>
    <col min="4871" max="4871" width="19" style="205" bestFit="1" customWidth="1"/>
    <col min="4872" max="4872" width="12.375" style="205" customWidth="1"/>
    <col min="4873" max="4873" width="10.75" style="205" customWidth="1"/>
    <col min="4874" max="4874" width="11.25" style="205" customWidth="1"/>
    <col min="4875" max="4875" width="17.5" style="205" customWidth="1"/>
    <col min="4876" max="5120" width="9" style="205"/>
    <col min="5121" max="5121" width="22" style="205" customWidth="1"/>
    <col min="5122" max="5122" width="14.875" style="205" customWidth="1"/>
    <col min="5123" max="5123" width="19.875" style="205" customWidth="1"/>
    <col min="5124" max="5124" width="28.625" style="205" customWidth="1"/>
    <col min="5125" max="5125" width="43.125" style="205" customWidth="1"/>
    <col min="5126" max="5126" width="12.5" style="205" customWidth="1"/>
    <col min="5127" max="5127" width="19" style="205" bestFit="1" customWidth="1"/>
    <col min="5128" max="5128" width="12.375" style="205" customWidth="1"/>
    <col min="5129" max="5129" width="10.75" style="205" customWidth="1"/>
    <col min="5130" max="5130" width="11.25" style="205" customWidth="1"/>
    <col min="5131" max="5131" width="17.5" style="205" customWidth="1"/>
    <col min="5132" max="5376" width="9" style="205"/>
    <col min="5377" max="5377" width="22" style="205" customWidth="1"/>
    <col min="5378" max="5378" width="14.875" style="205" customWidth="1"/>
    <col min="5379" max="5379" width="19.875" style="205" customWidth="1"/>
    <col min="5380" max="5380" width="28.625" style="205" customWidth="1"/>
    <col min="5381" max="5381" width="43.125" style="205" customWidth="1"/>
    <col min="5382" max="5382" width="12.5" style="205" customWidth="1"/>
    <col min="5383" max="5383" width="19" style="205" bestFit="1" customWidth="1"/>
    <col min="5384" max="5384" width="12.375" style="205" customWidth="1"/>
    <col min="5385" max="5385" width="10.75" style="205" customWidth="1"/>
    <col min="5386" max="5386" width="11.25" style="205" customWidth="1"/>
    <col min="5387" max="5387" width="17.5" style="205" customWidth="1"/>
    <col min="5388" max="5632" width="9" style="205"/>
    <col min="5633" max="5633" width="22" style="205" customWidth="1"/>
    <col min="5634" max="5634" width="14.875" style="205" customWidth="1"/>
    <col min="5635" max="5635" width="19.875" style="205" customWidth="1"/>
    <col min="5636" max="5636" width="28.625" style="205" customWidth="1"/>
    <col min="5637" max="5637" width="43.125" style="205" customWidth="1"/>
    <col min="5638" max="5638" width="12.5" style="205" customWidth="1"/>
    <col min="5639" max="5639" width="19" style="205" bestFit="1" customWidth="1"/>
    <col min="5640" max="5640" width="12.375" style="205" customWidth="1"/>
    <col min="5641" max="5641" width="10.75" style="205" customWidth="1"/>
    <col min="5642" max="5642" width="11.25" style="205" customWidth="1"/>
    <col min="5643" max="5643" width="17.5" style="205" customWidth="1"/>
    <col min="5644" max="5888" width="9" style="205"/>
    <col min="5889" max="5889" width="22" style="205" customWidth="1"/>
    <col min="5890" max="5890" width="14.875" style="205" customWidth="1"/>
    <col min="5891" max="5891" width="19.875" style="205" customWidth="1"/>
    <col min="5892" max="5892" width="28.625" style="205" customWidth="1"/>
    <col min="5893" max="5893" width="43.125" style="205" customWidth="1"/>
    <col min="5894" max="5894" width="12.5" style="205" customWidth="1"/>
    <col min="5895" max="5895" width="19" style="205" bestFit="1" customWidth="1"/>
    <col min="5896" max="5896" width="12.375" style="205" customWidth="1"/>
    <col min="5897" max="5897" width="10.75" style="205" customWidth="1"/>
    <col min="5898" max="5898" width="11.25" style="205" customWidth="1"/>
    <col min="5899" max="5899" width="17.5" style="205" customWidth="1"/>
    <col min="5900" max="6144" width="9" style="205"/>
    <col min="6145" max="6145" width="22" style="205" customWidth="1"/>
    <col min="6146" max="6146" width="14.875" style="205" customWidth="1"/>
    <col min="6147" max="6147" width="19.875" style="205" customWidth="1"/>
    <col min="6148" max="6148" width="28.625" style="205" customWidth="1"/>
    <col min="6149" max="6149" width="43.125" style="205" customWidth="1"/>
    <col min="6150" max="6150" width="12.5" style="205" customWidth="1"/>
    <col min="6151" max="6151" width="19" style="205" bestFit="1" customWidth="1"/>
    <col min="6152" max="6152" width="12.375" style="205" customWidth="1"/>
    <col min="6153" max="6153" width="10.75" style="205" customWidth="1"/>
    <col min="6154" max="6154" width="11.25" style="205" customWidth="1"/>
    <col min="6155" max="6155" width="17.5" style="205" customWidth="1"/>
    <col min="6156" max="6400" width="9" style="205"/>
    <col min="6401" max="6401" width="22" style="205" customWidth="1"/>
    <col min="6402" max="6402" width="14.875" style="205" customWidth="1"/>
    <col min="6403" max="6403" width="19.875" style="205" customWidth="1"/>
    <col min="6404" max="6404" width="28.625" style="205" customWidth="1"/>
    <col min="6405" max="6405" width="43.125" style="205" customWidth="1"/>
    <col min="6406" max="6406" width="12.5" style="205" customWidth="1"/>
    <col min="6407" max="6407" width="19" style="205" bestFit="1" customWidth="1"/>
    <col min="6408" max="6408" width="12.375" style="205" customWidth="1"/>
    <col min="6409" max="6409" width="10.75" style="205" customWidth="1"/>
    <col min="6410" max="6410" width="11.25" style="205" customWidth="1"/>
    <col min="6411" max="6411" width="17.5" style="205" customWidth="1"/>
    <col min="6412" max="6656" width="9" style="205"/>
    <col min="6657" max="6657" width="22" style="205" customWidth="1"/>
    <col min="6658" max="6658" width="14.875" style="205" customWidth="1"/>
    <col min="6659" max="6659" width="19.875" style="205" customWidth="1"/>
    <col min="6660" max="6660" width="28.625" style="205" customWidth="1"/>
    <col min="6661" max="6661" width="43.125" style="205" customWidth="1"/>
    <col min="6662" max="6662" width="12.5" style="205" customWidth="1"/>
    <col min="6663" max="6663" width="19" style="205" bestFit="1" customWidth="1"/>
    <col min="6664" max="6664" width="12.375" style="205" customWidth="1"/>
    <col min="6665" max="6665" width="10.75" style="205" customWidth="1"/>
    <col min="6666" max="6666" width="11.25" style="205" customWidth="1"/>
    <col min="6667" max="6667" width="17.5" style="205" customWidth="1"/>
    <col min="6668" max="6912" width="9" style="205"/>
    <col min="6913" max="6913" width="22" style="205" customWidth="1"/>
    <col min="6914" max="6914" width="14.875" style="205" customWidth="1"/>
    <col min="6915" max="6915" width="19.875" style="205" customWidth="1"/>
    <col min="6916" max="6916" width="28.625" style="205" customWidth="1"/>
    <col min="6917" max="6917" width="43.125" style="205" customWidth="1"/>
    <col min="6918" max="6918" width="12.5" style="205" customWidth="1"/>
    <col min="6919" max="6919" width="19" style="205" bestFit="1" customWidth="1"/>
    <col min="6920" max="6920" width="12.375" style="205" customWidth="1"/>
    <col min="6921" max="6921" width="10.75" style="205" customWidth="1"/>
    <col min="6922" max="6922" width="11.25" style="205" customWidth="1"/>
    <col min="6923" max="6923" width="17.5" style="205" customWidth="1"/>
    <col min="6924" max="7168" width="9" style="205"/>
    <col min="7169" max="7169" width="22" style="205" customWidth="1"/>
    <col min="7170" max="7170" width="14.875" style="205" customWidth="1"/>
    <col min="7171" max="7171" width="19.875" style="205" customWidth="1"/>
    <col min="7172" max="7172" width="28.625" style="205" customWidth="1"/>
    <col min="7173" max="7173" width="43.125" style="205" customWidth="1"/>
    <col min="7174" max="7174" width="12.5" style="205" customWidth="1"/>
    <col min="7175" max="7175" width="19" style="205" bestFit="1" customWidth="1"/>
    <col min="7176" max="7176" width="12.375" style="205" customWidth="1"/>
    <col min="7177" max="7177" width="10.75" style="205" customWidth="1"/>
    <col min="7178" max="7178" width="11.25" style="205" customWidth="1"/>
    <col min="7179" max="7179" width="17.5" style="205" customWidth="1"/>
    <col min="7180" max="7424" width="9" style="205"/>
    <col min="7425" max="7425" width="22" style="205" customWidth="1"/>
    <col min="7426" max="7426" width="14.875" style="205" customWidth="1"/>
    <col min="7427" max="7427" width="19.875" style="205" customWidth="1"/>
    <col min="7428" max="7428" width="28.625" style="205" customWidth="1"/>
    <col min="7429" max="7429" width="43.125" style="205" customWidth="1"/>
    <col min="7430" max="7430" width="12.5" style="205" customWidth="1"/>
    <col min="7431" max="7431" width="19" style="205" bestFit="1" customWidth="1"/>
    <col min="7432" max="7432" width="12.375" style="205" customWidth="1"/>
    <col min="7433" max="7433" width="10.75" style="205" customWidth="1"/>
    <col min="7434" max="7434" width="11.25" style="205" customWidth="1"/>
    <col min="7435" max="7435" width="17.5" style="205" customWidth="1"/>
    <col min="7436" max="7680" width="9" style="205"/>
    <col min="7681" max="7681" width="22" style="205" customWidth="1"/>
    <col min="7682" max="7682" width="14.875" style="205" customWidth="1"/>
    <col min="7683" max="7683" width="19.875" style="205" customWidth="1"/>
    <col min="7684" max="7684" width="28.625" style="205" customWidth="1"/>
    <col min="7685" max="7685" width="43.125" style="205" customWidth="1"/>
    <col min="7686" max="7686" width="12.5" style="205" customWidth="1"/>
    <col min="7687" max="7687" width="19" style="205" bestFit="1" customWidth="1"/>
    <col min="7688" max="7688" width="12.375" style="205" customWidth="1"/>
    <col min="7689" max="7689" width="10.75" style="205" customWidth="1"/>
    <col min="7690" max="7690" width="11.25" style="205" customWidth="1"/>
    <col min="7691" max="7691" width="17.5" style="205" customWidth="1"/>
    <col min="7692" max="7936" width="9" style="205"/>
    <col min="7937" max="7937" width="22" style="205" customWidth="1"/>
    <col min="7938" max="7938" width="14.875" style="205" customWidth="1"/>
    <col min="7939" max="7939" width="19.875" style="205" customWidth="1"/>
    <col min="7940" max="7940" width="28.625" style="205" customWidth="1"/>
    <col min="7941" max="7941" width="43.125" style="205" customWidth="1"/>
    <col min="7942" max="7942" width="12.5" style="205" customWidth="1"/>
    <col min="7943" max="7943" width="19" style="205" bestFit="1" customWidth="1"/>
    <col min="7944" max="7944" width="12.375" style="205" customWidth="1"/>
    <col min="7945" max="7945" width="10.75" style="205" customWidth="1"/>
    <col min="7946" max="7946" width="11.25" style="205" customWidth="1"/>
    <col min="7947" max="7947" width="17.5" style="205" customWidth="1"/>
    <col min="7948" max="8192" width="9" style="205"/>
    <col min="8193" max="8193" width="22" style="205" customWidth="1"/>
    <col min="8194" max="8194" width="14.875" style="205" customWidth="1"/>
    <col min="8195" max="8195" width="19.875" style="205" customWidth="1"/>
    <col min="8196" max="8196" width="28.625" style="205" customWidth="1"/>
    <col min="8197" max="8197" width="43.125" style="205" customWidth="1"/>
    <col min="8198" max="8198" width="12.5" style="205" customWidth="1"/>
    <col min="8199" max="8199" width="19" style="205" bestFit="1" customWidth="1"/>
    <col min="8200" max="8200" width="12.375" style="205" customWidth="1"/>
    <col min="8201" max="8201" width="10.75" style="205" customWidth="1"/>
    <col min="8202" max="8202" width="11.25" style="205" customWidth="1"/>
    <col min="8203" max="8203" width="17.5" style="205" customWidth="1"/>
    <col min="8204" max="8448" width="9" style="205"/>
    <col min="8449" max="8449" width="22" style="205" customWidth="1"/>
    <col min="8450" max="8450" width="14.875" style="205" customWidth="1"/>
    <col min="8451" max="8451" width="19.875" style="205" customWidth="1"/>
    <col min="8452" max="8452" width="28.625" style="205" customWidth="1"/>
    <col min="8453" max="8453" width="43.125" style="205" customWidth="1"/>
    <col min="8454" max="8454" width="12.5" style="205" customWidth="1"/>
    <col min="8455" max="8455" width="19" style="205" bestFit="1" customWidth="1"/>
    <col min="8456" max="8456" width="12.375" style="205" customWidth="1"/>
    <col min="8457" max="8457" width="10.75" style="205" customWidth="1"/>
    <col min="8458" max="8458" width="11.25" style="205" customWidth="1"/>
    <col min="8459" max="8459" width="17.5" style="205" customWidth="1"/>
    <col min="8460" max="8704" width="9" style="205"/>
    <col min="8705" max="8705" width="22" style="205" customWidth="1"/>
    <col min="8706" max="8706" width="14.875" style="205" customWidth="1"/>
    <col min="8707" max="8707" width="19.875" style="205" customWidth="1"/>
    <col min="8708" max="8708" width="28.625" style="205" customWidth="1"/>
    <col min="8709" max="8709" width="43.125" style="205" customWidth="1"/>
    <col min="8710" max="8710" width="12.5" style="205" customWidth="1"/>
    <col min="8711" max="8711" width="19" style="205" bestFit="1" customWidth="1"/>
    <col min="8712" max="8712" width="12.375" style="205" customWidth="1"/>
    <col min="8713" max="8713" width="10.75" style="205" customWidth="1"/>
    <col min="8714" max="8714" width="11.25" style="205" customWidth="1"/>
    <col min="8715" max="8715" width="17.5" style="205" customWidth="1"/>
    <col min="8716" max="8960" width="9" style="205"/>
    <col min="8961" max="8961" width="22" style="205" customWidth="1"/>
    <col min="8962" max="8962" width="14.875" style="205" customWidth="1"/>
    <col min="8963" max="8963" width="19.875" style="205" customWidth="1"/>
    <col min="8964" max="8964" width="28.625" style="205" customWidth="1"/>
    <col min="8965" max="8965" width="43.125" style="205" customWidth="1"/>
    <col min="8966" max="8966" width="12.5" style="205" customWidth="1"/>
    <col min="8967" max="8967" width="19" style="205" bestFit="1" customWidth="1"/>
    <col min="8968" max="8968" width="12.375" style="205" customWidth="1"/>
    <col min="8969" max="8969" width="10.75" style="205" customWidth="1"/>
    <col min="8970" max="8970" width="11.25" style="205" customWidth="1"/>
    <col min="8971" max="8971" width="17.5" style="205" customWidth="1"/>
    <col min="8972" max="9216" width="9" style="205"/>
    <col min="9217" max="9217" width="22" style="205" customWidth="1"/>
    <col min="9218" max="9218" width="14.875" style="205" customWidth="1"/>
    <col min="9219" max="9219" width="19.875" style="205" customWidth="1"/>
    <col min="9220" max="9220" width="28.625" style="205" customWidth="1"/>
    <col min="9221" max="9221" width="43.125" style="205" customWidth="1"/>
    <col min="9222" max="9222" width="12.5" style="205" customWidth="1"/>
    <col min="9223" max="9223" width="19" style="205" bestFit="1" customWidth="1"/>
    <col min="9224" max="9224" width="12.375" style="205" customWidth="1"/>
    <col min="9225" max="9225" width="10.75" style="205" customWidth="1"/>
    <col min="9226" max="9226" width="11.25" style="205" customWidth="1"/>
    <col min="9227" max="9227" width="17.5" style="205" customWidth="1"/>
    <col min="9228" max="9472" width="9" style="205"/>
    <col min="9473" max="9473" width="22" style="205" customWidth="1"/>
    <col min="9474" max="9474" width="14.875" style="205" customWidth="1"/>
    <col min="9475" max="9475" width="19.875" style="205" customWidth="1"/>
    <col min="9476" max="9476" width="28.625" style="205" customWidth="1"/>
    <col min="9477" max="9477" width="43.125" style="205" customWidth="1"/>
    <col min="9478" max="9478" width="12.5" style="205" customWidth="1"/>
    <col min="9479" max="9479" width="19" style="205" bestFit="1" customWidth="1"/>
    <col min="9480" max="9480" width="12.375" style="205" customWidth="1"/>
    <col min="9481" max="9481" width="10.75" style="205" customWidth="1"/>
    <col min="9482" max="9482" width="11.25" style="205" customWidth="1"/>
    <col min="9483" max="9483" width="17.5" style="205" customWidth="1"/>
    <col min="9484" max="9728" width="9" style="205"/>
    <col min="9729" max="9729" width="22" style="205" customWidth="1"/>
    <col min="9730" max="9730" width="14.875" style="205" customWidth="1"/>
    <col min="9731" max="9731" width="19.875" style="205" customWidth="1"/>
    <col min="9732" max="9732" width="28.625" style="205" customWidth="1"/>
    <col min="9733" max="9733" width="43.125" style="205" customWidth="1"/>
    <col min="9734" max="9734" width="12.5" style="205" customWidth="1"/>
    <col min="9735" max="9735" width="19" style="205" bestFit="1" customWidth="1"/>
    <col min="9736" max="9736" width="12.375" style="205" customWidth="1"/>
    <col min="9737" max="9737" width="10.75" style="205" customWidth="1"/>
    <col min="9738" max="9738" width="11.25" style="205" customWidth="1"/>
    <col min="9739" max="9739" width="17.5" style="205" customWidth="1"/>
    <col min="9740" max="9984" width="9" style="205"/>
    <col min="9985" max="9985" width="22" style="205" customWidth="1"/>
    <col min="9986" max="9986" width="14.875" style="205" customWidth="1"/>
    <col min="9987" max="9987" width="19.875" style="205" customWidth="1"/>
    <col min="9988" max="9988" width="28.625" style="205" customWidth="1"/>
    <col min="9989" max="9989" width="43.125" style="205" customWidth="1"/>
    <col min="9990" max="9990" width="12.5" style="205" customWidth="1"/>
    <col min="9991" max="9991" width="19" style="205" bestFit="1" customWidth="1"/>
    <col min="9992" max="9992" width="12.375" style="205" customWidth="1"/>
    <col min="9993" max="9993" width="10.75" style="205" customWidth="1"/>
    <col min="9994" max="9994" width="11.25" style="205" customWidth="1"/>
    <col min="9995" max="9995" width="17.5" style="205" customWidth="1"/>
    <col min="9996" max="10240" width="9" style="205"/>
    <col min="10241" max="10241" width="22" style="205" customWidth="1"/>
    <col min="10242" max="10242" width="14.875" style="205" customWidth="1"/>
    <col min="10243" max="10243" width="19.875" style="205" customWidth="1"/>
    <col min="10244" max="10244" width="28.625" style="205" customWidth="1"/>
    <col min="10245" max="10245" width="43.125" style="205" customWidth="1"/>
    <col min="10246" max="10246" width="12.5" style="205" customWidth="1"/>
    <col min="10247" max="10247" width="19" style="205" bestFit="1" customWidth="1"/>
    <col min="10248" max="10248" width="12.375" style="205" customWidth="1"/>
    <col min="10249" max="10249" width="10.75" style="205" customWidth="1"/>
    <col min="10250" max="10250" width="11.25" style="205" customWidth="1"/>
    <col min="10251" max="10251" width="17.5" style="205" customWidth="1"/>
    <col min="10252" max="10496" width="9" style="205"/>
    <col min="10497" max="10497" width="22" style="205" customWidth="1"/>
    <col min="10498" max="10498" width="14.875" style="205" customWidth="1"/>
    <col min="10499" max="10499" width="19.875" style="205" customWidth="1"/>
    <col min="10500" max="10500" width="28.625" style="205" customWidth="1"/>
    <col min="10501" max="10501" width="43.125" style="205" customWidth="1"/>
    <col min="10502" max="10502" width="12.5" style="205" customWidth="1"/>
    <col min="10503" max="10503" width="19" style="205" bestFit="1" customWidth="1"/>
    <col min="10504" max="10504" width="12.375" style="205" customWidth="1"/>
    <col min="10505" max="10505" width="10.75" style="205" customWidth="1"/>
    <col min="10506" max="10506" width="11.25" style="205" customWidth="1"/>
    <col min="10507" max="10507" width="17.5" style="205" customWidth="1"/>
    <col min="10508" max="10752" width="9" style="205"/>
    <col min="10753" max="10753" width="22" style="205" customWidth="1"/>
    <col min="10754" max="10754" width="14.875" style="205" customWidth="1"/>
    <col min="10755" max="10755" width="19.875" style="205" customWidth="1"/>
    <col min="10756" max="10756" width="28.625" style="205" customWidth="1"/>
    <col min="10757" max="10757" width="43.125" style="205" customWidth="1"/>
    <col min="10758" max="10758" width="12.5" style="205" customWidth="1"/>
    <col min="10759" max="10759" width="19" style="205" bestFit="1" customWidth="1"/>
    <col min="10760" max="10760" width="12.375" style="205" customWidth="1"/>
    <col min="10761" max="10761" width="10.75" style="205" customWidth="1"/>
    <col min="10762" max="10762" width="11.25" style="205" customWidth="1"/>
    <col min="10763" max="10763" width="17.5" style="205" customWidth="1"/>
    <col min="10764" max="11008" width="9" style="205"/>
    <col min="11009" max="11009" width="22" style="205" customWidth="1"/>
    <col min="11010" max="11010" width="14.875" style="205" customWidth="1"/>
    <col min="11011" max="11011" width="19.875" style="205" customWidth="1"/>
    <col min="11012" max="11012" width="28.625" style="205" customWidth="1"/>
    <col min="11013" max="11013" width="43.125" style="205" customWidth="1"/>
    <col min="11014" max="11014" width="12.5" style="205" customWidth="1"/>
    <col min="11015" max="11015" width="19" style="205" bestFit="1" customWidth="1"/>
    <col min="11016" max="11016" width="12.375" style="205" customWidth="1"/>
    <col min="11017" max="11017" width="10.75" style="205" customWidth="1"/>
    <col min="11018" max="11018" width="11.25" style="205" customWidth="1"/>
    <col min="11019" max="11019" width="17.5" style="205" customWidth="1"/>
    <col min="11020" max="11264" width="9" style="205"/>
    <col min="11265" max="11265" width="22" style="205" customWidth="1"/>
    <col min="11266" max="11266" width="14.875" style="205" customWidth="1"/>
    <col min="11267" max="11267" width="19.875" style="205" customWidth="1"/>
    <col min="11268" max="11268" width="28.625" style="205" customWidth="1"/>
    <col min="11269" max="11269" width="43.125" style="205" customWidth="1"/>
    <col min="11270" max="11270" width="12.5" style="205" customWidth="1"/>
    <col min="11271" max="11271" width="19" style="205" bestFit="1" customWidth="1"/>
    <col min="11272" max="11272" width="12.375" style="205" customWidth="1"/>
    <col min="11273" max="11273" width="10.75" style="205" customWidth="1"/>
    <col min="11274" max="11274" width="11.25" style="205" customWidth="1"/>
    <col min="11275" max="11275" width="17.5" style="205" customWidth="1"/>
    <col min="11276" max="11520" width="9" style="205"/>
    <col min="11521" max="11521" width="22" style="205" customWidth="1"/>
    <col min="11522" max="11522" width="14.875" style="205" customWidth="1"/>
    <col min="11523" max="11523" width="19.875" style="205" customWidth="1"/>
    <col min="11524" max="11524" width="28.625" style="205" customWidth="1"/>
    <col min="11525" max="11525" width="43.125" style="205" customWidth="1"/>
    <col min="11526" max="11526" width="12.5" style="205" customWidth="1"/>
    <col min="11527" max="11527" width="19" style="205" bestFit="1" customWidth="1"/>
    <col min="11528" max="11528" width="12.375" style="205" customWidth="1"/>
    <col min="11529" max="11529" width="10.75" style="205" customWidth="1"/>
    <col min="11530" max="11530" width="11.25" style="205" customWidth="1"/>
    <col min="11531" max="11531" width="17.5" style="205" customWidth="1"/>
    <col min="11532" max="11776" width="9" style="205"/>
    <col min="11777" max="11777" width="22" style="205" customWidth="1"/>
    <col min="11778" max="11778" width="14.875" style="205" customWidth="1"/>
    <col min="11779" max="11779" width="19.875" style="205" customWidth="1"/>
    <col min="11780" max="11780" width="28.625" style="205" customWidth="1"/>
    <col min="11781" max="11781" width="43.125" style="205" customWidth="1"/>
    <col min="11782" max="11782" width="12.5" style="205" customWidth="1"/>
    <col min="11783" max="11783" width="19" style="205" bestFit="1" customWidth="1"/>
    <col min="11784" max="11784" width="12.375" style="205" customWidth="1"/>
    <col min="11785" max="11785" width="10.75" style="205" customWidth="1"/>
    <col min="11786" max="11786" width="11.25" style="205" customWidth="1"/>
    <col min="11787" max="11787" width="17.5" style="205" customWidth="1"/>
    <col min="11788" max="12032" width="9" style="205"/>
    <col min="12033" max="12033" width="22" style="205" customWidth="1"/>
    <col min="12034" max="12034" width="14.875" style="205" customWidth="1"/>
    <col min="12035" max="12035" width="19.875" style="205" customWidth="1"/>
    <col min="12036" max="12036" width="28.625" style="205" customWidth="1"/>
    <col min="12037" max="12037" width="43.125" style="205" customWidth="1"/>
    <col min="12038" max="12038" width="12.5" style="205" customWidth="1"/>
    <col min="12039" max="12039" width="19" style="205" bestFit="1" customWidth="1"/>
    <col min="12040" max="12040" width="12.375" style="205" customWidth="1"/>
    <col min="12041" max="12041" width="10.75" style="205" customWidth="1"/>
    <col min="12042" max="12042" width="11.25" style="205" customWidth="1"/>
    <col min="12043" max="12043" width="17.5" style="205" customWidth="1"/>
    <col min="12044" max="12288" width="9" style="205"/>
    <col min="12289" max="12289" width="22" style="205" customWidth="1"/>
    <col min="12290" max="12290" width="14.875" style="205" customWidth="1"/>
    <col min="12291" max="12291" width="19.875" style="205" customWidth="1"/>
    <col min="12292" max="12292" width="28.625" style="205" customWidth="1"/>
    <col min="12293" max="12293" width="43.125" style="205" customWidth="1"/>
    <col min="12294" max="12294" width="12.5" style="205" customWidth="1"/>
    <col min="12295" max="12295" width="19" style="205" bestFit="1" customWidth="1"/>
    <col min="12296" max="12296" width="12.375" style="205" customWidth="1"/>
    <col min="12297" max="12297" width="10.75" style="205" customWidth="1"/>
    <col min="12298" max="12298" width="11.25" style="205" customWidth="1"/>
    <col min="12299" max="12299" width="17.5" style="205" customWidth="1"/>
    <col min="12300" max="12544" width="9" style="205"/>
    <col min="12545" max="12545" width="22" style="205" customWidth="1"/>
    <col min="12546" max="12546" width="14.875" style="205" customWidth="1"/>
    <col min="12547" max="12547" width="19.875" style="205" customWidth="1"/>
    <col min="12548" max="12548" width="28.625" style="205" customWidth="1"/>
    <col min="12549" max="12549" width="43.125" style="205" customWidth="1"/>
    <col min="12550" max="12550" width="12.5" style="205" customWidth="1"/>
    <col min="12551" max="12551" width="19" style="205" bestFit="1" customWidth="1"/>
    <col min="12552" max="12552" width="12.375" style="205" customWidth="1"/>
    <col min="12553" max="12553" width="10.75" style="205" customWidth="1"/>
    <col min="12554" max="12554" width="11.25" style="205" customWidth="1"/>
    <col min="12555" max="12555" width="17.5" style="205" customWidth="1"/>
    <col min="12556" max="12800" width="9" style="205"/>
    <col min="12801" max="12801" width="22" style="205" customWidth="1"/>
    <col min="12802" max="12802" width="14.875" style="205" customWidth="1"/>
    <col min="12803" max="12803" width="19.875" style="205" customWidth="1"/>
    <col min="12804" max="12804" width="28.625" style="205" customWidth="1"/>
    <col min="12805" max="12805" width="43.125" style="205" customWidth="1"/>
    <col min="12806" max="12806" width="12.5" style="205" customWidth="1"/>
    <col min="12807" max="12807" width="19" style="205" bestFit="1" customWidth="1"/>
    <col min="12808" max="12808" width="12.375" style="205" customWidth="1"/>
    <col min="12809" max="12809" width="10.75" style="205" customWidth="1"/>
    <col min="12810" max="12810" width="11.25" style="205" customWidth="1"/>
    <col min="12811" max="12811" width="17.5" style="205" customWidth="1"/>
    <col min="12812" max="13056" width="9" style="205"/>
    <col min="13057" max="13057" width="22" style="205" customWidth="1"/>
    <col min="13058" max="13058" width="14.875" style="205" customWidth="1"/>
    <col min="13059" max="13059" width="19.875" style="205" customWidth="1"/>
    <col min="13060" max="13060" width="28.625" style="205" customWidth="1"/>
    <col min="13061" max="13061" width="43.125" style="205" customWidth="1"/>
    <col min="13062" max="13062" width="12.5" style="205" customWidth="1"/>
    <col min="13063" max="13063" width="19" style="205" bestFit="1" customWidth="1"/>
    <col min="13064" max="13064" width="12.375" style="205" customWidth="1"/>
    <col min="13065" max="13065" width="10.75" style="205" customWidth="1"/>
    <col min="13066" max="13066" width="11.25" style="205" customWidth="1"/>
    <col min="13067" max="13067" width="17.5" style="205" customWidth="1"/>
    <col min="13068" max="13312" width="9" style="205"/>
    <col min="13313" max="13313" width="22" style="205" customWidth="1"/>
    <col min="13314" max="13314" width="14.875" style="205" customWidth="1"/>
    <col min="13315" max="13315" width="19.875" style="205" customWidth="1"/>
    <col min="13316" max="13316" width="28.625" style="205" customWidth="1"/>
    <col min="13317" max="13317" width="43.125" style="205" customWidth="1"/>
    <col min="13318" max="13318" width="12.5" style="205" customWidth="1"/>
    <col min="13319" max="13319" width="19" style="205" bestFit="1" customWidth="1"/>
    <col min="13320" max="13320" width="12.375" style="205" customWidth="1"/>
    <col min="13321" max="13321" width="10.75" style="205" customWidth="1"/>
    <col min="13322" max="13322" width="11.25" style="205" customWidth="1"/>
    <col min="13323" max="13323" width="17.5" style="205" customWidth="1"/>
    <col min="13324" max="13568" width="9" style="205"/>
    <col min="13569" max="13569" width="22" style="205" customWidth="1"/>
    <col min="13570" max="13570" width="14.875" style="205" customWidth="1"/>
    <col min="13571" max="13571" width="19.875" style="205" customWidth="1"/>
    <col min="13572" max="13572" width="28.625" style="205" customWidth="1"/>
    <col min="13573" max="13573" width="43.125" style="205" customWidth="1"/>
    <col min="13574" max="13574" width="12.5" style="205" customWidth="1"/>
    <col min="13575" max="13575" width="19" style="205" bestFit="1" customWidth="1"/>
    <col min="13576" max="13576" width="12.375" style="205" customWidth="1"/>
    <col min="13577" max="13577" width="10.75" style="205" customWidth="1"/>
    <col min="13578" max="13578" width="11.25" style="205" customWidth="1"/>
    <col min="13579" max="13579" width="17.5" style="205" customWidth="1"/>
    <col min="13580" max="13824" width="9" style="205"/>
    <col min="13825" max="13825" width="22" style="205" customWidth="1"/>
    <col min="13826" max="13826" width="14.875" style="205" customWidth="1"/>
    <col min="13827" max="13827" width="19.875" style="205" customWidth="1"/>
    <col min="13828" max="13828" width="28.625" style="205" customWidth="1"/>
    <col min="13829" max="13829" width="43.125" style="205" customWidth="1"/>
    <col min="13830" max="13830" width="12.5" style="205" customWidth="1"/>
    <col min="13831" max="13831" width="19" style="205" bestFit="1" customWidth="1"/>
    <col min="13832" max="13832" width="12.375" style="205" customWidth="1"/>
    <col min="13833" max="13833" width="10.75" style="205" customWidth="1"/>
    <col min="13834" max="13834" width="11.25" style="205" customWidth="1"/>
    <col min="13835" max="13835" width="17.5" style="205" customWidth="1"/>
    <col min="13836" max="14080" width="9" style="205"/>
    <col min="14081" max="14081" width="22" style="205" customWidth="1"/>
    <col min="14082" max="14082" width="14.875" style="205" customWidth="1"/>
    <col min="14083" max="14083" width="19.875" style="205" customWidth="1"/>
    <col min="14084" max="14084" width="28.625" style="205" customWidth="1"/>
    <col min="14085" max="14085" width="43.125" style="205" customWidth="1"/>
    <col min="14086" max="14086" width="12.5" style="205" customWidth="1"/>
    <col min="14087" max="14087" width="19" style="205" bestFit="1" customWidth="1"/>
    <col min="14088" max="14088" width="12.375" style="205" customWidth="1"/>
    <col min="14089" max="14089" width="10.75" style="205" customWidth="1"/>
    <col min="14090" max="14090" width="11.25" style="205" customWidth="1"/>
    <col min="14091" max="14091" width="17.5" style="205" customWidth="1"/>
    <col min="14092" max="14336" width="9" style="205"/>
    <col min="14337" max="14337" width="22" style="205" customWidth="1"/>
    <col min="14338" max="14338" width="14.875" style="205" customWidth="1"/>
    <col min="14339" max="14339" width="19.875" style="205" customWidth="1"/>
    <col min="14340" max="14340" width="28.625" style="205" customWidth="1"/>
    <col min="14341" max="14341" width="43.125" style="205" customWidth="1"/>
    <col min="14342" max="14342" width="12.5" style="205" customWidth="1"/>
    <col min="14343" max="14343" width="19" style="205" bestFit="1" customWidth="1"/>
    <col min="14344" max="14344" width="12.375" style="205" customWidth="1"/>
    <col min="14345" max="14345" width="10.75" style="205" customWidth="1"/>
    <col min="14346" max="14346" width="11.25" style="205" customWidth="1"/>
    <col min="14347" max="14347" width="17.5" style="205" customWidth="1"/>
    <col min="14348" max="14592" width="9" style="205"/>
    <col min="14593" max="14593" width="22" style="205" customWidth="1"/>
    <col min="14594" max="14594" width="14.875" style="205" customWidth="1"/>
    <col min="14595" max="14595" width="19.875" style="205" customWidth="1"/>
    <col min="14596" max="14596" width="28.625" style="205" customWidth="1"/>
    <col min="14597" max="14597" width="43.125" style="205" customWidth="1"/>
    <col min="14598" max="14598" width="12.5" style="205" customWidth="1"/>
    <col min="14599" max="14599" width="19" style="205" bestFit="1" customWidth="1"/>
    <col min="14600" max="14600" width="12.375" style="205" customWidth="1"/>
    <col min="14601" max="14601" width="10.75" style="205" customWidth="1"/>
    <col min="14602" max="14602" width="11.25" style="205" customWidth="1"/>
    <col min="14603" max="14603" width="17.5" style="205" customWidth="1"/>
    <col min="14604" max="14848" width="9" style="205"/>
    <col min="14849" max="14849" width="22" style="205" customWidth="1"/>
    <col min="14850" max="14850" width="14.875" style="205" customWidth="1"/>
    <col min="14851" max="14851" width="19.875" style="205" customWidth="1"/>
    <col min="14852" max="14852" width="28.625" style="205" customWidth="1"/>
    <col min="14853" max="14853" width="43.125" style="205" customWidth="1"/>
    <col min="14854" max="14854" width="12.5" style="205" customWidth="1"/>
    <col min="14855" max="14855" width="19" style="205" bestFit="1" customWidth="1"/>
    <col min="14856" max="14856" width="12.375" style="205" customWidth="1"/>
    <col min="14857" max="14857" width="10.75" style="205" customWidth="1"/>
    <col min="14858" max="14858" width="11.25" style="205" customWidth="1"/>
    <col min="14859" max="14859" width="17.5" style="205" customWidth="1"/>
    <col min="14860" max="15104" width="9" style="205"/>
    <col min="15105" max="15105" width="22" style="205" customWidth="1"/>
    <col min="15106" max="15106" width="14.875" style="205" customWidth="1"/>
    <col min="15107" max="15107" width="19.875" style="205" customWidth="1"/>
    <col min="15108" max="15108" width="28.625" style="205" customWidth="1"/>
    <col min="15109" max="15109" width="43.125" style="205" customWidth="1"/>
    <col min="15110" max="15110" width="12.5" style="205" customWidth="1"/>
    <col min="15111" max="15111" width="19" style="205" bestFit="1" customWidth="1"/>
    <col min="15112" max="15112" width="12.375" style="205" customWidth="1"/>
    <col min="15113" max="15113" width="10.75" style="205" customWidth="1"/>
    <col min="15114" max="15114" width="11.25" style="205" customWidth="1"/>
    <col min="15115" max="15115" width="17.5" style="205" customWidth="1"/>
    <col min="15116" max="15360" width="9" style="205"/>
    <col min="15361" max="15361" width="22" style="205" customWidth="1"/>
    <col min="15362" max="15362" width="14.875" style="205" customWidth="1"/>
    <col min="15363" max="15363" width="19.875" style="205" customWidth="1"/>
    <col min="15364" max="15364" width="28.625" style="205" customWidth="1"/>
    <col min="15365" max="15365" width="43.125" style="205" customWidth="1"/>
    <col min="15366" max="15366" width="12.5" style="205" customWidth="1"/>
    <col min="15367" max="15367" width="19" style="205" bestFit="1" customWidth="1"/>
    <col min="15368" max="15368" width="12.375" style="205" customWidth="1"/>
    <col min="15369" max="15369" width="10.75" style="205" customWidth="1"/>
    <col min="15370" max="15370" width="11.25" style="205" customWidth="1"/>
    <col min="15371" max="15371" width="17.5" style="205" customWidth="1"/>
    <col min="15372" max="15616" width="9" style="205"/>
    <col min="15617" max="15617" width="22" style="205" customWidth="1"/>
    <col min="15618" max="15618" width="14.875" style="205" customWidth="1"/>
    <col min="15619" max="15619" width="19.875" style="205" customWidth="1"/>
    <col min="15620" max="15620" width="28.625" style="205" customWidth="1"/>
    <col min="15621" max="15621" width="43.125" style="205" customWidth="1"/>
    <col min="15622" max="15622" width="12.5" style="205" customWidth="1"/>
    <col min="15623" max="15623" width="19" style="205" bestFit="1" customWidth="1"/>
    <col min="15624" max="15624" width="12.375" style="205" customWidth="1"/>
    <col min="15625" max="15625" width="10.75" style="205" customWidth="1"/>
    <col min="15626" max="15626" width="11.25" style="205" customWidth="1"/>
    <col min="15627" max="15627" width="17.5" style="205" customWidth="1"/>
    <col min="15628" max="15872" width="9" style="205"/>
    <col min="15873" max="15873" width="22" style="205" customWidth="1"/>
    <col min="15874" max="15874" width="14.875" style="205" customWidth="1"/>
    <col min="15875" max="15875" width="19.875" style="205" customWidth="1"/>
    <col min="15876" max="15876" width="28.625" style="205" customWidth="1"/>
    <col min="15877" max="15877" width="43.125" style="205" customWidth="1"/>
    <col min="15878" max="15878" width="12.5" style="205" customWidth="1"/>
    <col min="15879" max="15879" width="19" style="205" bestFit="1" customWidth="1"/>
    <col min="15880" max="15880" width="12.375" style="205" customWidth="1"/>
    <col min="15881" max="15881" width="10.75" style="205" customWidth="1"/>
    <col min="15882" max="15882" width="11.25" style="205" customWidth="1"/>
    <col min="15883" max="15883" width="17.5" style="205" customWidth="1"/>
    <col min="15884" max="16128" width="9" style="205"/>
    <col min="16129" max="16129" width="22" style="205" customWidth="1"/>
    <col min="16130" max="16130" width="14.875" style="205" customWidth="1"/>
    <col min="16131" max="16131" width="19.875" style="205" customWidth="1"/>
    <col min="16132" max="16132" width="28.625" style="205" customWidth="1"/>
    <col min="16133" max="16133" width="43.125" style="205" customWidth="1"/>
    <col min="16134" max="16134" width="12.5" style="205" customWidth="1"/>
    <col min="16135" max="16135" width="19" style="205" bestFit="1" customWidth="1"/>
    <col min="16136" max="16136" width="12.375" style="205" customWidth="1"/>
    <col min="16137" max="16137" width="10.75" style="205" customWidth="1"/>
    <col min="16138" max="16138" width="11.25" style="205" customWidth="1"/>
    <col min="16139" max="16139" width="17.5" style="205" customWidth="1"/>
    <col min="16140" max="16384" width="9" style="205"/>
  </cols>
  <sheetData>
    <row r="1" spans="1:11" s="111" customFormat="1">
      <c r="A1" s="106"/>
      <c r="B1" s="106"/>
      <c r="C1" s="106"/>
      <c r="D1" s="107"/>
      <c r="E1" s="106"/>
      <c r="F1" s="108"/>
      <c r="G1" s="109"/>
      <c r="H1" s="110"/>
      <c r="I1" s="106"/>
      <c r="J1" s="106"/>
      <c r="K1" s="106"/>
    </row>
    <row r="2" spans="1:11" s="111" customFormat="1">
      <c r="A2" s="112" t="s">
        <v>0</v>
      </c>
      <c r="B2" s="106"/>
      <c r="C2" s="106"/>
      <c r="D2" s="107"/>
      <c r="E2" s="106"/>
      <c r="F2" s="108"/>
      <c r="G2" s="109"/>
      <c r="H2" s="110"/>
      <c r="I2" s="106"/>
      <c r="J2" s="106"/>
      <c r="K2" s="106"/>
    </row>
    <row r="3" spans="1:11" s="111" customFormat="1">
      <c r="A3" s="113" t="s">
        <v>1</v>
      </c>
      <c r="B3" s="114"/>
      <c r="C3" s="106"/>
      <c r="D3" s="107"/>
      <c r="E3" s="106"/>
      <c r="F3" s="108"/>
      <c r="G3" s="109"/>
      <c r="H3" s="110"/>
      <c r="I3" s="106"/>
      <c r="J3" s="106"/>
      <c r="K3" s="106"/>
    </row>
    <row r="4" spans="1:11" s="119" customFormat="1">
      <c r="A4" s="115"/>
      <c r="B4" s="114"/>
      <c r="C4" s="114"/>
      <c r="D4" s="116"/>
      <c r="E4" s="114"/>
      <c r="F4" s="108"/>
      <c r="G4" s="117"/>
      <c r="H4" s="118"/>
      <c r="I4" s="114"/>
      <c r="J4" s="114"/>
      <c r="K4" s="114"/>
    </row>
    <row r="5" spans="1:11" s="119" customFormat="1" ht="18.75">
      <c r="A5" s="115"/>
      <c r="B5" s="120"/>
      <c r="C5" s="120"/>
      <c r="D5" s="121"/>
      <c r="E5" s="120"/>
      <c r="F5" s="108"/>
      <c r="G5" s="122"/>
      <c r="H5" s="123"/>
      <c r="I5" s="114"/>
      <c r="J5" s="114"/>
      <c r="K5" s="114"/>
    </row>
    <row r="6" spans="1:11" s="111" customFormat="1" ht="18.75">
      <c r="A6" s="124"/>
      <c r="B6" s="124"/>
      <c r="C6" s="124"/>
      <c r="D6" s="125"/>
      <c r="E6" s="120"/>
      <c r="F6" s="126"/>
      <c r="G6" s="127"/>
      <c r="H6" s="110"/>
      <c r="I6" s="106"/>
      <c r="J6" s="106"/>
      <c r="K6" s="106"/>
    </row>
    <row r="7" spans="1:11" s="128" customFormat="1" ht="25.5">
      <c r="A7" s="251" t="s">
        <v>317</v>
      </c>
      <c r="B7" s="251"/>
      <c r="C7" s="251"/>
      <c r="D7" s="251"/>
      <c r="E7" s="251"/>
      <c r="F7" s="251"/>
      <c r="G7" s="251"/>
      <c r="H7" s="251"/>
      <c r="I7" s="251"/>
      <c r="J7" s="251"/>
      <c r="K7" s="251"/>
    </row>
    <row r="8" spans="1:11" s="128" customFormat="1" ht="20.25" customHeight="1">
      <c r="A8" s="129"/>
      <c r="B8" s="129"/>
      <c r="C8" s="129"/>
      <c r="D8" s="130"/>
      <c r="E8" s="129"/>
      <c r="F8" s="129"/>
      <c r="G8" s="131"/>
      <c r="H8" s="129"/>
      <c r="I8" s="129"/>
      <c r="J8" s="129"/>
      <c r="K8" s="129"/>
    </row>
    <row r="9" spans="1:11" s="139" customFormat="1" ht="18" customHeight="1">
      <c r="A9" s="132" t="s">
        <v>318</v>
      </c>
      <c r="B9" s="133">
        <v>4700012621</v>
      </c>
      <c r="C9" s="133"/>
      <c r="D9" s="134" t="s">
        <v>28</v>
      </c>
      <c r="E9" s="72"/>
      <c r="F9" s="132" t="str">
        <f>+'[1]INV-2'!H9</f>
        <v xml:space="preserve">InvoiceNo.: </v>
      </c>
      <c r="G9" s="135" t="s">
        <v>319</v>
      </c>
      <c r="H9" s="136"/>
      <c r="I9" s="137"/>
      <c r="J9" s="137"/>
      <c r="K9" s="138"/>
    </row>
    <row r="10" spans="1:11" s="139" customFormat="1" ht="18.75">
      <c r="A10" s="132" t="s">
        <v>30</v>
      </c>
      <c r="B10" s="72"/>
      <c r="C10" s="133"/>
      <c r="D10" s="134"/>
      <c r="E10" s="133"/>
      <c r="F10" s="140" t="s">
        <v>320</v>
      </c>
      <c r="G10" s="141"/>
      <c r="H10" s="142"/>
      <c r="I10" s="143"/>
      <c r="J10" s="143"/>
      <c r="K10" s="144"/>
    </row>
    <row r="11" spans="1:11" s="128" customFormat="1">
      <c r="A11" s="145" t="s">
        <v>321</v>
      </c>
      <c r="B11" s="146"/>
      <c r="C11" s="146"/>
      <c r="D11" s="147"/>
      <c r="E11" s="146"/>
      <c r="F11" s="148" t="s">
        <v>322</v>
      </c>
      <c r="G11" s="149"/>
      <c r="H11" s="150"/>
      <c r="I11" s="151"/>
      <c r="J11" s="151"/>
      <c r="K11" s="152"/>
    </row>
    <row r="12" spans="1:11" s="128" customFormat="1">
      <c r="A12" s="153" t="s">
        <v>2</v>
      </c>
      <c r="B12" s="154"/>
      <c r="C12" s="146"/>
      <c r="D12" s="147"/>
      <c r="E12" s="146"/>
      <c r="F12" s="153" t="s">
        <v>2</v>
      </c>
      <c r="G12" s="154"/>
      <c r="H12" s="155"/>
      <c r="I12" s="156"/>
      <c r="J12" s="156"/>
      <c r="K12" s="157"/>
    </row>
    <row r="13" spans="1:11" s="128" customFormat="1">
      <c r="A13" s="153" t="s">
        <v>3</v>
      </c>
      <c r="B13" s="154"/>
      <c r="C13" s="146"/>
      <c r="D13" s="147"/>
      <c r="E13" s="146"/>
      <c r="F13" s="153" t="s">
        <v>3</v>
      </c>
      <c r="G13" s="154"/>
      <c r="H13" s="155"/>
      <c r="I13" s="156"/>
      <c r="J13" s="156"/>
      <c r="K13" s="157"/>
    </row>
    <row r="14" spans="1:11" s="128" customFormat="1">
      <c r="A14" s="153" t="s">
        <v>4</v>
      </c>
      <c r="B14" s="158"/>
      <c r="C14" s="146"/>
      <c r="D14" s="147"/>
      <c r="E14" s="146"/>
      <c r="F14" s="153" t="s">
        <v>4</v>
      </c>
      <c r="G14" s="158"/>
      <c r="H14" s="155"/>
      <c r="I14" s="156"/>
      <c r="J14" s="156"/>
      <c r="K14" s="157"/>
    </row>
    <row r="15" spans="1:11" s="128" customFormat="1">
      <c r="A15" s="153" t="s">
        <v>36</v>
      </c>
      <c r="B15" s="158"/>
      <c r="C15" s="146"/>
      <c r="D15" s="147"/>
      <c r="E15" s="146"/>
      <c r="F15" s="153" t="s">
        <v>36</v>
      </c>
      <c r="G15" s="158"/>
      <c r="H15" s="159"/>
      <c r="I15" s="160"/>
      <c r="J15" s="160"/>
      <c r="K15" s="161"/>
    </row>
    <row r="16" spans="1:11" s="128" customFormat="1">
      <c r="A16" s="162" t="s">
        <v>37</v>
      </c>
      <c r="B16" s="158"/>
      <c r="C16" s="146"/>
      <c r="D16" s="147"/>
      <c r="E16" s="146"/>
      <c r="F16" s="162" t="s">
        <v>37</v>
      </c>
      <c r="G16" s="158"/>
      <c r="H16" s="159"/>
      <c r="I16" s="160"/>
      <c r="J16" s="160"/>
      <c r="K16" s="161"/>
    </row>
    <row r="17" spans="1:12" s="139" customFormat="1" ht="18.75">
      <c r="A17" s="252" t="s">
        <v>323</v>
      </c>
      <c r="B17" s="253"/>
      <c r="C17" s="253"/>
      <c r="D17" s="253"/>
      <c r="E17" s="254"/>
      <c r="F17" s="163"/>
      <c r="G17" s="164"/>
      <c r="H17" s="165"/>
      <c r="I17" s="166"/>
      <c r="J17" s="166"/>
      <c r="K17" s="167"/>
    </row>
    <row r="18" spans="1:12" s="170" customFormat="1" ht="27" customHeight="1">
      <c r="A18" s="163" t="s">
        <v>324</v>
      </c>
      <c r="B18" s="168"/>
      <c r="C18" s="168"/>
      <c r="D18" s="169"/>
      <c r="E18" s="168"/>
      <c r="F18" s="255" t="s">
        <v>325</v>
      </c>
      <c r="G18" s="256"/>
      <c r="H18" s="256"/>
      <c r="I18" s="256"/>
      <c r="J18" s="256"/>
      <c r="K18" s="257"/>
    </row>
    <row r="19" spans="1:12" s="170" customFormat="1" ht="22.5" customHeight="1">
      <c r="A19" s="171" t="s">
        <v>375</v>
      </c>
      <c r="B19" s="172"/>
      <c r="C19" s="172"/>
      <c r="D19" s="173"/>
      <c r="E19" s="172"/>
      <c r="F19" s="163" t="s">
        <v>326</v>
      </c>
      <c r="G19" s="174"/>
      <c r="H19" s="165"/>
      <c r="I19" s="166"/>
      <c r="J19" s="166"/>
      <c r="K19" s="167"/>
    </row>
    <row r="20" spans="1:12" s="128" customFormat="1">
      <c r="A20" s="175"/>
      <c r="B20" s="151"/>
      <c r="C20" s="151"/>
      <c r="D20" s="176"/>
      <c r="E20" s="151"/>
      <c r="F20" s="177"/>
      <c r="G20" s="178"/>
      <c r="H20" s="155"/>
      <c r="I20" s="156"/>
      <c r="J20" s="156"/>
      <c r="K20" s="157"/>
    </row>
    <row r="21" spans="1:12" s="184" customFormat="1" ht="21" customHeight="1">
      <c r="A21" s="179" t="s">
        <v>327</v>
      </c>
      <c r="B21" s="180" t="s">
        <v>328</v>
      </c>
      <c r="C21" s="180" t="s">
        <v>329</v>
      </c>
      <c r="D21" s="181" t="s">
        <v>330</v>
      </c>
      <c r="E21" s="182" t="s">
        <v>16</v>
      </c>
      <c r="F21" s="183" t="s">
        <v>331</v>
      </c>
      <c r="G21" s="258" t="s">
        <v>332</v>
      </c>
      <c r="H21" s="259"/>
      <c r="I21" s="260" t="s">
        <v>333</v>
      </c>
      <c r="J21" s="261"/>
      <c r="K21" s="180" t="s">
        <v>334</v>
      </c>
      <c r="L21" s="262" t="s">
        <v>335</v>
      </c>
    </row>
    <row r="22" spans="1:12" s="128" customFormat="1">
      <c r="A22" s="185"/>
      <c r="B22" s="186"/>
      <c r="C22" s="185"/>
      <c r="D22" s="187"/>
      <c r="E22" s="188"/>
      <c r="F22" s="189" t="s">
        <v>336</v>
      </c>
      <c r="G22" s="190" t="s">
        <v>337</v>
      </c>
      <c r="H22" s="191" t="s">
        <v>338</v>
      </c>
      <c r="I22" s="192"/>
      <c r="J22" s="193"/>
      <c r="K22" s="194" t="s">
        <v>339</v>
      </c>
      <c r="L22" s="262"/>
    </row>
    <row r="23" spans="1:12" s="126" customFormat="1" ht="19.5" customHeight="1">
      <c r="A23" s="78" t="s">
        <v>352</v>
      </c>
      <c r="B23" s="78">
        <v>37</v>
      </c>
      <c r="C23" s="78" t="s">
        <v>354</v>
      </c>
      <c r="D23" s="67" t="s">
        <v>204</v>
      </c>
      <c r="E23" s="67" t="s">
        <v>205</v>
      </c>
      <c r="F23" s="195">
        <v>13320</v>
      </c>
      <c r="G23" s="78">
        <v>3.1460000000000002E-2</v>
      </c>
      <c r="H23" s="196">
        <f>+G23*F23</f>
        <v>419.04720000000003</v>
      </c>
      <c r="I23" s="78">
        <v>477.5</v>
      </c>
      <c r="J23" s="78">
        <v>477.5</v>
      </c>
      <c r="K23" s="78" t="s">
        <v>347</v>
      </c>
      <c r="L23" s="197"/>
    </row>
    <row r="24" spans="1:12" s="126" customFormat="1" ht="19.5" customHeight="1">
      <c r="A24" s="246" t="s">
        <v>353</v>
      </c>
      <c r="B24" s="246">
        <v>35</v>
      </c>
      <c r="C24" s="246" t="s">
        <v>355</v>
      </c>
      <c r="D24" s="67" t="s">
        <v>206</v>
      </c>
      <c r="E24" s="67" t="s">
        <v>207</v>
      </c>
      <c r="F24" s="195">
        <v>13440</v>
      </c>
      <c r="G24" s="78">
        <v>3.1600000000000003E-2</v>
      </c>
      <c r="H24" s="196">
        <f t="shared" ref="H24:H87" si="0">+G24*F24</f>
        <v>424.70400000000006</v>
      </c>
      <c r="I24" s="246">
        <v>478.2</v>
      </c>
      <c r="J24" s="246">
        <v>478.2</v>
      </c>
      <c r="K24" s="246" t="s">
        <v>348</v>
      </c>
      <c r="L24" s="197"/>
    </row>
    <row r="25" spans="1:12" s="126" customFormat="1" ht="19.5" customHeight="1">
      <c r="A25" s="247"/>
      <c r="B25" s="247"/>
      <c r="C25" s="247"/>
      <c r="D25" s="67" t="s">
        <v>210</v>
      </c>
      <c r="E25" s="67" t="s">
        <v>211</v>
      </c>
      <c r="F25" s="195">
        <v>13100</v>
      </c>
      <c r="G25" s="78">
        <v>1.1299999999999999E-3</v>
      </c>
      <c r="H25" s="196">
        <f t="shared" si="0"/>
        <v>14.802999999999999</v>
      </c>
      <c r="I25" s="247"/>
      <c r="J25" s="247"/>
      <c r="K25" s="247"/>
      <c r="L25" s="197"/>
    </row>
    <row r="26" spans="1:12" s="126" customFormat="1" ht="19.5" customHeight="1">
      <c r="A26" s="78" t="s">
        <v>361</v>
      </c>
      <c r="B26" s="78">
        <v>18</v>
      </c>
      <c r="C26" s="78" t="s">
        <v>356</v>
      </c>
      <c r="D26" s="67" t="s">
        <v>308</v>
      </c>
      <c r="E26" s="67" t="s">
        <v>309</v>
      </c>
      <c r="F26" s="195">
        <v>10206</v>
      </c>
      <c r="G26" s="78">
        <v>1.49E-2</v>
      </c>
      <c r="H26" s="196">
        <f t="shared" si="0"/>
        <v>152.0694</v>
      </c>
      <c r="I26" s="78">
        <v>217.3</v>
      </c>
      <c r="J26" s="78">
        <v>217.3</v>
      </c>
      <c r="K26" s="78" t="s">
        <v>349</v>
      </c>
      <c r="L26" s="197"/>
    </row>
    <row r="27" spans="1:12" s="126" customFormat="1" ht="19.5" customHeight="1">
      <c r="A27" s="246" t="s">
        <v>362</v>
      </c>
      <c r="B27" s="246">
        <v>7</v>
      </c>
      <c r="C27" s="246" t="s">
        <v>357</v>
      </c>
      <c r="D27" s="67" t="s">
        <v>308</v>
      </c>
      <c r="E27" s="67" t="s">
        <v>309</v>
      </c>
      <c r="F27" s="195">
        <v>2894</v>
      </c>
      <c r="G27" s="78">
        <v>1.49E-2</v>
      </c>
      <c r="H27" s="196">
        <f t="shared" si="0"/>
        <v>43.120600000000003</v>
      </c>
      <c r="I27" s="246">
        <v>79.8</v>
      </c>
      <c r="J27" s="246">
        <v>79.8</v>
      </c>
      <c r="K27" s="246" t="s">
        <v>350</v>
      </c>
      <c r="L27" s="197"/>
    </row>
    <row r="28" spans="1:12" s="126" customFormat="1" ht="19.5" customHeight="1">
      <c r="A28" s="247"/>
      <c r="B28" s="247"/>
      <c r="C28" s="247"/>
      <c r="D28" s="67" t="s">
        <v>310</v>
      </c>
      <c r="E28" s="67" t="s">
        <v>304</v>
      </c>
      <c r="F28" s="195">
        <v>120</v>
      </c>
      <c r="G28" s="78">
        <v>3.0999999999999999E-3</v>
      </c>
      <c r="H28" s="196">
        <f t="shared" si="0"/>
        <v>0.372</v>
      </c>
      <c r="I28" s="247"/>
      <c r="J28" s="247"/>
      <c r="K28" s="247"/>
      <c r="L28" s="197"/>
    </row>
    <row r="29" spans="1:12" s="126" customFormat="1" ht="19.5" customHeight="1">
      <c r="A29" s="78" t="s">
        <v>363</v>
      </c>
      <c r="B29" s="78">
        <v>12</v>
      </c>
      <c r="C29" s="78" t="s">
        <v>358</v>
      </c>
      <c r="D29" s="67" t="s">
        <v>310</v>
      </c>
      <c r="E29" s="67" t="s">
        <v>304</v>
      </c>
      <c r="F29" s="195">
        <v>12960</v>
      </c>
      <c r="G29" s="78">
        <v>3.0999999999999999E-3</v>
      </c>
      <c r="H29" s="196">
        <f t="shared" si="0"/>
        <v>40.176000000000002</v>
      </c>
      <c r="I29" s="78">
        <v>92.64</v>
      </c>
      <c r="J29" s="78">
        <v>92.64</v>
      </c>
      <c r="K29" s="78" t="s">
        <v>351</v>
      </c>
      <c r="L29" s="197"/>
    </row>
    <row r="30" spans="1:12" s="126" customFormat="1" ht="19.5" customHeight="1">
      <c r="A30" s="78" t="s">
        <v>364</v>
      </c>
      <c r="B30" s="78">
        <v>13</v>
      </c>
      <c r="C30" s="233" t="s">
        <v>366</v>
      </c>
      <c r="D30" s="67" t="s">
        <v>202</v>
      </c>
      <c r="E30" s="67" t="s">
        <v>203</v>
      </c>
      <c r="F30" s="195">
        <v>13650</v>
      </c>
      <c r="G30" s="78">
        <v>1.1171E-2</v>
      </c>
      <c r="H30" s="196">
        <f t="shared" si="0"/>
        <v>152.48415</v>
      </c>
      <c r="I30" s="234">
        <v>169.4</v>
      </c>
      <c r="J30" s="234">
        <v>169.4</v>
      </c>
      <c r="K30" s="234" t="s">
        <v>359</v>
      </c>
      <c r="L30" s="197"/>
    </row>
    <row r="31" spans="1:12" s="126" customFormat="1" ht="19.5" customHeight="1">
      <c r="A31" s="246" t="s">
        <v>365</v>
      </c>
      <c r="B31" s="244">
        <v>15</v>
      </c>
      <c r="C31" s="244" t="s">
        <v>367</v>
      </c>
      <c r="D31" s="67" t="s">
        <v>198</v>
      </c>
      <c r="E31" s="67" t="s">
        <v>199</v>
      </c>
      <c r="F31" s="195">
        <v>13100</v>
      </c>
      <c r="G31" s="78">
        <v>1E-3</v>
      </c>
      <c r="H31" s="196">
        <f t="shared" si="0"/>
        <v>13.1</v>
      </c>
      <c r="I31" s="244">
        <v>131.80000000000001</v>
      </c>
      <c r="J31" s="244">
        <v>131.80000000000001</v>
      </c>
      <c r="K31" s="244" t="s">
        <v>360</v>
      </c>
      <c r="L31" s="197"/>
    </row>
    <row r="32" spans="1:12" s="126" customFormat="1" ht="19.5" customHeight="1">
      <c r="A32" s="247"/>
      <c r="B32" s="245"/>
      <c r="C32" s="245"/>
      <c r="D32" s="67" t="s">
        <v>200</v>
      </c>
      <c r="E32" s="67" t="s">
        <v>201</v>
      </c>
      <c r="F32" s="195">
        <v>13100</v>
      </c>
      <c r="G32" s="78">
        <v>3.5000000000000001E-3</v>
      </c>
      <c r="H32" s="196">
        <f t="shared" si="0"/>
        <v>45.85</v>
      </c>
      <c r="I32" s="245"/>
      <c r="J32" s="245"/>
      <c r="K32" s="245"/>
      <c r="L32" s="197"/>
    </row>
    <row r="33" spans="1:12" s="126" customFormat="1" ht="19.5" customHeight="1">
      <c r="A33" s="238" t="s">
        <v>371</v>
      </c>
      <c r="B33" s="238">
        <v>23</v>
      </c>
      <c r="C33" s="238" t="s">
        <v>372</v>
      </c>
      <c r="D33" s="67" t="s">
        <v>208</v>
      </c>
      <c r="E33" s="67" t="str">
        <f>+VLOOKUP(D33,[2]BC0L!$B$6:$F$670,5,0)</f>
        <v>ASM, Flash, Rockett</v>
      </c>
      <c r="F33" s="195">
        <v>6300</v>
      </c>
      <c r="G33" s="78">
        <v>1.5100000000000001E-4</v>
      </c>
      <c r="H33" s="196">
        <f t="shared" si="0"/>
        <v>0.95130000000000003</v>
      </c>
      <c r="I33" s="238">
        <v>182.32</v>
      </c>
      <c r="J33" s="238">
        <v>182.32</v>
      </c>
      <c r="K33" s="238" t="s">
        <v>368</v>
      </c>
      <c r="L33" s="197"/>
    </row>
    <row r="34" spans="1:12" s="126" customFormat="1" ht="19.5" customHeight="1">
      <c r="A34" s="239"/>
      <c r="B34" s="239"/>
      <c r="C34" s="239"/>
      <c r="D34" s="67" t="s">
        <v>208</v>
      </c>
      <c r="E34" s="67" t="str">
        <f>+VLOOKUP(D34,[2]BC0L!$B$6:$F$670,5,0)</f>
        <v>ASM, Flash, Rockett</v>
      </c>
      <c r="F34" s="195">
        <v>6300</v>
      </c>
      <c r="G34" s="78">
        <v>1.5100000000000001E-4</v>
      </c>
      <c r="H34" s="196">
        <f t="shared" si="0"/>
        <v>0.95130000000000003</v>
      </c>
      <c r="I34" s="239"/>
      <c r="J34" s="239"/>
      <c r="K34" s="239"/>
      <c r="L34" s="197"/>
    </row>
    <row r="35" spans="1:12" s="126" customFormat="1" ht="19.5" customHeight="1">
      <c r="A35" s="239"/>
      <c r="B35" s="239"/>
      <c r="C35" s="239"/>
      <c r="D35" s="67" t="s">
        <v>41</v>
      </c>
      <c r="E35" s="67" t="str">
        <f>+VLOOKUP(D35,[2]BC0L!$B$6:$F$670,5,0)</f>
        <v>IC, SoC, Secure, 1080P only, RTD1312C</v>
      </c>
      <c r="F35" s="195">
        <v>259</v>
      </c>
      <c r="G35" s="78">
        <v>3.6999999999999999E-4</v>
      </c>
      <c r="H35" s="196">
        <f t="shared" si="0"/>
        <v>9.5829999999999999E-2</v>
      </c>
      <c r="I35" s="239"/>
      <c r="J35" s="239"/>
      <c r="K35" s="239"/>
      <c r="L35" s="197"/>
    </row>
    <row r="36" spans="1:12" s="126" customFormat="1" ht="19.5" customHeight="1">
      <c r="A36" s="239"/>
      <c r="B36" s="239"/>
      <c r="C36" s="239"/>
      <c r="D36" s="67" t="s">
        <v>208</v>
      </c>
      <c r="E36" s="67" t="str">
        <f>+VLOOKUP(D36,[2]BC0L!$B$6:$F$670,5,0)</f>
        <v>ASM, Flash, Rockett</v>
      </c>
      <c r="F36" s="195">
        <v>2400</v>
      </c>
      <c r="G36" s="78">
        <v>1.5100000000000001E-4</v>
      </c>
      <c r="H36" s="196">
        <f t="shared" si="0"/>
        <v>0.3624</v>
      </c>
      <c r="I36" s="239"/>
      <c r="J36" s="239"/>
      <c r="K36" s="239"/>
      <c r="L36" s="197"/>
    </row>
    <row r="37" spans="1:12" s="126" customFormat="1" ht="19.5" customHeight="1">
      <c r="A37" s="239"/>
      <c r="B37" s="239"/>
      <c r="C37" s="239"/>
      <c r="D37" s="67" t="s">
        <v>41</v>
      </c>
      <c r="E37" s="67" t="str">
        <f>+VLOOKUP(D37,[2]BC0L!$B$6:$F$670,5,0)</f>
        <v>IC, SoC, Secure, 1080P only, RTD1312C</v>
      </c>
      <c r="F37" s="195">
        <v>6720</v>
      </c>
      <c r="G37" s="78">
        <v>3.6999999999999999E-4</v>
      </c>
      <c r="H37" s="196">
        <f t="shared" si="0"/>
        <v>2.4864000000000002</v>
      </c>
      <c r="I37" s="239"/>
      <c r="J37" s="239"/>
      <c r="K37" s="239"/>
      <c r="L37" s="197"/>
    </row>
    <row r="38" spans="1:12" s="126" customFormat="1" ht="19.5" customHeight="1">
      <c r="A38" s="239"/>
      <c r="B38" s="239"/>
      <c r="C38" s="239"/>
      <c r="D38" s="67" t="s">
        <v>41</v>
      </c>
      <c r="E38" s="67" t="str">
        <f>+VLOOKUP(D38,[2]BC0L!$B$6:$F$670,5,0)</f>
        <v>IC, SoC, Secure, 1080P only, RTD1312C</v>
      </c>
      <c r="F38" s="195">
        <v>6125</v>
      </c>
      <c r="G38" s="78">
        <v>3.6999999999999999E-4</v>
      </c>
      <c r="H38" s="196">
        <f t="shared" si="0"/>
        <v>2.2662499999999999</v>
      </c>
      <c r="I38" s="239"/>
      <c r="J38" s="239"/>
      <c r="K38" s="239"/>
      <c r="L38" s="197"/>
    </row>
    <row r="39" spans="1:12" s="126" customFormat="1" ht="19.5" customHeight="1">
      <c r="A39" s="239"/>
      <c r="B39" s="239"/>
      <c r="C39" s="239"/>
      <c r="D39" s="67" t="s">
        <v>43</v>
      </c>
      <c r="E39" s="67" t="str">
        <f>+VLOOKUP(D39,[2]BC0L!$B$6:$F$670,5,0)</f>
        <v>IC, WIFI DUAL BAND, 1x1 BGN, RTL8731BU,</v>
      </c>
      <c r="F39" s="195">
        <v>9366</v>
      </c>
      <c r="G39" s="78">
        <v>9.0000000000000006E-5</v>
      </c>
      <c r="H39" s="196">
        <f t="shared" si="0"/>
        <v>0.84294000000000002</v>
      </c>
      <c r="I39" s="239"/>
      <c r="J39" s="239"/>
      <c r="K39" s="239"/>
      <c r="L39" s="197"/>
    </row>
    <row r="40" spans="1:12" s="126" customFormat="1" ht="19.5" customHeight="1">
      <c r="A40" s="239"/>
      <c r="B40" s="239"/>
      <c r="C40" s="239"/>
      <c r="D40" s="67" t="s">
        <v>47</v>
      </c>
      <c r="E40" s="67" t="str">
        <f>+VLOOKUP(D40,[2]BC0L!$B$6:$F$670,5,0)</f>
        <v>REG, Charge Pump Boost, 5V, 110mA, TSOT2</v>
      </c>
      <c r="F40" s="195">
        <v>15000</v>
      </c>
      <c r="G40" s="78">
        <v>1.2E-5</v>
      </c>
      <c r="H40" s="196">
        <f t="shared" si="0"/>
        <v>0.18</v>
      </c>
      <c r="I40" s="239"/>
      <c r="J40" s="239"/>
      <c r="K40" s="239"/>
      <c r="L40" s="197"/>
    </row>
    <row r="41" spans="1:12" s="126" customFormat="1" ht="19.5" customHeight="1">
      <c r="A41" s="239"/>
      <c r="B41" s="239"/>
      <c r="C41" s="239"/>
      <c r="D41" s="67" t="s">
        <v>58</v>
      </c>
      <c r="E41" s="67" t="str">
        <f>+VLOOKUP(D41,[2]BC0L!$B$6:$F$670,5,0)</f>
        <v>IC, SPDT antenna switch, 0.1-7.125GHz mi</v>
      </c>
      <c r="F41" s="195">
        <v>15000</v>
      </c>
      <c r="G41" s="78">
        <v>1.1999999999999999E-6</v>
      </c>
      <c r="H41" s="196">
        <f t="shared" si="0"/>
        <v>1.7999999999999999E-2</v>
      </c>
      <c r="I41" s="239"/>
      <c r="J41" s="239"/>
      <c r="K41" s="239"/>
      <c r="L41" s="197"/>
    </row>
    <row r="42" spans="1:12" s="126" customFormat="1" ht="19.5" customHeight="1">
      <c r="A42" s="239"/>
      <c r="B42" s="239"/>
      <c r="C42" s="239"/>
      <c r="D42" s="67" t="s">
        <v>43</v>
      </c>
      <c r="E42" s="67" t="str">
        <f>+VLOOKUP(D42,[2]BC0L!$B$6:$F$670,5,0)</f>
        <v>IC, WIFI DUAL BAND, 1x1 BGN, RTL8731BU,</v>
      </c>
      <c r="F42" s="195">
        <v>3738</v>
      </c>
      <c r="G42" s="78">
        <v>9.0000000000000006E-5</v>
      </c>
      <c r="H42" s="196">
        <f t="shared" si="0"/>
        <v>0.33642</v>
      </c>
      <c r="I42" s="239"/>
      <c r="J42" s="239"/>
      <c r="K42" s="239"/>
      <c r="L42" s="197"/>
    </row>
    <row r="43" spans="1:12" s="126" customFormat="1" ht="19.5" customHeight="1">
      <c r="A43" s="239"/>
      <c r="B43" s="239"/>
      <c r="C43" s="239"/>
      <c r="D43" s="67" t="s">
        <v>55</v>
      </c>
      <c r="E43" s="67" t="str">
        <f>+VLOOKUP(D43,[2]BC0L!$B$6:$F$670,5,0)</f>
        <v>IC, Low Voltage Reset chip, Madison, smt</v>
      </c>
      <c r="F43" s="195">
        <v>15000</v>
      </c>
      <c r="G43" s="78">
        <v>1.08E-5</v>
      </c>
      <c r="H43" s="196">
        <f t="shared" si="0"/>
        <v>0.16200000000000001</v>
      </c>
      <c r="I43" s="239"/>
      <c r="J43" s="239"/>
      <c r="K43" s="239"/>
      <c r="L43" s="197"/>
    </row>
    <row r="44" spans="1:12" s="126" customFormat="1" ht="19.5" customHeight="1">
      <c r="A44" s="239"/>
      <c r="B44" s="239"/>
      <c r="C44" s="239"/>
      <c r="D44" s="67" t="s">
        <v>39</v>
      </c>
      <c r="E44" s="67" t="str">
        <f>+VLOOKUP(D44,[2]BC0L!$B$6:$F$670,5,0)</f>
        <v>IC, Memory, DDR3L, 1866Mhz, 4Gb, 256,BGA</v>
      </c>
      <c r="F44" s="195">
        <v>4480</v>
      </c>
      <c r="G44" s="78">
        <v>1.85E-4</v>
      </c>
      <c r="H44" s="196">
        <f t="shared" si="0"/>
        <v>0.82879999999999998</v>
      </c>
      <c r="I44" s="239"/>
      <c r="J44" s="239"/>
      <c r="K44" s="239"/>
      <c r="L44" s="197"/>
    </row>
    <row r="45" spans="1:12" s="126" customFormat="1" ht="19.5" customHeight="1">
      <c r="A45" s="239"/>
      <c r="B45" s="239"/>
      <c r="C45" s="239"/>
      <c r="D45" s="67" t="s">
        <v>39</v>
      </c>
      <c r="E45" s="67" t="str">
        <f>+VLOOKUP(D45,[2]BC0L!$B$6:$F$670,5,0)</f>
        <v>IC, Memory, DDR3L, 1866Mhz, 4Gb, 256,BGA</v>
      </c>
      <c r="F45" s="195">
        <v>4480</v>
      </c>
      <c r="G45" s="78">
        <v>1.85E-4</v>
      </c>
      <c r="H45" s="196">
        <f t="shared" si="0"/>
        <v>0.82879999999999998</v>
      </c>
      <c r="I45" s="239"/>
      <c r="J45" s="239"/>
      <c r="K45" s="239"/>
      <c r="L45" s="197"/>
    </row>
    <row r="46" spans="1:12" s="126" customFormat="1" ht="19.5" customHeight="1">
      <c r="A46" s="239"/>
      <c r="B46" s="239"/>
      <c r="C46" s="239"/>
      <c r="D46" s="67" t="s">
        <v>39</v>
      </c>
      <c r="E46" s="67" t="str">
        <f>+VLOOKUP(D46,[2]BC0L!$B$6:$F$670,5,0)</f>
        <v>IC, Memory, DDR3L, 1866Mhz, 4Gb, 256,BGA</v>
      </c>
      <c r="F46" s="195">
        <v>4140</v>
      </c>
      <c r="G46" s="78">
        <v>1.85E-4</v>
      </c>
      <c r="H46" s="196">
        <f t="shared" si="0"/>
        <v>0.76590000000000003</v>
      </c>
      <c r="I46" s="239"/>
      <c r="J46" s="239"/>
      <c r="K46" s="239"/>
      <c r="L46" s="197"/>
    </row>
    <row r="47" spans="1:12" s="126" customFormat="1" ht="19.5" customHeight="1">
      <c r="A47" s="239"/>
      <c r="B47" s="239"/>
      <c r="C47" s="239"/>
      <c r="D47" s="67" t="s">
        <v>49</v>
      </c>
      <c r="E47" s="67" t="str">
        <f>+VLOOKUP(D47,[2]BC0L!$B$6:$F$670,5,0)</f>
        <v>LED, WHITE/RED, SMT, CHIP, 57-112MCD</v>
      </c>
      <c r="F47" s="195">
        <v>14000</v>
      </c>
      <c r="G47" s="78">
        <v>3.9999999999999998E-6</v>
      </c>
      <c r="H47" s="196">
        <f t="shared" si="0"/>
        <v>5.5999999999999994E-2</v>
      </c>
      <c r="I47" s="239"/>
      <c r="J47" s="239"/>
      <c r="K47" s="239"/>
      <c r="L47" s="197"/>
    </row>
    <row r="48" spans="1:12" s="126" customFormat="1" ht="19.5" customHeight="1">
      <c r="A48" s="239"/>
      <c r="B48" s="239"/>
      <c r="C48" s="239"/>
      <c r="D48" s="67" t="s">
        <v>72</v>
      </c>
      <c r="E48" s="67" t="str">
        <f>+VLOOKUP(D48,[2]BC0L!$B$6:$F$670,5,0)</f>
        <v>ESD Protection, Single Channel, 30KV, 6V</v>
      </c>
      <c r="F48" s="195">
        <v>80000</v>
      </c>
      <c r="G48" s="78">
        <v>9.9999999999999995E-7</v>
      </c>
      <c r="H48" s="196">
        <f t="shared" si="0"/>
        <v>0.08</v>
      </c>
      <c r="I48" s="239"/>
      <c r="J48" s="239"/>
      <c r="K48" s="239"/>
      <c r="L48" s="197"/>
    </row>
    <row r="49" spans="1:12" s="126" customFormat="1" ht="19.5" customHeight="1">
      <c r="A49" s="239"/>
      <c r="B49" s="239"/>
      <c r="C49" s="239"/>
      <c r="D49" s="67" t="s">
        <v>53</v>
      </c>
      <c r="E49" s="67" t="str">
        <f>+VLOOKUP(D49,[2]BC0L!$B$6:$F$670,5,0)</f>
        <v>IC, Reg, Switcher, Step-Down, 1A, Adj Ou</v>
      </c>
      <c r="F49" s="195">
        <v>42000</v>
      </c>
      <c r="G49" s="78">
        <v>9.0000000000000002E-6</v>
      </c>
      <c r="H49" s="196">
        <f t="shared" si="0"/>
        <v>0.378</v>
      </c>
      <c r="I49" s="239"/>
      <c r="J49" s="239"/>
      <c r="K49" s="239"/>
      <c r="L49" s="197"/>
    </row>
    <row r="50" spans="1:12" s="126" customFormat="1" ht="19.5" customHeight="1">
      <c r="A50" s="239"/>
      <c r="B50" s="239"/>
      <c r="C50" s="239"/>
      <c r="D50" s="67" t="s">
        <v>57</v>
      </c>
      <c r="E50" s="67" t="str">
        <f>+VLOOKUP(D50,[2]BC0L!$B$6:$F$670,5,0)</f>
        <v>IC, Reg, Switcher, Step-Down, 2A Min, Ad</v>
      </c>
      <c r="F50" s="195">
        <v>27000</v>
      </c>
      <c r="G50" s="78">
        <v>8.1000000000000004E-6</v>
      </c>
      <c r="H50" s="196">
        <f t="shared" si="0"/>
        <v>0.21870000000000001</v>
      </c>
      <c r="I50" s="239"/>
      <c r="J50" s="239"/>
      <c r="K50" s="239"/>
      <c r="L50" s="197"/>
    </row>
    <row r="51" spans="1:12" s="126" customFormat="1" ht="19.5" customHeight="1">
      <c r="A51" s="239"/>
      <c r="B51" s="239"/>
      <c r="C51" s="239"/>
      <c r="D51" s="67" t="s">
        <v>68</v>
      </c>
      <c r="E51" s="67" t="str">
        <f>+VLOOKUP(D51,[2]BC0L!$B$6:$F$670,5,0)</f>
        <v>Diode, ESD, TVS, Quad, 5V, High Speed, S</v>
      </c>
      <c r="F51" s="195">
        <v>27000</v>
      </c>
      <c r="G51" s="78">
        <v>5.0000000000000004E-6</v>
      </c>
      <c r="H51" s="196">
        <f t="shared" si="0"/>
        <v>0.13500000000000001</v>
      </c>
      <c r="I51" s="239"/>
      <c r="J51" s="239"/>
      <c r="K51" s="239"/>
      <c r="L51" s="197"/>
    </row>
    <row r="52" spans="1:12" s="126" customFormat="1" ht="19.5" customHeight="1">
      <c r="A52" s="239"/>
      <c r="B52" s="239"/>
      <c r="C52" s="239"/>
      <c r="D52" s="67" t="s">
        <v>70</v>
      </c>
      <c r="E52" s="67" t="str">
        <f>+VLOOKUP(D52,[2]BC0L!$B$6:$F$670,5,0)</f>
        <v>Diode, ESD, Dual, 5V, Ultra Low Capacita</v>
      </c>
      <c r="F52" s="195">
        <v>30000</v>
      </c>
      <c r="G52" s="78">
        <v>9.9999999999999995E-7</v>
      </c>
      <c r="H52" s="196">
        <f t="shared" si="0"/>
        <v>0.03</v>
      </c>
      <c r="I52" s="239"/>
      <c r="J52" s="239"/>
      <c r="K52" s="239"/>
      <c r="L52" s="197"/>
    </row>
    <row r="53" spans="1:12" s="126" customFormat="1" ht="19.5" customHeight="1">
      <c r="A53" s="239"/>
      <c r="B53" s="239"/>
      <c r="C53" s="239"/>
      <c r="D53" s="67" t="s">
        <v>60</v>
      </c>
      <c r="E53" s="67" t="str">
        <f>+VLOOKUP(D53,[2]BC0L!$B$6:$F$670,5,0)</f>
        <v>Crystal, 40MHz, 15PPM, 2.5x2.0x.55mm, SM</v>
      </c>
      <c r="F53" s="195">
        <v>15000</v>
      </c>
      <c r="G53" s="78">
        <v>9.0000000000000002E-6</v>
      </c>
      <c r="H53" s="196">
        <f t="shared" si="0"/>
        <v>0.13500000000000001</v>
      </c>
      <c r="I53" s="239"/>
      <c r="J53" s="239"/>
      <c r="K53" s="239"/>
      <c r="L53" s="197"/>
    </row>
    <row r="54" spans="1:12" s="126" customFormat="1" ht="19.5" customHeight="1">
      <c r="A54" s="239"/>
      <c r="B54" s="239"/>
      <c r="C54" s="239"/>
      <c r="D54" s="67" t="s">
        <v>74</v>
      </c>
      <c r="E54" s="67" t="str">
        <f>+VLOOKUP(D54,[2]BC0L!$B$6:$F$670,5,0)</f>
        <v>Diode, ESD, TVS, Single, 15V, USB power,</v>
      </c>
      <c r="F54" s="195">
        <v>20000</v>
      </c>
      <c r="G54" s="78">
        <v>9.9999999999999995E-7</v>
      </c>
      <c r="H54" s="196">
        <f t="shared" si="0"/>
        <v>0.02</v>
      </c>
      <c r="I54" s="239"/>
      <c r="J54" s="239"/>
      <c r="K54" s="239"/>
      <c r="L54" s="197"/>
    </row>
    <row r="55" spans="1:12" s="126" customFormat="1" ht="19.5" customHeight="1">
      <c r="A55" s="239"/>
      <c r="B55" s="239"/>
      <c r="C55" s="239"/>
      <c r="D55" s="67" t="s">
        <v>88</v>
      </c>
      <c r="E55" s="67" t="str">
        <f>+VLOOKUP(D55,[2]BC0L!$B$6:$F$670,5,0)</f>
        <v>EFUSE, RESETTABLE, ADJ 0.5-4A, 20V OVP,</v>
      </c>
      <c r="F55" s="195">
        <v>15000</v>
      </c>
      <c r="G55" s="78">
        <v>5.0000000000000004E-6</v>
      </c>
      <c r="H55" s="196">
        <f t="shared" si="0"/>
        <v>7.5000000000000011E-2</v>
      </c>
      <c r="I55" s="239"/>
      <c r="J55" s="239"/>
      <c r="K55" s="239"/>
      <c r="L55" s="197"/>
    </row>
    <row r="56" spans="1:12" s="126" customFormat="1" ht="19.5" customHeight="1">
      <c r="A56" s="239"/>
      <c r="B56" s="239"/>
      <c r="C56" s="239"/>
      <c r="D56" s="67" t="s">
        <v>140</v>
      </c>
      <c r="E56" s="67" t="str">
        <f>+VLOOKUP(D56,[2]BC0L!$B$6:$F$670,5,0)</f>
        <v>RES, 4.7Kohm, 1%, 1/20W, 0201, OBD</v>
      </c>
      <c r="F56" s="195">
        <v>190000</v>
      </c>
      <c r="G56" s="78">
        <v>1.4000000000000001E-7</v>
      </c>
      <c r="H56" s="196">
        <f t="shared" si="0"/>
        <v>2.6600000000000002E-2</v>
      </c>
      <c r="I56" s="239"/>
      <c r="J56" s="239"/>
      <c r="K56" s="239"/>
      <c r="L56" s="197"/>
    </row>
    <row r="57" spans="1:12" s="126" customFormat="1" ht="19.5" customHeight="1">
      <c r="A57" s="239"/>
      <c r="B57" s="239"/>
      <c r="C57" s="239"/>
      <c r="D57" s="67" t="s">
        <v>118</v>
      </c>
      <c r="E57" s="67" t="str">
        <f>+VLOOKUP(D57,[2]BC0L!$B$6:$F$670,5,0)</f>
        <v>RES, 47K, 1%, 1/20W, 0201, OBD</v>
      </c>
      <c r="F57" s="195">
        <v>60000</v>
      </c>
      <c r="G57" s="78">
        <v>1.4000000000000001E-7</v>
      </c>
      <c r="H57" s="196">
        <f t="shared" si="0"/>
        <v>8.4000000000000012E-3</v>
      </c>
      <c r="I57" s="239"/>
      <c r="J57" s="239"/>
      <c r="K57" s="239"/>
      <c r="L57" s="197"/>
    </row>
    <row r="58" spans="1:12" s="126" customFormat="1" ht="19.5" customHeight="1">
      <c r="A58" s="239"/>
      <c r="B58" s="239"/>
      <c r="C58" s="239"/>
      <c r="D58" s="67" t="s">
        <v>178</v>
      </c>
      <c r="E58" s="67" t="str">
        <f>+VLOOKUP(D58,[2]BC0L!$B$6:$F$670,5,0)</f>
        <v>CAP, CER, 10uF, 20%,10V, X5R, 0603, OBD</v>
      </c>
      <c r="F58" s="195">
        <v>92000</v>
      </c>
      <c r="G58" s="78">
        <v>5.4E-6</v>
      </c>
      <c r="H58" s="196">
        <f t="shared" si="0"/>
        <v>0.49680000000000002</v>
      </c>
      <c r="I58" s="239"/>
      <c r="J58" s="239"/>
      <c r="K58" s="239"/>
      <c r="L58" s="197"/>
    </row>
    <row r="59" spans="1:12" s="126" customFormat="1" ht="19.5" customHeight="1">
      <c r="A59" s="239"/>
      <c r="B59" s="239"/>
      <c r="C59" s="239"/>
      <c r="D59" s="67" t="s">
        <v>82</v>
      </c>
      <c r="E59" s="67" t="str">
        <f>+VLOOKUP(D59,[2]BC0L!$B$6:$F$670,5,0)</f>
        <v>IND, 2.2uH, 20%, 0.110Ohm, 1.2A, 2.0mm x</v>
      </c>
      <c r="F59" s="195">
        <v>42000</v>
      </c>
      <c r="G59" s="78">
        <v>1.2E-5</v>
      </c>
      <c r="H59" s="196">
        <f t="shared" si="0"/>
        <v>0.504</v>
      </c>
      <c r="I59" s="239"/>
      <c r="J59" s="239"/>
      <c r="K59" s="239"/>
      <c r="L59" s="197"/>
    </row>
    <row r="60" spans="1:12" s="126" customFormat="1" ht="19.5" customHeight="1">
      <c r="A60" s="239"/>
      <c r="B60" s="239"/>
      <c r="C60" s="239"/>
      <c r="D60" s="67" t="s">
        <v>116</v>
      </c>
      <c r="E60" s="67" t="str">
        <f>+VLOOKUP(D60,[2]BC0L!$B$6:$F$670,5,0)</f>
        <v>RES, 100ohm, 1%, 1/20W, 0201, OBD</v>
      </c>
      <c r="F60" s="195">
        <v>40000</v>
      </c>
      <c r="G60" s="78">
        <v>1.4000000000000001E-7</v>
      </c>
      <c r="H60" s="196">
        <f t="shared" si="0"/>
        <v>5.6000000000000008E-3</v>
      </c>
      <c r="I60" s="239"/>
      <c r="J60" s="239"/>
      <c r="K60" s="239"/>
      <c r="L60" s="197"/>
    </row>
    <row r="61" spans="1:12" s="126" customFormat="1" ht="19.5" customHeight="1">
      <c r="A61" s="239"/>
      <c r="B61" s="239"/>
      <c r="C61" s="239"/>
      <c r="D61" s="67" t="s">
        <v>168</v>
      </c>
      <c r="E61" s="67" t="str">
        <f>+VLOOKUP(D61,[2]BC0L!$B$6:$F$670,5,0)</f>
        <v>CAP, CER, 10uF, 20%, 6.3V, 0402, X5R, OB</v>
      </c>
      <c r="F61" s="195">
        <v>190000</v>
      </c>
      <c r="G61" s="78">
        <v>2.7E-6</v>
      </c>
      <c r="H61" s="196">
        <f t="shared" si="0"/>
        <v>0.51300000000000001</v>
      </c>
      <c r="I61" s="239"/>
      <c r="J61" s="239"/>
      <c r="K61" s="239"/>
      <c r="L61" s="197"/>
    </row>
    <row r="62" spans="1:12" s="126" customFormat="1" ht="19.5" customHeight="1">
      <c r="A62" s="239"/>
      <c r="B62" s="239"/>
      <c r="C62" s="239"/>
      <c r="D62" s="67" t="s">
        <v>162</v>
      </c>
      <c r="E62" s="67" t="str">
        <f>+VLOOKUP(D62,[2]BC0L!$B$6:$F$670,5,0)</f>
        <v>CAP,?CER,?4.7uF,?20%,?10V,?0402,?X5R, OB</v>
      </c>
      <c r="F62" s="195">
        <v>100000</v>
      </c>
      <c r="G62" s="78">
        <v>2.7E-6</v>
      </c>
      <c r="H62" s="196">
        <f t="shared" si="0"/>
        <v>0.27</v>
      </c>
      <c r="I62" s="239"/>
      <c r="J62" s="239"/>
      <c r="K62" s="239"/>
      <c r="L62" s="197"/>
    </row>
    <row r="63" spans="1:12" s="126" customFormat="1" ht="19.5" customHeight="1">
      <c r="A63" s="239"/>
      <c r="B63" s="239"/>
      <c r="C63" s="239"/>
      <c r="D63" s="67" t="s">
        <v>174</v>
      </c>
      <c r="E63" s="67" t="str">
        <f>+VLOOKUP(D63,[2]BC0L!$B$6:$F$670,5,0)</f>
        <v>CAP, CER, 1.5pF, +-0.1pF, 25V, SMD 0201,</v>
      </c>
      <c r="F63" s="195">
        <v>15000</v>
      </c>
      <c r="G63" s="78">
        <v>2.0000000000000002E-7</v>
      </c>
      <c r="H63" s="196">
        <f t="shared" si="0"/>
        <v>3.0000000000000001E-3</v>
      </c>
      <c r="I63" s="239"/>
      <c r="J63" s="239"/>
      <c r="K63" s="239"/>
      <c r="L63" s="197"/>
    </row>
    <row r="64" spans="1:12" s="126" customFormat="1" ht="19.5" customHeight="1">
      <c r="A64" s="239"/>
      <c r="B64" s="239"/>
      <c r="C64" s="239"/>
      <c r="D64" s="67" t="s">
        <v>104</v>
      </c>
      <c r="E64" s="67" t="str">
        <f>+VLOOKUP(D64,[2]BC0L!$B$6:$F$670,5,0)</f>
        <v>RES,?0ohm,?0805,?OBD</v>
      </c>
      <c r="F64" s="195">
        <v>15000</v>
      </c>
      <c r="G64" s="78">
        <v>2.1400000000000003E-6</v>
      </c>
      <c r="H64" s="196">
        <f t="shared" si="0"/>
        <v>3.2100000000000004E-2</v>
      </c>
      <c r="I64" s="239"/>
      <c r="J64" s="239"/>
      <c r="K64" s="239"/>
      <c r="L64" s="197"/>
    </row>
    <row r="65" spans="1:12" s="126" customFormat="1" ht="19.5" customHeight="1">
      <c r="A65" s="239"/>
      <c r="B65" s="239"/>
      <c r="C65" s="239"/>
      <c r="D65" s="67" t="s">
        <v>134</v>
      </c>
      <c r="E65" s="67" t="str">
        <f>+VLOOKUP(D65,[2]BC0L!$B$6:$F$670,5,0)</f>
        <v>RES, 8.45Kohm, 1%, 1/20W, 0201, OBD</v>
      </c>
      <c r="F65" s="195">
        <v>20000</v>
      </c>
      <c r="G65" s="78">
        <v>1.4000000000000001E-7</v>
      </c>
      <c r="H65" s="196">
        <f t="shared" si="0"/>
        <v>2.8000000000000004E-3</v>
      </c>
      <c r="I65" s="239"/>
      <c r="J65" s="239"/>
      <c r="K65" s="239"/>
      <c r="L65" s="197"/>
    </row>
    <row r="66" spans="1:12" s="126" customFormat="1" ht="19.5" customHeight="1">
      <c r="A66" s="239"/>
      <c r="B66" s="239"/>
      <c r="C66" s="239"/>
      <c r="D66" s="67" t="s">
        <v>100</v>
      </c>
      <c r="E66" s="67" t="str">
        <f>+VLOOKUP(D66,[2]BC0L!$B$6:$F$670,5,0)</f>
        <v>RES, 0ohm, 0402, OBD</v>
      </c>
      <c r="F66" s="195">
        <v>60000</v>
      </c>
      <c r="G66" s="78">
        <v>6.8000000000000005E-7</v>
      </c>
      <c r="H66" s="196">
        <f t="shared" si="0"/>
        <v>4.0800000000000003E-2</v>
      </c>
      <c r="I66" s="239"/>
      <c r="J66" s="239"/>
      <c r="K66" s="239"/>
      <c r="L66" s="197"/>
    </row>
    <row r="67" spans="1:12" s="126" customFormat="1" ht="19.5" customHeight="1">
      <c r="A67" s="239"/>
      <c r="B67" s="239"/>
      <c r="C67" s="239"/>
      <c r="D67" s="67" t="s">
        <v>154</v>
      </c>
      <c r="E67" s="67" t="str">
        <f>+VLOOKUP(D67,[2]BC0L!$B$6:$F$670,5,0)</f>
        <v>RES, 2Kohm, 1%, 1/20W, 0201, OBD</v>
      </c>
      <c r="F67" s="195">
        <v>30000</v>
      </c>
      <c r="G67" s="78">
        <v>1.4000000000000001E-7</v>
      </c>
      <c r="H67" s="196">
        <f t="shared" si="0"/>
        <v>4.2000000000000006E-3</v>
      </c>
      <c r="I67" s="239"/>
      <c r="J67" s="239"/>
      <c r="K67" s="239"/>
      <c r="L67" s="197"/>
    </row>
    <row r="68" spans="1:12" s="126" customFormat="1" ht="19.5" customHeight="1">
      <c r="A68" s="239"/>
      <c r="B68" s="239"/>
      <c r="C68" s="239"/>
      <c r="D68" s="67" t="s">
        <v>156</v>
      </c>
      <c r="E68" s="67" t="str">
        <f>+VLOOKUP(D68,[2]BC0L!$B$6:$F$670,5,0)</f>
        <v>CAP, CER, 470pF, 5%, 50V, 0402, NPO, OBD</v>
      </c>
      <c r="F68" s="195">
        <v>30000</v>
      </c>
      <c r="G68" s="78">
        <v>2.7E-6</v>
      </c>
      <c r="H68" s="196">
        <f t="shared" si="0"/>
        <v>8.1000000000000003E-2</v>
      </c>
      <c r="I68" s="239"/>
      <c r="J68" s="239"/>
      <c r="K68" s="239"/>
      <c r="L68" s="197"/>
    </row>
    <row r="69" spans="1:12" s="126" customFormat="1" ht="19.5" customHeight="1">
      <c r="A69" s="239"/>
      <c r="B69" s="239"/>
      <c r="C69" s="239"/>
      <c r="D69" s="67" t="s">
        <v>90</v>
      </c>
      <c r="E69" s="67" t="str">
        <f>+VLOOKUP(D69,[2]BC0L!$B$6:$F$670,5,0)</f>
        <v>1%, 1/20W, 0201, OBD</v>
      </c>
      <c r="F69" s="195">
        <v>40000</v>
      </c>
      <c r="G69" s="78">
        <v>1.4000000000000001E-7</v>
      </c>
      <c r="H69" s="196">
        <f t="shared" si="0"/>
        <v>5.6000000000000008E-3</v>
      </c>
      <c r="I69" s="239"/>
      <c r="J69" s="239"/>
      <c r="K69" s="239"/>
      <c r="L69" s="197"/>
    </row>
    <row r="70" spans="1:12" s="126" customFormat="1" ht="19.5" customHeight="1">
      <c r="A70" s="239"/>
      <c r="B70" s="239"/>
      <c r="C70" s="239"/>
      <c r="D70" s="67" t="s">
        <v>126</v>
      </c>
      <c r="E70" s="67" t="str">
        <f>+VLOOKUP(D70,[2]BC0L!$B$6:$F$670,5,0)</f>
        <v>RES, 45.3Kohm, 1%, 1/20W, 0201, OBD</v>
      </c>
      <c r="F70" s="195">
        <v>20000</v>
      </c>
      <c r="G70" s="78">
        <v>1.4000000000000001E-7</v>
      </c>
      <c r="H70" s="196">
        <f t="shared" si="0"/>
        <v>2.8000000000000004E-3</v>
      </c>
      <c r="I70" s="239"/>
      <c r="J70" s="239"/>
      <c r="K70" s="239"/>
      <c r="L70" s="197"/>
    </row>
    <row r="71" spans="1:12" s="126" customFormat="1" ht="19.5" customHeight="1">
      <c r="A71" s="239"/>
      <c r="B71" s="239"/>
      <c r="C71" s="239"/>
      <c r="D71" s="67" t="s">
        <v>78</v>
      </c>
      <c r="E71" s="67" t="str">
        <f>+VLOOKUP(D71,[2]BC0L!$B$6:$F$670,5,0)</f>
        <v>Transistor, MMDT3904, Dual, NPN, Switchi</v>
      </c>
      <c r="F71" s="195">
        <v>15000</v>
      </c>
      <c r="G71" s="78">
        <v>6.0000000000000002E-6</v>
      </c>
      <c r="H71" s="196">
        <f t="shared" si="0"/>
        <v>0.09</v>
      </c>
      <c r="I71" s="239"/>
      <c r="J71" s="239"/>
      <c r="K71" s="239"/>
      <c r="L71" s="197"/>
    </row>
    <row r="72" spans="1:12" s="126" customFormat="1" ht="19.5" customHeight="1">
      <c r="A72" s="239"/>
      <c r="B72" s="239"/>
      <c r="C72" s="239"/>
      <c r="D72" s="67" t="s">
        <v>76</v>
      </c>
      <c r="E72" s="67" t="str">
        <f>+VLOOKUP(D72,[2]BC0L!$B$6:$F$670,5,0)</f>
        <v>Transistor, NPN, Darlington, 30V, 300mA,</v>
      </c>
      <c r="F72" s="195">
        <v>15000</v>
      </c>
      <c r="G72" s="78">
        <v>7.9999999999999996E-6</v>
      </c>
      <c r="H72" s="196">
        <f t="shared" si="0"/>
        <v>0.12</v>
      </c>
      <c r="I72" s="239"/>
      <c r="J72" s="239"/>
      <c r="K72" s="239"/>
      <c r="L72" s="197"/>
    </row>
    <row r="73" spans="1:12" s="126" customFormat="1" ht="19.5" customHeight="1">
      <c r="A73" s="239"/>
      <c r="B73" s="239"/>
      <c r="C73" s="239"/>
      <c r="D73" s="67" t="s">
        <v>146</v>
      </c>
      <c r="E73" s="67" t="str">
        <f>+VLOOKUP(D73,[2]BC0L!$B$6:$F$670,5,0)</f>
        <v>RES, 13Kohm, 1%, 1/20W, 0201, OBD</v>
      </c>
      <c r="F73" s="195">
        <v>20000</v>
      </c>
      <c r="G73" s="78">
        <v>1.4000000000000001E-7</v>
      </c>
      <c r="H73" s="196">
        <f t="shared" si="0"/>
        <v>2.8000000000000004E-3</v>
      </c>
      <c r="I73" s="239"/>
      <c r="J73" s="239"/>
      <c r="K73" s="239"/>
      <c r="L73" s="197"/>
    </row>
    <row r="74" spans="1:12" s="126" customFormat="1" ht="19.5" customHeight="1">
      <c r="A74" s="239"/>
      <c r="B74" s="239"/>
      <c r="C74" s="239"/>
      <c r="D74" s="67" t="s">
        <v>110</v>
      </c>
      <c r="E74" s="67" t="str">
        <f>+VLOOKUP(D74,[2]BC0L!$B$6:$F$670,5,0)</f>
        <v>RES, 1Mohm, 1%, 1/20W, 0201, OBD</v>
      </c>
      <c r="F74" s="195">
        <v>15000</v>
      </c>
      <c r="G74" s="78">
        <v>1.4000000000000001E-7</v>
      </c>
      <c r="H74" s="196">
        <f t="shared" si="0"/>
        <v>2.1000000000000003E-3</v>
      </c>
      <c r="I74" s="239"/>
      <c r="J74" s="239"/>
      <c r="K74" s="239"/>
      <c r="L74" s="197"/>
    </row>
    <row r="75" spans="1:12" s="126" customFormat="1" ht="19.5" customHeight="1">
      <c r="A75" s="239"/>
      <c r="B75" s="239"/>
      <c r="C75" s="239"/>
      <c r="D75" s="67" t="s">
        <v>164</v>
      </c>
      <c r="E75" s="67" t="str">
        <f>+VLOOKUP(D75,[2]BC0L!$B$6:$F$670,5,0)</f>
        <v>CAP, CER, 100pF, 5%, 50V, 0402, NPO, OBD</v>
      </c>
      <c r="F75" s="195">
        <v>20000</v>
      </c>
      <c r="G75" s="78">
        <v>2.7E-6</v>
      </c>
      <c r="H75" s="196">
        <f t="shared" si="0"/>
        <v>5.3999999999999999E-2</v>
      </c>
      <c r="I75" s="239"/>
      <c r="J75" s="239"/>
      <c r="K75" s="239"/>
      <c r="L75" s="197"/>
    </row>
    <row r="76" spans="1:12" s="126" customFormat="1" ht="19.5" customHeight="1">
      <c r="A76" s="239"/>
      <c r="B76" s="239"/>
      <c r="C76" s="239"/>
      <c r="D76" s="67" t="s">
        <v>120</v>
      </c>
      <c r="E76" s="67" t="str">
        <f>+VLOOKUP(D76,[2]BC0L!$B$6:$F$670,5,0)</f>
        <v>RES, 12Kohm, 1%, 1/20W, 0201, OBD</v>
      </c>
      <c r="F76" s="195">
        <v>20000</v>
      </c>
      <c r="G76" s="78">
        <v>1.4000000000000001E-7</v>
      </c>
      <c r="H76" s="196">
        <f t="shared" si="0"/>
        <v>2.8000000000000004E-3</v>
      </c>
      <c r="I76" s="239"/>
      <c r="J76" s="239"/>
      <c r="K76" s="239"/>
      <c r="L76" s="197"/>
    </row>
    <row r="77" spans="1:12" s="126" customFormat="1" ht="19.5" customHeight="1">
      <c r="A77" s="239"/>
      <c r="B77" s="239"/>
      <c r="C77" s="239"/>
      <c r="D77" s="67" t="s">
        <v>136</v>
      </c>
      <c r="E77" s="67" t="str">
        <f>+VLOOKUP(D77,[2]BC0L!$B$6:$F$670,5,0)</f>
        <v>RES, 1.47Kohm,1%, 1/20W,0201, OBD</v>
      </c>
      <c r="F77" s="195">
        <v>45000</v>
      </c>
      <c r="G77" s="78">
        <v>1.4000000000000001E-7</v>
      </c>
      <c r="H77" s="196">
        <f t="shared" si="0"/>
        <v>6.3E-3</v>
      </c>
      <c r="I77" s="239"/>
      <c r="J77" s="239"/>
      <c r="K77" s="239"/>
      <c r="L77" s="197"/>
    </row>
    <row r="78" spans="1:12" s="126" customFormat="1" ht="19.5" customHeight="1">
      <c r="A78" s="239"/>
      <c r="B78" s="239"/>
      <c r="C78" s="239"/>
      <c r="D78" s="67" t="s">
        <v>130</v>
      </c>
      <c r="E78" s="67" t="str">
        <f>+VLOOKUP(D78,[2]BC0L!$B$6:$F$670,5,0)</f>
        <v>RES, 3.3Kohm, 1%, 1/20W, 0201, OBD</v>
      </c>
      <c r="F78" s="195">
        <v>30000</v>
      </c>
      <c r="G78" s="78">
        <v>1.4000000000000001E-7</v>
      </c>
      <c r="H78" s="196">
        <f t="shared" si="0"/>
        <v>4.2000000000000006E-3</v>
      </c>
      <c r="I78" s="239"/>
      <c r="J78" s="239"/>
      <c r="K78" s="239"/>
      <c r="L78" s="197"/>
    </row>
    <row r="79" spans="1:12" s="126" customFormat="1" ht="19.5" customHeight="1">
      <c r="A79" s="239"/>
      <c r="B79" s="239"/>
      <c r="C79" s="239"/>
      <c r="D79" s="67" t="s">
        <v>112</v>
      </c>
      <c r="E79" s="67" t="str">
        <f>+VLOOKUP(D79,[2]BC0L!$B$6:$F$670,5,0)</f>
        <v>RES, 1.5ohm, 1%, 1/16W, 0402, OBD</v>
      </c>
      <c r="F79" s="195">
        <v>20000</v>
      </c>
      <c r="G79" s="78">
        <v>6.8000000000000005E-7</v>
      </c>
      <c r="H79" s="196">
        <f t="shared" si="0"/>
        <v>1.3600000000000001E-2</v>
      </c>
      <c r="I79" s="239"/>
      <c r="J79" s="239"/>
      <c r="K79" s="239"/>
      <c r="L79" s="197"/>
    </row>
    <row r="80" spans="1:12" s="126" customFormat="1" ht="19.5" customHeight="1">
      <c r="A80" s="239"/>
      <c r="B80" s="239"/>
      <c r="C80" s="239"/>
      <c r="D80" s="67" t="s">
        <v>142</v>
      </c>
      <c r="E80" s="67" t="str">
        <f>+VLOOKUP(D80,[2]BC0L!$B$6:$F$670,5,0)</f>
        <v>RES, 6.19Kohm, 1%, 1/20W, 0201, OBD</v>
      </c>
      <c r="F80" s="195">
        <v>20000</v>
      </c>
      <c r="G80" s="78">
        <v>1.4000000000000001E-7</v>
      </c>
      <c r="H80" s="196">
        <f t="shared" si="0"/>
        <v>2.8000000000000004E-3</v>
      </c>
      <c r="I80" s="239"/>
      <c r="J80" s="239"/>
      <c r="K80" s="239"/>
      <c r="L80" s="197"/>
    </row>
    <row r="81" spans="1:12" s="126" customFormat="1" ht="19.5" customHeight="1">
      <c r="A81" s="239"/>
      <c r="B81" s="239"/>
      <c r="C81" s="239"/>
      <c r="D81" s="67" t="s">
        <v>84</v>
      </c>
      <c r="E81" s="67" t="str">
        <f>+VLOOKUP(D81,[2]BC0L!$B$6:$F$670,5,0)</f>
        <v>IND, 2.2uH, +/- 20%, 1500mA, 2016</v>
      </c>
      <c r="F81" s="195">
        <v>15000</v>
      </c>
      <c r="G81" s="78">
        <v>1.2E-5</v>
      </c>
      <c r="H81" s="196">
        <f t="shared" si="0"/>
        <v>0.18</v>
      </c>
      <c r="I81" s="239"/>
      <c r="J81" s="239"/>
      <c r="K81" s="239"/>
      <c r="L81" s="197"/>
    </row>
    <row r="82" spans="1:12" s="126" customFormat="1" ht="19.5" customHeight="1">
      <c r="A82" s="239"/>
      <c r="B82" s="239"/>
      <c r="C82" s="239"/>
      <c r="D82" s="67" t="s">
        <v>45</v>
      </c>
      <c r="E82" s="67" t="str">
        <f>+VLOOKUP(D82,[2]BC0L!$B$6:$F$670,5,0)</f>
        <v>Ant, Dual Band, Chip, 1.6x0.8mm</v>
      </c>
      <c r="F82" s="195">
        <v>28000</v>
      </c>
      <c r="G82" s="78">
        <v>3.9999999999999998E-6</v>
      </c>
      <c r="H82" s="196">
        <f t="shared" si="0"/>
        <v>0.11199999999999999</v>
      </c>
      <c r="I82" s="239"/>
      <c r="J82" s="239"/>
      <c r="K82" s="239"/>
      <c r="L82" s="197"/>
    </row>
    <row r="83" spans="1:12" s="126" customFormat="1" ht="19.5" customHeight="1">
      <c r="A83" s="239"/>
      <c r="B83" s="239"/>
      <c r="C83" s="239"/>
      <c r="D83" s="67" t="s">
        <v>66</v>
      </c>
      <c r="E83" s="67" t="str">
        <f>+VLOOKUP(D83,[2]BC0L!$B$6:$F$670,5,0)</f>
        <v>Diode, Schottky, 30V, 200mA, RB520S30, S</v>
      </c>
      <c r="F83" s="195">
        <v>70000</v>
      </c>
      <c r="G83" s="78">
        <v>1.5E-6</v>
      </c>
      <c r="H83" s="196">
        <f t="shared" si="0"/>
        <v>0.105</v>
      </c>
      <c r="I83" s="239"/>
      <c r="J83" s="239"/>
      <c r="K83" s="239"/>
      <c r="L83" s="197"/>
    </row>
    <row r="84" spans="1:12" s="126" customFormat="1" ht="19.5" customHeight="1">
      <c r="A84" s="239"/>
      <c r="B84" s="239"/>
      <c r="C84" s="239"/>
      <c r="D84" s="67" t="s">
        <v>158</v>
      </c>
      <c r="E84" s="67" t="str">
        <f>+VLOOKUP(D84,[2]BC0L!$B$6:$F$670,5,0)</f>
        <v>CAP, CER, 100pF, 5%, 25V, 0201, NP0, OBD</v>
      </c>
      <c r="F84" s="195">
        <v>60000</v>
      </c>
      <c r="G84" s="78">
        <v>2.0000000000000002E-7</v>
      </c>
      <c r="H84" s="196">
        <f t="shared" si="0"/>
        <v>1.2E-2</v>
      </c>
      <c r="I84" s="239"/>
      <c r="J84" s="239"/>
      <c r="K84" s="239"/>
      <c r="L84" s="197"/>
    </row>
    <row r="85" spans="1:12" s="126" customFormat="1" ht="19.5" customHeight="1">
      <c r="A85" s="239"/>
      <c r="B85" s="239"/>
      <c r="C85" s="239"/>
      <c r="D85" s="67" t="s">
        <v>186</v>
      </c>
      <c r="E85" s="67" t="str">
        <f>+VLOOKUP(D85,[2]BC0L!$B$6:$F$670,5,0)</f>
        <v>CAP, CER, 30pF, 5%, 50V, 0201, NP0, OBD</v>
      </c>
      <c r="F85" s="195">
        <v>30000</v>
      </c>
      <c r="G85" s="78">
        <v>2.0000000000000002E-7</v>
      </c>
      <c r="H85" s="196">
        <f t="shared" si="0"/>
        <v>6.0000000000000001E-3</v>
      </c>
      <c r="I85" s="239"/>
      <c r="J85" s="239"/>
      <c r="K85" s="239"/>
      <c r="L85" s="197"/>
    </row>
    <row r="86" spans="1:12" s="126" customFormat="1" ht="19.5" customHeight="1">
      <c r="A86" s="239"/>
      <c r="B86" s="239"/>
      <c r="C86" s="239"/>
      <c r="D86" s="67" t="s">
        <v>86</v>
      </c>
      <c r="E86" s="67" t="str">
        <f>+VLOOKUP(D86,[2]BC0L!$B$6:$F$670,5,0)</f>
        <v>IND, 1.0uH, 20%, 3.4A ISat, 47mohm, 2.5x</v>
      </c>
      <c r="F86" s="195">
        <v>27000</v>
      </c>
      <c r="G86" s="78">
        <v>3.3000000000000003E-5</v>
      </c>
      <c r="H86" s="196">
        <f t="shared" si="0"/>
        <v>0.89100000000000001</v>
      </c>
      <c r="I86" s="239"/>
      <c r="J86" s="239"/>
      <c r="K86" s="239"/>
      <c r="L86" s="197"/>
    </row>
    <row r="87" spans="1:12" s="126" customFormat="1" ht="19.5" customHeight="1">
      <c r="A87" s="239"/>
      <c r="B87" s="239"/>
      <c r="C87" s="239"/>
      <c r="D87" s="67" t="s">
        <v>182</v>
      </c>
      <c r="E87" s="67" t="str">
        <f>+VLOOKUP(D87,[2]BC0L!$B$6:$F$670,5,0)</f>
        <v>CAP, CER, 0.01uF, 10%, 16V, 0201, X5R, O</v>
      </c>
      <c r="F87" s="195">
        <v>30000</v>
      </c>
      <c r="G87" s="78">
        <v>2.0000000000000002E-7</v>
      </c>
      <c r="H87" s="196">
        <f t="shared" si="0"/>
        <v>6.0000000000000001E-3</v>
      </c>
      <c r="I87" s="239"/>
      <c r="J87" s="239"/>
      <c r="K87" s="239"/>
      <c r="L87" s="197"/>
    </row>
    <row r="88" spans="1:12" s="126" customFormat="1" ht="19.5" customHeight="1">
      <c r="A88" s="239"/>
      <c r="B88" s="239"/>
      <c r="C88" s="239"/>
      <c r="D88" s="67" t="s">
        <v>184</v>
      </c>
      <c r="E88" s="67" t="str">
        <f>+VLOOKUP(D88,[2]BC0L!$B$6:$F$670,5,0)</f>
        <v>CAP, CER, 68pF, 5%, 25V, 0201, NPO, OBD</v>
      </c>
      <c r="F88" s="195">
        <v>60000</v>
      </c>
      <c r="G88" s="78">
        <v>2.0000000000000002E-7</v>
      </c>
      <c r="H88" s="196">
        <f t="shared" ref="H88:H139" si="1">+G88*F88</f>
        <v>1.2E-2</v>
      </c>
      <c r="I88" s="239"/>
      <c r="J88" s="239"/>
      <c r="K88" s="239"/>
      <c r="L88" s="197"/>
    </row>
    <row r="89" spans="1:12" s="126" customFormat="1" ht="19.5" customHeight="1">
      <c r="A89" s="239"/>
      <c r="B89" s="239"/>
      <c r="C89" s="239"/>
      <c r="D89" s="67" t="s">
        <v>102</v>
      </c>
      <c r="E89" s="67" t="str">
        <f>+VLOOKUP(D89,[2]BC0L!$B$6:$F$670,5,0)</f>
        <v>RES, 33ohm, 1%, 0402, OBD</v>
      </c>
      <c r="F89" s="195">
        <v>20000</v>
      </c>
      <c r="G89" s="78">
        <v>6.8000000000000005E-7</v>
      </c>
      <c r="H89" s="196">
        <f t="shared" si="1"/>
        <v>1.3600000000000001E-2</v>
      </c>
      <c r="I89" s="239"/>
      <c r="J89" s="239"/>
      <c r="K89" s="239"/>
      <c r="L89" s="197"/>
    </row>
    <row r="90" spans="1:12" s="126" customFormat="1" ht="19.5" customHeight="1">
      <c r="A90" s="239"/>
      <c r="B90" s="239"/>
      <c r="C90" s="239"/>
      <c r="D90" s="67" t="s">
        <v>98</v>
      </c>
      <c r="E90" s="67" t="str">
        <f>+VLOOKUP(D90,[2]BC0L!$B$6:$F$670,5,0)</f>
        <v>RES, 100Kohm, 1%, 1/20W, 0201, OBD</v>
      </c>
      <c r="F90" s="195">
        <v>20000</v>
      </c>
      <c r="G90" s="78">
        <v>1.4000000000000001E-7</v>
      </c>
      <c r="H90" s="196">
        <f t="shared" si="1"/>
        <v>2.8000000000000004E-3</v>
      </c>
      <c r="I90" s="239"/>
      <c r="J90" s="239"/>
      <c r="K90" s="239"/>
      <c r="L90" s="197"/>
    </row>
    <row r="91" spans="1:12" s="126" customFormat="1" ht="19.5" customHeight="1">
      <c r="A91" s="239"/>
      <c r="B91" s="239"/>
      <c r="C91" s="239"/>
      <c r="D91" s="67" t="s">
        <v>170</v>
      </c>
      <c r="E91" s="67" t="str">
        <f>+VLOOKUP(D91,[2]BC0L!$B$6:$F$670,5,0)</f>
        <v>CAP,CER,0.047uF,10%,16V,0402,X7R,OBD</v>
      </c>
      <c r="F91" s="195">
        <v>20000</v>
      </c>
      <c r="G91" s="78">
        <v>2.7E-6</v>
      </c>
      <c r="H91" s="196">
        <f t="shared" si="1"/>
        <v>5.3999999999999999E-2</v>
      </c>
      <c r="I91" s="239"/>
      <c r="J91" s="239"/>
      <c r="K91" s="239"/>
      <c r="L91" s="197"/>
    </row>
    <row r="92" spans="1:12" s="126" customFormat="1" ht="19.5" customHeight="1">
      <c r="A92" s="239"/>
      <c r="B92" s="239"/>
      <c r="C92" s="239"/>
      <c r="D92" s="67" t="s">
        <v>160</v>
      </c>
      <c r="E92" s="67" t="str">
        <f>+VLOOKUP(D92,[2]BC0L!$B$6:$F$670,5,0)</f>
        <v>CAP,CER,22pF,5%,50V,0402,NPO, OBD?</v>
      </c>
      <c r="F92" s="195">
        <v>30000</v>
      </c>
      <c r="G92" s="78">
        <v>2.7E-6</v>
      </c>
      <c r="H92" s="196">
        <f t="shared" si="1"/>
        <v>8.1000000000000003E-2</v>
      </c>
      <c r="I92" s="239"/>
      <c r="J92" s="239"/>
      <c r="K92" s="239"/>
      <c r="L92" s="197"/>
    </row>
    <row r="93" spans="1:12" s="126" customFormat="1" ht="19.5" customHeight="1">
      <c r="A93" s="239"/>
      <c r="B93" s="239"/>
      <c r="C93" s="239"/>
      <c r="D93" s="67" t="s">
        <v>114</v>
      </c>
      <c r="E93" s="67" t="str">
        <f>+VLOOKUP(D93,[2]BC0L!$B$6:$F$670,5,0)</f>
        <v>RES, 240ohm, 1%, 1/20W, 0201, OBD</v>
      </c>
      <c r="F93" s="195">
        <v>70000</v>
      </c>
      <c r="G93" s="78">
        <v>1.4000000000000001E-7</v>
      </c>
      <c r="H93" s="196">
        <f t="shared" si="1"/>
        <v>9.8000000000000014E-3</v>
      </c>
      <c r="I93" s="239"/>
      <c r="J93" s="239"/>
      <c r="K93" s="239"/>
      <c r="L93" s="197"/>
    </row>
    <row r="94" spans="1:12" s="126" customFormat="1" ht="19.5" customHeight="1">
      <c r="A94" s="239"/>
      <c r="B94" s="239"/>
      <c r="C94" s="239"/>
      <c r="D94" s="67" t="s">
        <v>180</v>
      </c>
      <c r="E94" s="67" t="str">
        <f>+VLOOKUP(D94,[2]BC0L!$B$6:$F$670,5,0)</f>
        <v>CAP, CER, 0.1uF, 10%,10V, 0201, X5R, OBD</v>
      </c>
      <c r="F94" s="195">
        <v>510000</v>
      </c>
      <c r="G94" s="78">
        <v>2.0000000000000002E-7</v>
      </c>
      <c r="H94" s="196">
        <f t="shared" si="1"/>
        <v>0.10200000000000001</v>
      </c>
      <c r="I94" s="239"/>
      <c r="J94" s="239"/>
      <c r="K94" s="239"/>
      <c r="L94" s="197"/>
    </row>
    <row r="95" spans="1:12" s="126" customFormat="1" ht="19.5" customHeight="1">
      <c r="A95" s="239"/>
      <c r="B95" s="239"/>
      <c r="C95" s="239"/>
      <c r="D95" s="67" t="s">
        <v>92</v>
      </c>
      <c r="E95" s="67" t="str">
        <f>+VLOOKUP(D95,[2]BC0L!$B$6:$F$670,5,0)</f>
        <v>RES, 20Kohm, 1%, 1/20W, 0201, OBD</v>
      </c>
      <c r="F95" s="195">
        <v>60000</v>
      </c>
      <c r="G95" s="78">
        <v>1.4000000000000001E-7</v>
      </c>
      <c r="H95" s="196">
        <f t="shared" si="1"/>
        <v>8.4000000000000012E-3</v>
      </c>
      <c r="I95" s="239"/>
      <c r="J95" s="239"/>
      <c r="K95" s="239"/>
      <c r="L95" s="197"/>
    </row>
    <row r="96" spans="1:12" s="126" customFormat="1" ht="19.5" customHeight="1">
      <c r="A96" s="239"/>
      <c r="B96" s="239"/>
      <c r="C96" s="239"/>
      <c r="D96" s="67" t="s">
        <v>148</v>
      </c>
      <c r="E96" s="67" t="str">
        <f>+VLOOKUP(D96,[2]BC0L!$B$6:$F$670,5,0)</f>
        <v>RES, 33.2Kohm, 1%, 1/20W, 0201, OBD</v>
      </c>
      <c r="F96" s="195">
        <v>30000</v>
      </c>
      <c r="G96" s="78">
        <v>1.4000000000000001E-7</v>
      </c>
      <c r="H96" s="196">
        <f t="shared" si="1"/>
        <v>4.2000000000000006E-3</v>
      </c>
      <c r="I96" s="239"/>
      <c r="J96" s="239"/>
      <c r="K96" s="239"/>
      <c r="L96" s="197"/>
    </row>
    <row r="97" spans="1:12" s="126" customFormat="1" ht="19.5" customHeight="1">
      <c r="A97" s="239"/>
      <c r="B97" s="239"/>
      <c r="C97" s="239"/>
      <c r="D97" s="67" t="s">
        <v>150</v>
      </c>
      <c r="E97" s="67" t="str">
        <f>+VLOOKUP(D97,[2]BC0L!$B$6:$F$670,5,0)</f>
        <v>RES, 6.98Kohm, 1%, 1/20W, 0201, OBD</v>
      </c>
      <c r="F97" s="195">
        <v>20000</v>
      </c>
      <c r="G97" s="78">
        <v>1.4000000000000001E-7</v>
      </c>
      <c r="H97" s="196">
        <f t="shared" si="1"/>
        <v>2.8000000000000004E-3</v>
      </c>
      <c r="I97" s="239"/>
      <c r="J97" s="239"/>
      <c r="K97" s="239"/>
      <c r="L97" s="197"/>
    </row>
    <row r="98" spans="1:12" s="126" customFormat="1" ht="19.5" customHeight="1">
      <c r="A98" s="239"/>
      <c r="B98" s="239"/>
      <c r="C98" s="239"/>
      <c r="D98" s="67" t="s">
        <v>108</v>
      </c>
      <c r="E98" s="67" t="str">
        <f>+VLOOKUP(D98,[2]BC0L!$B$6:$F$670,5,0)</f>
        <v>RES,?5.1Kohm,?1%,?1/16W,?0402,?OBD</v>
      </c>
      <c r="F98" s="195">
        <v>20000</v>
      </c>
      <c r="G98" s="78">
        <v>6.7999999999999995E-7</v>
      </c>
      <c r="H98" s="196">
        <f t="shared" si="1"/>
        <v>1.3599999999999999E-2</v>
      </c>
      <c r="I98" s="239"/>
      <c r="J98" s="239"/>
      <c r="K98" s="239"/>
      <c r="L98" s="197"/>
    </row>
    <row r="99" spans="1:12" s="126" customFormat="1" ht="19.5" customHeight="1">
      <c r="A99" s="239"/>
      <c r="B99" s="239"/>
      <c r="C99" s="239"/>
      <c r="D99" s="67" t="s">
        <v>94</v>
      </c>
      <c r="E99" s="67" t="str">
        <f>+VLOOKUP(D99,[2]BC0L!$B$6:$F$670,5,0)</f>
        <v>RES, 15Kohm, 1%, 1/20W, 0201, OBD</v>
      </c>
      <c r="F99" s="195">
        <v>20000</v>
      </c>
      <c r="G99" s="78">
        <v>1.4000000000000001E-7</v>
      </c>
      <c r="H99" s="196">
        <f t="shared" si="1"/>
        <v>2.8000000000000004E-3</v>
      </c>
      <c r="I99" s="239"/>
      <c r="J99" s="239"/>
      <c r="K99" s="239"/>
      <c r="L99" s="197"/>
    </row>
    <row r="100" spans="1:12" s="126" customFormat="1" ht="19.5" customHeight="1">
      <c r="A100" s="239"/>
      <c r="B100" s="239"/>
      <c r="C100" s="239"/>
      <c r="D100" s="67" t="s">
        <v>122</v>
      </c>
      <c r="E100" s="67" t="str">
        <f>+VLOOKUP(D100,[2]BC0L!$B$6:$F$670,5,0)</f>
        <v>RES, 5.1Kohm, 1%, 1/20W, 0201, OBD</v>
      </c>
      <c r="F100" s="195">
        <v>20000</v>
      </c>
      <c r="G100" s="78">
        <v>1.4000000000000001E-7</v>
      </c>
      <c r="H100" s="196">
        <f t="shared" si="1"/>
        <v>2.8000000000000004E-3</v>
      </c>
      <c r="I100" s="239"/>
      <c r="J100" s="239"/>
      <c r="K100" s="239"/>
      <c r="L100" s="197"/>
    </row>
    <row r="101" spans="1:12" s="126" customFormat="1" ht="19.5" customHeight="1">
      <c r="A101" s="239"/>
      <c r="B101" s="239"/>
      <c r="C101" s="239"/>
      <c r="D101" s="67" t="s">
        <v>188</v>
      </c>
      <c r="E101" s="67" t="str">
        <f>+VLOOKUP(D101,[2]BC0L!$B$6:$F$670,5,0)</f>
        <v>CAP, CER, 0.1uF, 10%,25V, 0201, X5R, OBD</v>
      </c>
      <c r="F101" s="195">
        <v>15000</v>
      </c>
      <c r="G101" s="78">
        <v>2.0000000000000002E-7</v>
      </c>
      <c r="H101" s="196">
        <f t="shared" si="1"/>
        <v>3.0000000000000001E-3</v>
      </c>
      <c r="I101" s="239"/>
      <c r="J101" s="239"/>
      <c r="K101" s="239"/>
      <c r="L101" s="197"/>
    </row>
    <row r="102" spans="1:12" s="126" customFormat="1" ht="19.5" customHeight="1">
      <c r="A102" s="239"/>
      <c r="B102" s="239"/>
      <c r="C102" s="239"/>
      <c r="D102" s="67" t="s">
        <v>106</v>
      </c>
      <c r="E102" s="67" t="str">
        <f>+VLOOKUP(D102,[2]BC0L!$B$6:$F$670,5,0)</f>
        <v>RES, 10Kohm, 1%, 1/20W, 0201, OBD</v>
      </c>
      <c r="F102" s="195">
        <v>240000</v>
      </c>
      <c r="G102" s="78">
        <v>1.4000000000000001E-7</v>
      </c>
      <c r="H102" s="196">
        <f t="shared" si="1"/>
        <v>3.3600000000000005E-2</v>
      </c>
      <c r="I102" s="239"/>
      <c r="J102" s="239"/>
      <c r="K102" s="239"/>
      <c r="L102" s="197"/>
    </row>
    <row r="103" spans="1:12" s="126" customFormat="1" ht="19.5" customHeight="1">
      <c r="A103" s="239"/>
      <c r="B103" s="239"/>
      <c r="C103" s="239"/>
      <c r="D103" s="67" t="s">
        <v>96</v>
      </c>
      <c r="E103" s="67" t="str">
        <f>+VLOOKUP(D103,[2]BC0L!$B$6:$F$670,5,0)</f>
        <v>RES, 0ohm, 0201, OBD</v>
      </c>
      <c r="F103" s="195">
        <v>270000</v>
      </c>
      <c r="G103" s="78">
        <v>1.4000000000000001E-7</v>
      </c>
      <c r="H103" s="196">
        <f t="shared" si="1"/>
        <v>3.78E-2</v>
      </c>
      <c r="I103" s="239"/>
      <c r="J103" s="239"/>
      <c r="K103" s="239"/>
      <c r="L103" s="197"/>
    </row>
    <row r="104" spans="1:12" s="126" customFormat="1" ht="19.5" customHeight="1">
      <c r="A104" s="239"/>
      <c r="B104" s="239"/>
      <c r="C104" s="239"/>
      <c r="D104" s="67" t="s">
        <v>80</v>
      </c>
      <c r="E104" s="67" t="str">
        <f>+VLOOKUP(D104,[2]BC0L!$B$6:$F$670,5,0)</f>
        <v>IC, RF Combiner, Mixer, 2.4GHz, 5Ghz, 6-</v>
      </c>
      <c r="F104" s="195">
        <v>16000</v>
      </c>
      <c r="G104" s="78">
        <v>2.3999999999999999E-6</v>
      </c>
      <c r="H104" s="196">
        <f t="shared" si="1"/>
        <v>3.8399999999999997E-2</v>
      </c>
      <c r="I104" s="239"/>
      <c r="J104" s="239"/>
      <c r="K104" s="239"/>
      <c r="L104" s="197"/>
    </row>
    <row r="105" spans="1:12" s="126" customFormat="1" ht="19.5" customHeight="1">
      <c r="A105" s="239"/>
      <c r="B105" s="239"/>
      <c r="C105" s="239"/>
      <c r="D105" s="67" t="s">
        <v>190</v>
      </c>
      <c r="E105" s="67" t="str">
        <f>+VLOOKUP(D105,[2]BC0L!$B$6:$F$670,5,0)</f>
        <v>CAP CER 5pF +-0.1pF SMD 0402 GP/HF NPO</v>
      </c>
      <c r="F105" s="195">
        <v>20000</v>
      </c>
      <c r="G105" s="78">
        <v>2.7E-6</v>
      </c>
      <c r="H105" s="196">
        <f t="shared" si="1"/>
        <v>5.3999999999999999E-2</v>
      </c>
      <c r="I105" s="239"/>
      <c r="J105" s="239"/>
      <c r="K105" s="239"/>
      <c r="L105" s="197"/>
    </row>
    <row r="106" spans="1:12" s="126" customFormat="1" ht="19.5" customHeight="1">
      <c r="A106" s="239"/>
      <c r="B106" s="239"/>
      <c r="C106" s="239"/>
      <c r="D106" s="67" t="s">
        <v>124</v>
      </c>
      <c r="E106" s="67" t="str">
        <f>+VLOOKUP(D106,[2]BC0L!$B$6:$F$670,5,0)</f>
        <v>RES, 7.15Kohm, 1%, 1/20W, 0201, OBD</v>
      </c>
      <c r="F106" s="195">
        <v>15000</v>
      </c>
      <c r="G106" s="78">
        <v>1.4000000000000001E-7</v>
      </c>
      <c r="H106" s="196">
        <f t="shared" si="1"/>
        <v>2.1000000000000003E-3</v>
      </c>
      <c r="I106" s="239"/>
      <c r="J106" s="239"/>
      <c r="K106" s="239"/>
      <c r="L106" s="197"/>
    </row>
    <row r="107" spans="1:12" s="126" customFormat="1" ht="19.5" customHeight="1">
      <c r="A107" s="239"/>
      <c r="B107" s="239"/>
      <c r="C107" s="239"/>
      <c r="D107" s="67" t="s">
        <v>132</v>
      </c>
      <c r="E107" s="67" t="str">
        <f>+VLOOKUP(D107,[2]BC0L!$B$6:$F$670,5,0)</f>
        <v>RES, 12.7Kohm, 1%, 1/20W, 0201, OBD</v>
      </c>
      <c r="F107" s="195">
        <v>20000</v>
      </c>
      <c r="G107" s="78">
        <v>1.4000000000000001E-7</v>
      </c>
      <c r="H107" s="196">
        <f t="shared" si="1"/>
        <v>2.8000000000000004E-3</v>
      </c>
      <c r="I107" s="239"/>
      <c r="J107" s="239"/>
      <c r="K107" s="239"/>
      <c r="L107" s="197"/>
    </row>
    <row r="108" spans="1:12" s="126" customFormat="1" ht="19.5" customHeight="1">
      <c r="A108" s="239"/>
      <c r="B108" s="239"/>
      <c r="C108" s="239"/>
      <c r="D108" s="67" t="s">
        <v>192</v>
      </c>
      <c r="E108" s="67" t="str">
        <f>+VLOOKUP(D108,[2]BC0L!$B$6:$F$670,5,0)</f>
        <v>CAP CER 2PF 25V C0G/NP0 0201</v>
      </c>
      <c r="F108" s="195">
        <v>15000</v>
      </c>
      <c r="G108" s="78">
        <v>2.0000000000000002E-7</v>
      </c>
      <c r="H108" s="196">
        <f t="shared" si="1"/>
        <v>3.0000000000000001E-3</v>
      </c>
      <c r="I108" s="239"/>
      <c r="J108" s="239"/>
      <c r="K108" s="239"/>
      <c r="L108" s="197"/>
    </row>
    <row r="109" spans="1:12" s="126" customFormat="1" ht="19.5" customHeight="1">
      <c r="A109" s="239"/>
      <c r="B109" s="239"/>
      <c r="C109" s="239"/>
      <c r="D109" s="67" t="s">
        <v>152</v>
      </c>
      <c r="E109" s="67" t="str">
        <f>+VLOOKUP(D109,[2]BC0L!$B$6:$F$670,5,0)</f>
        <v>RES, 536Kohm, 1%, 1/20W, 0201, OBD</v>
      </c>
      <c r="F109" s="195">
        <v>20000</v>
      </c>
      <c r="G109" s="78">
        <v>1.4000000000000001E-7</v>
      </c>
      <c r="H109" s="196">
        <f t="shared" si="1"/>
        <v>2.8000000000000004E-3</v>
      </c>
      <c r="I109" s="239"/>
      <c r="J109" s="239"/>
      <c r="K109" s="239"/>
      <c r="L109" s="197"/>
    </row>
    <row r="110" spans="1:12" s="126" customFormat="1" ht="19.5" customHeight="1">
      <c r="A110" s="239"/>
      <c r="B110" s="239"/>
      <c r="C110" s="239"/>
      <c r="D110" s="67" t="s">
        <v>128</v>
      </c>
      <c r="E110" s="67" t="str">
        <f>+VLOOKUP(D110,[2]BC0L!$B$6:$F$670,5,0)</f>
        <v>RES, 8.06Kohm, 1%, 1/20W, 0201, OBD</v>
      </c>
      <c r="F110" s="195">
        <v>20000</v>
      </c>
      <c r="G110" s="78">
        <v>1.4000000000000001E-7</v>
      </c>
      <c r="H110" s="196">
        <f t="shared" si="1"/>
        <v>2.8000000000000004E-3</v>
      </c>
      <c r="I110" s="239"/>
      <c r="J110" s="239"/>
      <c r="K110" s="239"/>
      <c r="L110" s="197"/>
    </row>
    <row r="111" spans="1:12" s="126" customFormat="1" ht="19.5" customHeight="1">
      <c r="A111" s="239"/>
      <c r="B111" s="239"/>
      <c r="C111" s="239"/>
      <c r="D111" s="67" t="s">
        <v>144</v>
      </c>
      <c r="E111" s="67" t="str">
        <f>+VLOOKUP(D111,[2]BC0L!$B$6:$F$670,5,0)</f>
        <v>RES, 1.2Kohm, 1%, 1/20W, 0201, OBD</v>
      </c>
      <c r="F111" s="195">
        <v>20000</v>
      </c>
      <c r="G111" s="78">
        <v>1.4000000000000001E-7</v>
      </c>
      <c r="H111" s="196">
        <f t="shared" si="1"/>
        <v>2.8000000000000004E-3</v>
      </c>
      <c r="I111" s="239"/>
      <c r="J111" s="239"/>
      <c r="K111" s="239"/>
      <c r="L111" s="197"/>
    </row>
    <row r="112" spans="1:12" s="126" customFormat="1" ht="19.5" customHeight="1">
      <c r="A112" s="239"/>
      <c r="B112" s="239"/>
      <c r="C112" s="239"/>
      <c r="D112" s="67" t="s">
        <v>138</v>
      </c>
      <c r="E112" s="67" t="str">
        <f>+VLOOKUP(D112,[2]BC0L!$B$6:$F$670,5,0)</f>
        <v>RES, 60.4ohm, 1%, 1/20W, 0201, OBD</v>
      </c>
      <c r="F112" s="195">
        <v>30000</v>
      </c>
      <c r="G112" s="78">
        <v>1.4000000000000001E-7</v>
      </c>
      <c r="H112" s="196">
        <f t="shared" si="1"/>
        <v>4.2000000000000006E-3</v>
      </c>
      <c r="I112" s="239"/>
      <c r="J112" s="239"/>
      <c r="K112" s="239"/>
      <c r="L112" s="197"/>
    </row>
    <row r="113" spans="1:12" s="126" customFormat="1" ht="19.5" customHeight="1">
      <c r="A113" s="239"/>
      <c r="B113" s="239"/>
      <c r="C113" s="239"/>
      <c r="D113" s="67" t="s">
        <v>166</v>
      </c>
      <c r="E113" s="67" t="str">
        <f>+VLOOKUP(D113,[2]BC0L!$B$6:$F$670,5,0)</f>
        <v>CAP, CER, 1uF, 20%,  6.3V, 0201, X5R, OB</v>
      </c>
      <c r="F113" s="195">
        <v>150000</v>
      </c>
      <c r="G113" s="78">
        <v>2.0000000000000002E-7</v>
      </c>
      <c r="H113" s="196">
        <f t="shared" si="1"/>
        <v>3.0000000000000002E-2</v>
      </c>
      <c r="I113" s="239"/>
      <c r="J113" s="239"/>
      <c r="K113" s="239"/>
      <c r="L113" s="197"/>
    </row>
    <row r="114" spans="1:12" s="126" customFormat="1" ht="19.5" customHeight="1">
      <c r="A114" s="239"/>
      <c r="B114" s="239"/>
      <c r="C114" s="239"/>
      <c r="D114" s="67" t="s">
        <v>62</v>
      </c>
      <c r="E114" s="67" t="str">
        <f>+VLOOKUP(D114,[2]BC0L!$B$6:$F$670,5,0)</f>
        <v>XTAL,27.0MHz, 18pF,&lt;50 ESR, 85C, &lt; 30ppm</v>
      </c>
      <c r="F114" s="195">
        <v>15000</v>
      </c>
      <c r="G114" s="78">
        <v>1.8E-5</v>
      </c>
      <c r="H114" s="196">
        <f t="shared" si="1"/>
        <v>0.27</v>
      </c>
      <c r="I114" s="239"/>
      <c r="J114" s="239"/>
      <c r="K114" s="239"/>
      <c r="L114" s="197"/>
    </row>
    <row r="115" spans="1:12" s="126" customFormat="1" ht="19.5" customHeight="1">
      <c r="A115" s="239"/>
      <c r="B115" s="239"/>
      <c r="C115" s="239"/>
      <c r="D115" s="67" t="s">
        <v>172</v>
      </c>
      <c r="E115" s="67" t="str">
        <f>+VLOOKUP(D115,[2]BC0L!$B$6:$F$670,5,0)</f>
        <v>CAP, CER, 22uF, 20%, 6.3V, 0603, X5R, OB</v>
      </c>
      <c r="F115" s="195">
        <v>108000</v>
      </c>
      <c r="G115" s="78">
        <v>5.4E-6</v>
      </c>
      <c r="H115" s="196">
        <f t="shared" si="1"/>
        <v>0.58320000000000005</v>
      </c>
      <c r="I115" s="239"/>
      <c r="J115" s="239"/>
      <c r="K115" s="239"/>
      <c r="L115" s="197"/>
    </row>
    <row r="116" spans="1:12" s="126" customFormat="1" ht="19.5" customHeight="1">
      <c r="A116" s="239"/>
      <c r="B116" s="239"/>
      <c r="C116" s="239"/>
      <c r="D116" s="67" t="s">
        <v>176</v>
      </c>
      <c r="E116" s="67" t="str">
        <f>+VLOOKUP(D116,[2]BC0L!$B$6:$F$670,5,0)</f>
        <v>CAP, Al Electr, 270uF, 6.3V, Radial, 6.3</v>
      </c>
      <c r="F116" s="195">
        <v>7000</v>
      </c>
      <c r="G116" s="78">
        <v>3.4000000000000002E-4</v>
      </c>
      <c r="H116" s="196">
        <f t="shared" si="1"/>
        <v>2.3800000000000003</v>
      </c>
      <c r="I116" s="239"/>
      <c r="J116" s="239"/>
      <c r="K116" s="239"/>
      <c r="L116" s="197"/>
    </row>
    <row r="117" spans="1:12" s="126" customFormat="1" ht="19.5" customHeight="1">
      <c r="A117" s="239"/>
      <c r="B117" s="239"/>
      <c r="C117" s="239"/>
      <c r="D117" s="67" t="s">
        <v>176</v>
      </c>
      <c r="E117" s="67" t="str">
        <f>+VLOOKUP(D117,[2]BC0L!$B$6:$F$670,5,0)</f>
        <v>CAP, Al Electr, 270uF, 6.3V, Radial, 6.3</v>
      </c>
      <c r="F117" s="195">
        <v>7000</v>
      </c>
      <c r="G117" s="78">
        <v>3.4000000000000002E-4</v>
      </c>
      <c r="H117" s="196">
        <f t="shared" si="1"/>
        <v>2.3800000000000003</v>
      </c>
      <c r="I117" s="239"/>
      <c r="J117" s="239"/>
      <c r="K117" s="239"/>
      <c r="L117" s="197"/>
    </row>
    <row r="118" spans="1:12" s="126" customFormat="1" ht="19.5" customHeight="1">
      <c r="A118" s="239"/>
      <c r="B118" s="239"/>
      <c r="C118" s="239"/>
      <c r="D118" s="67" t="s">
        <v>51</v>
      </c>
      <c r="E118" s="67" t="str">
        <f>+VLOOKUP(D118,[2]BC0L!$B$6:$F$670,5,0)</f>
        <v>IR Receiver, Nemo, 38KHz, SMT, high sens</v>
      </c>
      <c r="F118" s="195">
        <v>8000</v>
      </c>
      <c r="G118" s="78">
        <v>7.7000000000000001E-5</v>
      </c>
      <c r="H118" s="196">
        <f t="shared" si="1"/>
        <v>0.61599999999999999</v>
      </c>
      <c r="I118" s="239"/>
      <c r="J118" s="239"/>
      <c r="K118" s="239"/>
      <c r="L118" s="197"/>
    </row>
    <row r="119" spans="1:12" s="126" customFormat="1" ht="19.5" customHeight="1">
      <c r="A119" s="239"/>
      <c r="B119" s="239"/>
      <c r="C119" s="239"/>
      <c r="D119" s="67" t="s">
        <v>271</v>
      </c>
      <c r="E119" s="67" t="s">
        <v>370</v>
      </c>
      <c r="F119" s="195">
        <v>1500</v>
      </c>
      <c r="G119" s="235">
        <v>3.3298245614035086E-3</v>
      </c>
      <c r="H119" s="196">
        <f t="shared" si="1"/>
        <v>4.9947368421052634</v>
      </c>
      <c r="I119" s="239"/>
      <c r="J119" s="239"/>
      <c r="K119" s="239"/>
      <c r="L119" s="197"/>
    </row>
    <row r="120" spans="1:12" s="126" customFormat="1" ht="19.5" customHeight="1">
      <c r="A120" s="240"/>
      <c r="B120" s="240"/>
      <c r="C120" s="240"/>
      <c r="D120" s="67" t="s">
        <v>51</v>
      </c>
      <c r="E120" s="67" t="str">
        <f>+VLOOKUP(D120,[2]BC0L!$B$6:$F$670,5,0)</f>
        <v>IR Receiver, Nemo, 38KHz, SMT, high sens</v>
      </c>
      <c r="F120" s="195">
        <v>5800</v>
      </c>
      <c r="G120" s="78">
        <v>7.7000000000000001E-5</v>
      </c>
      <c r="H120" s="196">
        <f t="shared" si="1"/>
        <v>0.4466</v>
      </c>
      <c r="I120" s="240"/>
      <c r="J120" s="240"/>
      <c r="K120" s="240"/>
      <c r="L120" s="197"/>
    </row>
    <row r="121" spans="1:12" s="126" customFormat="1" ht="19.5" customHeight="1">
      <c r="A121" s="241" t="s">
        <v>373</v>
      </c>
      <c r="B121" s="241">
        <v>18</v>
      </c>
      <c r="C121" s="241" t="s">
        <v>374</v>
      </c>
      <c r="D121" s="67" t="s">
        <v>196</v>
      </c>
      <c r="E121" s="67" t="str">
        <f>+VLOOKUP(D121,[2]BC0L!$B$6:$F$670,5,0)</f>
        <v>CONN, HDMI, 19-Pin, 0.5MM SMD, FEMALE, R</v>
      </c>
      <c r="F121" s="195">
        <v>800</v>
      </c>
      <c r="G121" s="78">
        <v>1.7830000000000001E-3</v>
      </c>
      <c r="H121" s="196">
        <f t="shared" si="1"/>
        <v>1.4264000000000001</v>
      </c>
      <c r="I121" s="241">
        <v>219.2</v>
      </c>
      <c r="J121" s="241">
        <v>219.2</v>
      </c>
      <c r="K121" s="241" t="s">
        <v>369</v>
      </c>
      <c r="L121" s="197"/>
    </row>
    <row r="122" spans="1:12" s="126" customFormat="1" ht="19.5" customHeight="1">
      <c r="A122" s="242"/>
      <c r="B122" s="242"/>
      <c r="C122" s="242"/>
      <c r="D122" s="67" t="s">
        <v>64</v>
      </c>
      <c r="E122" s="67" t="str">
        <f>+VLOOKUP(D122,[2]BC0L!$B$6:$F$670,5,0)</f>
        <v>Switch, Tactile, Momentary, 50mA 12V, Ri</v>
      </c>
      <c r="F122" s="195">
        <v>14000</v>
      </c>
      <c r="G122" s="78">
        <v>8.3999999999999995E-5</v>
      </c>
      <c r="H122" s="196">
        <f t="shared" si="1"/>
        <v>1.1759999999999999</v>
      </c>
      <c r="I122" s="242"/>
      <c r="J122" s="242"/>
      <c r="K122" s="242"/>
      <c r="L122" s="197"/>
    </row>
    <row r="123" spans="1:12" s="126" customFormat="1" ht="19.5" customHeight="1">
      <c r="A123" s="242"/>
      <c r="B123" s="242"/>
      <c r="C123" s="242"/>
      <c r="D123" s="67" t="s">
        <v>196</v>
      </c>
      <c r="E123" s="67" t="str">
        <f>+VLOOKUP(D123,[2]BC0L!$B$6:$F$670,5,0)</f>
        <v>CONN, HDMI, 19-Pin, 0.5MM SMD, FEMALE, R</v>
      </c>
      <c r="F123" s="195">
        <v>2400</v>
      </c>
      <c r="G123" s="78">
        <v>1.7830000000000001E-3</v>
      </c>
      <c r="H123" s="196">
        <f t="shared" si="1"/>
        <v>4.2792000000000003</v>
      </c>
      <c r="I123" s="242"/>
      <c r="J123" s="242"/>
      <c r="K123" s="242"/>
      <c r="L123" s="197"/>
    </row>
    <row r="124" spans="1:12" s="126" customFormat="1" ht="19.5" customHeight="1">
      <c r="A124" s="242"/>
      <c r="B124" s="242"/>
      <c r="C124" s="242"/>
      <c r="D124" s="67" t="s">
        <v>196</v>
      </c>
      <c r="E124" s="67" t="str">
        <f>+VLOOKUP(D124,[2]BC0L!$B$6:$F$670,5,0)</f>
        <v>CONN, HDMI, 19-Pin, 0.5MM SMD, FEMALE, R</v>
      </c>
      <c r="F124" s="195">
        <v>2400</v>
      </c>
      <c r="G124" s="78">
        <v>1.7830000000000001E-3</v>
      </c>
      <c r="H124" s="196">
        <f t="shared" si="1"/>
        <v>4.2792000000000003</v>
      </c>
      <c r="I124" s="242"/>
      <c r="J124" s="242"/>
      <c r="K124" s="242"/>
      <c r="L124" s="197"/>
    </row>
    <row r="125" spans="1:12" s="126" customFormat="1" ht="19.5" customHeight="1">
      <c r="A125" s="242"/>
      <c r="B125" s="242"/>
      <c r="C125" s="242"/>
      <c r="D125" s="67" t="s">
        <v>196</v>
      </c>
      <c r="E125" s="67" t="str">
        <f>+VLOOKUP(D125,[2]BC0L!$B$6:$F$670,5,0)</f>
        <v>CONN, HDMI, 19-Pin, 0.5MM SMD, FEMALE, R</v>
      </c>
      <c r="F125" s="195">
        <v>2400</v>
      </c>
      <c r="G125" s="78">
        <v>1.7830000000000001E-3</v>
      </c>
      <c r="H125" s="196">
        <f t="shared" si="1"/>
        <v>4.2792000000000003</v>
      </c>
      <c r="I125" s="242"/>
      <c r="J125" s="242"/>
      <c r="K125" s="242"/>
      <c r="L125" s="197"/>
    </row>
    <row r="126" spans="1:12" s="126" customFormat="1" ht="19.5" customHeight="1">
      <c r="A126" s="242"/>
      <c r="B126" s="242"/>
      <c r="C126" s="242"/>
      <c r="D126" s="67" t="s">
        <v>196</v>
      </c>
      <c r="E126" s="67" t="str">
        <f>+VLOOKUP(D126,[2]BC0L!$B$6:$F$670,5,0)</f>
        <v>CONN, HDMI, 19-Pin, 0.5MM SMD, FEMALE, R</v>
      </c>
      <c r="F126" s="195">
        <v>2400</v>
      </c>
      <c r="G126" s="78">
        <v>1.7830000000000001E-3</v>
      </c>
      <c r="H126" s="196">
        <f t="shared" si="1"/>
        <v>4.2792000000000003</v>
      </c>
      <c r="I126" s="242"/>
      <c r="J126" s="242"/>
      <c r="K126" s="242"/>
      <c r="L126" s="197"/>
    </row>
    <row r="127" spans="1:12" s="126" customFormat="1" ht="19.5" customHeight="1">
      <c r="A127" s="242"/>
      <c r="B127" s="242"/>
      <c r="C127" s="242"/>
      <c r="D127" s="67" t="s">
        <v>196</v>
      </c>
      <c r="E127" s="67" t="str">
        <f>+VLOOKUP(D127,[2]BC0L!$B$6:$F$670,5,0)</f>
        <v>CONN, HDMI, 19-Pin, 0.5MM SMD, FEMALE, R</v>
      </c>
      <c r="F127" s="195">
        <v>2400</v>
      </c>
      <c r="G127" s="78">
        <v>1.7830000000000001E-3</v>
      </c>
      <c r="H127" s="196">
        <f t="shared" si="1"/>
        <v>4.2792000000000003</v>
      </c>
      <c r="I127" s="242"/>
      <c r="J127" s="242"/>
      <c r="K127" s="242"/>
      <c r="L127" s="197"/>
    </row>
    <row r="128" spans="1:12" s="126" customFormat="1" ht="19.5" customHeight="1">
      <c r="A128" s="242"/>
      <c r="B128" s="242"/>
      <c r="C128" s="242"/>
      <c r="D128" s="67" t="s">
        <v>196</v>
      </c>
      <c r="E128" s="67" t="str">
        <f>+VLOOKUP(D128,[2]BC0L!$B$6:$F$670,5,0)</f>
        <v>CONN, HDMI, 19-Pin, 0.5MM SMD, FEMALE, R</v>
      </c>
      <c r="F128" s="195">
        <v>2400</v>
      </c>
      <c r="G128" s="78">
        <v>1.7830000000000001E-3</v>
      </c>
      <c r="H128" s="196">
        <f t="shared" si="1"/>
        <v>4.2792000000000003</v>
      </c>
      <c r="I128" s="242"/>
      <c r="J128" s="242"/>
      <c r="K128" s="242"/>
      <c r="L128" s="197"/>
    </row>
    <row r="129" spans="1:12" s="126" customFormat="1" ht="19.5" customHeight="1">
      <c r="A129" s="242"/>
      <c r="B129" s="242"/>
      <c r="C129" s="242"/>
      <c r="D129" s="67" t="s">
        <v>196</v>
      </c>
      <c r="E129" s="67" t="str">
        <f>+VLOOKUP(D129,[2]BC0L!$B$6:$F$670,5,0)</f>
        <v>CONN, HDMI, 19-Pin, 0.5MM SMD, FEMALE, R</v>
      </c>
      <c r="F129" s="195">
        <v>2400</v>
      </c>
      <c r="G129" s="78">
        <v>1.7830000000000001E-3</v>
      </c>
      <c r="H129" s="196">
        <f t="shared" si="1"/>
        <v>4.2792000000000003</v>
      </c>
      <c r="I129" s="242"/>
      <c r="J129" s="242"/>
      <c r="K129" s="242"/>
      <c r="L129" s="197"/>
    </row>
    <row r="130" spans="1:12" s="126" customFormat="1" ht="19.5" customHeight="1">
      <c r="A130" s="242"/>
      <c r="B130" s="242"/>
      <c r="C130" s="242"/>
      <c r="D130" s="67" t="s">
        <v>196</v>
      </c>
      <c r="E130" s="67" t="str">
        <f>+VLOOKUP(D130,[2]BC0L!$B$6:$F$670,5,0)</f>
        <v>CONN, HDMI, 19-Pin, 0.5MM SMD, FEMALE, R</v>
      </c>
      <c r="F130" s="195">
        <v>2400</v>
      </c>
      <c r="G130" s="78">
        <v>1.7830000000000001E-3</v>
      </c>
      <c r="H130" s="196">
        <f t="shared" si="1"/>
        <v>4.2792000000000003</v>
      </c>
      <c r="I130" s="242"/>
      <c r="J130" s="242"/>
      <c r="K130" s="242"/>
      <c r="L130" s="197"/>
    </row>
    <row r="131" spans="1:12" s="126" customFormat="1" ht="19.5" customHeight="1">
      <c r="A131" s="242"/>
      <c r="B131" s="242"/>
      <c r="C131" s="242"/>
      <c r="D131" s="67" t="s">
        <v>270</v>
      </c>
      <c r="E131" s="67" t="str">
        <f>+VLOOKUP(D131,[2]BC0L!$B$6:$F$670,5,0)</f>
        <v>CONN, USB,Nemo, Micro-B,Female, SMD</v>
      </c>
      <c r="F131" s="195">
        <v>13500</v>
      </c>
      <c r="G131" s="78">
        <v>1.9000000000000001E-4</v>
      </c>
      <c r="H131" s="196">
        <f t="shared" si="1"/>
        <v>2.5649999999999999</v>
      </c>
      <c r="I131" s="242"/>
      <c r="J131" s="242"/>
      <c r="K131" s="242"/>
      <c r="L131" s="197"/>
    </row>
    <row r="132" spans="1:12" s="126" customFormat="1" ht="19.5" customHeight="1">
      <c r="A132" s="242"/>
      <c r="B132" s="242"/>
      <c r="C132" s="242"/>
      <c r="D132" s="67" t="s">
        <v>316</v>
      </c>
      <c r="E132" s="67" t="str">
        <f>+VLOOKUP(D132,[2]BC0L!$B$6:$F$670,5,0)</f>
        <v>PCB, Rockett, Nemo form factor</v>
      </c>
      <c r="F132" s="195">
        <v>1800</v>
      </c>
      <c r="G132" s="78">
        <v>9.9170000000000005E-3</v>
      </c>
      <c r="H132" s="196">
        <f t="shared" si="1"/>
        <v>17.8506</v>
      </c>
      <c r="I132" s="242"/>
      <c r="J132" s="242"/>
      <c r="K132" s="242"/>
      <c r="L132" s="197"/>
    </row>
    <row r="133" spans="1:12" s="126" customFormat="1" ht="19.5" customHeight="1">
      <c r="A133" s="242"/>
      <c r="B133" s="242"/>
      <c r="C133" s="242"/>
      <c r="D133" s="67" t="s">
        <v>316</v>
      </c>
      <c r="E133" s="67" t="str">
        <f>+VLOOKUP(D133,[2]BC0L!$B$6:$F$670,5,0)</f>
        <v>PCB, Rockett, Nemo form factor</v>
      </c>
      <c r="F133" s="195">
        <v>1800</v>
      </c>
      <c r="G133" s="78">
        <v>9.9170000000000005E-3</v>
      </c>
      <c r="H133" s="196">
        <f t="shared" si="1"/>
        <v>17.8506</v>
      </c>
      <c r="I133" s="242"/>
      <c r="J133" s="242"/>
      <c r="K133" s="242"/>
      <c r="L133" s="197"/>
    </row>
    <row r="134" spans="1:12" s="126" customFormat="1" ht="19.5" customHeight="1">
      <c r="A134" s="242"/>
      <c r="B134" s="242"/>
      <c r="C134" s="242"/>
      <c r="D134" s="67" t="s">
        <v>316</v>
      </c>
      <c r="E134" s="67" t="str">
        <f>+VLOOKUP(D134,[2]BC0L!$B$6:$F$670,5,0)</f>
        <v>PCB, Rockett, Nemo form factor</v>
      </c>
      <c r="F134" s="195">
        <v>1800</v>
      </c>
      <c r="G134" s="78">
        <v>9.9170000000000005E-3</v>
      </c>
      <c r="H134" s="196">
        <f t="shared" si="1"/>
        <v>17.8506</v>
      </c>
      <c r="I134" s="242"/>
      <c r="J134" s="242"/>
      <c r="K134" s="242"/>
      <c r="L134" s="197"/>
    </row>
    <row r="135" spans="1:12" s="126" customFormat="1" ht="19.5" customHeight="1">
      <c r="A135" s="242"/>
      <c r="B135" s="242"/>
      <c r="C135" s="242"/>
      <c r="D135" s="67" t="s">
        <v>316</v>
      </c>
      <c r="E135" s="67" t="str">
        <f>+VLOOKUP(D135,[2]BC0L!$B$6:$F$670,5,0)</f>
        <v>PCB, Rockett, Nemo form factor</v>
      </c>
      <c r="F135" s="195">
        <v>1800</v>
      </c>
      <c r="G135" s="78">
        <v>9.9170000000000005E-3</v>
      </c>
      <c r="H135" s="196">
        <f t="shared" si="1"/>
        <v>17.8506</v>
      </c>
      <c r="I135" s="242"/>
      <c r="J135" s="242"/>
      <c r="K135" s="242"/>
      <c r="L135" s="197"/>
    </row>
    <row r="136" spans="1:12" s="126" customFormat="1" ht="19.5" customHeight="1">
      <c r="A136" s="242"/>
      <c r="B136" s="242"/>
      <c r="C136" s="242"/>
      <c r="D136" s="67" t="s">
        <v>316</v>
      </c>
      <c r="E136" s="67" t="str">
        <f>+VLOOKUP(D136,[2]BC0L!$B$6:$F$670,5,0)</f>
        <v>PCB, Rockett, Nemo form factor</v>
      </c>
      <c r="F136" s="195">
        <v>1800</v>
      </c>
      <c r="G136" s="78">
        <v>9.9170000000000005E-3</v>
      </c>
      <c r="H136" s="196">
        <f t="shared" si="1"/>
        <v>17.8506</v>
      </c>
      <c r="I136" s="242"/>
      <c r="J136" s="242"/>
      <c r="K136" s="242"/>
      <c r="L136" s="197"/>
    </row>
    <row r="137" spans="1:12" s="126" customFormat="1" ht="19.5" customHeight="1">
      <c r="A137" s="242"/>
      <c r="B137" s="242"/>
      <c r="C137" s="242"/>
      <c r="D137" s="67" t="s">
        <v>316</v>
      </c>
      <c r="E137" s="67" t="str">
        <f>+VLOOKUP(D137,[2]BC0L!$B$6:$F$670,5,0)</f>
        <v>PCB, Rockett, Nemo form factor</v>
      </c>
      <c r="F137" s="195">
        <v>1800</v>
      </c>
      <c r="G137" s="78">
        <v>9.9170000000000005E-3</v>
      </c>
      <c r="H137" s="196">
        <f t="shared" si="1"/>
        <v>17.8506</v>
      </c>
      <c r="I137" s="242"/>
      <c r="J137" s="242"/>
      <c r="K137" s="242"/>
      <c r="L137" s="197"/>
    </row>
    <row r="138" spans="1:12" s="126" customFormat="1" ht="19.5" customHeight="1">
      <c r="A138" s="242"/>
      <c r="B138" s="242"/>
      <c r="C138" s="242"/>
      <c r="D138" s="67" t="s">
        <v>316</v>
      </c>
      <c r="E138" s="67" t="str">
        <f>+VLOOKUP(D138,[2]BC0L!$B$6:$F$670,5,0)</f>
        <v>PCB, Rockett, Nemo form factor</v>
      </c>
      <c r="F138" s="195">
        <v>696</v>
      </c>
      <c r="G138" s="78">
        <v>9.9170000000000005E-3</v>
      </c>
      <c r="H138" s="196">
        <f t="shared" si="1"/>
        <v>6.9022320000000006</v>
      </c>
      <c r="I138" s="242"/>
      <c r="J138" s="242"/>
      <c r="K138" s="242"/>
      <c r="L138" s="197"/>
    </row>
    <row r="139" spans="1:12" s="126" customFormat="1" ht="19.5" customHeight="1">
      <c r="A139" s="243"/>
      <c r="B139" s="243"/>
      <c r="C139" s="243"/>
      <c r="D139" s="67" t="s">
        <v>316</v>
      </c>
      <c r="E139" s="67" t="str">
        <f>+VLOOKUP(D139,[2]BC0L!$B$6:$F$670,5,0)</f>
        <v>PCB, Rockett, Nemo form factor</v>
      </c>
      <c r="F139" s="195">
        <v>1608</v>
      </c>
      <c r="G139" s="78">
        <v>9.9170000000000005E-3</v>
      </c>
      <c r="H139" s="196">
        <f t="shared" si="1"/>
        <v>15.946536</v>
      </c>
      <c r="I139" s="243"/>
      <c r="J139" s="243"/>
      <c r="K139" s="243"/>
      <c r="L139" s="197"/>
    </row>
    <row r="140" spans="1:12" ht="20.25" customHeight="1">
      <c r="A140" s="248" t="s">
        <v>340</v>
      </c>
      <c r="B140" s="198">
        <v>178</v>
      </c>
      <c r="C140" s="198" t="s">
        <v>341</v>
      </c>
      <c r="D140" s="199"/>
      <c r="E140" s="79"/>
      <c r="F140" s="200">
        <f>SUM(F23:F139)</f>
        <v>3863102</v>
      </c>
      <c r="G140" s="201"/>
      <c r="H140" s="202">
        <f>SUM(H23:H139)</f>
        <v>1503.0886948421039</v>
      </c>
      <c r="I140" s="203">
        <v>2048.16</v>
      </c>
      <c r="J140" s="204">
        <f>SUM(J23:J139)</f>
        <v>2048.16</v>
      </c>
      <c r="K140" s="194"/>
      <c r="L140" s="128"/>
    </row>
    <row r="141" spans="1:12" ht="26.25" customHeight="1">
      <c r="A141" s="249"/>
      <c r="B141" s="206">
        <v>9</v>
      </c>
      <c r="C141" s="207" t="s">
        <v>342</v>
      </c>
      <c r="D141" s="187"/>
      <c r="E141" s="79"/>
      <c r="F141" s="208" t="s">
        <v>343</v>
      </c>
      <c r="G141" s="209"/>
      <c r="H141" s="210" t="s">
        <v>344</v>
      </c>
      <c r="I141" s="211"/>
      <c r="J141" s="212" t="s">
        <v>344</v>
      </c>
      <c r="K141" s="213"/>
    </row>
    <row r="142" spans="1:12" ht="33" customHeight="1">
      <c r="A142" s="250"/>
      <c r="B142" s="250"/>
      <c r="C142" s="250"/>
      <c r="D142" s="250"/>
      <c r="E142" s="250"/>
      <c r="F142" s="156"/>
      <c r="G142" s="178"/>
      <c r="H142" s="155"/>
    </row>
    <row r="143" spans="1:12">
      <c r="A143" s="214"/>
      <c r="C143" s="156"/>
      <c r="D143" s="215"/>
      <c r="E143" s="178"/>
      <c r="F143" s="216"/>
      <c r="G143" s="178"/>
    </row>
    <row r="144" spans="1:12">
      <c r="A144" s="214"/>
      <c r="B144" s="214"/>
      <c r="C144" s="214"/>
      <c r="D144" s="215"/>
      <c r="E144" s="178"/>
      <c r="F144" s="126"/>
      <c r="G144" s="218"/>
      <c r="J144" s="219"/>
    </row>
    <row r="145" spans="1:12">
      <c r="A145" s="156"/>
      <c r="B145" s="156"/>
      <c r="C145" s="156"/>
      <c r="D145" s="215"/>
      <c r="E145" s="178"/>
      <c r="F145" s="156"/>
      <c r="G145" s="178"/>
      <c r="H145" s="155"/>
      <c r="I145" s="156"/>
      <c r="J145" s="220"/>
      <c r="K145" s="156"/>
      <c r="L145" s="128"/>
    </row>
    <row r="146" spans="1:12">
      <c r="A146" s="156"/>
      <c r="B146" s="156"/>
      <c r="C146" s="156"/>
      <c r="D146" s="215"/>
      <c r="E146" s="178"/>
      <c r="F146" s="156"/>
      <c r="G146" s="178"/>
      <c r="H146" s="155"/>
      <c r="I146" s="156"/>
      <c r="J146" s="220"/>
      <c r="K146" s="156"/>
      <c r="L146" s="128"/>
    </row>
    <row r="147" spans="1:12">
      <c r="A147" s="126" t="s">
        <v>345</v>
      </c>
      <c r="D147" s="215"/>
      <c r="E147" s="178"/>
      <c r="F147" s="156"/>
      <c r="G147" s="178"/>
      <c r="H147" s="221"/>
      <c r="I147" s="156"/>
      <c r="J147" s="156"/>
      <c r="K147" s="156"/>
      <c r="L147" s="128"/>
    </row>
    <row r="148" spans="1:12">
      <c r="A148" s="222"/>
      <c r="B148" s="156"/>
      <c r="C148" s="156"/>
      <c r="D148" s="215"/>
      <c r="E148" s="178"/>
      <c r="F148" s="156"/>
      <c r="G148" s="178"/>
      <c r="H148" s="155"/>
      <c r="I148" s="156"/>
      <c r="J148" s="156"/>
      <c r="K148" s="156"/>
      <c r="L148" s="128"/>
    </row>
    <row r="149" spans="1:12">
      <c r="A149" s="222" t="s">
        <v>38</v>
      </c>
      <c r="B149" s="156"/>
      <c r="C149" s="156"/>
      <c r="D149" s="215"/>
      <c r="E149" s="178"/>
      <c r="F149" s="156"/>
      <c r="G149" s="178"/>
      <c r="H149" s="155"/>
      <c r="I149" s="156"/>
      <c r="J149" s="156"/>
      <c r="K149" s="156"/>
      <c r="L149" s="128"/>
    </row>
    <row r="150" spans="1:12">
      <c r="A150" s="222" t="s">
        <v>346</v>
      </c>
      <c r="B150" s="156"/>
      <c r="C150" s="156"/>
      <c r="D150" s="215"/>
      <c r="E150" s="178"/>
      <c r="F150" s="156"/>
      <c r="G150" s="178"/>
      <c r="H150" s="155"/>
      <c r="I150" s="156"/>
      <c r="J150" s="156"/>
      <c r="K150" s="156"/>
      <c r="L150" s="128"/>
    </row>
    <row r="151" spans="1:12">
      <c r="B151" s="156"/>
      <c r="C151" s="156"/>
      <c r="D151" s="215"/>
      <c r="E151" s="178"/>
      <c r="F151" s="128"/>
      <c r="G151" s="178"/>
      <c r="H151" s="155"/>
      <c r="I151" s="156"/>
      <c r="J151" s="156"/>
      <c r="K151" s="156"/>
      <c r="L151" s="128"/>
    </row>
    <row r="152" spans="1:12">
      <c r="A152" s="156"/>
      <c r="B152" s="156"/>
      <c r="C152" s="156"/>
      <c r="D152" s="215"/>
      <c r="E152" s="178"/>
      <c r="F152" s="128"/>
      <c r="G152" s="178"/>
      <c r="H152" s="155"/>
      <c r="I152" s="156"/>
      <c r="J152" s="156"/>
      <c r="K152" s="156"/>
      <c r="L152" s="128"/>
    </row>
    <row r="153" spans="1:12">
      <c r="D153" s="215"/>
      <c r="E153" s="178"/>
      <c r="F153" s="223" t="s">
        <v>5</v>
      </c>
      <c r="H153" s="225"/>
      <c r="I153" s="156"/>
      <c r="J153" s="226"/>
    </row>
    <row r="154" spans="1:12">
      <c r="D154" s="215"/>
      <c r="E154" s="178"/>
      <c r="F154" s="108"/>
      <c r="H154" s="225"/>
      <c r="I154" s="156"/>
      <c r="J154" s="226"/>
    </row>
    <row r="155" spans="1:12">
      <c r="D155" s="215"/>
      <c r="E155" s="178"/>
      <c r="F155" s="227" t="s">
        <v>25</v>
      </c>
      <c r="G155" s="228"/>
      <c r="H155" s="229"/>
      <c r="I155" s="230"/>
      <c r="J155" s="230"/>
    </row>
    <row r="156" spans="1:12">
      <c r="D156" s="215"/>
      <c r="E156" s="178"/>
    </row>
    <row r="157" spans="1:12">
      <c r="D157" s="215"/>
      <c r="E157" s="178"/>
    </row>
    <row r="158" spans="1:12">
      <c r="D158" s="215"/>
      <c r="E158" s="178"/>
    </row>
    <row r="159" spans="1:12">
      <c r="D159" s="215"/>
    </row>
    <row r="160" spans="1:12">
      <c r="D160" s="215"/>
    </row>
    <row r="161" spans="4:12">
      <c r="D161" s="215"/>
    </row>
    <row r="162" spans="4:12">
      <c r="D162" s="215"/>
    </row>
    <row r="163" spans="4:12">
      <c r="D163" s="215"/>
    </row>
    <row r="164" spans="4:12">
      <c r="D164" s="215"/>
    </row>
    <row r="165" spans="4:12">
      <c r="D165" s="215"/>
    </row>
    <row r="166" spans="4:12">
      <c r="D166" s="215"/>
    </row>
    <row r="167" spans="4:12">
      <c r="D167" s="215"/>
    </row>
    <row r="168" spans="4:12">
      <c r="D168" s="215"/>
    </row>
    <row r="169" spans="4:12" s="126" customFormat="1">
      <c r="D169" s="215"/>
      <c r="F169" s="231"/>
      <c r="G169" s="224"/>
      <c r="H169" s="217"/>
      <c r="L169" s="205"/>
    </row>
    <row r="170" spans="4:12" s="126" customFormat="1">
      <c r="D170" s="215"/>
      <c r="F170" s="231"/>
      <c r="G170" s="224"/>
      <c r="H170" s="217"/>
      <c r="L170" s="205"/>
    </row>
    <row r="171" spans="4:12" s="126" customFormat="1">
      <c r="D171" s="215"/>
      <c r="F171" s="231"/>
      <c r="G171" s="224"/>
      <c r="H171" s="217"/>
      <c r="L171" s="205"/>
    </row>
    <row r="172" spans="4:12" s="126" customFormat="1">
      <c r="D172" s="215"/>
      <c r="F172" s="231"/>
      <c r="G172" s="224"/>
      <c r="H172" s="217"/>
      <c r="L172" s="205"/>
    </row>
    <row r="173" spans="4:12" s="126" customFormat="1">
      <c r="D173" s="215"/>
      <c r="F173" s="231"/>
      <c r="G173" s="224"/>
      <c r="H173" s="217"/>
      <c r="L173" s="205"/>
    </row>
    <row r="174" spans="4:12" s="126" customFormat="1">
      <c r="D174" s="215"/>
      <c r="F174" s="231"/>
      <c r="G174" s="224"/>
      <c r="H174" s="217"/>
      <c r="L174" s="205"/>
    </row>
    <row r="175" spans="4:12" s="126" customFormat="1">
      <c r="D175" s="215"/>
      <c r="F175" s="231"/>
      <c r="G175" s="224"/>
      <c r="H175" s="217"/>
      <c r="L175" s="205"/>
    </row>
    <row r="176" spans="4:12" s="126" customFormat="1">
      <c r="D176" s="215"/>
      <c r="F176" s="231"/>
      <c r="G176" s="224"/>
      <c r="H176" s="217"/>
      <c r="L176" s="205"/>
    </row>
    <row r="177" spans="4:12" s="126" customFormat="1">
      <c r="D177" s="215"/>
      <c r="F177" s="231"/>
      <c r="G177" s="224"/>
      <c r="H177" s="217"/>
      <c r="L177" s="205"/>
    </row>
    <row r="178" spans="4:12" s="126" customFormat="1">
      <c r="D178" s="215"/>
      <c r="F178" s="231"/>
      <c r="G178" s="224"/>
      <c r="H178" s="217"/>
      <c r="L178" s="205"/>
    </row>
    <row r="179" spans="4:12" s="126" customFormat="1">
      <c r="D179" s="215"/>
      <c r="F179" s="231"/>
      <c r="G179" s="224"/>
      <c r="H179" s="217"/>
      <c r="L179" s="205"/>
    </row>
    <row r="180" spans="4:12" s="126" customFormat="1">
      <c r="D180" s="215"/>
      <c r="F180" s="231"/>
      <c r="G180" s="224"/>
      <c r="H180" s="217"/>
      <c r="L180" s="205"/>
    </row>
    <row r="181" spans="4:12" s="126" customFormat="1">
      <c r="D181" s="215"/>
      <c r="F181" s="231"/>
      <c r="G181" s="224"/>
      <c r="H181" s="217"/>
      <c r="L181" s="205"/>
    </row>
    <row r="182" spans="4:12" s="126" customFormat="1">
      <c r="D182" s="215"/>
      <c r="F182" s="231"/>
      <c r="G182" s="224"/>
      <c r="H182" s="217"/>
      <c r="L182" s="205"/>
    </row>
    <row r="183" spans="4:12" s="126" customFormat="1">
      <c r="D183" s="215"/>
      <c r="F183" s="231"/>
      <c r="G183" s="224"/>
      <c r="H183" s="217"/>
      <c r="L183" s="205"/>
    </row>
    <row r="184" spans="4:12" s="126" customFormat="1">
      <c r="D184" s="215"/>
      <c r="F184" s="231"/>
      <c r="G184" s="224"/>
      <c r="H184" s="217"/>
      <c r="L184" s="205"/>
    </row>
    <row r="185" spans="4:12" s="126" customFormat="1">
      <c r="D185" s="215"/>
      <c r="F185" s="231"/>
      <c r="G185" s="224"/>
      <c r="H185" s="217"/>
      <c r="L185" s="205"/>
    </row>
    <row r="186" spans="4:12" s="126" customFormat="1">
      <c r="D186" s="215"/>
      <c r="F186" s="231"/>
      <c r="G186" s="224"/>
      <c r="H186" s="217"/>
      <c r="L186" s="205"/>
    </row>
    <row r="187" spans="4:12" s="126" customFormat="1">
      <c r="D187" s="215"/>
      <c r="F187" s="231"/>
      <c r="G187" s="224"/>
      <c r="H187" s="217"/>
      <c r="L187" s="205"/>
    </row>
    <row r="188" spans="4:12" s="126" customFormat="1">
      <c r="D188" s="215"/>
      <c r="F188" s="231"/>
      <c r="G188" s="224"/>
      <c r="H188" s="217"/>
      <c r="L188" s="205"/>
    </row>
    <row r="189" spans="4:12" s="126" customFormat="1">
      <c r="D189" s="215"/>
      <c r="F189" s="231"/>
      <c r="G189" s="224"/>
      <c r="H189" s="217"/>
      <c r="L189" s="205"/>
    </row>
    <row r="190" spans="4:12" s="126" customFormat="1">
      <c r="D190" s="215"/>
      <c r="F190" s="231"/>
      <c r="G190" s="224"/>
      <c r="H190" s="217"/>
      <c r="L190" s="205"/>
    </row>
    <row r="191" spans="4:12" s="126" customFormat="1">
      <c r="D191" s="215"/>
      <c r="F191" s="231"/>
      <c r="G191" s="224"/>
      <c r="H191" s="217"/>
      <c r="L191" s="205"/>
    </row>
    <row r="192" spans="4:12" s="126" customFormat="1">
      <c r="D192" s="215"/>
      <c r="F192" s="231"/>
      <c r="G192" s="224"/>
      <c r="H192" s="217"/>
      <c r="L192" s="205"/>
    </row>
    <row r="193" spans="4:12" s="126" customFormat="1">
      <c r="D193" s="215"/>
      <c r="F193" s="231"/>
      <c r="G193" s="224"/>
      <c r="H193" s="217"/>
      <c r="L193" s="205"/>
    </row>
    <row r="194" spans="4:12" s="126" customFormat="1">
      <c r="D194" s="215"/>
      <c r="F194" s="231"/>
      <c r="G194" s="224"/>
      <c r="H194" s="217"/>
      <c r="L194" s="205"/>
    </row>
    <row r="195" spans="4:12" s="126" customFormat="1">
      <c r="D195" s="215"/>
      <c r="F195" s="231"/>
      <c r="G195" s="224"/>
      <c r="H195" s="217"/>
      <c r="L195" s="205"/>
    </row>
    <row r="196" spans="4:12" s="126" customFormat="1">
      <c r="D196" s="215"/>
      <c r="F196" s="231"/>
      <c r="G196" s="224"/>
      <c r="H196" s="217"/>
      <c r="L196" s="205"/>
    </row>
    <row r="197" spans="4:12" s="126" customFormat="1">
      <c r="D197" s="215"/>
      <c r="F197" s="231"/>
      <c r="G197" s="224"/>
      <c r="H197" s="217"/>
      <c r="L197" s="205"/>
    </row>
    <row r="198" spans="4:12" s="126" customFormat="1">
      <c r="D198" s="215"/>
      <c r="F198" s="231"/>
      <c r="G198" s="224"/>
      <c r="H198" s="217"/>
      <c r="L198" s="205"/>
    </row>
    <row r="199" spans="4:12" s="126" customFormat="1">
      <c r="D199" s="215"/>
      <c r="F199" s="231"/>
      <c r="G199" s="224"/>
      <c r="H199" s="217"/>
      <c r="L199" s="205"/>
    </row>
    <row r="200" spans="4:12" s="126" customFormat="1">
      <c r="D200" s="215"/>
      <c r="F200" s="231"/>
      <c r="G200" s="224"/>
      <c r="H200" s="217"/>
      <c r="L200" s="205"/>
    </row>
    <row r="201" spans="4:12" s="126" customFormat="1">
      <c r="D201" s="215"/>
      <c r="F201" s="231"/>
      <c r="G201" s="224"/>
      <c r="H201" s="217"/>
      <c r="L201" s="205"/>
    </row>
    <row r="202" spans="4:12" s="126" customFormat="1">
      <c r="D202" s="215"/>
      <c r="F202" s="231"/>
      <c r="G202" s="224"/>
      <c r="H202" s="217"/>
      <c r="L202" s="205"/>
    </row>
    <row r="203" spans="4:12" s="126" customFormat="1">
      <c r="D203" s="215"/>
      <c r="F203" s="231"/>
      <c r="G203" s="224"/>
      <c r="H203" s="217"/>
      <c r="L203" s="205"/>
    </row>
    <row r="204" spans="4:12" s="126" customFormat="1">
      <c r="D204" s="215"/>
      <c r="F204" s="231"/>
      <c r="G204" s="224"/>
      <c r="H204" s="217"/>
      <c r="L204" s="205"/>
    </row>
    <row r="205" spans="4:12" s="126" customFormat="1">
      <c r="D205" s="215"/>
      <c r="F205" s="231"/>
      <c r="G205" s="224"/>
      <c r="H205" s="217"/>
      <c r="L205" s="205"/>
    </row>
    <row r="206" spans="4:12" s="126" customFormat="1">
      <c r="D206" s="215"/>
      <c r="F206" s="231"/>
      <c r="G206" s="224"/>
      <c r="H206" s="217"/>
      <c r="L206" s="205"/>
    </row>
    <row r="207" spans="4:12" s="126" customFormat="1">
      <c r="D207" s="215"/>
      <c r="F207" s="231"/>
      <c r="G207" s="224"/>
      <c r="H207" s="217"/>
      <c r="L207" s="205"/>
    </row>
    <row r="208" spans="4:12" s="126" customFormat="1">
      <c r="D208" s="215"/>
      <c r="F208" s="231"/>
      <c r="G208" s="224"/>
      <c r="H208" s="217"/>
      <c r="L208" s="205"/>
    </row>
    <row r="209" spans="4:12" s="126" customFormat="1">
      <c r="D209" s="215"/>
      <c r="F209" s="231"/>
      <c r="G209" s="224"/>
      <c r="H209" s="217"/>
      <c r="L209" s="205"/>
    </row>
    <row r="210" spans="4:12" s="126" customFormat="1">
      <c r="D210" s="215"/>
      <c r="F210" s="231"/>
      <c r="G210" s="224"/>
      <c r="H210" s="217"/>
      <c r="L210" s="205"/>
    </row>
    <row r="211" spans="4:12" s="126" customFormat="1">
      <c r="D211" s="215"/>
      <c r="F211" s="231"/>
      <c r="G211" s="224"/>
      <c r="H211" s="217"/>
      <c r="L211" s="205"/>
    </row>
    <row r="212" spans="4:12" s="126" customFormat="1">
      <c r="D212" s="215"/>
      <c r="F212" s="231"/>
      <c r="G212" s="224"/>
      <c r="H212" s="217"/>
      <c r="L212" s="205"/>
    </row>
    <row r="213" spans="4:12" s="126" customFormat="1">
      <c r="D213" s="215"/>
      <c r="F213" s="231"/>
      <c r="G213" s="224"/>
      <c r="H213" s="217"/>
      <c r="L213" s="205"/>
    </row>
    <row r="214" spans="4:12" s="126" customFormat="1">
      <c r="D214" s="215"/>
      <c r="F214" s="231"/>
      <c r="G214" s="224"/>
      <c r="H214" s="217"/>
      <c r="L214" s="205"/>
    </row>
    <row r="215" spans="4:12" s="126" customFormat="1">
      <c r="D215" s="215"/>
      <c r="F215" s="231"/>
      <c r="G215" s="224"/>
      <c r="H215" s="217"/>
      <c r="L215" s="205"/>
    </row>
    <row r="216" spans="4:12" s="126" customFormat="1">
      <c r="D216" s="215"/>
      <c r="F216" s="231"/>
      <c r="G216" s="224"/>
      <c r="H216" s="217"/>
      <c r="L216" s="205"/>
    </row>
    <row r="217" spans="4:12" s="126" customFormat="1">
      <c r="D217" s="215"/>
      <c r="F217" s="231"/>
      <c r="G217" s="224"/>
      <c r="H217" s="217"/>
      <c r="L217" s="205"/>
    </row>
    <row r="218" spans="4:12" s="126" customFormat="1">
      <c r="D218" s="215"/>
      <c r="F218" s="231"/>
      <c r="G218" s="224"/>
      <c r="H218" s="217"/>
      <c r="L218" s="205"/>
    </row>
    <row r="219" spans="4:12" s="126" customFormat="1">
      <c r="D219" s="215"/>
      <c r="F219" s="231"/>
      <c r="G219" s="224"/>
      <c r="H219" s="217"/>
      <c r="L219" s="205"/>
    </row>
    <row r="220" spans="4:12" s="126" customFormat="1">
      <c r="D220" s="215"/>
      <c r="F220" s="231"/>
      <c r="G220" s="224"/>
      <c r="H220" s="217"/>
      <c r="L220" s="205"/>
    </row>
    <row r="221" spans="4:12" s="126" customFormat="1">
      <c r="D221" s="215"/>
      <c r="F221" s="231"/>
      <c r="G221" s="224"/>
      <c r="H221" s="217"/>
      <c r="L221" s="205"/>
    </row>
    <row r="222" spans="4:12" s="126" customFormat="1">
      <c r="D222" s="215"/>
      <c r="F222" s="231"/>
      <c r="G222" s="224"/>
      <c r="H222" s="217"/>
      <c r="L222" s="205"/>
    </row>
    <row r="223" spans="4:12" s="126" customFormat="1">
      <c r="D223" s="215"/>
      <c r="F223" s="231"/>
      <c r="G223" s="224"/>
      <c r="H223" s="217"/>
      <c r="L223" s="205"/>
    </row>
    <row r="224" spans="4:12" s="126" customFormat="1">
      <c r="D224" s="215"/>
      <c r="F224" s="231"/>
      <c r="G224" s="224"/>
      <c r="H224" s="217"/>
      <c r="L224" s="205"/>
    </row>
    <row r="225" spans="4:12" s="126" customFormat="1">
      <c r="D225" s="215"/>
      <c r="F225" s="231"/>
      <c r="G225" s="224"/>
      <c r="H225" s="217"/>
      <c r="L225" s="205"/>
    </row>
    <row r="226" spans="4:12" s="126" customFormat="1">
      <c r="D226" s="215"/>
      <c r="F226" s="231"/>
      <c r="G226" s="224"/>
      <c r="H226" s="217"/>
      <c r="L226" s="205"/>
    </row>
    <row r="227" spans="4:12" s="126" customFormat="1">
      <c r="D227" s="215"/>
      <c r="F227" s="231"/>
      <c r="G227" s="224"/>
      <c r="H227" s="217"/>
      <c r="L227" s="205"/>
    </row>
    <row r="228" spans="4:12" s="126" customFormat="1">
      <c r="D228" s="215"/>
      <c r="F228" s="231"/>
      <c r="G228" s="224"/>
      <c r="H228" s="217"/>
      <c r="L228" s="205"/>
    </row>
    <row r="229" spans="4:12" s="126" customFormat="1">
      <c r="D229" s="215"/>
      <c r="F229" s="231"/>
      <c r="G229" s="224"/>
      <c r="H229" s="217"/>
      <c r="L229" s="205"/>
    </row>
    <row r="230" spans="4:12" s="126" customFormat="1">
      <c r="D230" s="215"/>
      <c r="F230" s="231"/>
      <c r="G230" s="224"/>
      <c r="H230" s="217"/>
      <c r="L230" s="205"/>
    </row>
    <row r="231" spans="4:12" s="126" customFormat="1">
      <c r="D231" s="215"/>
      <c r="F231" s="231"/>
      <c r="G231" s="224"/>
      <c r="H231" s="217"/>
      <c r="L231" s="205"/>
    </row>
    <row r="232" spans="4:12" s="126" customFormat="1">
      <c r="D232" s="215"/>
      <c r="F232" s="231"/>
      <c r="G232" s="224"/>
      <c r="H232" s="217"/>
      <c r="L232" s="205"/>
    </row>
    <row r="233" spans="4:12" s="126" customFormat="1">
      <c r="D233" s="215"/>
      <c r="F233" s="231"/>
      <c r="G233" s="224"/>
      <c r="H233" s="217"/>
      <c r="L233" s="205"/>
    </row>
    <row r="234" spans="4:12" s="126" customFormat="1">
      <c r="D234" s="215"/>
      <c r="F234" s="231"/>
      <c r="G234" s="224"/>
      <c r="H234" s="217"/>
      <c r="L234" s="205"/>
    </row>
    <row r="235" spans="4:12" s="126" customFormat="1">
      <c r="D235" s="215"/>
      <c r="F235" s="231"/>
      <c r="G235" s="224"/>
      <c r="H235" s="217"/>
      <c r="L235" s="205"/>
    </row>
    <row r="236" spans="4:12" s="126" customFormat="1">
      <c r="D236" s="215"/>
      <c r="F236" s="231"/>
      <c r="G236" s="224"/>
      <c r="H236" s="217"/>
      <c r="L236" s="205"/>
    </row>
    <row r="237" spans="4:12" s="126" customFormat="1">
      <c r="D237" s="215"/>
      <c r="F237" s="231"/>
      <c r="G237" s="224"/>
      <c r="H237" s="217"/>
      <c r="L237" s="205"/>
    </row>
    <row r="238" spans="4:12" s="126" customFormat="1">
      <c r="D238" s="215"/>
      <c r="F238" s="231"/>
      <c r="G238" s="224"/>
      <c r="H238" s="217"/>
      <c r="L238" s="205"/>
    </row>
    <row r="239" spans="4:12" s="126" customFormat="1">
      <c r="D239" s="215"/>
      <c r="F239" s="231"/>
      <c r="G239" s="224"/>
      <c r="H239" s="217"/>
      <c r="L239" s="205"/>
    </row>
    <row r="240" spans="4:12" s="126" customFormat="1">
      <c r="D240" s="215"/>
      <c r="F240" s="231"/>
      <c r="G240" s="224"/>
      <c r="H240" s="217"/>
      <c r="L240" s="205"/>
    </row>
    <row r="241" spans="4:12" s="126" customFormat="1">
      <c r="D241" s="215"/>
      <c r="F241" s="231"/>
      <c r="G241" s="224"/>
      <c r="H241" s="217"/>
      <c r="L241" s="205"/>
    </row>
    <row r="242" spans="4:12" s="126" customFormat="1">
      <c r="D242" s="215"/>
      <c r="F242" s="231"/>
      <c r="G242" s="224"/>
      <c r="H242" s="217"/>
      <c r="L242" s="205"/>
    </row>
    <row r="243" spans="4:12" s="126" customFormat="1">
      <c r="D243" s="215"/>
      <c r="F243" s="231"/>
      <c r="G243" s="224"/>
      <c r="H243" s="217"/>
      <c r="L243" s="205"/>
    </row>
    <row r="244" spans="4:12" s="126" customFormat="1">
      <c r="D244" s="215"/>
      <c r="F244" s="231"/>
      <c r="G244" s="224"/>
      <c r="H244" s="217"/>
      <c r="L244" s="205"/>
    </row>
    <row r="245" spans="4:12" s="126" customFormat="1">
      <c r="D245" s="215"/>
      <c r="F245" s="231"/>
      <c r="G245" s="224"/>
      <c r="H245" s="217"/>
      <c r="L245" s="205"/>
    </row>
    <row r="246" spans="4:12" s="126" customFormat="1">
      <c r="D246" s="215"/>
      <c r="F246" s="231"/>
      <c r="G246" s="224"/>
      <c r="H246" s="217"/>
      <c r="L246" s="205"/>
    </row>
    <row r="247" spans="4:12" s="126" customFormat="1">
      <c r="D247" s="215"/>
      <c r="F247" s="231"/>
      <c r="G247" s="224"/>
      <c r="H247" s="217"/>
      <c r="L247" s="205"/>
    </row>
    <row r="248" spans="4:12" s="126" customFormat="1">
      <c r="D248" s="215"/>
      <c r="F248" s="231"/>
      <c r="G248" s="224"/>
      <c r="H248" s="217"/>
      <c r="L248" s="205"/>
    </row>
    <row r="249" spans="4:12" s="126" customFormat="1">
      <c r="D249" s="215"/>
      <c r="F249" s="231"/>
      <c r="G249" s="224"/>
      <c r="H249" s="217"/>
      <c r="L249" s="205"/>
    </row>
    <row r="250" spans="4:12" s="126" customFormat="1">
      <c r="D250" s="215"/>
      <c r="F250" s="231"/>
      <c r="G250" s="224"/>
      <c r="H250" s="217"/>
      <c r="L250" s="205"/>
    </row>
    <row r="251" spans="4:12" s="126" customFormat="1">
      <c r="D251" s="215"/>
      <c r="F251" s="231"/>
      <c r="G251" s="224"/>
      <c r="H251" s="217"/>
      <c r="L251" s="205"/>
    </row>
    <row r="252" spans="4:12" s="126" customFormat="1">
      <c r="D252" s="215"/>
      <c r="F252" s="231"/>
      <c r="G252" s="224"/>
      <c r="H252" s="217"/>
      <c r="L252" s="205"/>
    </row>
    <row r="253" spans="4:12" s="126" customFormat="1">
      <c r="D253" s="215"/>
      <c r="F253" s="231"/>
      <c r="G253" s="224"/>
      <c r="H253" s="217"/>
      <c r="L253" s="205"/>
    </row>
    <row r="254" spans="4:12" s="126" customFormat="1">
      <c r="D254" s="215"/>
      <c r="F254" s="231"/>
      <c r="G254" s="224"/>
      <c r="H254" s="217"/>
      <c r="L254" s="205"/>
    </row>
    <row r="255" spans="4:12" s="126" customFormat="1">
      <c r="D255" s="215"/>
      <c r="F255" s="231"/>
      <c r="G255" s="224"/>
      <c r="H255" s="217"/>
      <c r="L255" s="205"/>
    </row>
    <row r="256" spans="4:12" s="126" customFormat="1">
      <c r="D256" s="215"/>
      <c r="F256" s="231"/>
      <c r="G256" s="224"/>
      <c r="H256" s="217"/>
      <c r="L256" s="205"/>
    </row>
    <row r="257" spans="4:12" s="126" customFormat="1">
      <c r="D257" s="215"/>
      <c r="F257" s="231"/>
      <c r="G257" s="224"/>
      <c r="H257" s="217"/>
      <c r="L257" s="205"/>
    </row>
    <row r="258" spans="4:12" s="126" customFormat="1">
      <c r="D258" s="215"/>
      <c r="F258" s="231"/>
      <c r="G258" s="224"/>
      <c r="H258" s="217"/>
      <c r="L258" s="205"/>
    </row>
    <row r="259" spans="4:12" s="126" customFormat="1">
      <c r="D259" s="215"/>
      <c r="F259" s="231"/>
      <c r="G259" s="224"/>
      <c r="H259" s="217"/>
      <c r="L259" s="205"/>
    </row>
    <row r="260" spans="4:12" s="126" customFormat="1">
      <c r="D260" s="215"/>
      <c r="F260" s="231"/>
      <c r="G260" s="224"/>
      <c r="H260" s="217"/>
      <c r="L260" s="205"/>
    </row>
    <row r="261" spans="4:12" s="126" customFormat="1">
      <c r="D261" s="215"/>
      <c r="F261" s="231"/>
      <c r="G261" s="224"/>
      <c r="H261" s="217"/>
      <c r="L261" s="205"/>
    </row>
    <row r="262" spans="4:12" s="126" customFormat="1">
      <c r="D262" s="215"/>
      <c r="F262" s="231"/>
      <c r="G262" s="224"/>
      <c r="H262" s="217"/>
      <c r="L262" s="205"/>
    </row>
    <row r="263" spans="4:12" s="126" customFormat="1">
      <c r="D263" s="215"/>
      <c r="F263" s="231"/>
      <c r="G263" s="224"/>
      <c r="H263" s="217"/>
      <c r="L263" s="205"/>
    </row>
    <row r="264" spans="4:12" s="126" customFormat="1">
      <c r="D264" s="215"/>
      <c r="F264" s="231"/>
      <c r="G264" s="224"/>
      <c r="H264" s="217"/>
      <c r="L264" s="205"/>
    </row>
    <row r="265" spans="4:12" s="126" customFormat="1">
      <c r="D265" s="215"/>
      <c r="F265" s="231"/>
      <c r="G265" s="224"/>
      <c r="H265" s="217"/>
      <c r="L265" s="205"/>
    </row>
    <row r="266" spans="4:12" s="126" customFormat="1">
      <c r="D266" s="215"/>
      <c r="F266" s="231"/>
      <c r="G266" s="224"/>
      <c r="H266" s="217"/>
      <c r="L266" s="205"/>
    </row>
    <row r="267" spans="4:12" s="126" customFormat="1">
      <c r="D267" s="215"/>
      <c r="F267" s="231"/>
      <c r="G267" s="224"/>
      <c r="H267" s="217"/>
      <c r="L267" s="205"/>
    </row>
    <row r="268" spans="4:12" s="126" customFormat="1">
      <c r="D268" s="215"/>
      <c r="F268" s="231"/>
      <c r="G268" s="224"/>
      <c r="H268" s="217"/>
      <c r="L268" s="205"/>
    </row>
    <row r="269" spans="4:12" s="126" customFormat="1">
      <c r="D269" s="215"/>
      <c r="F269" s="231"/>
      <c r="G269" s="224"/>
      <c r="H269" s="217"/>
      <c r="L269" s="205"/>
    </row>
    <row r="270" spans="4:12" s="126" customFormat="1">
      <c r="D270" s="215"/>
      <c r="F270" s="231"/>
      <c r="G270" s="224"/>
      <c r="H270" s="217"/>
      <c r="L270" s="205"/>
    </row>
    <row r="271" spans="4:12" s="126" customFormat="1">
      <c r="D271" s="215"/>
      <c r="F271" s="231"/>
      <c r="G271" s="224"/>
      <c r="H271" s="217"/>
      <c r="L271" s="205"/>
    </row>
    <row r="272" spans="4:12" s="126" customFormat="1">
      <c r="D272" s="215"/>
      <c r="F272" s="231"/>
      <c r="G272" s="224"/>
      <c r="H272" s="217"/>
      <c r="L272" s="205"/>
    </row>
    <row r="273" spans="4:12" s="126" customFormat="1">
      <c r="D273" s="215"/>
      <c r="F273" s="231"/>
      <c r="G273" s="224"/>
      <c r="H273" s="217"/>
      <c r="L273" s="205"/>
    </row>
    <row r="274" spans="4:12" s="126" customFormat="1">
      <c r="D274" s="215"/>
      <c r="F274" s="231"/>
      <c r="G274" s="224"/>
      <c r="H274" s="217"/>
      <c r="L274" s="205"/>
    </row>
    <row r="275" spans="4:12" s="126" customFormat="1">
      <c r="D275" s="215"/>
      <c r="F275" s="231"/>
      <c r="G275" s="224"/>
      <c r="H275" s="217"/>
      <c r="L275" s="205"/>
    </row>
    <row r="276" spans="4:12" s="126" customFormat="1">
      <c r="D276" s="215"/>
      <c r="F276" s="231"/>
      <c r="G276" s="224"/>
      <c r="H276" s="217"/>
      <c r="L276" s="205"/>
    </row>
    <row r="277" spans="4:12" s="126" customFormat="1">
      <c r="D277" s="215"/>
      <c r="F277" s="231"/>
      <c r="G277" s="224"/>
      <c r="H277" s="217"/>
      <c r="L277" s="205"/>
    </row>
    <row r="278" spans="4:12" s="126" customFormat="1">
      <c r="D278" s="215"/>
      <c r="F278" s="231"/>
      <c r="G278" s="224"/>
      <c r="H278" s="217"/>
      <c r="L278" s="205"/>
    </row>
    <row r="279" spans="4:12" s="126" customFormat="1">
      <c r="D279" s="215"/>
      <c r="F279" s="231"/>
      <c r="G279" s="224"/>
      <c r="H279" s="217"/>
      <c r="L279" s="205"/>
    </row>
    <row r="280" spans="4:12" s="126" customFormat="1">
      <c r="D280" s="215"/>
      <c r="F280" s="231"/>
      <c r="G280" s="224"/>
      <c r="H280" s="217"/>
      <c r="L280" s="205"/>
    </row>
    <row r="281" spans="4:12" s="126" customFormat="1">
      <c r="D281" s="215"/>
      <c r="F281" s="231"/>
      <c r="G281" s="224"/>
      <c r="H281" s="217"/>
      <c r="L281" s="205"/>
    </row>
    <row r="282" spans="4:12" s="126" customFormat="1">
      <c r="D282" s="215"/>
      <c r="F282" s="231"/>
      <c r="G282" s="224"/>
      <c r="H282" s="217"/>
      <c r="L282" s="205"/>
    </row>
    <row r="283" spans="4:12" s="126" customFormat="1">
      <c r="D283" s="215"/>
      <c r="F283" s="231"/>
      <c r="G283" s="224"/>
      <c r="H283" s="217"/>
      <c r="L283" s="205"/>
    </row>
    <row r="284" spans="4:12" s="126" customFormat="1">
      <c r="D284" s="215"/>
      <c r="F284" s="231"/>
      <c r="G284" s="224"/>
      <c r="H284" s="217"/>
      <c r="L284" s="205"/>
    </row>
    <row r="285" spans="4:12" s="126" customFormat="1">
      <c r="D285" s="215"/>
      <c r="F285" s="231"/>
      <c r="G285" s="224"/>
      <c r="H285" s="217"/>
      <c r="L285" s="205"/>
    </row>
    <row r="286" spans="4:12" s="126" customFormat="1">
      <c r="D286" s="215"/>
      <c r="F286" s="231"/>
      <c r="G286" s="224"/>
      <c r="H286" s="217"/>
      <c r="L286" s="205"/>
    </row>
    <row r="287" spans="4:12" s="126" customFormat="1">
      <c r="D287" s="215"/>
      <c r="F287" s="231"/>
      <c r="G287" s="224"/>
      <c r="H287" s="217"/>
      <c r="L287" s="205"/>
    </row>
    <row r="288" spans="4:12" s="126" customFormat="1">
      <c r="D288" s="215"/>
      <c r="F288" s="231"/>
      <c r="G288" s="224"/>
      <c r="H288" s="217"/>
      <c r="L288" s="205"/>
    </row>
    <row r="289" spans="4:12" s="126" customFormat="1">
      <c r="D289" s="215"/>
      <c r="F289" s="231"/>
      <c r="G289" s="224"/>
      <c r="H289" s="217"/>
      <c r="L289" s="205"/>
    </row>
    <row r="290" spans="4:12" s="126" customFormat="1">
      <c r="D290" s="215"/>
      <c r="F290" s="231"/>
      <c r="G290" s="224"/>
      <c r="H290" s="217"/>
      <c r="L290" s="205"/>
    </row>
    <row r="291" spans="4:12" s="126" customFormat="1">
      <c r="D291" s="215"/>
      <c r="F291" s="231"/>
      <c r="G291" s="224"/>
      <c r="H291" s="217"/>
      <c r="L291" s="205"/>
    </row>
    <row r="292" spans="4:12" s="126" customFormat="1">
      <c r="D292" s="215"/>
      <c r="F292" s="231"/>
      <c r="G292" s="224"/>
      <c r="H292" s="217"/>
      <c r="L292" s="205"/>
    </row>
    <row r="293" spans="4:12" s="126" customFormat="1">
      <c r="D293" s="215"/>
      <c r="F293" s="231"/>
      <c r="G293" s="224"/>
      <c r="H293" s="217"/>
      <c r="L293" s="205"/>
    </row>
    <row r="294" spans="4:12" s="126" customFormat="1">
      <c r="D294" s="215"/>
      <c r="F294" s="231"/>
      <c r="G294" s="224"/>
      <c r="H294" s="217"/>
      <c r="L294" s="205"/>
    </row>
    <row r="295" spans="4:12" s="126" customFormat="1">
      <c r="D295" s="215"/>
      <c r="F295" s="231"/>
      <c r="G295" s="224"/>
      <c r="H295" s="217"/>
      <c r="L295" s="205"/>
    </row>
    <row r="296" spans="4:12" s="126" customFormat="1">
      <c r="D296" s="215"/>
      <c r="F296" s="231"/>
      <c r="G296" s="224"/>
      <c r="H296" s="217"/>
      <c r="L296" s="205"/>
    </row>
    <row r="297" spans="4:12" s="126" customFormat="1">
      <c r="D297" s="215"/>
      <c r="F297" s="231"/>
      <c r="G297" s="224"/>
      <c r="H297" s="217"/>
      <c r="L297" s="205"/>
    </row>
  </sheetData>
  <mergeCells count="38">
    <mergeCell ref="L21:L22"/>
    <mergeCell ref="K24:K25"/>
    <mergeCell ref="K27:K28"/>
    <mergeCell ref="C24:C25"/>
    <mergeCell ref="C27:C28"/>
    <mergeCell ref="A7:K7"/>
    <mergeCell ref="A17:E17"/>
    <mergeCell ref="F18:K18"/>
    <mergeCell ref="G21:H21"/>
    <mergeCell ref="I21:J21"/>
    <mergeCell ref="A140:A141"/>
    <mergeCell ref="A142:E142"/>
    <mergeCell ref="I24:I25"/>
    <mergeCell ref="I27:I28"/>
    <mergeCell ref="J24:J25"/>
    <mergeCell ref="J27:J28"/>
    <mergeCell ref="A24:A25"/>
    <mergeCell ref="A27:A28"/>
    <mergeCell ref="B24:B25"/>
    <mergeCell ref="B27:B28"/>
    <mergeCell ref="A33:A120"/>
    <mergeCell ref="A121:A139"/>
    <mergeCell ref="B121:B139"/>
    <mergeCell ref="B33:B120"/>
    <mergeCell ref="K31:K32"/>
    <mergeCell ref="J31:J32"/>
    <mergeCell ref="I31:I32"/>
    <mergeCell ref="A31:A32"/>
    <mergeCell ref="C31:C32"/>
    <mergeCell ref="B31:B32"/>
    <mergeCell ref="K33:K120"/>
    <mergeCell ref="K121:K139"/>
    <mergeCell ref="J33:J120"/>
    <mergeCell ref="I33:I120"/>
    <mergeCell ref="C33:C120"/>
    <mergeCell ref="C121:C139"/>
    <mergeCell ref="J121:J139"/>
    <mergeCell ref="I121:I139"/>
  </mergeCells>
  <printOptions horizontalCentered="1"/>
  <pageMargins left="0.19685039370078741" right="0.19685039370078741" top="0.31496062992125984" bottom="0.23622047244094491" header="0.31496062992125984" footer="0.23622047244094491"/>
  <pageSetup paperSize="9" scale="71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9"/>
  <sheetViews>
    <sheetView tabSelected="1" view="pageBreakPreview" topLeftCell="A4" zoomScale="60" zoomScaleNormal="80" workbookViewId="0">
      <pane xSplit="5" ySplit="15" topLeftCell="F19" activePane="bottomRight" state="frozen"/>
      <selection activeCell="A4" sqref="A4"/>
      <selection pane="topRight" activeCell="G4" sqref="G4"/>
      <selection pane="bottomLeft" activeCell="A19" sqref="A19"/>
      <selection pane="bottomRight" activeCell="E27" sqref="E27"/>
    </sheetView>
  </sheetViews>
  <sheetFormatPr defaultColWidth="20.625" defaultRowHeight="15.75"/>
  <cols>
    <col min="1" max="1" width="7.125" style="48" customWidth="1"/>
    <col min="2" max="2" width="17.75" style="35" customWidth="1"/>
    <col min="3" max="3" width="30" style="35" customWidth="1"/>
    <col min="4" max="4" width="16.25" style="48" customWidth="1"/>
    <col min="5" max="5" width="34" style="48" customWidth="1"/>
    <col min="6" max="6" width="51" style="48" customWidth="1"/>
    <col min="7" max="7" width="13" style="56" customWidth="1"/>
    <col min="8" max="8" width="15.75" style="35" customWidth="1"/>
    <col min="9" max="9" width="12.125" style="35" customWidth="1"/>
    <col min="10" max="10" width="13.375" style="83" customWidth="1"/>
    <col min="11" max="11" width="17.125" style="55" customWidth="1"/>
    <col min="12" max="16384" width="20.625" style="35"/>
  </cols>
  <sheetData>
    <row r="1" spans="1:11" s="2" customFormat="1">
      <c r="A1" s="1"/>
      <c r="B1" s="1"/>
      <c r="C1" s="1"/>
      <c r="D1" s="1"/>
      <c r="E1" s="1"/>
      <c r="F1" s="1"/>
      <c r="G1" s="1"/>
      <c r="H1" s="7"/>
      <c r="I1" s="7"/>
      <c r="J1" s="82"/>
      <c r="K1" s="7"/>
    </row>
    <row r="2" spans="1:11" s="2" customFormat="1">
      <c r="A2" s="101" t="s">
        <v>0</v>
      </c>
      <c r="B2" s="1"/>
      <c r="C2" s="1"/>
      <c r="D2" s="1"/>
      <c r="E2" s="1"/>
      <c r="F2" s="1"/>
      <c r="G2" s="1"/>
      <c r="H2" s="7"/>
      <c r="I2" s="7"/>
      <c r="J2" s="82"/>
      <c r="K2" s="7"/>
    </row>
    <row r="3" spans="1:11" s="2" customFormat="1">
      <c r="A3" s="102" t="s">
        <v>1</v>
      </c>
      <c r="B3" s="3"/>
      <c r="C3" s="1"/>
      <c r="D3" s="1"/>
      <c r="E3" s="1"/>
      <c r="F3" s="1"/>
      <c r="G3" s="1"/>
      <c r="H3" s="7"/>
      <c r="I3" s="7"/>
      <c r="J3" s="82"/>
      <c r="K3" s="7"/>
    </row>
    <row r="4" spans="1:11" s="8" customFormat="1">
      <c r="A4" s="58"/>
      <c r="D4" s="58"/>
      <c r="E4" s="58"/>
      <c r="F4" s="58"/>
      <c r="G4" s="9" t="s">
        <v>6</v>
      </c>
      <c r="J4" s="83"/>
      <c r="K4" s="10"/>
    </row>
    <row r="5" spans="1:11" s="11" customFormat="1" ht="25.5">
      <c r="A5" s="265" t="s">
        <v>7</v>
      </c>
      <c r="B5" s="265"/>
      <c r="C5" s="265"/>
      <c r="D5" s="265"/>
      <c r="E5" s="265"/>
      <c r="F5" s="265"/>
      <c r="G5" s="265"/>
      <c r="H5" s="265"/>
      <c r="I5" s="265"/>
      <c r="J5" s="266"/>
      <c r="K5" s="265"/>
    </row>
    <row r="6" spans="1:11" s="11" customFormat="1" ht="18" customHeight="1">
      <c r="A6" s="41"/>
      <c r="D6" s="41"/>
      <c r="E6" s="41"/>
      <c r="F6" s="41"/>
      <c r="G6" s="13"/>
      <c r="H6" s="12" t="s">
        <v>8</v>
      </c>
      <c r="I6" s="12"/>
      <c r="J6" s="84" t="s">
        <v>8</v>
      </c>
      <c r="K6" s="14" t="s">
        <v>8</v>
      </c>
    </row>
    <row r="7" spans="1:11" s="18" customFormat="1" ht="21.75" customHeight="1">
      <c r="A7" s="98" t="s">
        <v>32</v>
      </c>
      <c r="B7" s="15">
        <v>4700012621</v>
      </c>
      <c r="C7" s="16"/>
      <c r="D7" s="59"/>
      <c r="E7" s="72" t="s">
        <v>28</v>
      </c>
      <c r="F7" s="73"/>
      <c r="G7" s="81" t="s">
        <v>33</v>
      </c>
      <c r="H7" s="4" t="s">
        <v>315</v>
      </c>
      <c r="I7" s="4"/>
      <c r="J7" s="85"/>
      <c r="K7" s="17"/>
    </row>
    <row r="8" spans="1:11" s="18" customFormat="1" ht="21.75" customHeight="1">
      <c r="A8" s="98" t="s">
        <v>30</v>
      </c>
      <c r="B8" s="57"/>
      <c r="C8" s="19"/>
      <c r="D8" s="59"/>
      <c r="E8" s="72" t="s">
        <v>29</v>
      </c>
      <c r="F8" s="73"/>
      <c r="G8" s="81" t="s">
        <v>35</v>
      </c>
      <c r="H8" s="93">
        <v>45120</v>
      </c>
      <c r="I8" s="93"/>
      <c r="J8" s="85"/>
      <c r="K8" s="17"/>
    </row>
    <row r="9" spans="1:11" s="11" customFormat="1" ht="21.75" customHeight="1">
      <c r="A9" s="21" t="s">
        <v>9</v>
      </c>
      <c r="B9" s="20"/>
      <c r="C9" s="20"/>
      <c r="D9" s="41"/>
      <c r="E9" s="41"/>
      <c r="F9" s="41"/>
      <c r="G9" s="21" t="s">
        <v>10</v>
      </c>
      <c r="H9" s="22"/>
      <c r="I9" s="99"/>
      <c r="J9" s="86"/>
      <c r="K9" s="23"/>
    </row>
    <row r="10" spans="1:11" s="11" customFormat="1" ht="21.75" customHeight="1">
      <c r="A10" s="5" t="s">
        <v>2</v>
      </c>
      <c r="B10" s="24"/>
      <c r="C10" s="25"/>
      <c r="D10" s="41"/>
      <c r="E10" s="41"/>
      <c r="F10" s="41"/>
      <c r="G10" s="5" t="s">
        <v>2</v>
      </c>
      <c r="H10" s="26"/>
      <c r="I10" s="26"/>
      <c r="J10" s="86"/>
      <c r="K10" s="23"/>
    </row>
    <row r="11" spans="1:11" s="11" customFormat="1" ht="21.75" customHeight="1">
      <c r="A11" s="5" t="s">
        <v>3</v>
      </c>
      <c r="B11" s="24"/>
      <c r="C11" s="25"/>
      <c r="D11" s="41"/>
      <c r="E11" s="41"/>
      <c r="F11" s="41"/>
      <c r="G11" s="5" t="s">
        <v>3</v>
      </c>
      <c r="H11" s="27"/>
      <c r="I11" s="27"/>
      <c r="J11" s="86"/>
      <c r="K11" s="23"/>
    </row>
    <row r="12" spans="1:11" s="11" customFormat="1" ht="21.75" customHeight="1">
      <c r="A12" s="5" t="s">
        <v>4</v>
      </c>
      <c r="B12" s="25"/>
      <c r="C12" s="25"/>
      <c r="D12" s="41"/>
      <c r="E12" s="41"/>
      <c r="F12" s="41"/>
      <c r="G12" s="5" t="s">
        <v>4</v>
      </c>
      <c r="H12" s="26"/>
      <c r="I12" s="26"/>
      <c r="J12" s="86"/>
      <c r="K12" s="23"/>
    </row>
    <row r="13" spans="1:11" s="11" customFormat="1" ht="21.75" customHeight="1">
      <c r="A13" s="5" t="s">
        <v>36</v>
      </c>
      <c r="B13" s="25"/>
      <c r="D13" s="41"/>
      <c r="E13" s="41"/>
      <c r="F13" s="41"/>
      <c r="G13" s="5" t="s">
        <v>36</v>
      </c>
      <c r="H13" s="26"/>
      <c r="I13" s="26"/>
      <c r="J13" s="86"/>
      <c r="K13" s="23"/>
    </row>
    <row r="14" spans="1:11" s="11" customFormat="1" ht="21.75" customHeight="1">
      <c r="A14" s="6" t="s">
        <v>37</v>
      </c>
      <c r="B14" s="25"/>
      <c r="D14" s="41"/>
      <c r="E14" s="41"/>
      <c r="F14" s="41"/>
      <c r="G14" s="6" t="s">
        <v>37</v>
      </c>
      <c r="H14" s="26"/>
      <c r="I14" s="26"/>
      <c r="J14" s="86"/>
      <c r="K14" s="23"/>
    </row>
    <row r="15" spans="1:11" s="29" customFormat="1" ht="21.75" customHeight="1">
      <c r="A15" s="61" t="s">
        <v>11</v>
      </c>
      <c r="B15" s="15"/>
      <c r="C15" s="80"/>
      <c r="D15" s="59"/>
      <c r="E15" s="66"/>
      <c r="F15" s="66"/>
      <c r="G15" s="28"/>
      <c r="H15" s="15"/>
      <c r="I15" s="15"/>
      <c r="J15" s="85"/>
      <c r="K15" s="17"/>
    </row>
    <row r="16" spans="1:11" s="29" customFormat="1" ht="21.75" customHeight="1">
      <c r="A16" s="267" t="s">
        <v>212</v>
      </c>
      <c r="B16" s="268"/>
      <c r="C16" s="268"/>
      <c r="D16" s="60"/>
      <c r="E16" s="60"/>
      <c r="F16" s="60"/>
      <c r="G16" s="81" t="s">
        <v>12</v>
      </c>
      <c r="H16" s="70"/>
      <c r="I16" s="70"/>
      <c r="J16" s="85"/>
      <c r="K16" s="17"/>
    </row>
    <row r="17" spans="1:11" s="33" customFormat="1" ht="21.75" customHeight="1">
      <c r="A17" s="61" t="s">
        <v>313</v>
      </c>
      <c r="B17" s="19"/>
      <c r="C17" s="19"/>
      <c r="D17" s="61" t="s">
        <v>13</v>
      </c>
      <c r="E17" s="66"/>
      <c r="F17" s="66"/>
      <c r="G17" s="30"/>
      <c r="H17" s="31" t="s">
        <v>34</v>
      </c>
      <c r="I17" s="100"/>
      <c r="J17" s="87"/>
      <c r="K17" s="32"/>
    </row>
    <row r="18" spans="1:11" s="11" customFormat="1" ht="46.5" customHeight="1">
      <c r="A18" s="71" t="s">
        <v>14</v>
      </c>
      <c r="B18" s="71" t="s">
        <v>15</v>
      </c>
      <c r="C18" s="75" t="s">
        <v>16</v>
      </c>
      <c r="D18" s="71" t="s">
        <v>17</v>
      </c>
      <c r="E18" s="71" t="s">
        <v>26</v>
      </c>
      <c r="F18" s="71" t="s">
        <v>27</v>
      </c>
      <c r="G18" s="69" t="s">
        <v>18</v>
      </c>
      <c r="H18" s="75" t="s">
        <v>302</v>
      </c>
      <c r="I18" s="75" t="s">
        <v>292</v>
      </c>
      <c r="J18" s="88" t="s">
        <v>19</v>
      </c>
      <c r="K18" s="34" t="s">
        <v>20</v>
      </c>
    </row>
    <row r="19" spans="1:11" s="95" customFormat="1" ht="19.5" customHeight="1">
      <c r="A19" s="97">
        <v>1</v>
      </c>
      <c r="B19" s="67" t="s">
        <v>39</v>
      </c>
      <c r="C19" s="67" t="s">
        <v>40</v>
      </c>
      <c r="D19" s="237" t="s">
        <v>379</v>
      </c>
      <c r="E19" s="237" t="s">
        <v>377</v>
      </c>
      <c r="F19" s="237" t="s">
        <v>378</v>
      </c>
      <c r="G19" s="105" t="s">
        <v>242</v>
      </c>
      <c r="H19" s="78">
        <v>13100</v>
      </c>
      <c r="I19" s="78" t="s">
        <v>293</v>
      </c>
      <c r="J19" s="96">
        <v>0.92</v>
      </c>
      <c r="K19" s="94">
        <f t="shared" ref="K19:K50" si="0">+J19*H19</f>
        <v>12052</v>
      </c>
    </row>
    <row r="20" spans="1:11" s="95" customFormat="1" ht="19.5" customHeight="1">
      <c r="A20" s="97">
        <v>2</v>
      </c>
      <c r="B20" s="67" t="s">
        <v>41</v>
      </c>
      <c r="C20" s="67" t="s">
        <v>42</v>
      </c>
      <c r="D20" s="67" t="s">
        <v>272</v>
      </c>
      <c r="E20" s="67" t="s">
        <v>273</v>
      </c>
      <c r="F20" s="67" t="s">
        <v>274</v>
      </c>
      <c r="G20" s="78" t="s">
        <v>242</v>
      </c>
      <c r="H20" s="78">
        <v>13104</v>
      </c>
      <c r="I20" s="78" t="s">
        <v>293</v>
      </c>
      <c r="J20" s="96">
        <v>3.97</v>
      </c>
      <c r="K20" s="94">
        <f t="shared" si="0"/>
        <v>52022.880000000005</v>
      </c>
    </row>
    <row r="21" spans="1:11" s="95" customFormat="1" ht="19.5" customHeight="1">
      <c r="A21" s="97">
        <v>3</v>
      </c>
      <c r="B21" s="67" t="s">
        <v>43</v>
      </c>
      <c r="C21" s="67" t="s">
        <v>44</v>
      </c>
      <c r="D21" s="67" t="s">
        <v>272</v>
      </c>
      <c r="E21" s="67" t="s">
        <v>273</v>
      </c>
      <c r="F21" s="67" t="s">
        <v>274</v>
      </c>
      <c r="G21" s="78" t="s">
        <v>242</v>
      </c>
      <c r="H21" s="78">
        <v>13104</v>
      </c>
      <c r="I21" s="78" t="s">
        <v>293</v>
      </c>
      <c r="J21" s="96">
        <v>1.1000000000000001</v>
      </c>
      <c r="K21" s="94">
        <f t="shared" si="0"/>
        <v>14414.400000000001</v>
      </c>
    </row>
    <row r="22" spans="1:11" s="95" customFormat="1" ht="19.5" customHeight="1">
      <c r="A22" s="97">
        <v>4</v>
      </c>
      <c r="B22" s="67" t="s">
        <v>45</v>
      </c>
      <c r="C22" s="67" t="s">
        <v>46</v>
      </c>
      <c r="D22" s="67" t="s">
        <v>275</v>
      </c>
      <c r="E22" s="67" t="s">
        <v>276</v>
      </c>
      <c r="F22" s="67" t="s">
        <v>277</v>
      </c>
      <c r="G22" s="78" t="s">
        <v>231</v>
      </c>
      <c r="H22" s="78">
        <v>28000</v>
      </c>
      <c r="I22" s="78" t="s">
        <v>293</v>
      </c>
      <c r="J22" s="96">
        <v>0.05</v>
      </c>
      <c r="K22" s="94">
        <f t="shared" si="0"/>
        <v>1400</v>
      </c>
    </row>
    <row r="23" spans="1:11" s="95" customFormat="1" ht="19.5" customHeight="1">
      <c r="A23" s="97">
        <v>5</v>
      </c>
      <c r="B23" s="67" t="s">
        <v>47</v>
      </c>
      <c r="C23" s="67" t="s">
        <v>48</v>
      </c>
      <c r="D23" s="67" t="s">
        <v>278</v>
      </c>
      <c r="E23" s="67" t="s">
        <v>236</v>
      </c>
      <c r="F23" s="67" t="s">
        <v>237</v>
      </c>
      <c r="G23" s="78" t="s">
        <v>312</v>
      </c>
      <c r="H23" s="78">
        <v>15000</v>
      </c>
      <c r="I23" s="78" t="s">
        <v>293</v>
      </c>
      <c r="J23" s="96">
        <v>7.7600000000000002E-2</v>
      </c>
      <c r="K23" s="94">
        <f t="shared" si="0"/>
        <v>1164</v>
      </c>
    </row>
    <row r="24" spans="1:11" s="95" customFormat="1" ht="19.5" customHeight="1">
      <c r="A24" s="97">
        <v>6</v>
      </c>
      <c r="B24" s="67" t="s">
        <v>49</v>
      </c>
      <c r="C24" s="67" t="s">
        <v>50</v>
      </c>
      <c r="D24" s="67" t="s">
        <v>213</v>
      </c>
      <c r="E24" s="67" t="s">
        <v>232</v>
      </c>
      <c r="F24" s="67" t="s">
        <v>233</v>
      </c>
      <c r="G24" s="78" t="s">
        <v>312</v>
      </c>
      <c r="H24" s="78">
        <v>14000</v>
      </c>
      <c r="I24" s="78" t="s">
        <v>293</v>
      </c>
      <c r="J24" s="96">
        <v>2.4899999999999999E-2</v>
      </c>
      <c r="K24" s="94">
        <f t="shared" si="0"/>
        <v>348.59999999999997</v>
      </c>
    </row>
    <row r="25" spans="1:11" s="95" customFormat="1" ht="19.5" customHeight="1">
      <c r="A25" s="97">
        <v>7</v>
      </c>
      <c r="B25" s="67" t="s">
        <v>51</v>
      </c>
      <c r="C25" s="67" t="s">
        <v>52</v>
      </c>
      <c r="D25" s="67" t="s">
        <v>214</v>
      </c>
      <c r="E25" s="67" t="s">
        <v>234</v>
      </c>
      <c r="F25" s="67" t="s">
        <v>235</v>
      </c>
      <c r="G25" s="78" t="s">
        <v>231</v>
      </c>
      <c r="H25" s="78">
        <v>13800</v>
      </c>
      <c r="I25" s="78" t="s">
        <v>293</v>
      </c>
      <c r="J25" s="96">
        <v>0.15722000000000003</v>
      </c>
      <c r="K25" s="94">
        <f t="shared" si="0"/>
        <v>2169.6360000000004</v>
      </c>
    </row>
    <row r="26" spans="1:11" s="95" customFormat="1" ht="19.5" customHeight="1">
      <c r="A26" s="97">
        <v>8</v>
      </c>
      <c r="B26" s="67" t="s">
        <v>53</v>
      </c>
      <c r="C26" s="67" t="s">
        <v>54</v>
      </c>
      <c r="D26" s="67" t="s">
        <v>278</v>
      </c>
      <c r="E26" s="67" t="s">
        <v>236</v>
      </c>
      <c r="F26" s="67" t="s">
        <v>237</v>
      </c>
      <c r="G26" s="78" t="s">
        <v>312</v>
      </c>
      <c r="H26" s="78">
        <v>42000</v>
      </c>
      <c r="I26" s="78" t="s">
        <v>293</v>
      </c>
      <c r="J26" s="96">
        <v>4.0140000000000002E-2</v>
      </c>
      <c r="K26" s="94">
        <f t="shared" si="0"/>
        <v>1685.88</v>
      </c>
    </row>
    <row r="27" spans="1:11" s="95" customFormat="1" ht="19.5" customHeight="1">
      <c r="A27" s="97">
        <v>9</v>
      </c>
      <c r="B27" s="67" t="s">
        <v>55</v>
      </c>
      <c r="C27" s="67" t="s">
        <v>56</v>
      </c>
      <c r="D27" s="67" t="s">
        <v>278</v>
      </c>
      <c r="E27" s="67" t="s">
        <v>236</v>
      </c>
      <c r="F27" s="67" t="s">
        <v>237</v>
      </c>
      <c r="G27" s="78" t="s">
        <v>312</v>
      </c>
      <c r="H27" s="78">
        <v>15000</v>
      </c>
      <c r="I27" s="78" t="s">
        <v>293</v>
      </c>
      <c r="J27" s="96">
        <v>3.4000000000000002E-2</v>
      </c>
      <c r="K27" s="94">
        <f t="shared" si="0"/>
        <v>510.00000000000006</v>
      </c>
    </row>
    <row r="28" spans="1:11" s="95" customFormat="1" ht="19.5" customHeight="1">
      <c r="A28" s="97">
        <v>10</v>
      </c>
      <c r="B28" s="67" t="s">
        <v>57</v>
      </c>
      <c r="C28" s="67" t="s">
        <v>54</v>
      </c>
      <c r="D28" s="67" t="s">
        <v>278</v>
      </c>
      <c r="E28" s="67" t="s">
        <v>236</v>
      </c>
      <c r="F28" s="67" t="s">
        <v>237</v>
      </c>
      <c r="G28" s="78" t="s">
        <v>312</v>
      </c>
      <c r="H28" s="78">
        <v>27000</v>
      </c>
      <c r="I28" s="78" t="s">
        <v>293</v>
      </c>
      <c r="J28" s="96">
        <v>4.3299999999999998E-2</v>
      </c>
      <c r="K28" s="94">
        <f t="shared" si="0"/>
        <v>1169.0999999999999</v>
      </c>
    </row>
    <row r="29" spans="1:11" s="95" customFormat="1" ht="19.5" customHeight="1">
      <c r="A29" s="97">
        <v>11</v>
      </c>
      <c r="B29" s="67" t="s">
        <v>58</v>
      </c>
      <c r="C29" s="67" t="s">
        <v>59</v>
      </c>
      <c r="D29" s="67" t="s">
        <v>222</v>
      </c>
      <c r="E29" s="67" t="s">
        <v>253</v>
      </c>
      <c r="F29" s="67" t="s">
        <v>254</v>
      </c>
      <c r="G29" s="78" t="s">
        <v>231</v>
      </c>
      <c r="H29" s="78">
        <v>15000</v>
      </c>
      <c r="I29" s="78" t="s">
        <v>293</v>
      </c>
      <c r="J29" s="96">
        <v>3.8800000000000001E-2</v>
      </c>
      <c r="K29" s="94">
        <f t="shared" si="0"/>
        <v>582</v>
      </c>
    </row>
    <row r="30" spans="1:11" s="95" customFormat="1" ht="19.5" customHeight="1">
      <c r="A30" s="97">
        <v>12</v>
      </c>
      <c r="B30" s="67" t="s">
        <v>60</v>
      </c>
      <c r="C30" s="67" t="s">
        <v>61</v>
      </c>
      <c r="D30" s="67" t="s">
        <v>215</v>
      </c>
      <c r="E30" s="67" t="s">
        <v>238</v>
      </c>
      <c r="F30" s="67" t="s">
        <v>239</v>
      </c>
      <c r="G30" s="78" t="s">
        <v>242</v>
      </c>
      <c r="H30" s="78">
        <v>15000</v>
      </c>
      <c r="I30" s="78" t="s">
        <v>293</v>
      </c>
      <c r="J30" s="96">
        <v>5.800000000000001E-2</v>
      </c>
      <c r="K30" s="94">
        <f t="shared" si="0"/>
        <v>870.00000000000011</v>
      </c>
    </row>
    <row r="31" spans="1:11" s="95" customFormat="1" ht="19.5" customHeight="1">
      <c r="A31" s="97">
        <v>13</v>
      </c>
      <c r="B31" s="67" t="s">
        <v>62</v>
      </c>
      <c r="C31" s="67" t="s">
        <v>63</v>
      </c>
      <c r="D31" s="67" t="s">
        <v>278</v>
      </c>
      <c r="E31" s="67" t="s">
        <v>236</v>
      </c>
      <c r="F31" s="67" t="s">
        <v>237</v>
      </c>
      <c r="G31" s="78" t="s">
        <v>312</v>
      </c>
      <c r="H31" s="78">
        <v>15000</v>
      </c>
      <c r="I31" s="78" t="s">
        <v>293</v>
      </c>
      <c r="J31" s="236">
        <v>5.8000000000000003E-2</v>
      </c>
      <c r="K31" s="94">
        <f t="shared" si="0"/>
        <v>870</v>
      </c>
    </row>
    <row r="32" spans="1:11" s="95" customFormat="1" ht="19.5" customHeight="1">
      <c r="A32" s="97">
        <v>14</v>
      </c>
      <c r="B32" s="67" t="s">
        <v>64</v>
      </c>
      <c r="C32" s="67" t="s">
        <v>65</v>
      </c>
      <c r="D32" s="67" t="s">
        <v>279</v>
      </c>
      <c r="E32" s="67" t="s">
        <v>298</v>
      </c>
      <c r="F32" s="67" t="s">
        <v>299</v>
      </c>
      <c r="G32" s="78" t="s">
        <v>312</v>
      </c>
      <c r="H32" s="78">
        <v>14000</v>
      </c>
      <c r="I32" s="78" t="s">
        <v>293</v>
      </c>
      <c r="J32" s="96">
        <v>3.2300000000000002E-2</v>
      </c>
      <c r="K32" s="94">
        <f t="shared" si="0"/>
        <v>452.20000000000005</v>
      </c>
    </row>
    <row r="33" spans="1:11" s="95" customFormat="1" ht="19.5" customHeight="1">
      <c r="A33" s="97">
        <v>15</v>
      </c>
      <c r="B33" s="67" t="s">
        <v>66</v>
      </c>
      <c r="C33" s="67" t="s">
        <v>67</v>
      </c>
      <c r="D33" s="67" t="s">
        <v>216</v>
      </c>
      <c r="E33" s="67" t="s">
        <v>240</v>
      </c>
      <c r="F33" s="67" t="s">
        <v>241</v>
      </c>
      <c r="G33" s="78" t="s">
        <v>312</v>
      </c>
      <c r="H33" s="78">
        <v>70000</v>
      </c>
      <c r="I33" s="78" t="s">
        <v>293</v>
      </c>
      <c r="J33" s="96">
        <v>7.8000000000000005E-3</v>
      </c>
      <c r="K33" s="94">
        <f t="shared" si="0"/>
        <v>546</v>
      </c>
    </row>
    <row r="34" spans="1:11" s="95" customFormat="1" ht="19.5" customHeight="1">
      <c r="A34" s="97">
        <v>16</v>
      </c>
      <c r="B34" s="67" t="s">
        <v>68</v>
      </c>
      <c r="C34" s="67" t="s">
        <v>69</v>
      </c>
      <c r="D34" s="67" t="s">
        <v>217</v>
      </c>
      <c r="E34" s="67" t="s">
        <v>243</v>
      </c>
      <c r="F34" s="103" t="s">
        <v>244</v>
      </c>
      <c r="G34" s="104" t="s">
        <v>242</v>
      </c>
      <c r="H34" s="78">
        <v>27000</v>
      </c>
      <c r="I34" s="78" t="s">
        <v>293</v>
      </c>
      <c r="J34" s="96">
        <v>2.4680000000000001E-2</v>
      </c>
      <c r="K34" s="94">
        <f t="shared" si="0"/>
        <v>666.36</v>
      </c>
    </row>
    <row r="35" spans="1:11" s="95" customFormat="1" ht="19.5" customHeight="1">
      <c r="A35" s="97">
        <v>17</v>
      </c>
      <c r="B35" s="67" t="s">
        <v>70</v>
      </c>
      <c r="C35" s="67" t="s">
        <v>71</v>
      </c>
      <c r="D35" s="67" t="s">
        <v>278</v>
      </c>
      <c r="E35" s="67" t="s">
        <v>236</v>
      </c>
      <c r="F35" s="67" t="s">
        <v>237</v>
      </c>
      <c r="G35" s="78" t="s">
        <v>312</v>
      </c>
      <c r="H35" s="78">
        <v>30000</v>
      </c>
      <c r="I35" s="78" t="s">
        <v>293</v>
      </c>
      <c r="J35" s="96">
        <v>1.6250000000000001E-2</v>
      </c>
      <c r="K35" s="94">
        <f t="shared" si="0"/>
        <v>487.5</v>
      </c>
    </row>
    <row r="36" spans="1:11" s="95" customFormat="1" ht="19.5" customHeight="1">
      <c r="A36" s="97">
        <v>18</v>
      </c>
      <c r="B36" s="67" t="s">
        <v>72</v>
      </c>
      <c r="C36" s="67" t="s">
        <v>73</v>
      </c>
      <c r="D36" s="67" t="s">
        <v>218</v>
      </c>
      <c r="E36" s="67" t="s">
        <v>245</v>
      </c>
      <c r="F36" s="67" t="s">
        <v>246</v>
      </c>
      <c r="G36" s="78" t="s">
        <v>231</v>
      </c>
      <c r="H36" s="78">
        <v>80000</v>
      </c>
      <c r="I36" s="78" t="s">
        <v>293</v>
      </c>
      <c r="J36" s="96">
        <v>1.065E-2</v>
      </c>
      <c r="K36" s="94">
        <f t="shared" si="0"/>
        <v>852</v>
      </c>
    </row>
    <row r="37" spans="1:11" s="95" customFormat="1" ht="19.5" customHeight="1">
      <c r="A37" s="97">
        <v>19</v>
      </c>
      <c r="B37" s="67" t="s">
        <v>74</v>
      </c>
      <c r="C37" s="67" t="s">
        <v>75</v>
      </c>
      <c r="D37" s="67" t="s">
        <v>217</v>
      </c>
      <c r="E37" s="67" t="s">
        <v>243</v>
      </c>
      <c r="F37" s="67" t="s">
        <v>244</v>
      </c>
      <c r="G37" s="78" t="s">
        <v>242</v>
      </c>
      <c r="H37" s="78">
        <v>20000</v>
      </c>
      <c r="I37" s="78" t="s">
        <v>293</v>
      </c>
      <c r="J37" s="96">
        <v>4.1680000000000002E-2</v>
      </c>
      <c r="K37" s="94">
        <f t="shared" si="0"/>
        <v>833.6</v>
      </c>
    </row>
    <row r="38" spans="1:11" s="95" customFormat="1" ht="19.5" customHeight="1">
      <c r="A38" s="97">
        <v>20</v>
      </c>
      <c r="B38" s="67" t="s">
        <v>76</v>
      </c>
      <c r="C38" s="67" t="s">
        <v>77</v>
      </c>
      <c r="D38" s="67" t="s">
        <v>219</v>
      </c>
      <c r="E38" s="67" t="s">
        <v>247</v>
      </c>
      <c r="F38" s="67" t="s">
        <v>248</v>
      </c>
      <c r="G38" s="78" t="s">
        <v>242</v>
      </c>
      <c r="H38" s="78">
        <v>15000</v>
      </c>
      <c r="I38" s="78" t="s">
        <v>293</v>
      </c>
      <c r="J38" s="96">
        <v>1.2200000000000003E-2</v>
      </c>
      <c r="K38" s="94">
        <f t="shared" si="0"/>
        <v>183.00000000000003</v>
      </c>
    </row>
    <row r="39" spans="1:11" s="95" customFormat="1" ht="19.5" customHeight="1">
      <c r="A39" s="97">
        <v>21</v>
      </c>
      <c r="B39" s="67" t="s">
        <v>78</v>
      </c>
      <c r="C39" s="67" t="s">
        <v>79</v>
      </c>
      <c r="D39" s="67" t="s">
        <v>216</v>
      </c>
      <c r="E39" s="67" t="s">
        <v>240</v>
      </c>
      <c r="F39" s="67" t="s">
        <v>241</v>
      </c>
      <c r="G39" s="78" t="s">
        <v>312</v>
      </c>
      <c r="H39" s="78">
        <v>15000</v>
      </c>
      <c r="I39" s="78" t="s">
        <v>293</v>
      </c>
      <c r="J39" s="96">
        <v>7.2399999999999999E-3</v>
      </c>
      <c r="K39" s="94">
        <f t="shared" si="0"/>
        <v>108.6</v>
      </c>
    </row>
    <row r="40" spans="1:11" s="95" customFormat="1" ht="19.5" customHeight="1">
      <c r="A40" s="97">
        <v>22</v>
      </c>
      <c r="B40" s="67" t="s">
        <v>80</v>
      </c>
      <c r="C40" s="67" t="s">
        <v>81</v>
      </c>
      <c r="D40" s="67" t="s">
        <v>222</v>
      </c>
      <c r="E40" s="67" t="s">
        <v>253</v>
      </c>
      <c r="F40" s="67" t="s">
        <v>254</v>
      </c>
      <c r="G40" s="78" t="s">
        <v>231</v>
      </c>
      <c r="H40" s="78">
        <v>16000</v>
      </c>
      <c r="I40" s="78" t="s">
        <v>293</v>
      </c>
      <c r="J40" s="96">
        <v>3.5999999999999997E-2</v>
      </c>
      <c r="K40" s="94">
        <f t="shared" si="0"/>
        <v>576</v>
      </c>
    </row>
    <row r="41" spans="1:11" s="95" customFormat="1" ht="19.5" customHeight="1">
      <c r="A41" s="97">
        <v>23</v>
      </c>
      <c r="B41" s="67" t="s">
        <v>82</v>
      </c>
      <c r="C41" s="67" t="s">
        <v>83</v>
      </c>
      <c r="D41" s="67" t="s">
        <v>220</v>
      </c>
      <c r="E41" s="67" t="s">
        <v>249</v>
      </c>
      <c r="F41" s="67" t="s">
        <v>250</v>
      </c>
      <c r="G41" s="78" t="s">
        <v>242</v>
      </c>
      <c r="H41" s="78">
        <v>42000</v>
      </c>
      <c r="I41" s="78" t="s">
        <v>293</v>
      </c>
      <c r="J41" s="96">
        <v>1.932E-2</v>
      </c>
      <c r="K41" s="94">
        <f t="shared" si="0"/>
        <v>811.44</v>
      </c>
    </row>
    <row r="42" spans="1:11" s="95" customFormat="1" ht="19.5" customHeight="1">
      <c r="A42" s="97">
        <v>24</v>
      </c>
      <c r="B42" s="67" t="s">
        <v>84</v>
      </c>
      <c r="C42" s="67" t="s">
        <v>85</v>
      </c>
      <c r="D42" s="67" t="s">
        <v>224</v>
      </c>
      <c r="E42" s="67" t="s">
        <v>257</v>
      </c>
      <c r="F42" s="67" t="s">
        <v>258</v>
      </c>
      <c r="G42" s="78" t="s">
        <v>312</v>
      </c>
      <c r="H42" s="78">
        <v>15000</v>
      </c>
      <c r="I42" s="78" t="s">
        <v>293</v>
      </c>
      <c r="J42" s="96">
        <v>2.0640000000000002E-2</v>
      </c>
      <c r="K42" s="94">
        <f t="shared" si="0"/>
        <v>309.60000000000002</v>
      </c>
    </row>
    <row r="43" spans="1:11" s="95" customFormat="1" ht="19.5" customHeight="1">
      <c r="A43" s="97">
        <v>25</v>
      </c>
      <c r="B43" s="67" t="s">
        <v>86</v>
      </c>
      <c r="C43" s="67" t="s">
        <v>87</v>
      </c>
      <c r="D43" s="67" t="s">
        <v>220</v>
      </c>
      <c r="E43" s="67" t="s">
        <v>281</v>
      </c>
      <c r="F43" s="67" t="s">
        <v>282</v>
      </c>
      <c r="G43" s="78" t="s">
        <v>231</v>
      </c>
      <c r="H43" s="78">
        <v>27000</v>
      </c>
      <c r="I43" s="78" t="s">
        <v>293</v>
      </c>
      <c r="J43" s="96">
        <v>2.6000000000000002E-2</v>
      </c>
      <c r="K43" s="94">
        <f t="shared" si="0"/>
        <v>702.00000000000011</v>
      </c>
    </row>
    <row r="44" spans="1:11" s="95" customFormat="1" ht="19.5" customHeight="1">
      <c r="A44" s="97">
        <v>26</v>
      </c>
      <c r="B44" s="67" t="s">
        <v>88</v>
      </c>
      <c r="C44" s="67" t="s">
        <v>89</v>
      </c>
      <c r="D44" s="67" t="s">
        <v>218</v>
      </c>
      <c r="E44" s="67" t="s">
        <v>245</v>
      </c>
      <c r="F44" s="67" t="s">
        <v>246</v>
      </c>
      <c r="G44" s="78" t="s">
        <v>231</v>
      </c>
      <c r="H44" s="78">
        <v>15000</v>
      </c>
      <c r="I44" s="78" t="s">
        <v>293</v>
      </c>
      <c r="J44" s="96">
        <v>8.7599999999999997E-2</v>
      </c>
      <c r="K44" s="94">
        <f t="shared" si="0"/>
        <v>1314</v>
      </c>
    </row>
    <row r="45" spans="1:11" s="95" customFormat="1" ht="19.5" customHeight="1">
      <c r="A45" s="97">
        <v>27</v>
      </c>
      <c r="B45" s="67" t="s">
        <v>90</v>
      </c>
      <c r="C45" s="67" t="s">
        <v>91</v>
      </c>
      <c r="D45" s="67" t="s">
        <v>221</v>
      </c>
      <c r="E45" s="67" t="s">
        <v>251</v>
      </c>
      <c r="F45" s="67" t="s">
        <v>252</v>
      </c>
      <c r="G45" s="78" t="s">
        <v>231</v>
      </c>
      <c r="H45" s="78">
        <v>40000</v>
      </c>
      <c r="I45" s="78" t="s">
        <v>293</v>
      </c>
      <c r="J45" s="96">
        <v>8.0999999999999996E-4</v>
      </c>
      <c r="K45" s="94">
        <f t="shared" si="0"/>
        <v>32.4</v>
      </c>
    </row>
    <row r="46" spans="1:11" s="95" customFormat="1" ht="19.5" customHeight="1">
      <c r="A46" s="97">
        <v>28</v>
      </c>
      <c r="B46" s="67" t="s">
        <v>92</v>
      </c>
      <c r="C46" s="67" t="s">
        <v>93</v>
      </c>
      <c r="D46" s="67" t="s">
        <v>222</v>
      </c>
      <c r="E46" s="67" t="s">
        <v>253</v>
      </c>
      <c r="F46" s="67" t="s">
        <v>254</v>
      </c>
      <c r="G46" s="78" t="s">
        <v>231</v>
      </c>
      <c r="H46" s="78">
        <v>60000</v>
      </c>
      <c r="I46" s="78" t="s">
        <v>293</v>
      </c>
      <c r="J46" s="96">
        <v>6.4000000000000005E-4</v>
      </c>
      <c r="K46" s="94">
        <f t="shared" si="0"/>
        <v>38.400000000000006</v>
      </c>
    </row>
    <row r="47" spans="1:11" s="95" customFormat="1" ht="19.5" customHeight="1">
      <c r="A47" s="97">
        <v>29</v>
      </c>
      <c r="B47" s="67" t="s">
        <v>94</v>
      </c>
      <c r="C47" s="67" t="s">
        <v>95</v>
      </c>
      <c r="D47" s="67" t="s">
        <v>222</v>
      </c>
      <c r="E47" s="67" t="s">
        <v>253</v>
      </c>
      <c r="F47" s="67" t="s">
        <v>254</v>
      </c>
      <c r="G47" s="78" t="s">
        <v>231</v>
      </c>
      <c r="H47" s="78">
        <v>20000</v>
      </c>
      <c r="I47" s="78" t="s">
        <v>293</v>
      </c>
      <c r="J47" s="96">
        <v>6.4000000000000005E-4</v>
      </c>
      <c r="K47" s="94">
        <f t="shared" si="0"/>
        <v>12.8</v>
      </c>
    </row>
    <row r="48" spans="1:11" s="95" customFormat="1" ht="19.5" customHeight="1">
      <c r="A48" s="97">
        <v>30</v>
      </c>
      <c r="B48" s="67" t="s">
        <v>96</v>
      </c>
      <c r="C48" s="67" t="s">
        <v>97</v>
      </c>
      <c r="D48" s="67" t="s">
        <v>221</v>
      </c>
      <c r="E48" s="67" t="s">
        <v>251</v>
      </c>
      <c r="F48" s="67" t="s">
        <v>252</v>
      </c>
      <c r="G48" s="78" t="s">
        <v>231</v>
      </c>
      <c r="H48" s="78">
        <v>270000</v>
      </c>
      <c r="I48" s="78" t="s">
        <v>293</v>
      </c>
      <c r="J48" s="96">
        <v>5.9000000000000003E-4</v>
      </c>
      <c r="K48" s="94">
        <f t="shared" si="0"/>
        <v>159.30000000000001</v>
      </c>
    </row>
    <row r="49" spans="1:11" s="95" customFormat="1" ht="19.5" customHeight="1">
      <c r="A49" s="97">
        <v>31</v>
      </c>
      <c r="B49" s="67" t="s">
        <v>98</v>
      </c>
      <c r="C49" s="67" t="s">
        <v>99</v>
      </c>
      <c r="D49" s="67" t="s">
        <v>223</v>
      </c>
      <c r="E49" s="67" t="s">
        <v>255</v>
      </c>
      <c r="F49" s="67" t="s">
        <v>256</v>
      </c>
      <c r="G49" s="78" t="s">
        <v>242</v>
      </c>
      <c r="H49" s="78">
        <v>20000</v>
      </c>
      <c r="I49" s="78" t="s">
        <v>293</v>
      </c>
      <c r="J49" s="96">
        <v>6.4000000000000005E-4</v>
      </c>
      <c r="K49" s="94">
        <f t="shared" si="0"/>
        <v>12.8</v>
      </c>
    </row>
    <row r="50" spans="1:11" s="95" customFormat="1" ht="19.5" customHeight="1">
      <c r="A50" s="97">
        <v>32</v>
      </c>
      <c r="B50" s="67" t="s">
        <v>100</v>
      </c>
      <c r="C50" s="67" t="s">
        <v>101</v>
      </c>
      <c r="D50" s="67" t="s">
        <v>223</v>
      </c>
      <c r="E50" s="67" t="s">
        <v>255</v>
      </c>
      <c r="F50" s="67" t="s">
        <v>256</v>
      </c>
      <c r="G50" s="78" t="s">
        <v>242</v>
      </c>
      <c r="H50" s="78">
        <v>60000</v>
      </c>
      <c r="I50" s="78" t="s">
        <v>293</v>
      </c>
      <c r="J50" s="96">
        <v>2.4000000000000001E-4</v>
      </c>
      <c r="K50" s="94">
        <f t="shared" si="0"/>
        <v>14.4</v>
      </c>
    </row>
    <row r="51" spans="1:11" s="95" customFormat="1" ht="19.5" customHeight="1">
      <c r="A51" s="97">
        <v>33</v>
      </c>
      <c r="B51" s="67" t="s">
        <v>102</v>
      </c>
      <c r="C51" s="67" t="s">
        <v>103</v>
      </c>
      <c r="D51" s="67" t="s">
        <v>221</v>
      </c>
      <c r="E51" s="67" t="s">
        <v>251</v>
      </c>
      <c r="F51" s="67" t="s">
        <v>252</v>
      </c>
      <c r="G51" s="78" t="s">
        <v>231</v>
      </c>
      <c r="H51" s="78">
        <v>20000</v>
      </c>
      <c r="I51" s="78" t="s">
        <v>293</v>
      </c>
      <c r="J51" s="96">
        <v>5.8E-4</v>
      </c>
      <c r="K51" s="94">
        <f t="shared" ref="K51:K82" si="1">+J51*H51</f>
        <v>11.6</v>
      </c>
    </row>
    <row r="52" spans="1:11" s="95" customFormat="1" ht="19.5" customHeight="1">
      <c r="A52" s="97">
        <v>34</v>
      </c>
      <c r="B52" s="67" t="s">
        <v>104</v>
      </c>
      <c r="C52" s="67" t="s">
        <v>105</v>
      </c>
      <c r="D52" s="67" t="s">
        <v>223</v>
      </c>
      <c r="E52" s="67" t="s">
        <v>255</v>
      </c>
      <c r="F52" s="67" t="s">
        <v>256</v>
      </c>
      <c r="G52" s="78" t="s">
        <v>242</v>
      </c>
      <c r="H52" s="78">
        <v>15000</v>
      </c>
      <c r="I52" s="78" t="s">
        <v>293</v>
      </c>
      <c r="J52" s="96">
        <v>7.5000000000000002E-4</v>
      </c>
      <c r="K52" s="94">
        <f t="shared" si="1"/>
        <v>11.25</v>
      </c>
    </row>
    <row r="53" spans="1:11" s="95" customFormat="1" ht="19.5" customHeight="1">
      <c r="A53" s="97">
        <v>35</v>
      </c>
      <c r="B53" s="67" t="s">
        <v>106</v>
      </c>
      <c r="C53" s="67" t="s">
        <v>107</v>
      </c>
      <c r="D53" s="67" t="s">
        <v>221</v>
      </c>
      <c r="E53" s="67" t="s">
        <v>251</v>
      </c>
      <c r="F53" s="67" t="s">
        <v>252</v>
      </c>
      <c r="G53" s="78" t="s">
        <v>231</v>
      </c>
      <c r="H53" s="78">
        <v>240000</v>
      </c>
      <c r="I53" s="78" t="s">
        <v>293</v>
      </c>
      <c r="J53" s="96">
        <v>6.4000000000000005E-4</v>
      </c>
      <c r="K53" s="94">
        <f t="shared" si="1"/>
        <v>153.60000000000002</v>
      </c>
    </row>
    <row r="54" spans="1:11" s="95" customFormat="1" ht="19.5" customHeight="1">
      <c r="A54" s="97">
        <v>36</v>
      </c>
      <c r="B54" s="67" t="s">
        <v>108</v>
      </c>
      <c r="C54" s="67" t="s">
        <v>109</v>
      </c>
      <c r="D54" s="67" t="s">
        <v>221</v>
      </c>
      <c r="E54" s="67" t="s">
        <v>251</v>
      </c>
      <c r="F54" s="67" t="s">
        <v>252</v>
      </c>
      <c r="G54" s="78" t="s">
        <v>231</v>
      </c>
      <c r="H54" s="78">
        <v>20000</v>
      </c>
      <c r="I54" s="78" t="s">
        <v>293</v>
      </c>
      <c r="J54" s="96">
        <v>2.5999999999999998E-4</v>
      </c>
      <c r="K54" s="94">
        <f t="shared" si="1"/>
        <v>5.1999999999999993</v>
      </c>
    </row>
    <row r="55" spans="1:11" s="95" customFormat="1" ht="19.5" customHeight="1">
      <c r="A55" s="97">
        <v>37</v>
      </c>
      <c r="B55" s="67" t="s">
        <v>110</v>
      </c>
      <c r="C55" s="67" t="s">
        <v>111</v>
      </c>
      <c r="D55" s="67" t="s">
        <v>223</v>
      </c>
      <c r="E55" s="67" t="s">
        <v>255</v>
      </c>
      <c r="F55" s="67" t="s">
        <v>256</v>
      </c>
      <c r="G55" s="78" t="s">
        <v>242</v>
      </c>
      <c r="H55" s="78">
        <v>15000</v>
      </c>
      <c r="I55" s="78" t="s">
        <v>293</v>
      </c>
      <c r="J55" s="96">
        <v>6.4000000000000005E-4</v>
      </c>
      <c r="K55" s="94">
        <f t="shared" si="1"/>
        <v>9.6000000000000014</v>
      </c>
    </row>
    <row r="56" spans="1:11" s="95" customFormat="1" ht="19.5" customHeight="1">
      <c r="A56" s="97">
        <v>38</v>
      </c>
      <c r="B56" s="67" t="s">
        <v>112</v>
      </c>
      <c r="C56" s="67" t="s">
        <v>113</v>
      </c>
      <c r="D56" s="67" t="s">
        <v>223</v>
      </c>
      <c r="E56" s="67" t="s">
        <v>255</v>
      </c>
      <c r="F56" s="67" t="s">
        <v>256</v>
      </c>
      <c r="G56" s="78" t="s">
        <v>242</v>
      </c>
      <c r="H56" s="78">
        <v>20000</v>
      </c>
      <c r="I56" s="78" t="s">
        <v>293</v>
      </c>
      <c r="J56" s="96">
        <v>5.8E-4</v>
      </c>
      <c r="K56" s="94">
        <f t="shared" si="1"/>
        <v>11.6</v>
      </c>
    </row>
    <row r="57" spans="1:11" s="95" customFormat="1" ht="19.5" customHeight="1">
      <c r="A57" s="97">
        <v>39</v>
      </c>
      <c r="B57" s="67" t="s">
        <v>114</v>
      </c>
      <c r="C57" s="67" t="s">
        <v>115</v>
      </c>
      <c r="D57" s="67" t="s">
        <v>222</v>
      </c>
      <c r="E57" s="67" t="s">
        <v>253</v>
      </c>
      <c r="F57" s="67" t="s">
        <v>254</v>
      </c>
      <c r="G57" s="78" t="s">
        <v>231</v>
      </c>
      <c r="H57" s="78">
        <v>70000</v>
      </c>
      <c r="I57" s="78" t="s">
        <v>293</v>
      </c>
      <c r="J57" s="96">
        <v>6.4000000000000005E-4</v>
      </c>
      <c r="K57" s="94">
        <f t="shared" si="1"/>
        <v>44.800000000000004</v>
      </c>
    </row>
    <row r="58" spans="1:11" s="95" customFormat="1" ht="19.5" customHeight="1">
      <c r="A58" s="97">
        <v>40</v>
      </c>
      <c r="B58" s="67" t="s">
        <v>116</v>
      </c>
      <c r="C58" s="67" t="s">
        <v>117</v>
      </c>
      <c r="D58" s="67" t="s">
        <v>223</v>
      </c>
      <c r="E58" s="67" t="s">
        <v>255</v>
      </c>
      <c r="F58" s="67" t="s">
        <v>256</v>
      </c>
      <c r="G58" s="78" t="s">
        <v>242</v>
      </c>
      <c r="H58" s="78">
        <v>40000</v>
      </c>
      <c r="I58" s="78" t="s">
        <v>293</v>
      </c>
      <c r="J58" s="96">
        <v>6.4000000000000005E-4</v>
      </c>
      <c r="K58" s="94">
        <f t="shared" si="1"/>
        <v>25.6</v>
      </c>
    </row>
    <row r="59" spans="1:11" s="95" customFormat="1" ht="19.5" customHeight="1">
      <c r="A59" s="97">
        <v>41</v>
      </c>
      <c r="B59" s="67" t="s">
        <v>118</v>
      </c>
      <c r="C59" s="67" t="s">
        <v>119</v>
      </c>
      <c r="D59" s="67" t="s">
        <v>223</v>
      </c>
      <c r="E59" s="67" t="s">
        <v>255</v>
      </c>
      <c r="F59" s="67" t="s">
        <v>256</v>
      </c>
      <c r="G59" s="78" t="s">
        <v>242</v>
      </c>
      <c r="H59" s="78">
        <v>60000</v>
      </c>
      <c r="I59" s="78" t="s">
        <v>293</v>
      </c>
      <c r="J59" s="96">
        <v>6.4000000000000005E-4</v>
      </c>
      <c r="K59" s="94">
        <f t="shared" si="1"/>
        <v>38.400000000000006</v>
      </c>
    </row>
    <row r="60" spans="1:11" s="95" customFormat="1" ht="19.5" customHeight="1">
      <c r="A60" s="97">
        <v>42</v>
      </c>
      <c r="B60" s="67" t="s">
        <v>120</v>
      </c>
      <c r="C60" s="67" t="s">
        <v>121</v>
      </c>
      <c r="D60" s="67" t="s">
        <v>223</v>
      </c>
      <c r="E60" s="67" t="s">
        <v>255</v>
      </c>
      <c r="F60" s="67" t="s">
        <v>256</v>
      </c>
      <c r="G60" s="78" t="s">
        <v>242</v>
      </c>
      <c r="H60" s="78">
        <v>20000</v>
      </c>
      <c r="I60" s="78" t="s">
        <v>293</v>
      </c>
      <c r="J60" s="96">
        <v>6.4000000000000005E-4</v>
      </c>
      <c r="K60" s="94">
        <f t="shared" si="1"/>
        <v>12.8</v>
      </c>
    </row>
    <row r="61" spans="1:11" s="95" customFormat="1" ht="19.5" customHeight="1">
      <c r="A61" s="97">
        <v>43</v>
      </c>
      <c r="B61" s="67" t="s">
        <v>122</v>
      </c>
      <c r="C61" s="67" t="s">
        <v>123</v>
      </c>
      <c r="D61" s="67" t="s">
        <v>223</v>
      </c>
      <c r="E61" s="67" t="s">
        <v>255</v>
      </c>
      <c r="F61" s="67" t="s">
        <v>256</v>
      </c>
      <c r="G61" s="78" t="s">
        <v>242</v>
      </c>
      <c r="H61" s="78">
        <v>20000</v>
      </c>
      <c r="I61" s="78" t="s">
        <v>293</v>
      </c>
      <c r="J61" s="96">
        <v>6.4000000000000005E-4</v>
      </c>
      <c r="K61" s="94">
        <f t="shared" si="1"/>
        <v>12.8</v>
      </c>
    </row>
    <row r="62" spans="1:11" s="95" customFormat="1" ht="19.5" customHeight="1">
      <c r="A62" s="97">
        <v>44</v>
      </c>
      <c r="B62" s="67" t="s">
        <v>124</v>
      </c>
      <c r="C62" s="67" t="s">
        <v>125</v>
      </c>
      <c r="D62" s="67" t="s">
        <v>223</v>
      </c>
      <c r="E62" s="67" t="s">
        <v>255</v>
      </c>
      <c r="F62" s="67" t="s">
        <v>256</v>
      </c>
      <c r="G62" s="78" t="s">
        <v>242</v>
      </c>
      <c r="H62" s="78">
        <v>15000</v>
      </c>
      <c r="I62" s="78" t="s">
        <v>293</v>
      </c>
      <c r="J62" s="96">
        <v>6.4000000000000005E-4</v>
      </c>
      <c r="K62" s="94">
        <f t="shared" si="1"/>
        <v>9.6000000000000014</v>
      </c>
    </row>
    <row r="63" spans="1:11" s="95" customFormat="1" ht="19.5" customHeight="1">
      <c r="A63" s="97">
        <v>45</v>
      </c>
      <c r="B63" s="67" t="s">
        <v>126</v>
      </c>
      <c r="C63" s="67" t="s">
        <v>127</v>
      </c>
      <c r="D63" s="67" t="s">
        <v>223</v>
      </c>
      <c r="E63" s="67" t="s">
        <v>255</v>
      </c>
      <c r="F63" s="67" t="s">
        <v>256</v>
      </c>
      <c r="G63" s="78" t="s">
        <v>242</v>
      </c>
      <c r="H63" s="78">
        <v>20000</v>
      </c>
      <c r="I63" s="78" t="s">
        <v>293</v>
      </c>
      <c r="J63" s="96">
        <v>6.4000000000000005E-4</v>
      </c>
      <c r="K63" s="94">
        <f t="shared" si="1"/>
        <v>12.8</v>
      </c>
    </row>
    <row r="64" spans="1:11" s="95" customFormat="1" ht="19.5" customHeight="1">
      <c r="A64" s="97">
        <v>46</v>
      </c>
      <c r="B64" s="67" t="s">
        <v>128</v>
      </c>
      <c r="C64" s="67" t="s">
        <v>129</v>
      </c>
      <c r="D64" s="67" t="s">
        <v>221</v>
      </c>
      <c r="E64" s="67" t="s">
        <v>251</v>
      </c>
      <c r="F64" s="67" t="s">
        <v>252</v>
      </c>
      <c r="G64" s="78" t="s">
        <v>231</v>
      </c>
      <c r="H64" s="78">
        <v>20000</v>
      </c>
      <c r="I64" s="78" t="s">
        <v>293</v>
      </c>
      <c r="J64" s="96">
        <v>6.4000000000000005E-4</v>
      </c>
      <c r="K64" s="94">
        <f t="shared" si="1"/>
        <v>12.8</v>
      </c>
    </row>
    <row r="65" spans="1:11" s="95" customFormat="1" ht="19.5" customHeight="1">
      <c r="A65" s="97">
        <v>47</v>
      </c>
      <c r="B65" s="67" t="s">
        <v>130</v>
      </c>
      <c r="C65" s="67" t="s">
        <v>131</v>
      </c>
      <c r="D65" s="67" t="s">
        <v>221</v>
      </c>
      <c r="E65" s="67" t="s">
        <v>251</v>
      </c>
      <c r="F65" s="67" t="s">
        <v>252</v>
      </c>
      <c r="G65" s="78" t="s">
        <v>231</v>
      </c>
      <c r="H65" s="78">
        <v>30000</v>
      </c>
      <c r="I65" s="78" t="s">
        <v>293</v>
      </c>
      <c r="J65" s="96">
        <v>6.4000000000000005E-4</v>
      </c>
      <c r="K65" s="94">
        <f t="shared" si="1"/>
        <v>19.200000000000003</v>
      </c>
    </row>
    <row r="66" spans="1:11" s="95" customFormat="1" ht="19.5" customHeight="1">
      <c r="A66" s="97">
        <v>48</v>
      </c>
      <c r="B66" s="67" t="s">
        <v>132</v>
      </c>
      <c r="C66" s="67" t="s">
        <v>133</v>
      </c>
      <c r="D66" s="67" t="s">
        <v>221</v>
      </c>
      <c r="E66" s="67" t="s">
        <v>251</v>
      </c>
      <c r="F66" s="67" t="s">
        <v>252</v>
      </c>
      <c r="G66" s="78" t="s">
        <v>231</v>
      </c>
      <c r="H66" s="78">
        <v>20000</v>
      </c>
      <c r="I66" s="78" t="s">
        <v>293</v>
      </c>
      <c r="J66" s="96">
        <v>6.4000000000000005E-4</v>
      </c>
      <c r="K66" s="94">
        <f t="shared" si="1"/>
        <v>12.8</v>
      </c>
    </row>
    <row r="67" spans="1:11" s="95" customFormat="1" ht="19.5" customHeight="1">
      <c r="A67" s="97">
        <v>49</v>
      </c>
      <c r="B67" s="67" t="s">
        <v>134</v>
      </c>
      <c r="C67" s="67" t="s">
        <v>135</v>
      </c>
      <c r="D67" s="67" t="s">
        <v>221</v>
      </c>
      <c r="E67" s="67" t="s">
        <v>251</v>
      </c>
      <c r="F67" s="67" t="s">
        <v>252</v>
      </c>
      <c r="G67" s="78" t="s">
        <v>231</v>
      </c>
      <c r="H67" s="78">
        <v>20000</v>
      </c>
      <c r="I67" s="78" t="s">
        <v>293</v>
      </c>
      <c r="J67" s="96">
        <v>6.4000000000000005E-4</v>
      </c>
      <c r="K67" s="94">
        <f t="shared" si="1"/>
        <v>12.8</v>
      </c>
    </row>
    <row r="68" spans="1:11" s="95" customFormat="1" ht="19.5" customHeight="1">
      <c r="A68" s="97">
        <v>50</v>
      </c>
      <c r="B68" s="67" t="s">
        <v>136</v>
      </c>
      <c r="C68" s="67" t="s">
        <v>137</v>
      </c>
      <c r="D68" s="67" t="s">
        <v>222</v>
      </c>
      <c r="E68" s="67" t="s">
        <v>253</v>
      </c>
      <c r="F68" s="67" t="s">
        <v>254</v>
      </c>
      <c r="G68" s="78" t="s">
        <v>231</v>
      </c>
      <c r="H68" s="78">
        <v>45000</v>
      </c>
      <c r="I68" s="78" t="s">
        <v>293</v>
      </c>
      <c r="J68" s="96">
        <v>6.4000000000000005E-4</v>
      </c>
      <c r="K68" s="94">
        <f t="shared" si="1"/>
        <v>28.8</v>
      </c>
    </row>
    <row r="69" spans="1:11" s="95" customFormat="1" ht="19.5" customHeight="1">
      <c r="A69" s="97">
        <v>51</v>
      </c>
      <c r="B69" s="67" t="s">
        <v>138</v>
      </c>
      <c r="C69" s="67" t="s">
        <v>139</v>
      </c>
      <c r="D69" s="67" t="s">
        <v>221</v>
      </c>
      <c r="E69" s="67" t="s">
        <v>251</v>
      </c>
      <c r="F69" s="67" t="s">
        <v>252</v>
      </c>
      <c r="G69" s="78" t="s">
        <v>231</v>
      </c>
      <c r="H69" s="78">
        <v>30000</v>
      </c>
      <c r="I69" s="78" t="s">
        <v>293</v>
      </c>
      <c r="J69" s="96">
        <v>6.4000000000000005E-4</v>
      </c>
      <c r="K69" s="94">
        <f t="shared" si="1"/>
        <v>19.200000000000003</v>
      </c>
    </row>
    <row r="70" spans="1:11" s="95" customFormat="1" ht="19.5" customHeight="1">
      <c r="A70" s="97">
        <v>52</v>
      </c>
      <c r="B70" s="67" t="s">
        <v>140</v>
      </c>
      <c r="C70" s="67" t="s">
        <v>141</v>
      </c>
      <c r="D70" s="67" t="s">
        <v>222</v>
      </c>
      <c r="E70" s="67" t="s">
        <v>253</v>
      </c>
      <c r="F70" s="67" t="s">
        <v>254</v>
      </c>
      <c r="G70" s="78" t="s">
        <v>231</v>
      </c>
      <c r="H70" s="78">
        <v>190000</v>
      </c>
      <c r="I70" s="78" t="s">
        <v>293</v>
      </c>
      <c r="J70" s="96">
        <v>6.4000000000000005E-4</v>
      </c>
      <c r="K70" s="94">
        <f t="shared" si="1"/>
        <v>121.60000000000001</v>
      </c>
    </row>
    <row r="71" spans="1:11" s="95" customFormat="1" ht="19.5" customHeight="1">
      <c r="A71" s="97">
        <v>53</v>
      </c>
      <c r="B71" s="67" t="s">
        <v>142</v>
      </c>
      <c r="C71" s="67" t="s">
        <v>143</v>
      </c>
      <c r="D71" s="67" t="s">
        <v>221</v>
      </c>
      <c r="E71" s="67" t="s">
        <v>251</v>
      </c>
      <c r="F71" s="67" t="s">
        <v>252</v>
      </c>
      <c r="G71" s="78" t="s">
        <v>231</v>
      </c>
      <c r="H71" s="78">
        <v>20000</v>
      </c>
      <c r="I71" s="78" t="s">
        <v>293</v>
      </c>
      <c r="J71" s="96">
        <v>6.4000000000000005E-4</v>
      </c>
      <c r="K71" s="94">
        <f t="shared" si="1"/>
        <v>12.8</v>
      </c>
    </row>
    <row r="72" spans="1:11" s="95" customFormat="1" ht="19.5" customHeight="1">
      <c r="A72" s="97">
        <v>54</v>
      </c>
      <c r="B72" s="67" t="s">
        <v>144</v>
      </c>
      <c r="C72" s="67" t="s">
        <v>145</v>
      </c>
      <c r="D72" s="67" t="s">
        <v>221</v>
      </c>
      <c r="E72" s="67" t="s">
        <v>251</v>
      </c>
      <c r="F72" s="67" t="s">
        <v>252</v>
      </c>
      <c r="G72" s="78" t="s">
        <v>231</v>
      </c>
      <c r="H72" s="78">
        <v>20000</v>
      </c>
      <c r="I72" s="78" t="s">
        <v>293</v>
      </c>
      <c r="J72" s="96">
        <v>6.4000000000000005E-4</v>
      </c>
      <c r="K72" s="94">
        <f t="shared" si="1"/>
        <v>12.8</v>
      </c>
    </row>
    <row r="73" spans="1:11" s="95" customFormat="1" ht="19.5" customHeight="1">
      <c r="A73" s="97">
        <v>55</v>
      </c>
      <c r="B73" s="67" t="s">
        <v>146</v>
      </c>
      <c r="C73" s="67" t="s">
        <v>147</v>
      </c>
      <c r="D73" s="67" t="s">
        <v>221</v>
      </c>
      <c r="E73" s="67" t="s">
        <v>251</v>
      </c>
      <c r="F73" s="67" t="s">
        <v>252</v>
      </c>
      <c r="G73" s="78" t="s">
        <v>231</v>
      </c>
      <c r="H73" s="78">
        <v>20000</v>
      </c>
      <c r="I73" s="78" t="s">
        <v>293</v>
      </c>
      <c r="J73" s="96">
        <v>6.4000000000000005E-4</v>
      </c>
      <c r="K73" s="94">
        <f t="shared" si="1"/>
        <v>12.8</v>
      </c>
    </row>
    <row r="74" spans="1:11" s="95" customFormat="1" ht="19.5" customHeight="1">
      <c r="A74" s="97">
        <v>56</v>
      </c>
      <c r="B74" s="67" t="s">
        <v>148</v>
      </c>
      <c r="C74" s="67" t="s">
        <v>149</v>
      </c>
      <c r="D74" s="67" t="s">
        <v>221</v>
      </c>
      <c r="E74" s="67" t="s">
        <v>251</v>
      </c>
      <c r="F74" s="67" t="s">
        <v>252</v>
      </c>
      <c r="G74" s="78" t="s">
        <v>231</v>
      </c>
      <c r="H74" s="78">
        <v>30000</v>
      </c>
      <c r="I74" s="78" t="s">
        <v>293</v>
      </c>
      <c r="J74" s="96">
        <v>6.4000000000000005E-4</v>
      </c>
      <c r="K74" s="94">
        <f t="shared" si="1"/>
        <v>19.200000000000003</v>
      </c>
    </row>
    <row r="75" spans="1:11" s="95" customFormat="1" ht="19.5" customHeight="1">
      <c r="A75" s="97">
        <v>57</v>
      </c>
      <c r="B75" s="67" t="s">
        <v>150</v>
      </c>
      <c r="C75" s="67" t="s">
        <v>151</v>
      </c>
      <c r="D75" s="67" t="s">
        <v>221</v>
      </c>
      <c r="E75" s="67" t="s">
        <v>251</v>
      </c>
      <c r="F75" s="67" t="s">
        <v>252</v>
      </c>
      <c r="G75" s="78" t="s">
        <v>231</v>
      </c>
      <c r="H75" s="78">
        <v>20000</v>
      </c>
      <c r="I75" s="78" t="s">
        <v>293</v>
      </c>
      <c r="J75" s="96">
        <v>6.4000000000000005E-4</v>
      </c>
      <c r="K75" s="94">
        <f t="shared" si="1"/>
        <v>12.8</v>
      </c>
    </row>
    <row r="76" spans="1:11" s="95" customFormat="1" ht="19.5" customHeight="1">
      <c r="A76" s="97">
        <v>58</v>
      </c>
      <c r="B76" s="67" t="s">
        <v>152</v>
      </c>
      <c r="C76" s="67" t="s">
        <v>153</v>
      </c>
      <c r="D76" s="67" t="s">
        <v>221</v>
      </c>
      <c r="E76" s="67" t="s">
        <v>251</v>
      </c>
      <c r="F76" s="67" t="s">
        <v>252</v>
      </c>
      <c r="G76" s="78" t="s">
        <v>231</v>
      </c>
      <c r="H76" s="78">
        <v>20000</v>
      </c>
      <c r="I76" s="78" t="s">
        <v>293</v>
      </c>
      <c r="J76" s="96">
        <v>6.4000000000000005E-4</v>
      </c>
      <c r="K76" s="94">
        <f t="shared" si="1"/>
        <v>12.8</v>
      </c>
    </row>
    <row r="77" spans="1:11" s="95" customFormat="1" ht="19.5" customHeight="1">
      <c r="A77" s="97">
        <v>59</v>
      </c>
      <c r="B77" s="67" t="s">
        <v>154</v>
      </c>
      <c r="C77" s="67" t="s">
        <v>155</v>
      </c>
      <c r="D77" s="67" t="s">
        <v>221</v>
      </c>
      <c r="E77" s="67" t="s">
        <v>251</v>
      </c>
      <c r="F77" s="67" t="s">
        <v>252</v>
      </c>
      <c r="G77" s="78" t="s">
        <v>231</v>
      </c>
      <c r="H77" s="78">
        <v>30000</v>
      </c>
      <c r="I77" s="78" t="s">
        <v>293</v>
      </c>
      <c r="J77" s="96">
        <v>6.4000000000000005E-4</v>
      </c>
      <c r="K77" s="94">
        <f t="shared" si="1"/>
        <v>19.200000000000003</v>
      </c>
    </row>
    <row r="78" spans="1:11" s="95" customFormat="1" ht="19.5" customHeight="1">
      <c r="A78" s="97">
        <v>60</v>
      </c>
      <c r="B78" s="67" t="s">
        <v>156</v>
      </c>
      <c r="C78" s="67" t="s">
        <v>157</v>
      </c>
      <c r="D78" s="67" t="s">
        <v>221</v>
      </c>
      <c r="E78" s="67" t="s">
        <v>251</v>
      </c>
      <c r="F78" s="67" t="s">
        <v>252</v>
      </c>
      <c r="G78" s="78" t="s">
        <v>231</v>
      </c>
      <c r="H78" s="78">
        <v>30000</v>
      </c>
      <c r="I78" s="78" t="s">
        <v>293</v>
      </c>
      <c r="J78" s="96">
        <v>1.09E-3</v>
      </c>
      <c r="K78" s="94">
        <f t="shared" si="1"/>
        <v>32.700000000000003</v>
      </c>
    </row>
    <row r="79" spans="1:11" s="95" customFormat="1" ht="19.5" customHeight="1">
      <c r="A79" s="97">
        <v>61</v>
      </c>
      <c r="B79" s="67" t="s">
        <v>158</v>
      </c>
      <c r="C79" s="67" t="s">
        <v>159</v>
      </c>
      <c r="D79" s="67" t="s">
        <v>224</v>
      </c>
      <c r="E79" s="67" t="s">
        <v>257</v>
      </c>
      <c r="F79" s="67" t="s">
        <v>258</v>
      </c>
      <c r="G79" s="78" t="s">
        <v>312</v>
      </c>
      <c r="H79" s="78">
        <v>60000</v>
      </c>
      <c r="I79" s="78" t="s">
        <v>293</v>
      </c>
      <c r="J79" s="96">
        <v>5.2999999999999998E-4</v>
      </c>
      <c r="K79" s="94">
        <f t="shared" si="1"/>
        <v>31.799999999999997</v>
      </c>
    </row>
    <row r="80" spans="1:11" s="95" customFormat="1" ht="19.5" customHeight="1">
      <c r="A80" s="97">
        <v>62</v>
      </c>
      <c r="B80" s="67" t="s">
        <v>160</v>
      </c>
      <c r="C80" s="67" t="s">
        <v>161</v>
      </c>
      <c r="D80" s="237" t="s">
        <v>221</v>
      </c>
      <c r="E80" s="237" t="s">
        <v>251</v>
      </c>
      <c r="F80" s="237" t="s">
        <v>252</v>
      </c>
      <c r="G80" s="105" t="s">
        <v>231</v>
      </c>
      <c r="H80" s="78">
        <v>30000</v>
      </c>
      <c r="I80" s="78" t="s">
        <v>293</v>
      </c>
      <c r="J80" s="96">
        <v>5.5000000000000003E-4</v>
      </c>
      <c r="K80" s="94">
        <f t="shared" si="1"/>
        <v>16.5</v>
      </c>
    </row>
    <row r="81" spans="1:11" s="95" customFormat="1" ht="19.5" customHeight="1">
      <c r="A81" s="97">
        <v>63</v>
      </c>
      <c r="B81" s="67" t="s">
        <v>162</v>
      </c>
      <c r="C81" s="67" t="s">
        <v>163</v>
      </c>
      <c r="D81" s="67" t="s">
        <v>224</v>
      </c>
      <c r="E81" s="67" t="s">
        <v>257</v>
      </c>
      <c r="F81" s="67" t="s">
        <v>258</v>
      </c>
      <c r="G81" s="78" t="s">
        <v>312</v>
      </c>
      <c r="H81" s="78">
        <v>100000</v>
      </c>
      <c r="I81" s="78" t="s">
        <v>293</v>
      </c>
      <c r="J81" s="96">
        <v>8.1900000000000011E-3</v>
      </c>
      <c r="K81" s="94">
        <f t="shared" si="1"/>
        <v>819.00000000000011</v>
      </c>
    </row>
    <row r="82" spans="1:11" s="95" customFormat="1" ht="19.5" customHeight="1">
      <c r="A82" s="97">
        <v>64</v>
      </c>
      <c r="B82" s="67" t="s">
        <v>164</v>
      </c>
      <c r="C82" s="67" t="s">
        <v>165</v>
      </c>
      <c r="D82" s="67" t="s">
        <v>221</v>
      </c>
      <c r="E82" s="67" t="s">
        <v>251</v>
      </c>
      <c r="F82" s="67" t="s">
        <v>252</v>
      </c>
      <c r="G82" s="78" t="s">
        <v>231</v>
      </c>
      <c r="H82" s="78">
        <v>20000</v>
      </c>
      <c r="I82" s="78" t="s">
        <v>293</v>
      </c>
      <c r="J82" s="96">
        <v>5.5000000000000003E-4</v>
      </c>
      <c r="K82" s="94">
        <f t="shared" si="1"/>
        <v>11</v>
      </c>
    </row>
    <row r="83" spans="1:11" s="95" customFormat="1" ht="19.5" customHeight="1">
      <c r="A83" s="97">
        <v>65</v>
      </c>
      <c r="B83" s="67" t="s">
        <v>166</v>
      </c>
      <c r="C83" s="67" t="s">
        <v>167</v>
      </c>
      <c r="D83" s="67" t="s">
        <v>225</v>
      </c>
      <c r="E83" s="67" t="s">
        <v>259</v>
      </c>
      <c r="F83" s="67" t="s">
        <v>260</v>
      </c>
      <c r="G83" s="78" t="s">
        <v>242</v>
      </c>
      <c r="H83" s="78">
        <v>150000</v>
      </c>
      <c r="I83" s="78" t="s">
        <v>293</v>
      </c>
      <c r="J83" s="96">
        <v>1.15E-3</v>
      </c>
      <c r="K83" s="94">
        <f t="shared" ref="K83:K102" si="2">+J83*H83</f>
        <v>172.5</v>
      </c>
    </row>
    <row r="84" spans="1:11" s="95" customFormat="1" ht="19.5" customHeight="1">
      <c r="A84" s="97">
        <v>66</v>
      </c>
      <c r="B84" s="67" t="s">
        <v>168</v>
      </c>
      <c r="C84" s="67" t="s">
        <v>169</v>
      </c>
      <c r="D84" s="67" t="s">
        <v>224</v>
      </c>
      <c r="E84" s="67" t="s">
        <v>257</v>
      </c>
      <c r="F84" s="67" t="s">
        <v>258</v>
      </c>
      <c r="G84" s="78" t="s">
        <v>312</v>
      </c>
      <c r="H84" s="78">
        <v>190000</v>
      </c>
      <c r="I84" s="78" t="s">
        <v>293</v>
      </c>
      <c r="J84" s="96">
        <v>6.7400000000000003E-3</v>
      </c>
      <c r="K84" s="94">
        <f t="shared" si="2"/>
        <v>1280.6000000000001</v>
      </c>
    </row>
    <row r="85" spans="1:11" s="95" customFormat="1" ht="19.5" customHeight="1">
      <c r="A85" s="97">
        <v>67</v>
      </c>
      <c r="B85" s="67" t="s">
        <v>170</v>
      </c>
      <c r="C85" s="67" t="s">
        <v>171</v>
      </c>
      <c r="D85" s="67" t="s">
        <v>221</v>
      </c>
      <c r="E85" s="67" t="s">
        <v>251</v>
      </c>
      <c r="F85" s="67" t="s">
        <v>252</v>
      </c>
      <c r="G85" s="78" t="s">
        <v>231</v>
      </c>
      <c r="H85" s="78">
        <v>20000</v>
      </c>
      <c r="I85" s="78" t="s">
        <v>293</v>
      </c>
      <c r="J85" s="96">
        <v>8.7000000000000001E-4</v>
      </c>
      <c r="K85" s="94">
        <f t="shared" si="2"/>
        <v>17.399999999999999</v>
      </c>
    </row>
    <row r="86" spans="1:11" s="95" customFormat="1" ht="19.5" customHeight="1">
      <c r="A86" s="97">
        <v>68</v>
      </c>
      <c r="B86" s="67" t="s">
        <v>172</v>
      </c>
      <c r="C86" s="67" t="s">
        <v>173</v>
      </c>
      <c r="D86" s="67" t="s">
        <v>224</v>
      </c>
      <c r="E86" s="67" t="s">
        <v>257</v>
      </c>
      <c r="F86" s="67" t="s">
        <v>258</v>
      </c>
      <c r="G86" s="78" t="s">
        <v>312</v>
      </c>
      <c r="H86" s="78">
        <v>108000</v>
      </c>
      <c r="I86" s="78" t="s">
        <v>293</v>
      </c>
      <c r="J86" s="96">
        <v>1.0200000000000001E-2</v>
      </c>
      <c r="K86" s="94">
        <f t="shared" si="2"/>
        <v>1101.6000000000001</v>
      </c>
    </row>
    <row r="87" spans="1:11" s="95" customFormat="1" ht="19.5" customHeight="1">
      <c r="A87" s="97">
        <v>69</v>
      </c>
      <c r="B87" s="67" t="s">
        <v>174</v>
      </c>
      <c r="C87" s="67" t="s">
        <v>175</v>
      </c>
      <c r="D87" s="67" t="s">
        <v>224</v>
      </c>
      <c r="E87" s="67" t="s">
        <v>257</v>
      </c>
      <c r="F87" s="67" t="s">
        <v>258</v>
      </c>
      <c r="G87" s="78" t="s">
        <v>312</v>
      </c>
      <c r="H87" s="78">
        <v>15000</v>
      </c>
      <c r="I87" s="78" t="s">
        <v>293</v>
      </c>
      <c r="J87" s="96">
        <v>1.66E-3</v>
      </c>
      <c r="K87" s="94">
        <f t="shared" si="2"/>
        <v>24.9</v>
      </c>
    </row>
    <row r="88" spans="1:11" s="95" customFormat="1" ht="19.5" customHeight="1">
      <c r="A88" s="97">
        <v>70</v>
      </c>
      <c r="B88" s="67" t="s">
        <v>176</v>
      </c>
      <c r="C88" s="67" t="s">
        <v>177</v>
      </c>
      <c r="D88" s="67" t="s">
        <v>226</v>
      </c>
      <c r="E88" s="67" t="s">
        <v>261</v>
      </c>
      <c r="F88" s="67" t="s">
        <v>262</v>
      </c>
      <c r="G88" s="78" t="s">
        <v>242</v>
      </c>
      <c r="H88" s="78">
        <v>14000</v>
      </c>
      <c r="I88" s="78" t="s">
        <v>293</v>
      </c>
      <c r="J88" s="96">
        <v>4.2939999999999999E-2</v>
      </c>
      <c r="K88" s="94">
        <f t="shared" si="2"/>
        <v>601.16</v>
      </c>
    </row>
    <row r="89" spans="1:11" s="95" customFormat="1" ht="19.5" customHeight="1">
      <c r="A89" s="97">
        <v>71</v>
      </c>
      <c r="B89" s="67" t="s">
        <v>178</v>
      </c>
      <c r="C89" s="67" t="s">
        <v>179</v>
      </c>
      <c r="D89" s="67" t="s">
        <v>224</v>
      </c>
      <c r="E89" s="67" t="s">
        <v>257</v>
      </c>
      <c r="F89" s="67" t="s">
        <v>258</v>
      </c>
      <c r="G89" s="78" t="s">
        <v>312</v>
      </c>
      <c r="H89" s="78">
        <v>92000</v>
      </c>
      <c r="I89" s="78" t="s">
        <v>293</v>
      </c>
      <c r="J89" s="96">
        <v>6.79E-3</v>
      </c>
      <c r="K89" s="94">
        <f t="shared" si="2"/>
        <v>624.67999999999995</v>
      </c>
    </row>
    <row r="90" spans="1:11" s="95" customFormat="1" ht="19.5" customHeight="1">
      <c r="A90" s="97">
        <v>72</v>
      </c>
      <c r="B90" s="67" t="s">
        <v>180</v>
      </c>
      <c r="C90" s="67" t="s">
        <v>181</v>
      </c>
      <c r="D90" s="67" t="s">
        <v>221</v>
      </c>
      <c r="E90" s="67" t="s">
        <v>251</v>
      </c>
      <c r="F90" s="67" t="s">
        <v>252</v>
      </c>
      <c r="G90" s="78" t="s">
        <v>231</v>
      </c>
      <c r="H90" s="78">
        <v>510000</v>
      </c>
      <c r="I90" s="78" t="s">
        <v>293</v>
      </c>
      <c r="J90" s="96">
        <v>4.6000000000000001E-4</v>
      </c>
      <c r="K90" s="94">
        <f t="shared" si="2"/>
        <v>234.6</v>
      </c>
    </row>
    <row r="91" spans="1:11" s="95" customFormat="1" ht="19.5" customHeight="1">
      <c r="A91" s="97">
        <v>73</v>
      </c>
      <c r="B91" s="67" t="s">
        <v>182</v>
      </c>
      <c r="C91" s="67" t="s">
        <v>183</v>
      </c>
      <c r="D91" s="67" t="s">
        <v>225</v>
      </c>
      <c r="E91" s="67" t="s">
        <v>259</v>
      </c>
      <c r="F91" s="67" t="s">
        <v>260</v>
      </c>
      <c r="G91" s="78" t="s">
        <v>242</v>
      </c>
      <c r="H91" s="78">
        <v>30000</v>
      </c>
      <c r="I91" s="78" t="s">
        <v>293</v>
      </c>
      <c r="J91" s="96">
        <v>7.5000000000000002E-4</v>
      </c>
      <c r="K91" s="94">
        <f t="shared" si="2"/>
        <v>22.5</v>
      </c>
    </row>
    <row r="92" spans="1:11" s="95" customFormat="1" ht="19.5" customHeight="1">
      <c r="A92" s="97">
        <v>74</v>
      </c>
      <c r="B92" s="67" t="s">
        <v>184</v>
      </c>
      <c r="C92" s="67" t="s">
        <v>185</v>
      </c>
      <c r="D92" s="67" t="s">
        <v>221</v>
      </c>
      <c r="E92" s="67" t="s">
        <v>251</v>
      </c>
      <c r="F92" s="67" t="s">
        <v>252</v>
      </c>
      <c r="G92" s="78" t="s">
        <v>231</v>
      </c>
      <c r="H92" s="78">
        <v>60000</v>
      </c>
      <c r="I92" s="78" t="s">
        <v>293</v>
      </c>
      <c r="J92" s="96">
        <v>5.2999999999999998E-4</v>
      </c>
      <c r="K92" s="94">
        <f t="shared" si="2"/>
        <v>31.799999999999997</v>
      </c>
    </row>
    <row r="93" spans="1:11" s="95" customFormat="1" ht="19.5" customHeight="1">
      <c r="A93" s="97">
        <v>75</v>
      </c>
      <c r="B93" s="67" t="s">
        <v>186</v>
      </c>
      <c r="C93" s="67" t="s">
        <v>187</v>
      </c>
      <c r="D93" s="67" t="s">
        <v>224</v>
      </c>
      <c r="E93" s="67" t="s">
        <v>257</v>
      </c>
      <c r="F93" s="67" t="s">
        <v>258</v>
      </c>
      <c r="G93" s="78" t="s">
        <v>312</v>
      </c>
      <c r="H93" s="78">
        <v>30000</v>
      </c>
      <c r="I93" s="78" t="s">
        <v>293</v>
      </c>
      <c r="J93" s="96">
        <v>5.2999999999999998E-4</v>
      </c>
      <c r="K93" s="94">
        <f t="shared" si="2"/>
        <v>15.899999999999999</v>
      </c>
    </row>
    <row r="94" spans="1:11" s="95" customFormat="1" ht="19.5" customHeight="1">
      <c r="A94" s="97">
        <v>76</v>
      </c>
      <c r="B94" s="67" t="s">
        <v>188</v>
      </c>
      <c r="C94" s="67" t="s">
        <v>189</v>
      </c>
      <c r="D94" s="67" t="s">
        <v>221</v>
      </c>
      <c r="E94" s="67" t="s">
        <v>251</v>
      </c>
      <c r="F94" s="67" t="s">
        <v>252</v>
      </c>
      <c r="G94" s="78" t="s">
        <v>231</v>
      </c>
      <c r="H94" s="78">
        <v>15000</v>
      </c>
      <c r="I94" s="78" t="s">
        <v>293</v>
      </c>
      <c r="J94" s="96">
        <v>1.65E-3</v>
      </c>
      <c r="K94" s="94">
        <f t="shared" si="2"/>
        <v>24.75</v>
      </c>
    </row>
    <row r="95" spans="1:11" s="95" customFormat="1" ht="19.5" customHeight="1">
      <c r="A95" s="97">
        <v>77</v>
      </c>
      <c r="B95" s="67" t="s">
        <v>190</v>
      </c>
      <c r="C95" s="67" t="s">
        <v>191</v>
      </c>
      <c r="D95" s="67" t="s">
        <v>222</v>
      </c>
      <c r="E95" s="67" t="s">
        <v>253</v>
      </c>
      <c r="F95" s="67" t="s">
        <v>254</v>
      </c>
      <c r="G95" s="78" t="s">
        <v>231</v>
      </c>
      <c r="H95" s="78">
        <v>20000</v>
      </c>
      <c r="I95" s="78" t="s">
        <v>293</v>
      </c>
      <c r="J95" s="96">
        <v>4.28E-3</v>
      </c>
      <c r="K95" s="94">
        <f t="shared" si="2"/>
        <v>85.6</v>
      </c>
    </row>
    <row r="96" spans="1:11" s="95" customFormat="1" ht="19.5" customHeight="1">
      <c r="A96" s="97">
        <v>78</v>
      </c>
      <c r="B96" s="67" t="s">
        <v>192</v>
      </c>
      <c r="C96" s="67" t="s">
        <v>193</v>
      </c>
      <c r="D96" s="67" t="s">
        <v>222</v>
      </c>
      <c r="E96" s="67" t="s">
        <v>253</v>
      </c>
      <c r="F96" s="67" t="s">
        <v>254</v>
      </c>
      <c r="G96" s="78" t="s">
        <v>231</v>
      </c>
      <c r="H96" s="78">
        <v>15000</v>
      </c>
      <c r="I96" s="78" t="s">
        <v>293</v>
      </c>
      <c r="J96" s="96">
        <v>2.2599999999999999E-3</v>
      </c>
      <c r="K96" s="94">
        <f t="shared" si="2"/>
        <v>33.9</v>
      </c>
    </row>
    <row r="97" spans="1:11" s="95" customFormat="1" ht="19.5" customHeight="1">
      <c r="A97" s="97">
        <v>79</v>
      </c>
      <c r="B97" s="67" t="s">
        <v>316</v>
      </c>
      <c r="C97" s="67" t="s">
        <v>194</v>
      </c>
      <c r="D97" s="67" t="s">
        <v>283</v>
      </c>
      <c r="E97" s="67" t="s">
        <v>284</v>
      </c>
      <c r="F97" s="237" t="s">
        <v>311</v>
      </c>
      <c r="G97" s="78" t="s">
        <v>312</v>
      </c>
      <c r="H97" s="78">
        <v>13104</v>
      </c>
      <c r="I97" s="78" t="s">
        <v>293</v>
      </c>
      <c r="J97" s="96">
        <v>0.41</v>
      </c>
      <c r="K97" s="94">
        <f t="shared" si="2"/>
        <v>5372.6399999999994</v>
      </c>
    </row>
    <row r="98" spans="1:11" s="95" customFormat="1" ht="19.5" customHeight="1">
      <c r="A98" s="97">
        <v>80</v>
      </c>
      <c r="B98" s="67" t="s">
        <v>270</v>
      </c>
      <c r="C98" s="67" t="s">
        <v>195</v>
      </c>
      <c r="D98" s="67" t="s">
        <v>295</v>
      </c>
      <c r="E98" s="67" t="s">
        <v>296</v>
      </c>
      <c r="F98" s="79" t="s">
        <v>297</v>
      </c>
      <c r="G98" s="78" t="s">
        <v>242</v>
      </c>
      <c r="H98" s="105">
        <v>13500</v>
      </c>
      <c r="I98" s="78" t="s">
        <v>293</v>
      </c>
      <c r="J98" s="96">
        <v>6.7000000000000004E-2</v>
      </c>
      <c r="K98" s="94">
        <f t="shared" si="2"/>
        <v>904.5</v>
      </c>
    </row>
    <row r="99" spans="1:11" s="95" customFormat="1" ht="19.5" customHeight="1">
      <c r="A99" s="97">
        <v>81</v>
      </c>
      <c r="B99" s="67" t="s">
        <v>196</v>
      </c>
      <c r="C99" s="67" t="s">
        <v>197</v>
      </c>
      <c r="D99" s="67" t="s">
        <v>280</v>
      </c>
      <c r="E99" s="67" t="s">
        <v>285</v>
      </c>
      <c r="F99" s="67" t="s">
        <v>286</v>
      </c>
      <c r="G99" s="78" t="s">
        <v>231</v>
      </c>
      <c r="H99" s="78">
        <v>20000</v>
      </c>
      <c r="I99" s="78" t="s">
        <v>293</v>
      </c>
      <c r="J99" s="96">
        <v>9.4009999999999996E-2</v>
      </c>
      <c r="K99" s="94">
        <f t="shared" si="2"/>
        <v>1880.1999999999998</v>
      </c>
    </row>
    <row r="100" spans="1:11" s="95" customFormat="1" ht="19.5" customHeight="1">
      <c r="A100" s="97">
        <v>82</v>
      </c>
      <c r="B100" s="67" t="s">
        <v>198</v>
      </c>
      <c r="C100" s="67" t="s">
        <v>199</v>
      </c>
      <c r="D100" s="67" t="s">
        <v>38</v>
      </c>
      <c r="E100" s="67" t="s">
        <v>287</v>
      </c>
      <c r="F100" s="67" t="s">
        <v>288</v>
      </c>
      <c r="G100" s="78" t="s">
        <v>231</v>
      </c>
      <c r="H100" s="78">
        <v>13100</v>
      </c>
      <c r="I100" s="78" t="s">
        <v>293</v>
      </c>
      <c r="J100" s="96">
        <v>2.7199999999999998E-2</v>
      </c>
      <c r="K100" s="94">
        <f t="shared" si="2"/>
        <v>356.32</v>
      </c>
    </row>
    <row r="101" spans="1:11" s="95" customFormat="1" ht="19.5" customHeight="1">
      <c r="A101" s="97">
        <v>83</v>
      </c>
      <c r="B101" s="67" t="s">
        <v>200</v>
      </c>
      <c r="C101" s="67" t="s">
        <v>201</v>
      </c>
      <c r="D101" s="67" t="s">
        <v>38</v>
      </c>
      <c r="E101" s="67" t="s">
        <v>287</v>
      </c>
      <c r="F101" s="67" t="s">
        <v>288</v>
      </c>
      <c r="G101" s="78" t="s">
        <v>231</v>
      </c>
      <c r="H101" s="78">
        <v>13100</v>
      </c>
      <c r="I101" s="78" t="s">
        <v>293</v>
      </c>
      <c r="J101" s="96">
        <v>0.12920000000000001</v>
      </c>
      <c r="K101" s="94">
        <f t="shared" si="2"/>
        <v>1692.5200000000002</v>
      </c>
    </row>
    <row r="102" spans="1:11" s="95" customFormat="1" ht="22.5" customHeight="1">
      <c r="A102" s="244">
        <v>84</v>
      </c>
      <c r="B102" s="263" t="s">
        <v>271</v>
      </c>
      <c r="C102" s="269" t="s">
        <v>314</v>
      </c>
      <c r="D102" s="263" t="s">
        <v>227</v>
      </c>
      <c r="E102" s="263" t="s">
        <v>300</v>
      </c>
      <c r="F102" s="263" t="s">
        <v>301</v>
      </c>
      <c r="G102" s="244" t="s">
        <v>231</v>
      </c>
      <c r="H102" s="78">
        <v>1500</v>
      </c>
      <c r="I102" s="78" t="s">
        <v>294</v>
      </c>
      <c r="J102" s="96">
        <v>0.61509999999999998</v>
      </c>
      <c r="K102" s="94">
        <f t="shared" si="2"/>
        <v>922.65</v>
      </c>
    </row>
    <row r="103" spans="1:11" s="95" customFormat="1" ht="22.5" customHeight="1">
      <c r="A103" s="245"/>
      <c r="B103" s="264"/>
      <c r="C103" s="264"/>
      <c r="D103" s="264"/>
      <c r="E103" s="264"/>
      <c r="F103" s="264"/>
      <c r="G103" s="245"/>
      <c r="H103" s="78">
        <v>10</v>
      </c>
      <c r="I103" s="78" t="s">
        <v>303</v>
      </c>
      <c r="J103" s="96">
        <v>0</v>
      </c>
      <c r="K103" s="94">
        <v>0</v>
      </c>
    </row>
    <row r="104" spans="1:11" s="95" customFormat="1" ht="19.5" customHeight="1">
      <c r="A104" s="97">
        <v>85</v>
      </c>
      <c r="B104" s="67" t="s">
        <v>202</v>
      </c>
      <c r="C104" s="67" t="s">
        <v>203</v>
      </c>
      <c r="D104" s="67" t="s">
        <v>228</v>
      </c>
      <c r="E104" s="67" t="s">
        <v>263</v>
      </c>
      <c r="F104" s="67" t="s">
        <v>264</v>
      </c>
      <c r="G104" s="78" t="s">
        <v>265</v>
      </c>
      <c r="H104" s="78">
        <v>13650</v>
      </c>
      <c r="I104" s="78" t="s">
        <v>293</v>
      </c>
      <c r="J104" s="96">
        <v>0.105</v>
      </c>
      <c r="K104" s="94">
        <f t="shared" ref="K104:K110" si="3">+J104*H104</f>
        <v>1433.25</v>
      </c>
    </row>
    <row r="105" spans="1:11" s="95" customFormat="1" ht="19.5" customHeight="1">
      <c r="A105" s="97">
        <v>86</v>
      </c>
      <c r="B105" s="67" t="s">
        <v>204</v>
      </c>
      <c r="C105" s="67" t="s">
        <v>205</v>
      </c>
      <c r="D105" s="67" t="s">
        <v>229</v>
      </c>
      <c r="E105" s="67" t="s">
        <v>266</v>
      </c>
      <c r="F105" s="67" t="s">
        <v>267</v>
      </c>
      <c r="G105" s="78" t="s">
        <v>231</v>
      </c>
      <c r="H105" s="78">
        <v>13320</v>
      </c>
      <c r="I105" s="78" t="s">
        <v>293</v>
      </c>
      <c r="J105" s="96">
        <v>0.63350000000000006</v>
      </c>
      <c r="K105" s="94">
        <f t="shared" si="3"/>
        <v>8438.2200000000012</v>
      </c>
    </row>
    <row r="106" spans="1:11" s="95" customFormat="1" ht="19.5" customHeight="1">
      <c r="A106" s="97">
        <v>87</v>
      </c>
      <c r="B106" s="67" t="s">
        <v>206</v>
      </c>
      <c r="C106" s="67" t="s">
        <v>207</v>
      </c>
      <c r="D106" s="67" t="s">
        <v>229</v>
      </c>
      <c r="E106" s="67" t="s">
        <v>266</v>
      </c>
      <c r="F106" s="67" t="s">
        <v>267</v>
      </c>
      <c r="G106" s="78" t="s">
        <v>231</v>
      </c>
      <c r="H106" s="78">
        <v>13440</v>
      </c>
      <c r="I106" s="78" t="s">
        <v>293</v>
      </c>
      <c r="J106" s="96">
        <v>0.31</v>
      </c>
      <c r="K106" s="94">
        <f t="shared" si="3"/>
        <v>4166.3999999999996</v>
      </c>
    </row>
    <row r="107" spans="1:11" s="95" customFormat="1" ht="19.5" customHeight="1">
      <c r="A107" s="97">
        <v>88</v>
      </c>
      <c r="B107" s="67" t="s">
        <v>208</v>
      </c>
      <c r="C107" s="67" t="s">
        <v>209</v>
      </c>
      <c r="D107" s="67" t="s">
        <v>289</v>
      </c>
      <c r="E107" s="67" t="s">
        <v>290</v>
      </c>
      <c r="F107" s="67" t="s">
        <v>291</v>
      </c>
      <c r="G107" s="78" t="s">
        <v>242</v>
      </c>
      <c r="H107" s="78">
        <v>15000</v>
      </c>
      <c r="I107" s="78" t="s">
        <v>293</v>
      </c>
      <c r="J107" s="96">
        <v>0.83</v>
      </c>
      <c r="K107" s="94">
        <f t="shared" si="3"/>
        <v>12450</v>
      </c>
    </row>
    <row r="108" spans="1:11" s="95" customFormat="1" ht="19.5" customHeight="1">
      <c r="A108" s="97">
        <v>89</v>
      </c>
      <c r="B108" s="67" t="s">
        <v>310</v>
      </c>
      <c r="C108" s="67" t="s">
        <v>304</v>
      </c>
      <c r="D108" s="67" t="s">
        <v>305</v>
      </c>
      <c r="E108" s="67" t="s">
        <v>306</v>
      </c>
      <c r="F108" s="67" t="s">
        <v>307</v>
      </c>
      <c r="G108" s="78" t="s">
        <v>231</v>
      </c>
      <c r="H108" s="105">
        <v>13080</v>
      </c>
      <c r="I108" s="78" t="s">
        <v>293</v>
      </c>
      <c r="J108" s="96">
        <v>9.9000000000000005E-2</v>
      </c>
      <c r="K108" s="94">
        <f t="shared" si="3"/>
        <v>1294.92</v>
      </c>
    </row>
    <row r="109" spans="1:11" s="95" customFormat="1" ht="19.5" customHeight="1">
      <c r="A109" s="97">
        <v>90</v>
      </c>
      <c r="B109" s="67" t="s">
        <v>308</v>
      </c>
      <c r="C109" s="67" t="s">
        <v>309</v>
      </c>
      <c r="D109" s="67" t="s">
        <v>305</v>
      </c>
      <c r="E109" s="67" t="s">
        <v>306</v>
      </c>
      <c r="F109" s="67" t="s">
        <v>307</v>
      </c>
      <c r="G109" s="78" t="s">
        <v>231</v>
      </c>
      <c r="H109" s="78">
        <v>13100</v>
      </c>
      <c r="I109" s="78" t="s">
        <v>293</v>
      </c>
      <c r="J109" s="96">
        <v>0.19</v>
      </c>
      <c r="K109" s="94">
        <f t="shared" si="3"/>
        <v>2489</v>
      </c>
    </row>
    <row r="110" spans="1:11" s="95" customFormat="1" ht="19.5" customHeight="1">
      <c r="A110" s="97">
        <v>91</v>
      </c>
      <c r="B110" s="67" t="s">
        <v>210</v>
      </c>
      <c r="C110" s="67" t="s">
        <v>211</v>
      </c>
      <c r="D110" s="67" t="s">
        <v>230</v>
      </c>
      <c r="E110" s="67" t="s">
        <v>268</v>
      </c>
      <c r="F110" s="67" t="s">
        <v>269</v>
      </c>
      <c r="G110" s="78" t="s">
        <v>265</v>
      </c>
      <c r="H110" s="78">
        <v>13100</v>
      </c>
      <c r="I110" s="78" t="s">
        <v>293</v>
      </c>
      <c r="J110" s="96">
        <v>0.16500000000000001</v>
      </c>
      <c r="K110" s="94">
        <f t="shared" si="3"/>
        <v>2161.5</v>
      </c>
    </row>
    <row r="111" spans="1:11" ht="24" customHeight="1">
      <c r="A111" s="270"/>
      <c r="B111" s="246" t="s">
        <v>31</v>
      </c>
      <c r="C111" s="272"/>
      <c r="D111" s="246"/>
      <c r="E111" s="246"/>
      <c r="F111" s="246"/>
      <c r="G111" s="246"/>
      <c r="H111" s="274">
        <f>SUM(H19:H110)-H103</f>
        <v>3863102</v>
      </c>
      <c r="I111" s="280"/>
      <c r="J111" s="276"/>
      <c r="K111" s="278">
        <f>SUM(K19:K110)</f>
        <v>146805.1560000001</v>
      </c>
    </row>
    <row r="112" spans="1:11">
      <c r="A112" s="271"/>
      <c r="B112" s="247"/>
      <c r="C112" s="273"/>
      <c r="D112" s="247"/>
      <c r="E112" s="247"/>
      <c r="F112" s="247"/>
      <c r="G112" s="247"/>
      <c r="H112" s="275"/>
      <c r="I112" s="281"/>
      <c r="J112" s="277"/>
      <c r="K112" s="279"/>
    </row>
    <row r="113" spans="1:11">
      <c r="A113" s="36"/>
      <c r="B113" s="37"/>
      <c r="C113" s="25"/>
      <c r="D113" s="37"/>
      <c r="E113" s="63"/>
      <c r="F113" s="37"/>
      <c r="G113" s="38"/>
      <c r="H113" s="39"/>
      <c r="I113" s="39"/>
      <c r="J113" s="89"/>
      <c r="K113" s="40"/>
    </row>
    <row r="114" spans="1:11">
      <c r="A114" s="37"/>
      <c r="B114" s="77"/>
      <c r="C114" s="77"/>
      <c r="D114" s="62"/>
      <c r="E114" s="62"/>
      <c r="F114" s="62"/>
      <c r="G114" s="38"/>
      <c r="H114" s="39"/>
      <c r="I114" s="39"/>
      <c r="J114" s="89"/>
      <c r="K114" s="40"/>
    </row>
    <row r="115" spans="1:11">
      <c r="A115" s="41"/>
      <c r="B115" s="11"/>
      <c r="C115" s="42"/>
      <c r="D115" s="41"/>
      <c r="E115" s="41"/>
      <c r="F115" s="41"/>
      <c r="G115" s="42"/>
      <c r="H115" s="43"/>
      <c r="I115" s="43"/>
      <c r="J115" s="90"/>
      <c r="K115" s="74"/>
    </row>
    <row r="116" spans="1:11">
      <c r="A116" s="41"/>
      <c r="B116" s="11"/>
      <c r="C116" s="42" t="s">
        <v>21</v>
      </c>
      <c r="D116" s="63"/>
      <c r="E116" s="63"/>
      <c r="F116" s="68">
        <f>+'PL-2'!H140</f>
        <v>1503.0886948421039</v>
      </c>
      <c r="G116" s="45" t="s">
        <v>22</v>
      </c>
      <c r="H116" s="43"/>
      <c r="I116" s="43"/>
      <c r="J116" s="86"/>
      <c r="K116" s="44"/>
    </row>
    <row r="117" spans="1:11">
      <c r="A117" s="41"/>
      <c r="B117" s="11"/>
      <c r="C117" s="42"/>
      <c r="D117" s="41"/>
      <c r="E117" s="41"/>
      <c r="F117" s="76"/>
      <c r="G117" s="45"/>
      <c r="H117" s="43"/>
      <c r="I117" s="43"/>
      <c r="J117" s="90"/>
      <c r="K117" s="44"/>
    </row>
    <row r="118" spans="1:11">
      <c r="A118" s="41"/>
      <c r="B118" s="11"/>
      <c r="C118" s="42" t="s">
        <v>23</v>
      </c>
      <c r="D118" s="63"/>
      <c r="E118" s="63"/>
      <c r="F118" s="68">
        <f>+'PL-2'!I140</f>
        <v>2048.16</v>
      </c>
      <c r="G118" s="45" t="s">
        <v>22</v>
      </c>
      <c r="H118" s="43"/>
      <c r="I118" s="43"/>
      <c r="J118" s="90"/>
      <c r="K118" s="44"/>
    </row>
    <row r="119" spans="1:11">
      <c r="A119" s="41"/>
      <c r="B119" s="11"/>
      <c r="C119" s="42"/>
      <c r="D119" s="41"/>
      <c r="E119" s="41"/>
      <c r="F119" s="41"/>
      <c r="G119" s="45"/>
      <c r="H119" s="43"/>
      <c r="I119" s="43"/>
      <c r="J119" s="90"/>
      <c r="K119" s="44"/>
    </row>
    <row r="120" spans="1:11" ht="16.5">
      <c r="A120" s="41"/>
      <c r="B120" s="11"/>
      <c r="C120" s="42" t="s">
        <v>24</v>
      </c>
      <c r="D120" s="65"/>
      <c r="E120" s="65"/>
      <c r="F120" s="65">
        <v>178</v>
      </c>
      <c r="G120" s="46" t="s">
        <v>376</v>
      </c>
      <c r="H120" s="43"/>
      <c r="I120" s="43"/>
      <c r="J120" s="90"/>
      <c r="K120" s="44"/>
    </row>
    <row r="121" spans="1:11">
      <c r="A121" s="41"/>
      <c r="B121" s="11"/>
      <c r="C121" s="42"/>
      <c r="D121" s="64"/>
      <c r="E121" s="64"/>
      <c r="F121" s="64"/>
      <c r="G121" s="45"/>
      <c r="H121" s="43"/>
      <c r="I121" s="43"/>
      <c r="J121" s="90"/>
      <c r="K121" s="44"/>
    </row>
    <row r="122" spans="1:11">
      <c r="A122" s="41"/>
      <c r="B122" s="11"/>
      <c r="C122" s="42"/>
      <c r="D122" s="41"/>
      <c r="E122" s="41"/>
      <c r="F122" s="41"/>
      <c r="G122" s="42"/>
      <c r="H122" s="43"/>
      <c r="I122" s="43"/>
      <c r="J122" s="90"/>
      <c r="K122" s="47"/>
    </row>
    <row r="123" spans="1:11">
      <c r="B123" s="48"/>
      <c r="G123" s="49" t="s">
        <v>5</v>
      </c>
      <c r="J123" s="91"/>
      <c r="K123" s="47"/>
    </row>
    <row r="124" spans="1:11">
      <c r="B124" s="48"/>
      <c r="G124" s="50"/>
      <c r="J124" s="91"/>
      <c r="K124" s="47"/>
    </row>
    <row r="125" spans="1:11">
      <c r="B125" s="48"/>
      <c r="G125" s="51"/>
      <c r="H125" s="52"/>
      <c r="I125" s="52"/>
      <c r="J125" s="92"/>
      <c r="K125" s="47"/>
    </row>
    <row r="126" spans="1:11">
      <c r="B126" s="48"/>
      <c r="G126" s="53" t="s">
        <v>25</v>
      </c>
      <c r="J126" s="91"/>
      <c r="K126" s="47"/>
    </row>
    <row r="127" spans="1:11" s="55" customFormat="1">
      <c r="A127" s="48"/>
      <c r="B127" s="48"/>
      <c r="C127" s="35"/>
      <c r="D127" s="48"/>
      <c r="E127" s="48"/>
      <c r="F127" s="48"/>
      <c r="G127" s="54"/>
      <c r="H127" s="35"/>
      <c r="I127" s="35"/>
      <c r="J127" s="91"/>
    </row>
    <row r="128" spans="1:11" s="55" customFormat="1">
      <c r="A128" s="48"/>
      <c r="B128" s="48"/>
      <c r="C128" s="35"/>
      <c r="D128" s="48"/>
      <c r="E128" s="48"/>
      <c r="F128" s="48"/>
      <c r="G128" s="56"/>
      <c r="H128" s="35"/>
      <c r="I128" s="35"/>
      <c r="J128" s="83"/>
    </row>
    <row r="129" spans="1:10" s="55" customFormat="1">
      <c r="A129" s="48"/>
      <c r="B129" s="48"/>
      <c r="C129" s="35"/>
      <c r="D129" s="48"/>
      <c r="E129" s="48"/>
      <c r="F129" s="48"/>
      <c r="G129" s="56"/>
      <c r="H129" s="35"/>
      <c r="I129" s="35"/>
      <c r="J129" s="83"/>
    </row>
  </sheetData>
  <mergeCells count="20">
    <mergeCell ref="K111:K112"/>
    <mergeCell ref="D111:D112"/>
    <mergeCell ref="E111:E112"/>
    <mergeCell ref="F111:F112"/>
    <mergeCell ref="G111:G112"/>
    <mergeCell ref="I111:I112"/>
    <mergeCell ref="A111:A112"/>
    <mergeCell ref="B111:B112"/>
    <mergeCell ref="C111:C112"/>
    <mergeCell ref="H111:H112"/>
    <mergeCell ref="J111:J112"/>
    <mergeCell ref="D102:D103"/>
    <mergeCell ref="E102:E103"/>
    <mergeCell ref="F102:F103"/>
    <mergeCell ref="G102:G103"/>
    <mergeCell ref="A5:K5"/>
    <mergeCell ref="A16:C16"/>
    <mergeCell ref="A102:A103"/>
    <mergeCell ref="B102:B103"/>
    <mergeCell ref="C102:C103"/>
  </mergeCells>
  <printOptions horizontalCentered="1"/>
  <pageMargins left="0.19685039370078741" right="0.11811023622047245" top="0.27559055118110237" bottom="0.19685039370078741" header="0.27559055118110237" footer="0.15748031496062992"/>
  <pageSetup paperSize="9" scale="42" orientation="landscape" horizontalDpi="300" verticalDpi="300" r:id="rId1"/>
  <rowBreaks count="1" manualBreakCount="1">
    <brk id="5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PL-2</vt:lpstr>
      <vt:lpstr>Invoice</vt:lpstr>
      <vt:lpstr>Invoice!Print_Area</vt:lpstr>
      <vt:lpstr>'PL-2'!Print_Area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Wei Lin</dc:creator>
  <cp:lastModifiedBy>阮氏香</cp:lastModifiedBy>
  <cp:lastPrinted>2023-08-04T18:41:04Z</cp:lastPrinted>
  <dcterms:created xsi:type="dcterms:W3CDTF">2020-05-08T06:20:44Z</dcterms:created>
  <dcterms:modified xsi:type="dcterms:W3CDTF">2023-08-05T01:43:00Z</dcterms:modified>
</cp:coreProperties>
</file>