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1600" windowHeight="9210" tabRatio="599"/>
  </bookViews>
  <sheets>
    <sheet name="发票--代工厂" sheetId="2" r:id="rId1"/>
    <sheet name="代工厂PK" sheetId="6" r:id="rId2"/>
  </sheets>
  <externalReferences>
    <externalReference r:id="rId3"/>
  </externalReferences>
  <definedNames>
    <definedName name="_xlnm._FilterDatabase" localSheetId="1" hidden="1">代工厂PK!$F$21:$I$118</definedName>
    <definedName name="_xlnm._FilterDatabase" localSheetId="0" hidden="1">'发票--代工厂'!$A$20:$M$109</definedName>
  </definedNames>
  <calcPr calcId="125725"/>
</workbook>
</file>

<file path=xl/calcChain.xml><?xml version="1.0" encoding="utf-8"?>
<calcChain xmlns="http://schemas.openxmlformats.org/spreadsheetml/2006/main">
  <c r="M29" i="2"/>
  <c r="M37"/>
  <c r="M45"/>
  <c r="M53"/>
  <c r="M61"/>
  <c r="M69"/>
  <c r="M77"/>
  <c r="M85"/>
  <c r="M93"/>
  <c r="M101"/>
  <c r="M21"/>
  <c r="M70"/>
  <c r="M102"/>
  <c r="M28"/>
  <c r="M36"/>
  <c r="M44"/>
  <c r="M52"/>
  <c r="M60"/>
  <c r="M68"/>
  <c r="M76"/>
  <c r="M84"/>
  <c r="M92"/>
  <c r="M100"/>
  <c r="M108"/>
  <c r="M78"/>
  <c r="M27"/>
  <c r="M35"/>
  <c r="M43"/>
  <c r="M51"/>
  <c r="M59"/>
  <c r="M67"/>
  <c r="M75"/>
  <c r="M83"/>
  <c r="M91"/>
  <c r="M99"/>
  <c r="M107"/>
  <c r="M46"/>
  <c r="M26"/>
  <c r="M34"/>
  <c r="M42"/>
  <c r="M50"/>
  <c r="M58"/>
  <c r="M66"/>
  <c r="M74"/>
  <c r="M82"/>
  <c r="M90"/>
  <c r="M98"/>
  <c r="M106"/>
  <c r="M62"/>
  <c r="M86"/>
  <c r="M25"/>
  <c r="M33"/>
  <c r="M41"/>
  <c r="M49"/>
  <c r="M57"/>
  <c r="M65"/>
  <c r="M73"/>
  <c r="M81"/>
  <c r="M89"/>
  <c r="M97"/>
  <c r="M105"/>
  <c r="M38"/>
  <c r="M24"/>
  <c r="M32"/>
  <c r="M40"/>
  <c r="M48"/>
  <c r="M56"/>
  <c r="M64"/>
  <c r="M72"/>
  <c r="M80"/>
  <c r="M88"/>
  <c r="M96"/>
  <c r="M104"/>
  <c r="M54"/>
  <c r="M23"/>
  <c r="M31"/>
  <c r="M39"/>
  <c r="M47"/>
  <c r="M55"/>
  <c r="M63"/>
  <c r="M71"/>
  <c r="M79"/>
  <c r="M87"/>
  <c r="M95"/>
  <c r="M103"/>
  <c r="M30"/>
  <c r="M94"/>
  <c r="M22"/>
  <c r="B117" i="6" l="1"/>
  <c r="F118"/>
  <c r="H118"/>
  <c r="D114" i="2" s="1"/>
  <c r="J109"/>
  <c r="G109"/>
</calcChain>
</file>

<file path=xl/sharedStrings.xml><?xml version="1.0" encoding="utf-8"?>
<sst xmlns="http://schemas.openxmlformats.org/spreadsheetml/2006/main" count="1087" uniqueCount="473">
  <si>
    <t>TP-Link Lianzhou Co., Ltd.</t>
  </si>
  <si>
    <t>TVC23000183</t>
  </si>
  <si>
    <t>DATE:</t>
  </si>
  <si>
    <t>2023/05/05</t>
  </si>
  <si>
    <t>O/A 120 days from on board date</t>
  </si>
  <si>
    <t>2050501895</t>
  </si>
  <si>
    <t>China</t>
  </si>
  <si>
    <t>2050501998</t>
  </si>
  <si>
    <t>2050502018</t>
  </si>
  <si>
    <t>2150500235</t>
  </si>
  <si>
    <t>Taiwan,China</t>
  </si>
  <si>
    <t>2150500299</t>
  </si>
  <si>
    <t>2155500161</t>
  </si>
  <si>
    <t>2155500254</t>
  </si>
  <si>
    <t>2156500268</t>
  </si>
  <si>
    <t>Texas Instruments China Sales Limited</t>
  </si>
  <si>
    <t>2156500312</t>
  </si>
  <si>
    <t>2156500362</t>
  </si>
  <si>
    <t>2156500390</t>
  </si>
  <si>
    <t>2162500667</t>
  </si>
  <si>
    <t>WINBOND ELECTRONICS (H.K.) LIMITED</t>
  </si>
  <si>
    <t>2200500005</t>
  </si>
  <si>
    <t>2200500022</t>
  </si>
  <si>
    <t>2200500024</t>
  </si>
  <si>
    <t>2200500042</t>
  </si>
  <si>
    <t>2200500047</t>
  </si>
  <si>
    <t>2200500131</t>
  </si>
  <si>
    <t>2201500009</t>
  </si>
  <si>
    <t>2201500043</t>
  </si>
  <si>
    <t>2201500290</t>
  </si>
  <si>
    <t>2201500337</t>
  </si>
  <si>
    <t>2201500388</t>
  </si>
  <si>
    <t>2201500392</t>
  </si>
  <si>
    <t>2204500035</t>
  </si>
  <si>
    <t>2300500010</t>
  </si>
  <si>
    <t>2300500024</t>
  </si>
  <si>
    <t>2300500034</t>
  </si>
  <si>
    <t>2300500159</t>
  </si>
  <si>
    <t>MURATA COMPANY LIMITED</t>
  </si>
  <si>
    <t>Japan</t>
  </si>
  <si>
    <t>2300500162</t>
  </si>
  <si>
    <t>2300500163</t>
  </si>
  <si>
    <t>2300500167</t>
  </si>
  <si>
    <t>2300500172</t>
  </si>
  <si>
    <t>2300500174</t>
  </si>
  <si>
    <t>2320500354</t>
  </si>
  <si>
    <t>2401500339</t>
  </si>
  <si>
    <t>2401500415</t>
  </si>
  <si>
    <t>2401500641</t>
  </si>
  <si>
    <t>2401500663</t>
  </si>
  <si>
    <t>2411500288</t>
  </si>
  <si>
    <t>2516500182</t>
  </si>
  <si>
    <t>2601500283</t>
  </si>
  <si>
    <t>2601500311</t>
  </si>
  <si>
    <t>2704500222</t>
  </si>
  <si>
    <t>2805500082</t>
  </si>
  <si>
    <t>2901500572</t>
  </si>
  <si>
    <t>2901500575</t>
  </si>
  <si>
    <t>2901500946</t>
  </si>
  <si>
    <t>2901500948</t>
  </si>
  <si>
    <t>2901500952</t>
  </si>
  <si>
    <t>2906500097</t>
  </si>
  <si>
    <t>3101502264</t>
  </si>
  <si>
    <t>3101505005</t>
  </si>
  <si>
    <t>3101505006</t>
  </si>
  <si>
    <t>3101505007</t>
  </si>
  <si>
    <t>3101505008</t>
  </si>
  <si>
    <t>3101505390</t>
  </si>
  <si>
    <t>3101505984</t>
  </si>
  <si>
    <t>3101505985</t>
  </si>
  <si>
    <t>3101505986</t>
  </si>
  <si>
    <t>3101505987</t>
  </si>
  <si>
    <t>3180500131</t>
  </si>
  <si>
    <t>3180500141</t>
  </si>
  <si>
    <t>6029500038</t>
  </si>
  <si>
    <t>6030501908</t>
  </si>
  <si>
    <t>6030502059</t>
  </si>
  <si>
    <t>6030502060</t>
  </si>
  <si>
    <t>6144502731</t>
  </si>
  <si>
    <t>6144502747</t>
  </si>
  <si>
    <t>6144502748</t>
  </si>
  <si>
    <t>6145500200</t>
  </si>
  <si>
    <t>6145500230</t>
  </si>
  <si>
    <t>6170502114</t>
  </si>
  <si>
    <t>6202500044</t>
  </si>
  <si>
    <t>6208500008</t>
  </si>
  <si>
    <t>6304503127</t>
  </si>
  <si>
    <t>6304503149</t>
  </si>
  <si>
    <t>6436500100</t>
  </si>
  <si>
    <t>7009500660</t>
  </si>
  <si>
    <t>7009500685</t>
  </si>
  <si>
    <t>7025500395</t>
  </si>
  <si>
    <t>7107500111</t>
  </si>
  <si>
    <t>7109505638</t>
  </si>
  <si>
    <t>7109505675</t>
  </si>
  <si>
    <t>7204504485</t>
  </si>
  <si>
    <t>7204504508</t>
  </si>
  <si>
    <t>7204504568</t>
  </si>
  <si>
    <t>7205500267</t>
  </si>
  <si>
    <t xml:space="preserve">Address : 6/F, East Wing, South Section, Factory Building 24,Science&amp;Technology Park, Shennan Rd, Nanshan district, Shenzhen </t>
  </si>
  <si>
    <t>Name : Tate.Wu</t>
  </si>
  <si>
    <t>Tel : +86 0755-23422436</t>
  </si>
  <si>
    <t>Mail : tate.wu@tp-link.com</t>
  </si>
  <si>
    <t>INVOICE</t>
  </si>
  <si>
    <t>Po No.:</t>
  </si>
  <si>
    <t/>
  </si>
  <si>
    <t>CONTAINER NO.:</t>
  </si>
  <si>
    <t>InvoiceNo.:</t>
  </si>
  <si>
    <t>ETA DATE:</t>
  </si>
  <si>
    <t>2023/05/15</t>
  </si>
  <si>
    <t>Brazilian format date:</t>
  </si>
  <si>
    <t>15/05/2023</t>
  </si>
  <si>
    <t>SHIP TO:</t>
  </si>
  <si>
    <t>BILL TO:</t>
  </si>
  <si>
    <t>FOXCONN MOEBG INDUSTRIA DE ELETRONICOS LTDA</t>
  </si>
  <si>
    <t xml:space="preserve">FOXCONN MOEBG INDUSTRIA DE ELETRONICOS LTDA </t>
  </si>
  <si>
    <t>AV. ACAI 1580 A DISTRITO INDUSTRIAL MANAUS AM - BRAZIL</t>
  </si>
  <si>
    <t>AV. ACAI 1580 A DISTRITO INDUSTRIAL MANAUS AM-BRAZIL</t>
  </si>
  <si>
    <t xml:space="preserve">CEP: 69.075-020  CNPJ:  08.986.284/0001-49 </t>
  </si>
  <si>
    <t>CEP: 69.075-020  CNPJ:  08.986.284/0001-49</t>
  </si>
  <si>
    <t>Attn: Ms. Maria Clara Buzanello  Tel: +55 11 3308-2091</t>
  </si>
  <si>
    <t>SHIPPED PER S.S.:</t>
  </si>
  <si>
    <t>SHIPPED FROM:</t>
  </si>
  <si>
    <t>TO:</t>
  </si>
  <si>
    <t>MANAUS, BRAZIL</t>
  </si>
  <si>
    <t>INCOTERMS:</t>
  </si>
  <si>
    <t>PAYMENT TERMS:</t>
  </si>
  <si>
    <t>Item</t>
  </si>
  <si>
    <t>Part Number</t>
  </si>
  <si>
    <t>DESCRIPTION OF GOODS</t>
  </si>
  <si>
    <t>Manufacturer</t>
  </si>
  <si>
    <t>Manufacturer’s address</t>
  </si>
  <si>
    <t>Country of Origin</t>
  </si>
  <si>
    <t>Qty</t>
  </si>
  <si>
    <t>Unit</t>
  </si>
  <si>
    <t>U/P(US$)</t>
  </si>
  <si>
    <t>AMOUNT</t>
  </si>
  <si>
    <t>1</t>
  </si>
  <si>
    <t>PCB/1.0|130.00*105.00*1.0|FR-4|NA||NA|244908|OSP|5|DQFN</t>
  </si>
  <si>
    <t>Ji'anMankun Technology Co.,Ltd</t>
  </si>
  <si>
    <t>Ji'an County, Ji'an City, Jiangsu Province</t>
  </si>
  <si>
    <t>PCS</t>
  </si>
  <si>
    <t>2</t>
  </si>
  <si>
    <t>PCB/130.00*105*1.0|FR-4|181392|OSP|5|BGA</t>
  </si>
  <si>
    <t>Jiangxi Fuchangfa Circuit Technology Co.,Ltd</t>
  </si>
  <si>
    <t>Ganzhou City,Jiangxi Province</t>
  </si>
  <si>
    <t>3</t>
  </si>
  <si>
    <t>PCB/1.0|131.00*96.00*1.0|FR-4|NA|NA|199984|OSP|5|DQFN</t>
  </si>
  <si>
    <t>4</t>
  </si>
  <si>
    <t>chip/MT7620DA</t>
  </si>
  <si>
    <t>Media Tek.Inc</t>
  </si>
  <si>
    <t>HSINCHU city,Taiwan</t>
  </si>
  <si>
    <t>5</t>
  </si>
  <si>
    <t>chip/BGA346-0_65-2118-11_7X13_6X1_3|Au</t>
  </si>
  <si>
    <t>6</t>
  </si>
  <si>
    <t>chip/ADJ/1A|SOT-223||Cu</t>
  </si>
  <si>
    <t>Shanghai Lingxin Microelectronics Co., Ltd</t>
  </si>
  <si>
    <t>shanghai city ,China</t>
  </si>
  <si>
    <t>7</t>
  </si>
  <si>
    <t>chip/LDO|FP6185-12S5|1.2V/300mA|SOT-23-5|65dB|Cu</t>
  </si>
  <si>
    <t>Fitipower Integrated Technology Inc.</t>
  </si>
  <si>
    <t>Dongguan City, Guangdong Province</t>
  </si>
  <si>
    <t>8</t>
  </si>
  <si>
    <t>chip/Buck|Converter|4.5V-17V|0.768V|2A|580KHz|SOT-23</t>
  </si>
  <si>
    <t>baguio city,Philippines</t>
  </si>
  <si>
    <t>9</t>
  </si>
  <si>
    <t>chip/Buck|Converter|4.5-17V0.765V|3A|500kHz|TSOT-23-6</t>
  </si>
  <si>
    <t>10</t>
  </si>
  <si>
    <t>chip/Buck|Converter|4.5-18V|0.765V|3A|600kHz|SOT23-6</t>
  </si>
  <si>
    <t>Toll Microelectronic Inc.</t>
  </si>
  <si>
    <t>Foshan City, Guangdong Province</t>
  </si>
  <si>
    <t>11</t>
  </si>
  <si>
    <t>chip/4.5-18V|1|0.765V|3A|1MHz|COT|SOT23-6|Ag</t>
  </si>
  <si>
    <t>12</t>
  </si>
  <si>
    <t>chip/128Mbit|SPI|3.3V|SOIC8|Au</t>
  </si>
  <si>
    <t>13</t>
  </si>
  <si>
    <t>resistance/0201|49.9R|F|1/20W</t>
  </si>
  <si>
    <t>Guangdong Fenghua Advanced Technology(Holding) Co.,Ltd</t>
  </si>
  <si>
    <t>Zhaoqing City, Guangdong Province</t>
  </si>
  <si>
    <t>14</t>
  </si>
  <si>
    <t>resistance/0201|10R|F|1/20W</t>
  </si>
  <si>
    <t>15</t>
  </si>
  <si>
    <t>resistance/0201|6.19K|F|1/20W</t>
  </si>
  <si>
    <t>16</t>
  </si>
  <si>
    <t>resistance/0201|47K|J|1/20W</t>
  </si>
  <si>
    <t>17</t>
  </si>
  <si>
    <t>resistance/0201|100K|F|1/20W</t>
  </si>
  <si>
    <t>18</t>
  </si>
  <si>
    <t>resistance/0201|33R|J|1/20W</t>
  </si>
  <si>
    <t>19</t>
  </si>
  <si>
    <t>resistance/0402|34K|F|1/16W</t>
  </si>
  <si>
    <t>Shenzhen branch of Housheng International trade Kunshan Co.,Ltd</t>
  </si>
  <si>
    <t>Shenzhen City, Guangdong Province</t>
  </si>
  <si>
    <t>20</t>
  </si>
  <si>
    <t>resistance/0402|43K|J|1/16W</t>
  </si>
  <si>
    <t>21</t>
  </si>
  <si>
    <t>resistance/0402|7.5K|F|1/16W</t>
  </si>
  <si>
    <t>22</t>
  </si>
  <si>
    <t>resistance/0402|33K|F|1/16W</t>
  </si>
  <si>
    <t>23</t>
  </si>
  <si>
    <t>resistance/0402|3.3R|J|1/16W</t>
  </si>
  <si>
    <t>24</t>
  </si>
  <si>
    <t>resistance/0402|20K|F|1/16W</t>
  </si>
  <si>
    <t>25</t>
  </si>
  <si>
    <t>resistance/1206|0R|J|1/4W</t>
  </si>
  <si>
    <t>26</t>
  </si>
  <si>
    <t>capacitance/0201|100pF|J|50V</t>
  </si>
  <si>
    <t>ChaoZhou Three-circle(Group) Co.,Ltd</t>
  </si>
  <si>
    <t>Chaozhou City, Guangdong Province</t>
  </si>
  <si>
    <t>27</t>
  </si>
  <si>
    <t>capacitance/0201|3300pF|K|16V</t>
  </si>
  <si>
    <t>28</t>
  </si>
  <si>
    <t>capacitance/0201|15pF|J|50V</t>
  </si>
  <si>
    <t>Guangdong Viiyong Technology development  Co., Ltd.</t>
  </si>
  <si>
    <t>Yunfu City, Guangdong Province</t>
  </si>
  <si>
    <t>29</t>
  </si>
  <si>
    <t>capacitance/0201|1.8pF|C|25V</t>
  </si>
  <si>
    <t>lzumo city， Japan</t>
  </si>
  <si>
    <t>30</t>
  </si>
  <si>
    <t>capacitance/0201|1pF|C|25V</t>
  </si>
  <si>
    <t>31</t>
  </si>
  <si>
    <t>capacitance/0201|2.2pF|C|25V</t>
  </si>
  <si>
    <t>32</t>
  </si>
  <si>
    <t>capacitance/0201|8.2pF|D|25V</t>
  </si>
  <si>
    <t>33</t>
  </si>
  <si>
    <t>capacitance/0201|2pF|C|25V</t>
  </si>
  <si>
    <t>34</t>
  </si>
  <si>
    <t>capacitance/0201|0.4pF|B|50V</t>
  </si>
  <si>
    <t>35</t>
  </si>
  <si>
    <t>capacitance/1000uF|M|16V|897mA@100kHz|650mA@120Hz|1000H|P|D10*H14TYP/H15MAX|3.5mm</t>
  </si>
  <si>
    <t>Dongguan Chengxing Electronics Co., Ltd.</t>
  </si>
  <si>
    <t>36</t>
  </si>
  <si>
    <t>inductance/0201|3.3nH|B|400mA|Film</t>
  </si>
  <si>
    <t>37</t>
  </si>
  <si>
    <t>inductance/0201|0.6nH|B|850mA|Film</t>
  </si>
  <si>
    <t>38</t>
  </si>
  <si>
    <t>inductance/303015|2.2uH|M|1.6A/1.6A</t>
  </si>
  <si>
    <t>Shenzhen Cenker Enterprise Ltd.</t>
  </si>
  <si>
    <t>Nanning City, Guangxi Autonomous Region</t>
  </si>
  <si>
    <t>39</t>
  </si>
  <si>
    <t>inductance/252012|1.5uH|M|2.6A/2.1A</t>
  </si>
  <si>
    <t>Tai-Tech Advanced Electronics(Kunshan) Co.,Ltd</t>
  </si>
  <si>
    <t>Kunshan City, Jiangsu Province</t>
  </si>
  <si>
    <t>40</t>
  </si>
  <si>
    <t>transformer/1000BASE-T|Dual|8|DIP</t>
  </si>
  <si>
    <t>Jingweida Technology</t>
  </si>
  <si>
    <t>Mianyang City, Sichuan Province</t>
  </si>
  <si>
    <t>41</t>
  </si>
  <si>
    <t>LED/D3*5.2|red and yellow and green</t>
  </si>
  <si>
    <t>Dongguan Sunny LED Photoelectric Technology Co., Ltd.</t>
  </si>
  <si>
    <t>42</t>
  </si>
  <si>
    <t>crystal/40MHz|N5P5|12pF|N15P15|-40~+100℃|Fundamental</t>
  </si>
  <si>
    <t>Guangdong FaiLong Crystal Technology Co.,Ltd</t>
  </si>
  <si>
    <t>43</t>
  </si>
  <si>
    <t>crystal/25MHz|N7P7|12pF|N15P15|-40~+100℃|Fundamental|3225</t>
  </si>
  <si>
    <t>Hefei Jingweite Electronics Co.,Ltd</t>
  </si>
  <si>
    <t>Hefei City, Anhui Province</t>
  </si>
  <si>
    <t>44</t>
  </si>
  <si>
    <t>switch/DIP|2P2T|50V/300mA|13.1mm</t>
  </si>
  <si>
    <t>Wenzhou Gangyuan Electionic Co.,Ltd</t>
  </si>
  <si>
    <t>45</t>
  </si>
  <si>
    <t>Diode/3.5V|30K30K|DFN1006-2L|8pF|1|BI</t>
  </si>
  <si>
    <t>Yangjie Electronic Technoloy Co.,Ltd</t>
  </si>
  <si>
    <t>Yangzhou City, Jiangsu Province</t>
  </si>
  <si>
    <t>46</t>
  </si>
  <si>
    <t>UTP interface/8pin|15.00*16.00*12.90|UnSh|DIP</t>
  </si>
  <si>
    <t>TP-LINK TECHNOLOGIES CO.,LTD</t>
  </si>
  <si>
    <t>Dongguan Ecological Industrial Park, Guangdong Province</t>
  </si>
  <si>
    <t>47</t>
  </si>
  <si>
    <t>48</t>
  </si>
  <si>
    <t>UTP interface/1*3|8pin|14.20*42.94*13.00|UnSh|DIP</t>
  </si>
  <si>
    <t>49</t>
  </si>
  <si>
    <t>UTP interface/15.00*44.60*12.90|UnSh|DIP</t>
  </si>
  <si>
    <t>50</t>
  </si>
  <si>
    <t>UTP interface/1*1|8pin|14.20*15.00*13.00|UnSh|DIP</t>
  </si>
  <si>
    <t>51</t>
  </si>
  <si>
    <t>power interface/16V/2A|DC-005|D2.0</t>
  </si>
  <si>
    <t>52</t>
  </si>
  <si>
    <t>Antenna/2.4-2.5GHz-5.0dBi-LP-Omni-2W-Weld-170mm-D1.13mm-C-X1050-HW170REV1.0-Gray 6C</t>
  </si>
  <si>
    <t>53</t>
  </si>
  <si>
    <t>Antenna/2.4-2.5GHz|5.0dBi|LP|Omni|2W|Weld|130mm|D1.13mm</t>
  </si>
  <si>
    <t>54</t>
  </si>
  <si>
    <t>Antenna/2.4-2.5GHz|5.0dBi|LP|Omni|2W|Weld|215mm|D1.13mm</t>
  </si>
  <si>
    <t>55</t>
  </si>
  <si>
    <t>Antenna/5.15-5.85GHz|5.0dBi|LP|Omni|2W|Weld|95mm|D1.37mm</t>
  </si>
  <si>
    <t>56</t>
  </si>
  <si>
    <t>Antenna/5.15-5.85GHz|5.0dBi|LP|Omni|2W|Weld|220mm|D1.37mm</t>
  </si>
  <si>
    <t>57</t>
  </si>
  <si>
    <t>Antenna/5.15-5.85GHz|5.0dBi|LP|Omni|2W|Weld|230mm|D1.13mm</t>
  </si>
  <si>
    <t>58</t>
  </si>
  <si>
    <t>Antenna/2.4-2.5GHz|4.0dBi|LP|Omni|2W|Weld|140mm|D1.13mm|black/ABS-HB</t>
  </si>
  <si>
    <t>59</t>
  </si>
  <si>
    <t>Antenna/2.4-2.5GHz|4.0dBi|LP|Omni|2W|Weld|175mm|D1.13mm|black/ABS-HB</t>
  </si>
  <si>
    <t>60</t>
  </si>
  <si>
    <t>Antenna/5.15-5.85GHz|5.0dBi|LP|Omni|2W|I-PEX|140mm|D1.13|black/ABS-HB</t>
  </si>
  <si>
    <t>61</t>
  </si>
  <si>
    <t>Antenna/5.15-5.85GHz|5.0dBi|LP|Omni|2W|I-PEX|190mm|D1.13|black/ABS-HB</t>
  </si>
  <si>
    <t>62</t>
  </si>
  <si>
    <t>chip/11abgnacax|DRQFN111|Cu</t>
  </si>
  <si>
    <t>63</t>
  </si>
  <si>
    <t>chip/11abgnacax|DRQFN164|Cu</t>
  </si>
  <si>
    <t>64</t>
  </si>
  <si>
    <t>cooling fin/CSHS-202005MTG1|A1|20*20*5</t>
  </si>
  <si>
    <t>Guangzhou Qiansong Technology Co., Ltd.</t>
  </si>
  <si>
    <t>Huangpu District, Guangzhou City, Guangdong Province</t>
  </si>
  <si>
    <t>65</t>
  </si>
  <si>
    <t>cooling fin/A1|70.48*1.0*117.4mm</t>
  </si>
  <si>
    <t>66</t>
  </si>
  <si>
    <t>cooling fin/73*1.5*130|Al||H2*5</t>
  </si>
  <si>
    <t>Dongguan Wentong Electronic Technology Co., Ltd.</t>
  </si>
  <si>
    <t>67</t>
  </si>
  <si>
    <t>cooling fin/62*1*57|Al|H1.2*3</t>
  </si>
  <si>
    <t>68</t>
  </si>
  <si>
    <t>top case/ABS-HB|Black</t>
  </si>
  <si>
    <t>Dongguan Lianzhou Technology Co., LTD</t>
  </si>
  <si>
    <t>69</t>
  </si>
  <si>
    <t>bottom case/TP7-114-752|A1|ABS-HB</t>
  </si>
  <si>
    <t>70</t>
  </si>
  <si>
    <t>top case/ABS-HB|White</t>
  </si>
  <si>
    <t>71</t>
  </si>
  <si>
    <t>bottom case/ABS-HB|white</t>
  </si>
  <si>
    <t>72</t>
  </si>
  <si>
    <t>bottom case/ABS-HB|black</t>
  </si>
  <si>
    <t>Dongguan, Guangdong Province</t>
  </si>
  <si>
    <t>73</t>
  </si>
  <si>
    <t>silicone sheet for conducting heat/10.0*10.0|1.0mm|1.5|60|-40/150</t>
  </si>
  <si>
    <t>Shenzhen Hanhua Thermal Management Technology Co., Ltd.</t>
  </si>
  <si>
    <t>74</t>
  </si>
  <si>
    <t>screw/ST2.6*12|D4.4*A120</t>
  </si>
  <si>
    <t>Jinjia Precision Hardware Co.,Ltd</t>
  </si>
  <si>
    <t>75</t>
  </si>
  <si>
    <t>screw/M2.5*8|D4.4*1.5</t>
  </si>
  <si>
    <t>Dongguan Dixing Electronic Hardware Co., Ltd.</t>
  </si>
  <si>
    <t>76</t>
  </si>
  <si>
    <t>label/95.47*7.71mm</t>
  </si>
  <si>
    <t>Shenzhen Jintaili Paper Products Co., Ltd.</t>
  </si>
  <si>
    <t>77</t>
  </si>
  <si>
    <t>label/95.7*7.5</t>
  </si>
  <si>
    <t>78</t>
  </si>
  <si>
    <t>Absorbing material/82.5*37.5mm</t>
  </si>
  <si>
    <t>Shenzhen HFC Co., Ltd.</t>
  </si>
  <si>
    <t>79</t>
  </si>
  <si>
    <t>Inside box/yellow|320*234*70|130g</t>
  </si>
  <si>
    <t>Dongguan Jinfa Paper Tray Packaging Materials Co., Ltd.</t>
  </si>
  <si>
    <t>80</t>
  </si>
  <si>
    <t>Inside box/380*285*64</t>
  </si>
  <si>
    <t>Dongguan Aosen Packaging Materials Co., Ltd.</t>
  </si>
  <si>
    <t>81</t>
  </si>
  <si>
    <t>Color box/389*290*67mm</t>
  </si>
  <si>
    <t>Dongguan Zhouquan Printing Co., Ltd.</t>
  </si>
  <si>
    <t>82</t>
  </si>
  <si>
    <t>manual/65*90|2P</t>
  </si>
  <si>
    <t>Shenzhen Caiyafeng Paper Packing Co.,Ltd</t>
  </si>
  <si>
    <t>83</t>
  </si>
  <si>
    <t>manual/120*85mm|18P</t>
  </si>
  <si>
    <t>84</t>
  </si>
  <si>
    <t>manual/140*99|18P|1C+1C</t>
  </si>
  <si>
    <t>85</t>
  </si>
  <si>
    <t>label/82*38.2mm</t>
  </si>
  <si>
    <t>Guangdong Juncheng Printing Co., Ltd.</t>
  </si>
  <si>
    <t>86</t>
  </si>
  <si>
    <t>label/82*38.2</t>
  </si>
  <si>
    <t>Zhixing Printing Shenzhen Co.,Ltd</t>
  </si>
  <si>
    <t>87</t>
  </si>
  <si>
    <t>88</t>
  </si>
  <si>
    <t>label/42*20.9mm</t>
  </si>
  <si>
    <t>Total:</t>
  </si>
  <si>
    <t>SAY TOTAL: FOUR THOUSAND AND NINE HUNDRED EIGHTY-FIVE US DOLLARS,EIGHTY FOUR CENTS ONLY</t>
  </si>
  <si>
    <t>NET WEIGHT:</t>
  </si>
  <si>
    <t xml:space="preserve"> KGS</t>
  </si>
  <si>
    <t>GROSS WEIGHT:</t>
  </si>
  <si>
    <t xml:space="preserve">TOTAL PACKAGES: </t>
  </si>
  <si>
    <t xml:space="preserve"> CARTONS</t>
  </si>
  <si>
    <t>MEASURES:</t>
  </si>
  <si>
    <t>m³</t>
  </si>
  <si>
    <t>CTNS</t>
  </si>
  <si>
    <t>m3</t>
  </si>
  <si>
    <t>P/NO.:</t>
  </si>
  <si>
    <t>MANAUS</t>
  </si>
  <si>
    <t>FOXCONN</t>
  </si>
  <si>
    <t>SHIPPING MARK</t>
  </si>
  <si>
    <t>THIS SHIPMENT CONTAINS NOSOLID WOOD PACKING MATERIALS</t>
  </si>
  <si>
    <t>SAY TOTAL:(23)TWENTY-THREE CARTONS PACKED IN(1)ONE PALLETS ONLY</t>
  </si>
  <si>
    <t>PALLETS:</t>
  </si>
  <si>
    <t>CARTONS:</t>
  </si>
  <si>
    <t>52*35*39*1ctn</t>
  </si>
  <si>
    <t>BRZ-cBXDGZ-23010023-BRZ-cBXDGZ-23010023</t>
  </si>
  <si>
    <t>45*34*20*1ctn</t>
  </si>
  <si>
    <t>BRZ-cBXDGZ-23010022-BRZ-cBXDGZ-23010022</t>
  </si>
  <si>
    <t>45.5*55*46*1ctn</t>
  </si>
  <si>
    <t>BRZ-cBXDGZ-23010021-BRZ-cBXDGZ-23010021</t>
  </si>
  <si>
    <t>56*47*34.5*2ctns</t>
  </si>
  <si>
    <t>BRZ-cBXDGZ-23010019-BRZ-cBXDGZ-23010020</t>
  </si>
  <si>
    <t>56*47*34.5*1ctn</t>
  </si>
  <si>
    <t>BRZ-cBXDGZ-23010018-BRZ-cBXDGZ-23010018</t>
  </si>
  <si>
    <t>56*47*34.5*3ctns</t>
  </si>
  <si>
    <t>BRZ-cBXDGZ-23010015-BRZ-cBXDGZ-23010017</t>
  </si>
  <si>
    <t>56*47*34.5*4ctns</t>
  </si>
  <si>
    <t>BRZ-cBXDGZ-23010011-BRZ-cBXDGZ-23010014</t>
  </si>
  <si>
    <t>40.5*34*21*1ctn</t>
  </si>
  <si>
    <t>BRZ-cBXDGZ-23010010-BRZ-cBXDGZ-23010010</t>
  </si>
  <si>
    <t>20.5*21*21*1ctn</t>
  </si>
  <si>
    <t>BRZ-cBXDGZ-23010009-BRZ-cBXDGZ-23010009</t>
  </si>
  <si>
    <t>BRZ-cBXDGZ-23010008-BRZ-cBXDGZ-23010008</t>
  </si>
  <si>
    <t>BRZ-cBXDGZ-23010007-BRZ-cBXDGZ-23010007</t>
  </si>
  <si>
    <t>37*34*32.5*1ctn</t>
  </si>
  <si>
    <t>BRZ-cBXDGZ-23010006-BRZ-cBXDGZ-23010006</t>
  </si>
  <si>
    <t>50.5*45*27*1ctn</t>
  </si>
  <si>
    <t>BRZ-cBXDGZ-23010005-BRZ-cBXDGZ-23010005</t>
  </si>
  <si>
    <t>BRZ-cBXDGZ-23010004-BRZ-cBXDGZ-23010004</t>
  </si>
  <si>
    <t>BRZ-cBXDGZ-23010003-BRZ-cBXDGZ-23010003</t>
  </si>
  <si>
    <t>BRZ-cBXDGZ-23010002-BRZ-cBXDGZ-23010002</t>
  </si>
  <si>
    <t>38.5*38*20*1ctn</t>
  </si>
  <si>
    <t>BRZ-cBXDGZ-23010001-BRZ-cBXDGZ-23010001</t>
  </si>
  <si>
    <t>(CM)</t>
  </si>
  <si>
    <t>TTL</t>
  </si>
  <si>
    <t>@KGS</t>
  </si>
  <si>
    <t>@PCS</t>
  </si>
  <si>
    <t>Measurement</t>
  </si>
  <si>
    <t>GROSSWEIGHT</t>
  </si>
  <si>
    <t>NETWEIGHT</t>
  </si>
  <si>
    <t>QTY</t>
  </si>
  <si>
    <t>C/NO.</t>
  </si>
  <si>
    <t>P/NO.</t>
  </si>
  <si>
    <t xml:space="preserve">PAYMENTTERMS: </t>
  </si>
  <si>
    <t>TO: MANAUS, BRAZIL</t>
  </si>
  <si>
    <t>SHIPPED PER S.S:</t>
  </si>
  <si>
    <t>PACKING  LIST</t>
  </si>
  <si>
    <t>Mail:tate.wu@tp-link.com</t>
  </si>
  <si>
    <t>Tel:+86 0755-23422436</t>
  </si>
  <si>
    <t>Name:Tate.Wu</t>
  </si>
  <si>
    <t>Address:6/F, East Wing, South Section, Factory Building 24,Science&amp;Technology Park, Shennan Rd, Nanshan district, Shenzhen</t>
  </si>
  <si>
    <t>MODEL:</t>
    <phoneticPr fontId="32" type="noConversion"/>
  </si>
  <si>
    <t>QTY:</t>
    <phoneticPr fontId="32" type="noConversion"/>
  </si>
  <si>
    <t>/</t>
    <phoneticPr fontId="32" type="noConversion"/>
  </si>
  <si>
    <t>EXW</t>
    <phoneticPr fontId="32" type="noConversion"/>
  </si>
  <si>
    <t>SHENZHEN China</t>
    <phoneticPr fontId="32" type="noConversion"/>
  </si>
  <si>
    <t>HTI</t>
    <phoneticPr fontId="32" type="noConversion"/>
  </si>
  <si>
    <t>HTI</t>
    <phoneticPr fontId="32" type="noConversion"/>
  </si>
  <si>
    <t>Sisfac</t>
  </si>
  <si>
    <t>SISF000260</t>
  </si>
  <si>
    <t>SISF000262</t>
  </si>
  <si>
    <t>SISF000265</t>
  </si>
  <si>
    <t>SISF000445</t>
  </si>
  <si>
    <t>SISF000319</t>
  </si>
  <si>
    <t>SISFAC9493</t>
  </si>
  <si>
    <t>SISF000289</t>
  </si>
  <si>
    <t>SISF000291</t>
  </si>
  <si>
    <t>SISFAC8990</t>
  </si>
  <si>
    <t>SISFAC9417</t>
  </si>
  <si>
    <t>SISFAC7849</t>
  </si>
  <si>
    <t>SISFAC8665</t>
  </si>
  <si>
    <t>SISF000335</t>
  </si>
  <si>
    <t>SISF000294</t>
  </si>
  <si>
    <t>SISFAC7366</t>
  </si>
  <si>
    <t>SISF000316</t>
  </si>
  <si>
    <t>SISFAC8976</t>
  </si>
  <si>
    <t>SISF000302</t>
  </si>
  <si>
    <t>SISF000299</t>
  </si>
  <si>
    <t>SISF000322</t>
  </si>
  <si>
    <t>SISFAC8894</t>
  </si>
  <si>
    <t>SISF000268</t>
  </si>
  <si>
    <t>SISF000324</t>
  </si>
  <si>
    <t>SISF000446</t>
  </si>
  <si>
    <t>SISF000337</t>
  </si>
  <si>
    <t>SISF000272</t>
  </si>
  <si>
    <t>SISF000276</t>
  </si>
  <si>
    <t>SISF000314</t>
  </si>
  <si>
    <t>SISF000278</t>
  </si>
  <si>
    <t>SISF000275</t>
  </si>
  <si>
    <t>SISF000271</t>
  </si>
  <si>
    <t>SISF000274</t>
  </si>
  <si>
    <t>SISF000267</t>
  </si>
</sst>
</file>

<file path=xl/styles.xml><?xml version="1.0" encoding="utf-8"?>
<styleSheet xmlns="http://schemas.openxmlformats.org/spreadsheetml/2006/main">
  <numFmts count="7">
    <numFmt numFmtId="164" formatCode="0.00_);[Red]\(0.00\)"/>
    <numFmt numFmtId="165" formatCode="0.00_ "/>
    <numFmt numFmtId="166" formatCode="0.000000_ "/>
    <numFmt numFmtId="167" formatCode="0.0000"/>
    <numFmt numFmtId="168" formatCode="0.000"/>
    <numFmt numFmtId="169" formatCode="0.00000"/>
    <numFmt numFmtId="170" formatCode="0.000_ "/>
  </numFmts>
  <fonts count="39">
    <font>
      <sz val="11"/>
      <color indexed="8"/>
      <name val="Arial"/>
      <family val="2"/>
    </font>
    <font>
      <sz val="11"/>
      <color theme="1"/>
      <name val="Calibri"/>
      <family val="2"/>
      <charset val="134"/>
      <scheme val="minor"/>
    </font>
    <font>
      <sz val="18"/>
      <color theme="3"/>
      <name val="Calibri Light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65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11"/>
      <color indexed="8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2"/>
      <color indexed="8"/>
      <name val="Arial"/>
      <family val="2"/>
    </font>
    <font>
      <b/>
      <sz val="11"/>
      <name val="Arial"/>
      <family val="2"/>
    </font>
    <font>
      <sz val="9"/>
      <name val="Arial"/>
      <family val="2"/>
    </font>
    <font>
      <sz val="11"/>
      <name val="Arial"/>
      <family val="2"/>
    </font>
    <font>
      <b/>
      <sz val="11"/>
      <color indexed="8"/>
      <name val="Arial"/>
      <family val="2"/>
    </font>
    <font>
      <b/>
      <sz val="10.5"/>
      <color indexed="8"/>
      <name val="Arial"/>
      <family val="2"/>
    </font>
    <font>
      <b/>
      <sz val="9"/>
      <color indexed="8"/>
      <name val="Arial"/>
      <family val="2"/>
    </font>
    <font>
      <b/>
      <sz val="12"/>
      <color indexed="8"/>
      <name val="Arial"/>
      <family val="2"/>
    </font>
    <font>
      <b/>
      <sz val="15"/>
      <color indexed="8"/>
      <name val="Arial"/>
      <family val="2"/>
    </font>
    <font>
      <b/>
      <sz val="14"/>
      <color indexed="8"/>
      <name val="Arial"/>
      <family val="2"/>
    </font>
    <font>
      <sz val="10.5"/>
      <color indexed="8"/>
      <name val="Arial"/>
      <family val="2"/>
    </font>
    <font>
      <sz val="9"/>
      <name val="宋体"/>
      <family val="3"/>
      <charset val="134"/>
    </font>
    <font>
      <b/>
      <sz val="10.5"/>
      <name val="Arial"/>
      <family val="2"/>
    </font>
    <font>
      <u/>
      <sz val="10.5"/>
      <name val="Arial"/>
      <family val="2"/>
    </font>
    <font>
      <sz val="10.5"/>
      <name val="Arial"/>
      <family val="2"/>
    </font>
    <font>
      <b/>
      <sz val="14"/>
      <name val="Arial"/>
      <family val="2"/>
    </font>
    <font>
      <u/>
      <sz val="24"/>
      <color indexed="8"/>
      <name val="Arial"/>
      <family val="2"/>
    </font>
    <font>
      <sz val="11"/>
      <name val="Calibri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6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9" fillId="0" borderId="0"/>
    <xf numFmtId="0" fontId="20" fillId="0" borderId="0"/>
    <xf numFmtId="0" fontId="18" fillId="0" borderId="0">
      <alignment vertical="center"/>
    </xf>
    <xf numFmtId="0" fontId="18" fillId="0" borderId="0"/>
  </cellStyleXfs>
  <cellXfs count="85">
    <xf numFmtId="0" fontId="0" fillId="0" borderId="0" xfId="0">
      <alignment vertical="center"/>
    </xf>
    <xf numFmtId="0" fontId="0" fillId="0" borderId="0" xfId="0" applyFill="1" applyAlignment="1">
      <alignment horizontal="left" vertical="center"/>
    </xf>
    <xf numFmtId="0" fontId="28" fillId="0" borderId="0" xfId="0" applyFont="1" applyFill="1" applyAlignment="1">
      <alignment horizontal="left" vertical="center" wrapText="1"/>
    </xf>
    <xf numFmtId="0" fontId="0" fillId="0" borderId="0" xfId="0" applyFill="1" applyBorder="1" applyAlignment="1">
      <alignment horizontal="left" vertical="center" wrapText="1"/>
    </xf>
    <xf numFmtId="0" fontId="25" fillId="0" borderId="10" xfId="0" applyFont="1" applyFill="1" applyBorder="1" applyAlignment="1">
      <alignment horizontal="left" vertical="center" wrapText="1"/>
    </xf>
    <xf numFmtId="0" fontId="0" fillId="0" borderId="0" xfId="0" applyFill="1" applyAlignment="1">
      <alignment vertical="center" wrapText="1"/>
    </xf>
    <xf numFmtId="49" fontId="18" fillId="0" borderId="10" xfId="43" applyNumberFormat="1" applyFont="1" applyFill="1" applyBorder="1" applyAlignment="1">
      <alignment horizontal="left" vertical="center"/>
    </xf>
    <xf numFmtId="0" fontId="0" fillId="0" borderId="10" xfId="0" applyFont="1" applyFill="1" applyBorder="1" applyAlignment="1">
      <alignment horizontal="left" vertical="center" wrapText="1"/>
    </xf>
    <xf numFmtId="166" fontId="0" fillId="0" borderId="10" xfId="0" applyNumberFormat="1" applyFont="1" applyFill="1" applyBorder="1" applyAlignment="1">
      <alignment horizontal="left" vertical="center" wrapText="1"/>
    </xf>
    <xf numFmtId="165" fontId="0" fillId="0" borderId="10" xfId="0" applyNumberFormat="1" applyFont="1" applyFill="1" applyBorder="1" applyAlignment="1">
      <alignment horizontal="left" vertical="center" wrapText="1"/>
    </xf>
    <xf numFmtId="14" fontId="27" fillId="0" borderId="0" xfId="0" applyNumberFormat="1" applyFont="1" applyFill="1" applyAlignment="1">
      <alignment horizontal="left" vertical="center"/>
    </xf>
    <xf numFmtId="0" fontId="24" fillId="0" borderId="0" xfId="0" applyFont="1" applyFill="1" applyAlignment="1">
      <alignment horizontal="center" vertical="center"/>
    </xf>
    <xf numFmtId="0" fontId="0" fillId="0" borderId="10" xfId="0" applyFill="1" applyBorder="1" applyAlignment="1">
      <alignment horizontal="left" vertical="center"/>
    </xf>
    <xf numFmtId="165" fontId="24" fillId="0" borderId="0" xfId="0" applyNumberFormat="1" applyFont="1" applyFill="1" applyBorder="1" applyAlignment="1">
      <alignment horizontal="left" vertical="center" wrapText="1"/>
    </xf>
    <xf numFmtId="0" fontId="19" fillId="0" borderId="0" xfId="42" applyFont="1" applyFill="1" applyAlignment="1">
      <alignment vertical="center"/>
    </xf>
    <xf numFmtId="0" fontId="19" fillId="0" borderId="0" xfId="42" applyFont="1" applyFill="1" applyAlignment="1">
      <alignment horizontal="center" vertical="center"/>
    </xf>
    <xf numFmtId="164" fontId="19" fillId="0" borderId="0" xfId="42" applyNumberFormat="1" applyFont="1" applyFill="1" applyAlignment="1">
      <alignment horizontal="center" vertical="center"/>
    </xf>
    <xf numFmtId="2" fontId="19" fillId="0" borderId="0" xfId="42" applyNumberFormat="1" applyFont="1" applyFill="1" applyAlignment="1">
      <alignment horizontal="center" vertical="center"/>
    </xf>
    <xf numFmtId="167" fontId="18" fillId="0" borderId="0" xfId="44" applyNumberFormat="1" applyFill="1" applyAlignment="1">
      <alignment horizontal="center" vertical="center"/>
    </xf>
    <xf numFmtId="0" fontId="18" fillId="0" borderId="0" xfId="44" applyFill="1" applyAlignment="1">
      <alignment horizontal="center" vertical="center"/>
    </xf>
    <xf numFmtId="0" fontId="18" fillId="0" borderId="0" xfId="44" applyFill="1">
      <alignment vertical="center"/>
    </xf>
    <xf numFmtId="0" fontId="18" fillId="0" borderId="0" xfId="44" applyFill="1" applyAlignment="1">
      <alignment horizontal="left" vertical="center"/>
    </xf>
    <xf numFmtId="0" fontId="19" fillId="0" borderId="0" xfId="44" applyFont="1" applyFill="1" applyAlignment="1">
      <alignment vertical="center"/>
    </xf>
    <xf numFmtId="0" fontId="19" fillId="0" borderId="0" xfId="44" applyFont="1" applyFill="1" applyAlignment="1">
      <alignment vertical="top" wrapText="1"/>
    </xf>
    <xf numFmtId="0" fontId="33" fillId="0" borderId="0" xfId="44" applyFont="1" applyFill="1" applyAlignment="1">
      <alignment horizontal="center" vertical="center" wrapText="1"/>
    </xf>
    <xf numFmtId="164" fontId="33" fillId="0" borderId="0" xfId="44" applyNumberFormat="1" applyFont="1" applyFill="1" applyAlignment="1">
      <alignment horizontal="center" vertical="center" wrapText="1"/>
    </xf>
    <xf numFmtId="165" fontId="33" fillId="0" borderId="0" xfId="44" applyNumberFormat="1" applyFont="1" applyFill="1" applyAlignment="1">
      <alignment horizontal="center" vertical="center" wrapText="1"/>
    </xf>
    <xf numFmtId="0" fontId="33" fillId="0" borderId="0" xfId="44" applyFont="1" applyFill="1" applyAlignment="1">
      <alignment horizontal="justify" vertical="top" wrapText="1"/>
    </xf>
    <xf numFmtId="164" fontId="19" fillId="0" borderId="0" xfId="42" applyNumberFormat="1" applyFont="1" applyFill="1" applyBorder="1" applyAlignment="1">
      <alignment horizontal="center" vertical="center" wrapText="1"/>
    </xf>
    <xf numFmtId="0" fontId="19" fillId="0" borderId="0" xfId="42" applyFont="1" applyFill="1" applyBorder="1" applyAlignment="1">
      <alignment horizontal="center" vertical="center" wrapText="1"/>
    </xf>
    <xf numFmtId="2" fontId="19" fillId="0" borderId="0" xfId="42" applyNumberFormat="1" applyFont="1" applyFill="1" applyBorder="1" applyAlignment="1">
      <alignment horizontal="center" vertical="center" wrapText="1"/>
    </xf>
    <xf numFmtId="0" fontId="19" fillId="0" borderId="0" xfId="42" applyFont="1" applyFill="1" applyBorder="1" applyAlignment="1">
      <alignment vertical="top" wrapText="1"/>
    </xf>
    <xf numFmtId="14" fontId="34" fillId="0" borderId="0" xfId="42" applyNumberFormat="1" applyFont="1" applyFill="1" applyAlignment="1">
      <alignment horizontal="center" vertical="center" wrapText="1"/>
    </xf>
    <xf numFmtId="164" fontId="19" fillId="0" borderId="0" xfId="42" applyNumberFormat="1" applyFont="1" applyFill="1" applyAlignment="1">
      <alignment horizontal="center" vertical="center" wrapText="1"/>
    </xf>
    <xf numFmtId="0" fontId="23" fillId="0" borderId="0" xfId="42" applyFont="1" applyFill="1" applyAlignment="1">
      <alignment horizontal="center" vertical="center" wrapText="1"/>
    </xf>
    <xf numFmtId="0" fontId="35" fillId="0" borderId="0" xfId="42" applyFont="1" applyFill="1" applyAlignment="1">
      <alignment horizontal="center" vertical="center" wrapText="1"/>
    </xf>
    <xf numFmtId="2" fontId="35" fillId="0" borderId="0" xfId="42" applyNumberFormat="1" applyFont="1" applyFill="1" applyAlignment="1">
      <alignment horizontal="center" vertical="center" wrapText="1"/>
    </xf>
    <xf numFmtId="0" fontId="35" fillId="0" borderId="0" xfId="42" applyFont="1" applyFill="1" applyAlignment="1">
      <alignment vertical="top" wrapText="1"/>
    </xf>
    <xf numFmtId="0" fontId="19" fillId="0" borderId="0" xfId="42" applyFont="1" applyFill="1" applyAlignment="1">
      <alignment vertical="top" wrapText="1"/>
    </xf>
    <xf numFmtId="0" fontId="36" fillId="0" borderId="0" xfId="42" applyFont="1" applyFill="1" applyAlignment="1">
      <alignment horizontal="center" vertical="center" wrapText="1"/>
    </xf>
    <xf numFmtId="0" fontId="31" fillId="0" borderId="0" xfId="44" applyFont="1" applyFill="1" applyAlignment="1">
      <alignment horizontal="left" vertical="top" wrapText="1"/>
    </xf>
    <xf numFmtId="166" fontId="0" fillId="0" borderId="11" xfId="0" applyNumberFormat="1" applyFont="1" applyFill="1" applyBorder="1" applyAlignment="1">
      <alignment horizontal="left" vertical="center" wrapText="1"/>
    </xf>
    <xf numFmtId="170" fontId="0" fillId="0" borderId="10" xfId="0" applyNumberFormat="1" applyFont="1" applyFill="1" applyBorder="1" applyAlignment="1">
      <alignment horizontal="left" vertical="center" wrapText="1"/>
    </xf>
    <xf numFmtId="0" fontId="25" fillId="0" borderId="0" xfId="0" applyFont="1" applyFill="1" applyBorder="1" applyAlignment="1">
      <alignment horizontal="left" vertical="center" wrapText="1"/>
    </xf>
    <xf numFmtId="0" fontId="38" fillId="0" borderId="0" xfId="0" applyFont="1" applyFill="1" applyBorder="1" applyAlignment="1">
      <alignment horizontal="left"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center" vertical="center"/>
    </xf>
    <xf numFmtId="0" fontId="31" fillId="0" borderId="0" xfId="0" applyFont="1" applyFill="1" applyAlignment="1">
      <alignment horizontal="left" vertical="center" wrapText="1"/>
    </xf>
    <xf numFmtId="0" fontId="26" fillId="0" borderId="11" xfId="0" applyFont="1" applyFill="1" applyBorder="1" applyAlignment="1">
      <alignment horizontal="left" vertical="center" wrapText="1"/>
    </xf>
    <xf numFmtId="0" fontId="0" fillId="0" borderId="11" xfId="0" applyFill="1" applyBorder="1" applyAlignment="1">
      <alignment horizontal="left" vertical="center" wrapText="1"/>
    </xf>
    <xf numFmtId="2" fontId="26" fillId="0" borderId="11" xfId="0" applyNumberFormat="1" applyFont="1" applyFill="1" applyBorder="1" applyAlignment="1">
      <alignment horizontal="left" vertical="center" wrapText="1"/>
    </xf>
    <xf numFmtId="0" fontId="0" fillId="0" borderId="11" xfId="0" applyFill="1" applyBorder="1" applyAlignment="1">
      <alignment horizontal="left" vertical="center"/>
    </xf>
    <xf numFmtId="0" fontId="22" fillId="0" borderId="11" xfId="42" applyFont="1" applyFill="1" applyBorder="1" applyAlignment="1">
      <alignment horizontal="center" vertical="center" wrapText="1"/>
    </xf>
    <xf numFmtId="2" fontId="22" fillId="0" borderId="11" xfId="42" applyNumberFormat="1" applyFont="1" applyFill="1" applyBorder="1" applyAlignment="1">
      <alignment horizontal="center" vertical="center" wrapText="1"/>
    </xf>
    <xf numFmtId="0" fontId="18" fillId="0" borderId="11" xfId="44" applyFont="1" applyFill="1" applyBorder="1" applyAlignment="1">
      <alignment horizontal="center" vertical="center"/>
    </xf>
    <xf numFmtId="0" fontId="18" fillId="0" borderId="11" xfId="44" applyFont="1" applyFill="1" applyBorder="1" applyAlignment="1">
      <alignment horizontal="left" vertical="center" wrapText="1"/>
    </xf>
    <xf numFmtId="0" fontId="18" fillId="0" borderId="11" xfId="44" applyFill="1" applyBorder="1" applyAlignment="1">
      <alignment horizontal="center" vertical="center"/>
    </xf>
    <xf numFmtId="169" fontId="18" fillId="0" borderId="11" xfId="44" applyNumberFormat="1" applyFont="1" applyFill="1" applyBorder="1" applyAlignment="1">
      <alignment horizontal="center" vertical="center"/>
    </xf>
    <xf numFmtId="168" fontId="18" fillId="0" borderId="11" xfId="44" applyNumberFormat="1" applyFont="1" applyFill="1" applyBorder="1" applyAlignment="1">
      <alignment horizontal="center" vertical="center"/>
    </xf>
    <xf numFmtId="165" fontId="18" fillId="0" borderId="11" xfId="44" applyNumberFormat="1" applyFont="1" applyFill="1" applyBorder="1" applyAlignment="1">
      <alignment horizontal="center" vertical="center"/>
    </xf>
    <xf numFmtId="164" fontId="0" fillId="0" borderId="11" xfId="45" applyNumberFormat="1" applyFont="1" applyFill="1" applyBorder="1" applyAlignment="1">
      <alignment horizontal="center" vertical="center"/>
    </xf>
    <xf numFmtId="0" fontId="19" fillId="0" borderId="11" xfId="42" applyFont="1" applyFill="1" applyBorder="1" applyAlignment="1">
      <alignment vertical="center"/>
    </xf>
    <xf numFmtId="0" fontId="33" fillId="0" borderId="11" xfId="44" applyFont="1" applyFill="1" applyBorder="1" applyAlignment="1">
      <alignment horizontal="justify" vertical="top" wrapText="1"/>
    </xf>
    <xf numFmtId="0" fontId="33" fillId="0" borderId="11" xfId="44" applyFont="1" applyFill="1" applyBorder="1" applyAlignment="1">
      <alignment horizontal="center" vertical="center" wrapText="1"/>
    </xf>
    <xf numFmtId="0" fontId="19" fillId="0" borderId="11" xfId="44" applyFont="1" applyFill="1" applyBorder="1" applyAlignment="1">
      <alignment vertical="top" wrapText="1"/>
    </xf>
    <xf numFmtId="165" fontId="33" fillId="0" borderId="11" xfId="44" applyNumberFormat="1" applyFont="1" applyFill="1" applyBorder="1" applyAlignment="1">
      <alignment horizontal="center" vertical="center" wrapText="1"/>
    </xf>
    <xf numFmtId="165" fontId="19" fillId="0" borderId="0" xfId="42" applyNumberFormat="1" applyFont="1" applyFill="1" applyAlignment="1">
      <alignment vertical="center"/>
    </xf>
    <xf numFmtId="0" fontId="28" fillId="0" borderId="0" xfId="0" applyFont="1" applyFill="1" applyAlignment="1">
      <alignment horizontal="left" vertical="center" wrapText="1"/>
    </xf>
    <xf numFmtId="0" fontId="25" fillId="0" borderId="0" xfId="0" applyFont="1" applyFill="1" applyAlignment="1">
      <alignment horizontal="left" vertical="center" wrapText="1"/>
    </xf>
    <xf numFmtId="14" fontId="0" fillId="0" borderId="0" xfId="0" applyNumberFormat="1" applyFont="1" applyFill="1" applyAlignment="1">
      <alignment horizontal="left" vertical="center" wrapText="1"/>
    </xf>
    <xf numFmtId="0" fontId="29" fillId="0" borderId="0" xfId="0" applyFont="1" applyFill="1" applyAlignment="1">
      <alignment horizontal="center" vertical="center" wrapText="1"/>
    </xf>
    <xf numFmtId="0" fontId="0" fillId="0" borderId="0" xfId="0" applyFill="1" applyBorder="1" applyAlignment="1">
      <alignment horizontal="left" vertical="center" wrapText="1"/>
    </xf>
    <xf numFmtId="0" fontId="31" fillId="0" borderId="0" xfId="0" applyFont="1" applyFill="1" applyAlignment="1">
      <alignment horizontal="left" vertical="center" wrapText="1"/>
    </xf>
    <xf numFmtId="0" fontId="21" fillId="0" borderId="11" xfId="0" applyFont="1" applyFill="1" applyBorder="1" applyAlignment="1">
      <alignment horizontal="left" vertical="center" wrapText="1"/>
    </xf>
    <xf numFmtId="0" fontId="26" fillId="0" borderId="11" xfId="0" applyFont="1" applyFill="1" applyBorder="1" applyAlignment="1">
      <alignment horizontal="left" vertical="center" wrapText="1"/>
    </xf>
    <xf numFmtId="0" fontId="31" fillId="0" borderId="0" xfId="0" applyFont="1" applyFill="1" applyBorder="1" applyAlignment="1">
      <alignment horizontal="left" vertical="center" wrapText="1"/>
    </xf>
    <xf numFmtId="0" fontId="33" fillId="0" borderId="0" xfId="44" applyFont="1" applyFill="1" applyAlignment="1">
      <alignment horizontal="justify" vertical="top" wrapText="1"/>
    </xf>
    <xf numFmtId="0" fontId="18" fillId="0" borderId="11" xfId="44" applyFont="1" applyFill="1" applyBorder="1" applyAlignment="1">
      <alignment horizontal="center" vertical="center"/>
    </xf>
    <xf numFmtId="0" fontId="33" fillId="0" borderId="11" xfId="44" applyFont="1" applyFill="1" applyBorder="1" applyAlignment="1">
      <alignment horizontal="justify" vertical="top" wrapText="1"/>
    </xf>
    <xf numFmtId="0" fontId="19" fillId="0" borderId="0" xfId="42" applyFont="1" applyFill="1" applyBorder="1" applyAlignment="1">
      <alignment horizontal="center" vertical="center" wrapText="1"/>
    </xf>
    <xf numFmtId="0" fontId="22" fillId="0" borderId="11" xfId="42" applyFont="1" applyFill="1" applyBorder="1" applyAlignment="1">
      <alignment horizontal="left" vertical="center" wrapText="1"/>
    </xf>
    <xf numFmtId="0" fontId="22" fillId="0" borderId="11" xfId="42" applyFont="1" applyFill="1" applyBorder="1" applyAlignment="1">
      <alignment horizontal="center" vertical="center" wrapText="1"/>
    </xf>
    <xf numFmtId="0" fontId="31" fillId="0" borderId="0" xfId="44" applyFont="1" applyFill="1" applyAlignment="1">
      <alignment horizontal="left" vertical="top" wrapText="1"/>
    </xf>
    <xf numFmtId="0" fontId="30" fillId="0" borderId="0" xfId="44" applyFont="1" applyFill="1" applyAlignment="1">
      <alignment horizontal="center" vertical="top" wrapText="1"/>
    </xf>
    <xf numFmtId="0" fontId="37" fillId="0" borderId="0" xfId="44" applyFont="1" applyFill="1" applyAlignment="1">
      <alignment horizontal="center" wrapText="1"/>
    </xf>
  </cellXfs>
  <cellStyles count="46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  <cellStyle name="常规 2" xfId="44"/>
    <cellStyle name="常规 2 2 2" xfId="42"/>
    <cellStyle name="常规 3" xfId="43"/>
    <cellStyle name="常规 4" xfId="4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BR-MAO/Purchasing/Compras%20FBRLA/INVOICES%20IMPORTADOS/TP-LINK/6.%20Resupply/Resupply/20230323%20-%20TP-Link%20Resupply%20Verificacao%20MAR2023%20REV2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EA"/>
      <sheetName val="AIR"/>
    </sheetNames>
    <sheetDataSet>
      <sheetData sheetId="0" refreshError="1"/>
      <sheetData sheetId="1">
        <row r="3">
          <cell r="F3" t="str">
            <v>700950068521</v>
          </cell>
        </row>
        <row r="4">
          <cell r="F4" t="str">
            <v>70255003956</v>
          </cell>
        </row>
        <row r="5">
          <cell r="F5" t="str">
            <v>6202500044100</v>
          </cell>
        </row>
        <row r="6">
          <cell r="F6" t="str">
            <v>20505018954</v>
          </cell>
        </row>
        <row r="7">
          <cell r="F7" t="str">
            <v>205050199836</v>
          </cell>
        </row>
        <row r="8">
          <cell r="F8" t="str">
            <v>205050201824</v>
          </cell>
        </row>
        <row r="9">
          <cell r="F9" t="str">
            <v>2150500235360</v>
          </cell>
        </row>
        <row r="10">
          <cell r="F10" t="str">
            <v>215050029998</v>
          </cell>
        </row>
        <row r="11">
          <cell r="F11" t="str">
            <v>215550016135</v>
          </cell>
        </row>
        <row r="12">
          <cell r="F12" t="str">
            <v>215550025440</v>
          </cell>
        </row>
        <row r="13">
          <cell r="F13" t="str">
            <v>215650026890</v>
          </cell>
        </row>
        <row r="14">
          <cell r="F14" t="str">
            <v>215650031235</v>
          </cell>
        </row>
        <row r="15">
          <cell r="F15" t="str">
            <v>215650036279</v>
          </cell>
        </row>
        <row r="16">
          <cell r="F16" t="str">
            <v>2156500390298</v>
          </cell>
        </row>
        <row r="17">
          <cell r="F17" t="str">
            <v>216250002325</v>
          </cell>
        </row>
        <row r="18">
          <cell r="F18" t="str">
            <v>216250066725</v>
          </cell>
        </row>
        <row r="19">
          <cell r="F19" t="str">
            <v>22005000059552</v>
          </cell>
        </row>
        <row r="20">
          <cell r="F20" t="str">
            <v>22005000229448</v>
          </cell>
        </row>
        <row r="21">
          <cell r="F21" t="str">
            <v>22005000248546</v>
          </cell>
        </row>
        <row r="22">
          <cell r="F22" t="str">
            <v>22005000428466</v>
          </cell>
        </row>
        <row r="23">
          <cell r="F23" t="str">
            <v>220050004712977</v>
          </cell>
        </row>
        <row r="24">
          <cell r="F24" t="str">
            <v>220050013110195</v>
          </cell>
        </row>
        <row r="25">
          <cell r="F25" t="str">
            <v>22015000091385</v>
          </cell>
        </row>
        <row r="26">
          <cell r="F26" t="str">
            <v>22015000432322</v>
          </cell>
        </row>
        <row r="27">
          <cell r="F27" t="str">
            <v>2201500290303</v>
          </cell>
        </row>
        <row r="28">
          <cell r="F28" t="str">
            <v>22015003374116</v>
          </cell>
        </row>
        <row r="29">
          <cell r="F29" t="str">
            <v>22015003885050</v>
          </cell>
        </row>
        <row r="30">
          <cell r="F30" t="str">
            <v>22015003921328</v>
          </cell>
        </row>
        <row r="31">
          <cell r="F31" t="str">
            <v>22045000352</v>
          </cell>
        </row>
        <row r="32">
          <cell r="F32" t="str">
            <v>23005000106373</v>
          </cell>
        </row>
        <row r="33">
          <cell r="F33" t="str">
            <v>2300500024132</v>
          </cell>
        </row>
        <row r="34">
          <cell r="F34" t="str">
            <v>23005000349421</v>
          </cell>
        </row>
        <row r="35">
          <cell r="F35" t="str">
            <v>23005001597919</v>
          </cell>
        </row>
        <row r="36">
          <cell r="F36" t="str">
            <v>230050016241725</v>
          </cell>
        </row>
        <row r="37">
          <cell r="F37" t="str">
            <v>23005001638237</v>
          </cell>
        </row>
        <row r="38">
          <cell r="F38" t="str">
            <v>230050016727576</v>
          </cell>
        </row>
        <row r="39">
          <cell r="F39" t="str">
            <v>23005001728388</v>
          </cell>
        </row>
        <row r="40">
          <cell r="F40" t="str">
            <v>230050017410607</v>
          </cell>
        </row>
        <row r="41">
          <cell r="F41" t="str">
            <v>232050035437</v>
          </cell>
        </row>
        <row r="42">
          <cell r="F42" t="str">
            <v>240150033966</v>
          </cell>
        </row>
        <row r="43">
          <cell r="F43" t="str">
            <v>240150041560</v>
          </cell>
        </row>
        <row r="44">
          <cell r="F44" t="str">
            <v>240150064133</v>
          </cell>
        </row>
        <row r="45">
          <cell r="F45" t="str">
            <v>240150066333</v>
          </cell>
        </row>
        <row r="46">
          <cell r="F46" t="str">
            <v>251650018242</v>
          </cell>
        </row>
        <row r="47">
          <cell r="F47" t="str">
            <v>2601500283700</v>
          </cell>
        </row>
        <row r="48">
          <cell r="F48" t="str">
            <v>2601500311749</v>
          </cell>
        </row>
        <row r="49">
          <cell r="F49" t="str">
            <v>2704500222208</v>
          </cell>
        </row>
        <row r="50">
          <cell r="F50" t="str">
            <v>28055000823421</v>
          </cell>
        </row>
        <row r="51">
          <cell r="F51" t="str">
            <v>290150057223</v>
          </cell>
        </row>
        <row r="52">
          <cell r="F52" t="str">
            <v>2901500575116</v>
          </cell>
        </row>
        <row r="53">
          <cell r="F53" t="str">
            <v>2901500946109</v>
          </cell>
        </row>
        <row r="54">
          <cell r="F54" t="str">
            <v>2901500948183</v>
          </cell>
        </row>
        <row r="55">
          <cell r="F55" t="str">
            <v>290150095236</v>
          </cell>
        </row>
        <row r="56">
          <cell r="F56" t="str">
            <v>2906500097209</v>
          </cell>
        </row>
        <row r="57">
          <cell r="F57" t="str">
            <v>3101502264631</v>
          </cell>
        </row>
        <row r="58">
          <cell r="F58" t="str">
            <v>310150499768</v>
          </cell>
        </row>
        <row r="59">
          <cell r="F59" t="str">
            <v>310150499870</v>
          </cell>
        </row>
        <row r="60">
          <cell r="F60" t="str">
            <v>310150499968</v>
          </cell>
        </row>
        <row r="61">
          <cell r="F61" t="str">
            <v>310150500070</v>
          </cell>
        </row>
        <row r="62">
          <cell r="F62" t="str">
            <v>3101505005700</v>
          </cell>
        </row>
        <row r="63">
          <cell r="F63" t="str">
            <v>3101505006102</v>
          </cell>
        </row>
        <row r="64">
          <cell r="F64" t="str">
            <v>3101505007102</v>
          </cell>
        </row>
        <row r="65">
          <cell r="F65" t="str">
            <v>3101505008102</v>
          </cell>
        </row>
        <row r="66">
          <cell r="F66" t="str">
            <v>3101505390643</v>
          </cell>
        </row>
        <row r="67">
          <cell r="F67" t="str">
            <v>3180500131107</v>
          </cell>
        </row>
        <row r="68">
          <cell r="F68" t="str">
            <v>3180500141109</v>
          </cell>
        </row>
        <row r="69">
          <cell r="F69" t="str">
            <v>6029500038123</v>
          </cell>
        </row>
        <row r="70">
          <cell r="F70" t="str">
            <v>6030501908142</v>
          </cell>
        </row>
        <row r="71">
          <cell r="F71" t="str">
            <v>603050205939</v>
          </cell>
        </row>
        <row r="72">
          <cell r="F72" t="str">
            <v>603050206039</v>
          </cell>
        </row>
        <row r="73">
          <cell r="F73" t="str">
            <v>61445027316</v>
          </cell>
        </row>
        <row r="74">
          <cell r="F74" t="str">
            <v>6144502747319</v>
          </cell>
        </row>
        <row r="75">
          <cell r="F75" t="str">
            <v>6144502748313</v>
          </cell>
        </row>
        <row r="76">
          <cell r="F76" t="str">
            <v>6170502114165</v>
          </cell>
        </row>
        <row r="77">
          <cell r="F77" t="str">
            <v>6208500008280</v>
          </cell>
        </row>
        <row r="78">
          <cell r="F78" t="str">
            <v>6304503127324</v>
          </cell>
        </row>
        <row r="79">
          <cell r="F79" t="str">
            <v>63045031492682</v>
          </cell>
        </row>
        <row r="80">
          <cell r="F80" t="str">
            <v>643650010039</v>
          </cell>
        </row>
        <row r="81">
          <cell r="F81" t="str">
            <v>70095006606</v>
          </cell>
        </row>
        <row r="82">
          <cell r="F82" t="str">
            <v>7109505638323</v>
          </cell>
        </row>
        <row r="83">
          <cell r="F83" t="str">
            <v>71095056752702</v>
          </cell>
        </row>
        <row r="84">
          <cell r="F84" t="str">
            <v>72045044851674</v>
          </cell>
        </row>
        <row r="85">
          <cell r="F85" t="str">
            <v>72045045086136</v>
          </cell>
        </row>
        <row r="86">
          <cell r="F86" t="str">
            <v>7205500267307</v>
          </cell>
        </row>
        <row r="87">
          <cell r="F87" t="str">
            <v>241150028880</v>
          </cell>
        </row>
        <row r="88">
          <cell r="F88" t="str">
            <v>6145500200247</v>
          </cell>
        </row>
        <row r="89">
          <cell r="F89" t="str">
            <v>7107500111700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sheetPr filterMode="1">
    <pageSetUpPr fitToPage="1"/>
  </sheetPr>
  <dimension ref="A1:M119"/>
  <sheetViews>
    <sheetView showGridLines="0" tabSelected="1" topLeftCell="A17" workbookViewId="0">
      <selection activeCell="B32" sqref="B32"/>
    </sheetView>
  </sheetViews>
  <sheetFormatPr defaultColWidth="9" defaultRowHeight="13.5" customHeight="1"/>
  <cols>
    <col min="1" max="1" width="8.375" style="1" customWidth="1"/>
    <col min="2" max="2" width="16.625" style="1" customWidth="1"/>
    <col min="3" max="5" width="27.875" style="1" customWidth="1"/>
    <col min="6" max="6" width="19.625" style="1" customWidth="1"/>
    <col min="7" max="9" width="10.875" style="1" customWidth="1"/>
    <col min="10" max="10" width="16.5" style="1" customWidth="1"/>
    <col min="11" max="11" width="10.875" style="1" customWidth="1"/>
    <col min="12" max="16384" width="9" style="45"/>
  </cols>
  <sheetData>
    <row r="1" spans="1:11" ht="52.5" customHeight="1">
      <c r="A1" s="70" t="s">
        <v>0</v>
      </c>
      <c r="B1" s="70"/>
      <c r="C1" s="70"/>
      <c r="D1" s="70"/>
      <c r="E1" s="70"/>
      <c r="F1" s="70"/>
      <c r="G1" s="70"/>
      <c r="H1" s="70"/>
      <c r="I1" s="70"/>
    </row>
    <row r="2" spans="1:11" ht="25.5" customHeight="1">
      <c r="A2" s="69" t="s">
        <v>99</v>
      </c>
      <c r="B2" s="69"/>
      <c r="C2" s="69"/>
      <c r="D2" s="69"/>
      <c r="E2" s="69"/>
      <c r="F2" s="69"/>
      <c r="G2" s="69"/>
      <c r="H2" s="69"/>
      <c r="I2" s="69"/>
    </row>
    <row r="3" spans="1:11" ht="18" customHeight="1">
      <c r="A3" s="69" t="s">
        <v>100</v>
      </c>
      <c r="B3" s="69"/>
      <c r="C3" s="69"/>
      <c r="D3" s="69"/>
      <c r="E3" s="69"/>
      <c r="F3" s="69"/>
      <c r="G3" s="69"/>
      <c r="H3" s="69"/>
      <c r="I3" s="69"/>
    </row>
    <row r="4" spans="1:11" ht="18" customHeight="1">
      <c r="A4" s="69" t="s">
        <v>101</v>
      </c>
      <c r="B4" s="69"/>
      <c r="C4" s="69"/>
      <c r="D4" s="69"/>
      <c r="E4" s="69"/>
      <c r="F4" s="69"/>
      <c r="G4" s="69"/>
      <c r="H4" s="69"/>
      <c r="I4" s="69"/>
    </row>
    <row r="5" spans="1:11" ht="18" customHeight="1">
      <c r="A5" s="69" t="s">
        <v>102</v>
      </c>
      <c r="B5" s="69"/>
      <c r="C5" s="69"/>
      <c r="D5" s="69"/>
      <c r="E5" s="69"/>
      <c r="F5" s="69"/>
      <c r="G5" s="69"/>
      <c r="H5" s="69"/>
      <c r="I5" s="69"/>
    </row>
    <row r="6" spans="1:11" ht="24.75" customHeight="1">
      <c r="A6" s="70" t="s">
        <v>103</v>
      </c>
      <c r="B6" s="70"/>
      <c r="C6" s="70"/>
      <c r="D6" s="70"/>
      <c r="E6" s="70"/>
      <c r="F6" s="70"/>
      <c r="G6" s="70"/>
      <c r="H6" s="70"/>
      <c r="I6" s="70"/>
    </row>
    <row r="7" spans="1:11" ht="15" hidden="1" customHeight="1">
      <c r="A7" s="71"/>
      <c r="B7" s="71"/>
      <c r="C7" s="71"/>
      <c r="D7" s="71"/>
      <c r="E7" s="71"/>
      <c r="F7" s="71"/>
      <c r="G7" s="71"/>
      <c r="H7" s="71"/>
      <c r="I7" s="71"/>
      <c r="J7" s="71"/>
      <c r="K7" s="71"/>
    </row>
    <row r="8" spans="1:11" ht="15" customHeight="1">
      <c r="A8" s="43" t="s">
        <v>432</v>
      </c>
      <c r="B8" s="3" t="s">
        <v>434</v>
      </c>
      <c r="C8" s="43" t="s">
        <v>433</v>
      </c>
      <c r="D8" s="44" t="s">
        <v>434</v>
      </c>
      <c r="E8" s="3"/>
      <c r="F8" s="3"/>
      <c r="G8" s="3"/>
      <c r="H8" s="3"/>
      <c r="I8" s="3"/>
      <c r="J8" s="3"/>
      <c r="K8" s="3"/>
    </row>
    <row r="9" spans="1:11" ht="16.5" customHeight="1">
      <c r="A9" s="67" t="s">
        <v>104</v>
      </c>
      <c r="B9" s="67"/>
      <c r="C9" s="2" t="s">
        <v>105</v>
      </c>
      <c r="D9" s="2" t="s">
        <v>106</v>
      </c>
      <c r="E9" s="2" t="s">
        <v>105</v>
      </c>
      <c r="F9" s="2" t="s">
        <v>107</v>
      </c>
      <c r="G9" s="67" t="s">
        <v>1</v>
      </c>
      <c r="H9" s="67"/>
      <c r="I9" s="67"/>
    </row>
    <row r="10" spans="1:11" ht="18.75" customHeight="1">
      <c r="A10" s="67" t="s">
        <v>108</v>
      </c>
      <c r="B10" s="67"/>
      <c r="C10" s="2" t="s">
        <v>109</v>
      </c>
      <c r="D10" s="2" t="s">
        <v>110</v>
      </c>
      <c r="E10" s="2" t="s">
        <v>111</v>
      </c>
      <c r="F10" s="2" t="s">
        <v>2</v>
      </c>
      <c r="G10" s="67" t="s">
        <v>3</v>
      </c>
      <c r="H10" s="67"/>
      <c r="I10" s="67"/>
    </row>
    <row r="11" spans="1:11" ht="15.75" customHeight="1">
      <c r="A11" s="67" t="s">
        <v>112</v>
      </c>
      <c r="B11" s="67"/>
      <c r="C11" s="68" t="s">
        <v>105</v>
      </c>
      <c r="D11" s="68"/>
      <c r="E11" s="2" t="s">
        <v>113</v>
      </c>
      <c r="F11" s="69" t="s">
        <v>105</v>
      </c>
      <c r="G11" s="69"/>
    </row>
    <row r="12" spans="1:11" ht="15.75" customHeight="1">
      <c r="A12" s="72" t="s">
        <v>114</v>
      </c>
      <c r="B12" s="72"/>
      <c r="C12" s="72"/>
      <c r="D12" s="72"/>
      <c r="E12" s="72" t="s">
        <v>115</v>
      </c>
      <c r="F12" s="72"/>
      <c r="G12" s="72"/>
    </row>
    <row r="13" spans="1:11" ht="15.75" customHeight="1">
      <c r="A13" s="72" t="s">
        <v>116</v>
      </c>
      <c r="B13" s="72"/>
      <c r="C13" s="72"/>
      <c r="D13" s="72"/>
      <c r="E13" s="72" t="s">
        <v>117</v>
      </c>
      <c r="F13" s="72"/>
      <c r="G13" s="72"/>
    </row>
    <row r="14" spans="1:11" ht="15.75" customHeight="1">
      <c r="A14" s="72" t="s">
        <v>118</v>
      </c>
      <c r="B14" s="72"/>
      <c r="C14" s="72"/>
      <c r="D14" s="72"/>
      <c r="E14" s="72" t="s">
        <v>119</v>
      </c>
      <c r="F14" s="72"/>
      <c r="G14" s="72"/>
    </row>
    <row r="15" spans="1:11" ht="15.75" customHeight="1">
      <c r="A15" s="72" t="s">
        <v>120</v>
      </c>
      <c r="B15" s="72"/>
      <c r="C15" s="72"/>
      <c r="D15" s="72"/>
      <c r="E15" s="72" t="s">
        <v>120</v>
      </c>
      <c r="F15" s="72"/>
      <c r="G15" s="72"/>
    </row>
    <row r="16" spans="1:11" ht="15.75" customHeight="1">
      <c r="A16" s="67" t="s">
        <v>121</v>
      </c>
      <c r="B16" s="67"/>
      <c r="C16" s="68" t="s">
        <v>437</v>
      </c>
      <c r="D16" s="68"/>
      <c r="E16" s="68"/>
      <c r="F16" s="68"/>
      <c r="G16" s="69" t="s">
        <v>105</v>
      </c>
      <c r="H16" s="69"/>
    </row>
    <row r="17" spans="1:13" ht="15.75" customHeight="1">
      <c r="A17" s="67" t="s">
        <v>122</v>
      </c>
      <c r="B17" s="67"/>
      <c r="C17" s="69" t="s">
        <v>436</v>
      </c>
      <c r="D17" s="69"/>
      <c r="E17" s="2" t="s">
        <v>123</v>
      </c>
      <c r="F17" s="69" t="s">
        <v>124</v>
      </c>
      <c r="G17" s="69"/>
    </row>
    <row r="18" spans="1:13" ht="15.75" customHeight="1">
      <c r="A18" s="67" t="s">
        <v>125</v>
      </c>
      <c r="B18" s="67"/>
      <c r="C18" s="68" t="s">
        <v>435</v>
      </c>
      <c r="D18" s="68"/>
      <c r="E18" s="2" t="s">
        <v>126</v>
      </c>
      <c r="F18" s="69" t="s">
        <v>4</v>
      </c>
      <c r="G18" s="69"/>
    </row>
    <row r="19" spans="1:13" ht="15" customHeight="1">
      <c r="A19" s="71"/>
      <c r="B19" s="71"/>
      <c r="C19" s="71"/>
      <c r="D19" s="71"/>
      <c r="E19" s="71"/>
      <c r="F19" s="71"/>
      <c r="G19" s="71"/>
      <c r="H19" s="71"/>
      <c r="I19" s="71"/>
      <c r="J19" s="71"/>
    </row>
    <row r="20" spans="1:13" ht="42.75" customHeight="1">
      <c r="A20" s="4" t="s">
        <v>127</v>
      </c>
      <c r="B20" s="4" t="s">
        <v>128</v>
      </c>
      <c r="C20" s="4" t="s">
        <v>129</v>
      </c>
      <c r="D20" s="4" t="s">
        <v>130</v>
      </c>
      <c r="E20" s="4" t="s">
        <v>131</v>
      </c>
      <c r="F20" s="4" t="s">
        <v>132</v>
      </c>
      <c r="G20" s="4" t="s">
        <v>133</v>
      </c>
      <c r="H20" s="4" t="s">
        <v>134</v>
      </c>
      <c r="I20" s="4" t="s">
        <v>135</v>
      </c>
      <c r="J20" s="4" t="s">
        <v>136</v>
      </c>
      <c r="K20" s="1" t="s">
        <v>439</v>
      </c>
    </row>
    <row r="21" spans="1:13" s="5" customFormat="1" ht="28.5" hidden="1">
      <c r="A21" s="6" t="s">
        <v>137</v>
      </c>
      <c r="B21" s="6" t="s">
        <v>5</v>
      </c>
      <c r="C21" s="7" t="s">
        <v>138</v>
      </c>
      <c r="D21" s="7" t="s">
        <v>139</v>
      </c>
      <c r="E21" s="7" t="s">
        <v>140</v>
      </c>
      <c r="F21" s="12" t="s">
        <v>6</v>
      </c>
      <c r="G21" s="12">
        <v>4</v>
      </c>
      <c r="H21" s="12" t="s">
        <v>141</v>
      </c>
      <c r="I21" s="8">
        <v>0.8</v>
      </c>
      <c r="J21" s="9">
        <v>3.2</v>
      </c>
      <c r="K21" s="5" t="s">
        <v>440</v>
      </c>
      <c r="M21" s="5" t="str">
        <f>VLOOKUP(B21&amp;G21,[1]AIR!$F:$F,1,0)</f>
        <v>20505018954</v>
      </c>
    </row>
    <row r="22" spans="1:13" s="5" customFormat="1" ht="28.5" hidden="1">
      <c r="A22" s="6" t="s">
        <v>142</v>
      </c>
      <c r="B22" s="6" t="s">
        <v>7</v>
      </c>
      <c r="C22" s="7" t="s">
        <v>143</v>
      </c>
      <c r="D22" s="7" t="s">
        <v>144</v>
      </c>
      <c r="E22" s="7" t="s">
        <v>145</v>
      </c>
      <c r="F22" s="12" t="s">
        <v>6</v>
      </c>
      <c r="G22" s="12">
        <v>36</v>
      </c>
      <c r="H22" s="12" t="s">
        <v>141</v>
      </c>
      <c r="I22" s="8">
        <v>0.73972199999999999</v>
      </c>
      <c r="J22" s="9">
        <v>26.63</v>
      </c>
      <c r="K22" s="5" t="s">
        <v>441</v>
      </c>
      <c r="M22" s="5" t="str">
        <f>VLOOKUP(B22&amp;G22,[1]AIR!$F:$F,1,0)</f>
        <v>205050199836</v>
      </c>
    </row>
    <row r="23" spans="1:13" s="5" customFormat="1" ht="28.5" hidden="1">
      <c r="A23" s="6" t="s">
        <v>146</v>
      </c>
      <c r="B23" s="6" t="s">
        <v>8</v>
      </c>
      <c r="C23" s="7" t="s">
        <v>147</v>
      </c>
      <c r="D23" s="7" t="s">
        <v>139</v>
      </c>
      <c r="E23" s="7" t="s">
        <v>140</v>
      </c>
      <c r="F23" s="12" t="s">
        <v>6</v>
      </c>
      <c r="G23" s="12">
        <v>24</v>
      </c>
      <c r="H23" s="12" t="s">
        <v>141</v>
      </c>
      <c r="I23" s="8">
        <v>0.73</v>
      </c>
      <c r="J23" s="9">
        <v>17.52</v>
      </c>
      <c r="K23" s="5" t="s">
        <v>440</v>
      </c>
      <c r="M23" s="5" t="str">
        <f>VLOOKUP(B23&amp;G23,[1]AIR!$F:$F,1,0)</f>
        <v>205050201824</v>
      </c>
    </row>
    <row r="24" spans="1:13" s="5" customFormat="1" ht="28.5" hidden="1">
      <c r="A24" s="6" t="s">
        <v>148</v>
      </c>
      <c r="B24" s="6" t="s">
        <v>9</v>
      </c>
      <c r="C24" s="7" t="s">
        <v>149</v>
      </c>
      <c r="D24" s="7" t="s">
        <v>150</v>
      </c>
      <c r="E24" s="7" t="s">
        <v>151</v>
      </c>
      <c r="F24" s="12" t="s">
        <v>10</v>
      </c>
      <c r="G24" s="12">
        <v>360</v>
      </c>
      <c r="H24" s="12" t="s">
        <v>141</v>
      </c>
      <c r="I24" s="8">
        <v>4.072222</v>
      </c>
      <c r="J24" s="9">
        <v>1466</v>
      </c>
      <c r="K24" s="5" t="s">
        <v>442</v>
      </c>
      <c r="M24" s="5" t="str">
        <f>VLOOKUP(B24&amp;G24,[1]AIR!$F:$F,1,0)</f>
        <v>2150500235360</v>
      </c>
    </row>
    <row r="25" spans="1:13" s="5" customFormat="1" ht="28.5" hidden="1">
      <c r="A25" s="6" t="s">
        <v>152</v>
      </c>
      <c r="B25" s="6" t="s">
        <v>11</v>
      </c>
      <c r="C25" s="7" t="s">
        <v>153</v>
      </c>
      <c r="D25" s="7" t="s">
        <v>150</v>
      </c>
      <c r="E25" s="7" t="s">
        <v>151</v>
      </c>
      <c r="F25" s="12" t="s">
        <v>10</v>
      </c>
      <c r="G25" s="12">
        <v>98</v>
      </c>
      <c r="H25" s="12" t="s">
        <v>141</v>
      </c>
      <c r="I25" s="8">
        <v>6.286327</v>
      </c>
      <c r="J25" s="9">
        <v>616.05999999999995</v>
      </c>
      <c r="K25" s="5" t="s">
        <v>442</v>
      </c>
      <c r="M25" s="5" t="str">
        <f>VLOOKUP(B25&amp;G25,[1]AIR!$F:$F,1,0)</f>
        <v>215050029998</v>
      </c>
    </row>
    <row r="26" spans="1:13" s="5" customFormat="1" ht="28.5" hidden="1">
      <c r="A26" s="6" t="s">
        <v>154</v>
      </c>
      <c r="B26" s="6" t="s">
        <v>12</v>
      </c>
      <c r="C26" s="7" t="s">
        <v>155</v>
      </c>
      <c r="D26" s="7" t="s">
        <v>156</v>
      </c>
      <c r="E26" s="7" t="s">
        <v>157</v>
      </c>
      <c r="F26" s="12" t="s">
        <v>6</v>
      </c>
      <c r="G26" s="12">
        <v>35</v>
      </c>
      <c r="H26" s="12" t="s">
        <v>141</v>
      </c>
      <c r="I26" s="8">
        <v>3.0286E-2</v>
      </c>
      <c r="J26" s="9">
        <v>1.06</v>
      </c>
      <c r="K26" s="5" t="s">
        <v>443</v>
      </c>
      <c r="M26" s="5" t="str">
        <f>VLOOKUP(B26&amp;G26,[1]AIR!$F:$F,1,0)</f>
        <v>215550016135</v>
      </c>
    </row>
    <row r="27" spans="1:13" s="5" customFormat="1" ht="42.75" hidden="1">
      <c r="A27" s="6" t="s">
        <v>158</v>
      </c>
      <c r="B27" s="6" t="s">
        <v>13</v>
      </c>
      <c r="C27" s="7" t="s">
        <v>159</v>
      </c>
      <c r="D27" s="7" t="s">
        <v>160</v>
      </c>
      <c r="E27" s="7" t="s">
        <v>161</v>
      </c>
      <c r="F27" s="12" t="s">
        <v>6</v>
      </c>
      <c r="G27" s="12">
        <v>40</v>
      </c>
      <c r="H27" s="12" t="s">
        <v>141</v>
      </c>
      <c r="I27" s="8">
        <v>1.975E-2</v>
      </c>
      <c r="J27" s="9">
        <v>0.79</v>
      </c>
      <c r="K27" s="5" t="s">
        <v>444</v>
      </c>
      <c r="M27" s="5" t="str">
        <f>VLOOKUP(B27&amp;G27,[1]AIR!$F:$F,1,0)</f>
        <v>215550025440</v>
      </c>
    </row>
    <row r="28" spans="1:13" s="5" customFormat="1" ht="28.5" hidden="1">
      <c r="A28" s="6" t="s">
        <v>162</v>
      </c>
      <c r="B28" s="6" t="s">
        <v>14</v>
      </c>
      <c r="C28" s="7" t="s">
        <v>163</v>
      </c>
      <c r="D28" s="7" t="s">
        <v>15</v>
      </c>
      <c r="E28" s="7" t="s">
        <v>164</v>
      </c>
      <c r="F28" s="12" t="s">
        <v>10</v>
      </c>
      <c r="G28" s="12">
        <v>90</v>
      </c>
      <c r="H28" s="12" t="s">
        <v>141</v>
      </c>
      <c r="I28" s="8">
        <v>4.6110999999999999E-2</v>
      </c>
      <c r="J28" s="9">
        <v>4.1500000000000004</v>
      </c>
      <c r="K28" s="5" t="s">
        <v>445</v>
      </c>
      <c r="M28" s="5" t="str">
        <f>VLOOKUP(B28&amp;G28,[1]AIR!$F:$F,1,0)</f>
        <v>215650026890</v>
      </c>
    </row>
    <row r="29" spans="1:13" s="5" customFormat="1" ht="42.75" hidden="1">
      <c r="A29" s="6" t="s">
        <v>165</v>
      </c>
      <c r="B29" s="6" t="s">
        <v>16</v>
      </c>
      <c r="C29" s="7" t="s">
        <v>166</v>
      </c>
      <c r="D29" s="7" t="s">
        <v>160</v>
      </c>
      <c r="E29" s="7" t="s">
        <v>161</v>
      </c>
      <c r="F29" s="12" t="s">
        <v>6</v>
      </c>
      <c r="G29" s="12">
        <v>35</v>
      </c>
      <c r="H29" s="12" t="s">
        <v>141</v>
      </c>
      <c r="I29" s="8">
        <v>7.5143000000000001E-2</v>
      </c>
      <c r="J29" s="9">
        <v>2.63</v>
      </c>
      <c r="K29" s="5" t="s">
        <v>444</v>
      </c>
      <c r="M29" s="5" t="str">
        <f>VLOOKUP(B29&amp;G29,[1]AIR!$F:$F,1,0)</f>
        <v>215650031235</v>
      </c>
    </row>
    <row r="30" spans="1:13" s="5" customFormat="1" ht="28.5" hidden="1">
      <c r="A30" s="6" t="s">
        <v>167</v>
      </c>
      <c r="B30" s="6" t="s">
        <v>17</v>
      </c>
      <c r="C30" s="7" t="s">
        <v>168</v>
      </c>
      <c r="D30" s="7" t="s">
        <v>169</v>
      </c>
      <c r="E30" s="7" t="s">
        <v>170</v>
      </c>
      <c r="F30" s="12" t="s">
        <v>6</v>
      </c>
      <c r="G30" s="12">
        <v>79</v>
      </c>
      <c r="H30" s="12" t="s">
        <v>141</v>
      </c>
      <c r="I30" s="8">
        <v>5.6709000000000002E-2</v>
      </c>
      <c r="J30" s="9">
        <v>4.4800000000000004</v>
      </c>
      <c r="K30" s="5" t="s">
        <v>446</v>
      </c>
      <c r="M30" s="5" t="str">
        <f>VLOOKUP(B30&amp;G30,[1]AIR!$F:$F,1,0)</f>
        <v>215650036279</v>
      </c>
    </row>
    <row r="31" spans="1:13" s="5" customFormat="1" ht="42.75" hidden="1">
      <c r="A31" s="6" t="s">
        <v>171</v>
      </c>
      <c r="B31" s="6" t="s">
        <v>18</v>
      </c>
      <c r="C31" s="7" t="s">
        <v>172</v>
      </c>
      <c r="D31" s="7" t="s">
        <v>169</v>
      </c>
      <c r="E31" s="7" t="s">
        <v>170</v>
      </c>
      <c r="F31" s="12" t="s">
        <v>6</v>
      </c>
      <c r="G31" s="12">
        <v>298</v>
      </c>
      <c r="H31" s="12" t="s">
        <v>141</v>
      </c>
      <c r="I31" s="8">
        <v>6.5235000000000001E-2</v>
      </c>
      <c r="J31" s="9">
        <v>19.440000000000001</v>
      </c>
      <c r="K31" s="5" t="s">
        <v>446</v>
      </c>
      <c r="M31" s="5" t="str">
        <f>VLOOKUP(B31&amp;G31,[1]AIR!$F:$F,1,0)</f>
        <v>2156500390298</v>
      </c>
    </row>
    <row r="32" spans="1:13" s="5" customFormat="1" ht="28.5">
      <c r="A32" s="6" t="s">
        <v>173</v>
      </c>
      <c r="B32" s="6" t="s">
        <v>19</v>
      </c>
      <c r="C32" s="7" t="s">
        <v>174</v>
      </c>
      <c r="D32" s="7" t="s">
        <v>20</v>
      </c>
      <c r="E32" s="7" t="s">
        <v>151</v>
      </c>
      <c r="F32" s="12" t="s">
        <v>10</v>
      </c>
      <c r="G32" s="12">
        <v>50</v>
      </c>
      <c r="H32" s="12" t="s">
        <v>141</v>
      </c>
      <c r="I32" s="8">
        <v>0.43640000000000001</v>
      </c>
      <c r="J32" s="9">
        <v>21.82</v>
      </c>
      <c r="K32" s="5" t="s">
        <v>447</v>
      </c>
      <c r="M32" s="5" t="e">
        <f>VLOOKUP(B32&amp;G32,[1]AIR!$F:$F,1,0)</f>
        <v>#N/A</v>
      </c>
    </row>
    <row r="33" spans="1:13" s="5" customFormat="1" ht="28.5" hidden="1">
      <c r="A33" s="6" t="s">
        <v>175</v>
      </c>
      <c r="B33" s="6" t="s">
        <v>21</v>
      </c>
      <c r="C33" s="7" t="s">
        <v>176</v>
      </c>
      <c r="D33" s="7" t="s">
        <v>177</v>
      </c>
      <c r="E33" s="7" t="s">
        <v>178</v>
      </c>
      <c r="F33" s="12" t="s">
        <v>6</v>
      </c>
      <c r="G33" s="12">
        <v>9552</v>
      </c>
      <c r="H33" s="12" t="s">
        <v>141</v>
      </c>
      <c r="I33" s="8">
        <v>2.61E-4</v>
      </c>
      <c r="J33" s="9">
        <v>2.4900000000000002</v>
      </c>
      <c r="K33" s="5" t="s">
        <v>448</v>
      </c>
      <c r="M33" s="5" t="str">
        <f>VLOOKUP(B33&amp;G33,[1]AIR!$F:$F,1,0)</f>
        <v>22005000059552</v>
      </c>
    </row>
    <row r="34" spans="1:13" s="5" customFormat="1" ht="28.5" hidden="1">
      <c r="A34" s="6" t="s">
        <v>179</v>
      </c>
      <c r="B34" s="6" t="s">
        <v>22</v>
      </c>
      <c r="C34" s="7" t="s">
        <v>180</v>
      </c>
      <c r="D34" s="7" t="s">
        <v>177</v>
      </c>
      <c r="E34" s="7" t="s">
        <v>178</v>
      </c>
      <c r="F34" s="12" t="s">
        <v>6</v>
      </c>
      <c r="G34" s="12">
        <v>9448</v>
      </c>
      <c r="H34" s="12" t="s">
        <v>141</v>
      </c>
      <c r="I34" s="8">
        <v>2.6600000000000001E-4</v>
      </c>
      <c r="J34" s="9">
        <v>2.5099999999999998</v>
      </c>
      <c r="K34" s="5" t="s">
        <v>448</v>
      </c>
      <c r="M34" s="5" t="str">
        <f>VLOOKUP(B34&amp;G34,[1]AIR!$F:$F,1,0)</f>
        <v>22005000229448</v>
      </c>
    </row>
    <row r="35" spans="1:13" s="5" customFormat="1" ht="28.5" hidden="1">
      <c r="A35" s="6" t="s">
        <v>181</v>
      </c>
      <c r="B35" s="6" t="s">
        <v>23</v>
      </c>
      <c r="C35" s="7" t="s">
        <v>182</v>
      </c>
      <c r="D35" s="7" t="s">
        <v>177</v>
      </c>
      <c r="E35" s="7" t="s">
        <v>178</v>
      </c>
      <c r="F35" s="12" t="s">
        <v>6</v>
      </c>
      <c r="G35" s="12">
        <v>8546</v>
      </c>
      <c r="H35" s="12" t="s">
        <v>141</v>
      </c>
      <c r="I35" s="8">
        <v>2.6899999999999998E-4</v>
      </c>
      <c r="J35" s="9">
        <v>2.2999999999999998</v>
      </c>
      <c r="K35" s="5" t="s">
        <v>448</v>
      </c>
      <c r="M35" s="5" t="str">
        <f>VLOOKUP(B35&amp;G35,[1]AIR!$F:$F,1,0)</f>
        <v>22005000248546</v>
      </c>
    </row>
    <row r="36" spans="1:13" s="5" customFormat="1" ht="28.5" hidden="1">
      <c r="A36" s="6" t="s">
        <v>183</v>
      </c>
      <c r="B36" s="6" t="s">
        <v>24</v>
      </c>
      <c r="C36" s="7" t="s">
        <v>184</v>
      </c>
      <c r="D36" s="7" t="s">
        <v>177</v>
      </c>
      <c r="E36" s="7" t="s">
        <v>178</v>
      </c>
      <c r="F36" s="12" t="s">
        <v>6</v>
      </c>
      <c r="G36" s="12">
        <v>8466</v>
      </c>
      <c r="H36" s="12" t="s">
        <v>141</v>
      </c>
      <c r="I36" s="8">
        <v>2.1599999999999999E-4</v>
      </c>
      <c r="J36" s="9">
        <v>1.83</v>
      </c>
      <c r="K36" s="5" t="s">
        <v>448</v>
      </c>
      <c r="M36" s="5" t="str">
        <f>VLOOKUP(B36&amp;G36,[1]AIR!$F:$F,1,0)</f>
        <v>22005000428466</v>
      </c>
    </row>
    <row r="37" spans="1:13" s="5" customFormat="1" ht="28.5" hidden="1">
      <c r="A37" s="6" t="s">
        <v>185</v>
      </c>
      <c r="B37" s="6" t="s">
        <v>25</v>
      </c>
      <c r="C37" s="7" t="s">
        <v>186</v>
      </c>
      <c r="D37" s="7" t="s">
        <v>177</v>
      </c>
      <c r="E37" s="7" t="s">
        <v>178</v>
      </c>
      <c r="F37" s="12" t="s">
        <v>6</v>
      </c>
      <c r="G37" s="12">
        <v>12977</v>
      </c>
      <c r="H37" s="12" t="s">
        <v>141</v>
      </c>
      <c r="I37" s="8">
        <v>2.63E-4</v>
      </c>
      <c r="J37" s="9">
        <v>3.41</v>
      </c>
      <c r="K37" s="5" t="s">
        <v>448</v>
      </c>
      <c r="M37" s="5" t="str">
        <f>VLOOKUP(B37&amp;G37,[1]AIR!$F:$F,1,0)</f>
        <v>220050004712977</v>
      </c>
    </row>
    <row r="38" spans="1:13" s="5" customFormat="1" ht="28.5" hidden="1">
      <c r="A38" s="6" t="s">
        <v>187</v>
      </c>
      <c r="B38" s="6" t="s">
        <v>26</v>
      </c>
      <c r="C38" s="7" t="s">
        <v>188</v>
      </c>
      <c r="D38" s="7" t="s">
        <v>177</v>
      </c>
      <c r="E38" s="7" t="s">
        <v>178</v>
      </c>
      <c r="F38" s="12" t="s">
        <v>6</v>
      </c>
      <c r="G38" s="12">
        <v>10195</v>
      </c>
      <c r="H38" s="12" t="s">
        <v>141</v>
      </c>
      <c r="I38" s="8">
        <v>2.1599999999999999E-4</v>
      </c>
      <c r="J38" s="9">
        <v>2.2000000000000002</v>
      </c>
      <c r="K38" s="5" t="s">
        <v>448</v>
      </c>
      <c r="M38" s="5" t="str">
        <f>VLOOKUP(B38&amp;G38,[1]AIR!$F:$F,1,0)</f>
        <v>220050013110195</v>
      </c>
    </row>
    <row r="39" spans="1:13" s="5" customFormat="1" ht="42.75" hidden="1">
      <c r="A39" s="6" t="s">
        <v>189</v>
      </c>
      <c r="B39" s="6" t="s">
        <v>27</v>
      </c>
      <c r="C39" s="7" t="s">
        <v>190</v>
      </c>
      <c r="D39" s="7" t="s">
        <v>191</v>
      </c>
      <c r="E39" s="7" t="s">
        <v>192</v>
      </c>
      <c r="F39" s="12" t="s">
        <v>6</v>
      </c>
      <c r="G39" s="12">
        <v>1385</v>
      </c>
      <c r="H39" s="12" t="s">
        <v>141</v>
      </c>
      <c r="I39" s="8">
        <v>2.1699999999999999E-4</v>
      </c>
      <c r="J39" s="9">
        <v>0.3</v>
      </c>
      <c r="K39" s="5" t="s">
        <v>449</v>
      </c>
      <c r="M39" s="5" t="str">
        <f>VLOOKUP(B39&amp;G39,[1]AIR!$F:$F,1,0)</f>
        <v>22015000091385</v>
      </c>
    </row>
    <row r="40" spans="1:13" s="5" customFormat="1" ht="28.5" hidden="1">
      <c r="A40" s="6" t="s">
        <v>193</v>
      </c>
      <c r="B40" s="6" t="s">
        <v>28</v>
      </c>
      <c r="C40" s="7" t="s">
        <v>194</v>
      </c>
      <c r="D40" s="7" t="s">
        <v>177</v>
      </c>
      <c r="E40" s="7" t="s">
        <v>178</v>
      </c>
      <c r="F40" s="12" t="s">
        <v>6</v>
      </c>
      <c r="G40" s="12">
        <v>2322</v>
      </c>
      <c r="H40" s="12" t="s">
        <v>141</v>
      </c>
      <c r="I40" s="8">
        <v>1.8100000000000001E-4</v>
      </c>
      <c r="J40" s="9">
        <v>0.42</v>
      </c>
      <c r="K40" s="5" t="s">
        <v>448</v>
      </c>
      <c r="M40" s="5" t="str">
        <f>VLOOKUP(B40&amp;G40,[1]AIR!$F:$F,1,0)</f>
        <v>22015000432322</v>
      </c>
    </row>
    <row r="41" spans="1:13" s="5" customFormat="1" ht="42.75" hidden="1">
      <c r="A41" s="6" t="s">
        <v>195</v>
      </c>
      <c r="B41" s="6" t="s">
        <v>29</v>
      </c>
      <c r="C41" s="7" t="s">
        <v>196</v>
      </c>
      <c r="D41" s="7" t="s">
        <v>191</v>
      </c>
      <c r="E41" s="7" t="s">
        <v>192</v>
      </c>
      <c r="F41" s="12" t="s">
        <v>6</v>
      </c>
      <c r="G41" s="12">
        <v>303</v>
      </c>
      <c r="H41" s="12" t="s">
        <v>141</v>
      </c>
      <c r="I41" s="8">
        <v>2.31E-4</v>
      </c>
      <c r="J41" s="9">
        <v>7.0000000000000007E-2</v>
      </c>
      <c r="K41" s="5" t="s">
        <v>449</v>
      </c>
      <c r="M41" s="5" t="str">
        <f>VLOOKUP(B41&amp;G41,[1]AIR!$F:$F,1,0)</f>
        <v>2201500290303</v>
      </c>
    </row>
    <row r="42" spans="1:13" s="5" customFormat="1" ht="28.5" hidden="1">
      <c r="A42" s="6" t="s">
        <v>197</v>
      </c>
      <c r="B42" s="6" t="s">
        <v>30</v>
      </c>
      <c r="C42" s="7" t="s">
        <v>198</v>
      </c>
      <c r="D42" s="7" t="s">
        <v>177</v>
      </c>
      <c r="E42" s="7" t="s">
        <v>178</v>
      </c>
      <c r="F42" s="12" t="s">
        <v>6</v>
      </c>
      <c r="G42" s="12">
        <v>4116</v>
      </c>
      <c r="H42" s="12" t="s">
        <v>141</v>
      </c>
      <c r="I42" s="8">
        <v>2.1900000000000001E-4</v>
      </c>
      <c r="J42" s="9">
        <v>0.9</v>
      </c>
      <c r="K42" s="5" t="s">
        <v>448</v>
      </c>
      <c r="M42" s="5" t="str">
        <f>VLOOKUP(B42&amp;G42,[1]AIR!$F:$F,1,0)</f>
        <v>22015003374116</v>
      </c>
    </row>
    <row r="43" spans="1:13" s="5" customFormat="1" ht="42.75" hidden="1">
      <c r="A43" s="6" t="s">
        <v>199</v>
      </c>
      <c r="B43" s="6" t="s">
        <v>31</v>
      </c>
      <c r="C43" s="7" t="s">
        <v>200</v>
      </c>
      <c r="D43" s="7" t="s">
        <v>191</v>
      </c>
      <c r="E43" s="7" t="s">
        <v>192</v>
      </c>
      <c r="F43" s="12" t="s">
        <v>6</v>
      </c>
      <c r="G43" s="12">
        <v>5050</v>
      </c>
      <c r="H43" s="12" t="s">
        <v>141</v>
      </c>
      <c r="I43" s="8">
        <v>1.7799999999999999E-4</v>
      </c>
      <c r="J43" s="9">
        <v>0.9</v>
      </c>
      <c r="K43" s="5" t="s">
        <v>449</v>
      </c>
      <c r="M43" s="5" t="str">
        <f>VLOOKUP(B43&amp;G43,[1]AIR!$F:$F,1,0)</f>
        <v>22015003885050</v>
      </c>
    </row>
    <row r="44" spans="1:13" s="5" customFormat="1" ht="28.5" hidden="1">
      <c r="A44" s="6" t="s">
        <v>201</v>
      </c>
      <c r="B44" s="6" t="s">
        <v>32</v>
      </c>
      <c r="C44" s="7" t="s">
        <v>202</v>
      </c>
      <c r="D44" s="7" t="s">
        <v>177</v>
      </c>
      <c r="E44" s="7" t="s">
        <v>178</v>
      </c>
      <c r="F44" s="12" t="s">
        <v>6</v>
      </c>
      <c r="G44" s="12">
        <v>1328</v>
      </c>
      <c r="H44" s="12" t="s">
        <v>141</v>
      </c>
      <c r="I44" s="8">
        <v>2.1800000000000001E-4</v>
      </c>
      <c r="J44" s="9">
        <v>0.28999999999999998</v>
      </c>
      <c r="K44" s="5" t="s">
        <v>448</v>
      </c>
      <c r="M44" s="5" t="str">
        <f>VLOOKUP(B44&amp;G44,[1]AIR!$F:$F,1,0)</f>
        <v>22015003921328</v>
      </c>
    </row>
    <row r="45" spans="1:13" s="5" customFormat="1" ht="28.5" hidden="1">
      <c r="A45" s="6" t="s">
        <v>203</v>
      </c>
      <c r="B45" s="6" t="s">
        <v>33</v>
      </c>
      <c r="C45" s="7" t="s">
        <v>204</v>
      </c>
      <c r="D45" s="7" t="s">
        <v>177</v>
      </c>
      <c r="E45" s="7" t="s">
        <v>178</v>
      </c>
      <c r="F45" s="12" t="s">
        <v>6</v>
      </c>
      <c r="G45" s="12">
        <v>2</v>
      </c>
      <c r="H45" s="12" t="s">
        <v>141</v>
      </c>
      <c r="I45" s="41">
        <v>1.06E-3</v>
      </c>
      <c r="J45" s="42">
        <v>2.1199999999999999E-3</v>
      </c>
      <c r="K45" s="5" t="s">
        <v>448</v>
      </c>
      <c r="M45" s="5" t="str">
        <f>VLOOKUP(B45&amp;G45,[1]AIR!$F:$F,1,0)</f>
        <v>22045000352</v>
      </c>
    </row>
    <row r="46" spans="1:13" s="5" customFormat="1" ht="28.5" hidden="1">
      <c r="A46" s="6" t="s">
        <v>205</v>
      </c>
      <c r="B46" s="6" t="s">
        <v>34</v>
      </c>
      <c r="C46" s="7" t="s">
        <v>206</v>
      </c>
      <c r="D46" s="7" t="s">
        <v>207</v>
      </c>
      <c r="E46" s="7" t="s">
        <v>208</v>
      </c>
      <c r="F46" s="12" t="s">
        <v>6</v>
      </c>
      <c r="G46" s="12">
        <v>6373</v>
      </c>
      <c r="H46" s="12" t="s">
        <v>141</v>
      </c>
      <c r="I46" s="8">
        <v>2.7599999999999999E-4</v>
      </c>
      <c r="J46" s="9">
        <v>1.76</v>
      </c>
      <c r="K46" s="5" t="s">
        <v>450</v>
      </c>
      <c r="M46" s="5" t="str">
        <f>VLOOKUP(B46&amp;G46,[1]AIR!$F:$F,1,0)</f>
        <v>23005000106373</v>
      </c>
    </row>
    <row r="47" spans="1:13" s="5" customFormat="1" ht="28.5" hidden="1">
      <c r="A47" s="6" t="s">
        <v>209</v>
      </c>
      <c r="B47" s="6" t="s">
        <v>35</v>
      </c>
      <c r="C47" s="7" t="s">
        <v>210</v>
      </c>
      <c r="D47" s="7" t="s">
        <v>207</v>
      </c>
      <c r="E47" s="7" t="s">
        <v>208</v>
      </c>
      <c r="F47" s="12" t="s">
        <v>6</v>
      </c>
      <c r="G47" s="12">
        <v>132</v>
      </c>
      <c r="H47" s="12" t="s">
        <v>141</v>
      </c>
      <c r="I47" s="8">
        <v>3.0299999999999999E-4</v>
      </c>
      <c r="J47" s="9">
        <v>0.04</v>
      </c>
      <c r="K47" s="5" t="s">
        <v>450</v>
      </c>
      <c r="M47" s="5" t="str">
        <f>VLOOKUP(B47&amp;G47,[1]AIR!$F:$F,1,0)</f>
        <v>2300500024132</v>
      </c>
    </row>
    <row r="48" spans="1:13" s="5" customFormat="1" ht="28.5" hidden="1">
      <c r="A48" s="6" t="s">
        <v>211</v>
      </c>
      <c r="B48" s="6" t="s">
        <v>36</v>
      </c>
      <c r="C48" s="7" t="s">
        <v>212</v>
      </c>
      <c r="D48" s="7" t="s">
        <v>213</v>
      </c>
      <c r="E48" s="7" t="s">
        <v>214</v>
      </c>
      <c r="F48" s="12" t="s">
        <v>6</v>
      </c>
      <c r="G48" s="12">
        <v>9421</v>
      </c>
      <c r="H48" s="12" t="s">
        <v>141</v>
      </c>
      <c r="I48" s="8">
        <v>2.7799999999999998E-4</v>
      </c>
      <c r="J48" s="9">
        <v>2.62</v>
      </c>
      <c r="K48" s="5" t="s">
        <v>448</v>
      </c>
      <c r="M48" s="5" t="str">
        <f>VLOOKUP(B48&amp;G48,[1]AIR!$F:$F,1,0)</f>
        <v>23005000349421</v>
      </c>
    </row>
    <row r="49" spans="1:13" s="5" customFormat="1" ht="28.5" hidden="1">
      <c r="A49" s="6" t="s">
        <v>215</v>
      </c>
      <c r="B49" s="6" t="s">
        <v>37</v>
      </c>
      <c r="C49" s="7" t="s">
        <v>216</v>
      </c>
      <c r="D49" s="7" t="s">
        <v>38</v>
      </c>
      <c r="E49" s="7" t="s">
        <v>217</v>
      </c>
      <c r="F49" s="12" t="s">
        <v>39</v>
      </c>
      <c r="G49" s="12">
        <v>7919</v>
      </c>
      <c r="H49" s="12" t="s">
        <v>141</v>
      </c>
      <c r="I49" s="8">
        <v>7.1299999999999998E-4</v>
      </c>
      <c r="J49" s="9">
        <v>5.65</v>
      </c>
      <c r="K49" s="5" t="s">
        <v>451</v>
      </c>
      <c r="M49" s="5" t="str">
        <f>VLOOKUP(B49&amp;G49,[1]AIR!$F:$F,1,0)</f>
        <v>23005001597919</v>
      </c>
    </row>
    <row r="50" spans="1:13" s="5" customFormat="1" ht="28.5" hidden="1">
      <c r="A50" s="6" t="s">
        <v>218</v>
      </c>
      <c r="B50" s="6" t="s">
        <v>40</v>
      </c>
      <c r="C50" s="7" t="s">
        <v>219</v>
      </c>
      <c r="D50" s="7" t="s">
        <v>38</v>
      </c>
      <c r="E50" s="7" t="s">
        <v>217</v>
      </c>
      <c r="F50" s="12" t="s">
        <v>39</v>
      </c>
      <c r="G50" s="12">
        <v>41725</v>
      </c>
      <c r="H50" s="12" t="s">
        <v>141</v>
      </c>
      <c r="I50" s="8">
        <v>7.1299999999999998E-4</v>
      </c>
      <c r="J50" s="9">
        <v>29.75</v>
      </c>
      <c r="K50" s="5" t="s">
        <v>451</v>
      </c>
      <c r="M50" s="5" t="str">
        <f>VLOOKUP(B50&amp;G50,[1]AIR!$F:$F,1,0)</f>
        <v>230050016241725</v>
      </c>
    </row>
    <row r="51" spans="1:13" s="5" customFormat="1" ht="28.5" hidden="1">
      <c r="A51" s="6" t="s">
        <v>220</v>
      </c>
      <c r="B51" s="6" t="s">
        <v>41</v>
      </c>
      <c r="C51" s="7" t="s">
        <v>221</v>
      </c>
      <c r="D51" s="7" t="s">
        <v>38</v>
      </c>
      <c r="E51" s="7" t="s">
        <v>217</v>
      </c>
      <c r="F51" s="12" t="s">
        <v>39</v>
      </c>
      <c r="G51" s="12">
        <v>8237</v>
      </c>
      <c r="H51" s="12" t="s">
        <v>141</v>
      </c>
      <c r="I51" s="8">
        <v>7.1400000000000001E-4</v>
      </c>
      <c r="J51" s="9">
        <v>5.88</v>
      </c>
      <c r="K51" s="5" t="s">
        <v>451</v>
      </c>
      <c r="M51" s="5" t="str">
        <f>VLOOKUP(B51&amp;G51,[1]AIR!$F:$F,1,0)</f>
        <v>23005001638237</v>
      </c>
    </row>
    <row r="52" spans="1:13" s="5" customFormat="1" ht="28.5" hidden="1">
      <c r="A52" s="6" t="s">
        <v>222</v>
      </c>
      <c r="B52" s="6" t="s">
        <v>42</v>
      </c>
      <c r="C52" s="7" t="s">
        <v>223</v>
      </c>
      <c r="D52" s="7" t="s">
        <v>38</v>
      </c>
      <c r="E52" s="7" t="s">
        <v>217</v>
      </c>
      <c r="F52" s="12" t="s">
        <v>39</v>
      </c>
      <c r="G52" s="12">
        <v>27576</v>
      </c>
      <c r="H52" s="12" t="s">
        <v>141</v>
      </c>
      <c r="I52" s="8">
        <v>7.1299999999999998E-4</v>
      </c>
      <c r="J52" s="9">
        <v>19.66</v>
      </c>
      <c r="K52" s="5" t="s">
        <v>451</v>
      </c>
      <c r="M52" s="5" t="str">
        <f>VLOOKUP(B52&amp;G52,[1]AIR!$F:$F,1,0)</f>
        <v>230050016727576</v>
      </c>
    </row>
    <row r="53" spans="1:13" s="5" customFormat="1" ht="28.5" hidden="1">
      <c r="A53" s="6" t="s">
        <v>224</v>
      </c>
      <c r="B53" s="6" t="s">
        <v>43</v>
      </c>
      <c r="C53" s="7" t="s">
        <v>225</v>
      </c>
      <c r="D53" s="7" t="s">
        <v>38</v>
      </c>
      <c r="E53" s="7" t="s">
        <v>217</v>
      </c>
      <c r="F53" s="12" t="s">
        <v>39</v>
      </c>
      <c r="G53" s="12">
        <v>8388</v>
      </c>
      <c r="H53" s="12" t="s">
        <v>141</v>
      </c>
      <c r="I53" s="8">
        <v>7.1299999999999998E-4</v>
      </c>
      <c r="J53" s="9">
        <v>5.98</v>
      </c>
      <c r="K53" s="5" t="s">
        <v>451</v>
      </c>
      <c r="M53" s="5" t="str">
        <f>VLOOKUP(B53&amp;G53,[1]AIR!$F:$F,1,0)</f>
        <v>23005001728388</v>
      </c>
    </row>
    <row r="54" spans="1:13" s="5" customFormat="1" ht="28.5" hidden="1">
      <c r="A54" s="6" t="s">
        <v>226</v>
      </c>
      <c r="B54" s="6" t="s">
        <v>44</v>
      </c>
      <c r="C54" s="7" t="s">
        <v>227</v>
      </c>
      <c r="D54" s="7" t="s">
        <v>38</v>
      </c>
      <c r="E54" s="7" t="s">
        <v>217</v>
      </c>
      <c r="F54" s="12" t="s">
        <v>39</v>
      </c>
      <c r="G54" s="12">
        <v>10607</v>
      </c>
      <c r="H54" s="12" t="s">
        <v>141</v>
      </c>
      <c r="I54" s="8">
        <v>1.374E-3</v>
      </c>
      <c r="J54" s="9">
        <v>14.57</v>
      </c>
      <c r="K54" s="5" t="s">
        <v>451</v>
      </c>
      <c r="M54" s="5" t="str">
        <f>VLOOKUP(B54&amp;G54,[1]AIR!$F:$F,1,0)</f>
        <v>230050017410607</v>
      </c>
    </row>
    <row r="55" spans="1:13" s="5" customFormat="1" ht="57" hidden="1">
      <c r="A55" s="6" t="s">
        <v>228</v>
      </c>
      <c r="B55" s="6" t="s">
        <v>45</v>
      </c>
      <c r="C55" s="7" t="s">
        <v>229</v>
      </c>
      <c r="D55" s="7" t="s">
        <v>230</v>
      </c>
      <c r="E55" s="7" t="s">
        <v>161</v>
      </c>
      <c r="F55" s="12" t="s">
        <v>6</v>
      </c>
      <c r="G55" s="12">
        <v>37</v>
      </c>
      <c r="H55" s="12" t="s">
        <v>141</v>
      </c>
      <c r="I55" s="8">
        <v>2.6757E-2</v>
      </c>
      <c r="J55" s="9">
        <v>0.99</v>
      </c>
      <c r="K55" s="5" t="s">
        <v>452</v>
      </c>
      <c r="M55" s="5" t="str">
        <f>VLOOKUP(B55&amp;G55,[1]AIR!$F:$F,1,0)</f>
        <v>232050035437</v>
      </c>
    </row>
    <row r="56" spans="1:13" s="5" customFormat="1" ht="28.5" hidden="1">
      <c r="A56" s="6" t="s">
        <v>231</v>
      </c>
      <c r="B56" s="6" t="s">
        <v>46</v>
      </c>
      <c r="C56" s="7" t="s">
        <v>232</v>
      </c>
      <c r="D56" s="7" t="s">
        <v>38</v>
      </c>
      <c r="E56" s="7" t="s">
        <v>217</v>
      </c>
      <c r="F56" s="12" t="s">
        <v>39</v>
      </c>
      <c r="G56" s="12">
        <v>66</v>
      </c>
      <c r="H56" s="12" t="s">
        <v>141</v>
      </c>
      <c r="I56" s="8">
        <v>1.364E-3</v>
      </c>
      <c r="J56" s="9">
        <v>0.09</v>
      </c>
      <c r="K56" s="5" t="s">
        <v>451</v>
      </c>
      <c r="M56" s="5" t="str">
        <f>VLOOKUP(B56&amp;G56,[1]AIR!$F:$F,1,0)</f>
        <v>240150033966</v>
      </c>
    </row>
    <row r="57" spans="1:13" s="5" customFormat="1" ht="28.5" hidden="1">
      <c r="A57" s="6" t="s">
        <v>233</v>
      </c>
      <c r="B57" s="6" t="s">
        <v>47</v>
      </c>
      <c r="C57" s="7" t="s">
        <v>234</v>
      </c>
      <c r="D57" s="7" t="s">
        <v>38</v>
      </c>
      <c r="E57" s="7" t="s">
        <v>217</v>
      </c>
      <c r="F57" s="12" t="s">
        <v>39</v>
      </c>
      <c r="G57" s="12">
        <v>60</v>
      </c>
      <c r="H57" s="12" t="s">
        <v>141</v>
      </c>
      <c r="I57" s="8">
        <v>1.333E-3</v>
      </c>
      <c r="J57" s="9">
        <v>0.08</v>
      </c>
      <c r="K57" s="5" t="s">
        <v>451</v>
      </c>
      <c r="M57" s="5" t="str">
        <f>VLOOKUP(B57&amp;G57,[1]AIR!$F:$F,1,0)</f>
        <v>240150041560</v>
      </c>
    </row>
    <row r="58" spans="1:13" s="5" customFormat="1" ht="28.5" hidden="1">
      <c r="A58" s="6" t="s">
        <v>235</v>
      </c>
      <c r="B58" s="6" t="s">
        <v>48</v>
      </c>
      <c r="C58" s="7" t="s">
        <v>236</v>
      </c>
      <c r="D58" s="7" t="s">
        <v>237</v>
      </c>
      <c r="E58" s="7" t="s">
        <v>238</v>
      </c>
      <c r="F58" s="12" t="s">
        <v>6</v>
      </c>
      <c r="G58" s="12">
        <v>33</v>
      </c>
      <c r="H58" s="12" t="s">
        <v>141</v>
      </c>
      <c r="I58" s="8">
        <v>1.4241999999999999E-2</v>
      </c>
      <c r="J58" s="9">
        <v>0.47</v>
      </c>
      <c r="K58" s="5" t="s">
        <v>453</v>
      </c>
      <c r="M58" s="5" t="str">
        <f>VLOOKUP(B58&amp;G58,[1]AIR!$F:$F,1,0)</f>
        <v>240150064133</v>
      </c>
    </row>
    <row r="59" spans="1:13" s="5" customFormat="1" ht="28.5" hidden="1">
      <c r="A59" s="6" t="s">
        <v>239</v>
      </c>
      <c r="B59" s="6" t="s">
        <v>49</v>
      </c>
      <c r="C59" s="7" t="s">
        <v>240</v>
      </c>
      <c r="D59" s="7" t="s">
        <v>241</v>
      </c>
      <c r="E59" s="7" t="s">
        <v>242</v>
      </c>
      <c r="F59" s="12" t="s">
        <v>6</v>
      </c>
      <c r="G59" s="12">
        <v>33</v>
      </c>
      <c r="H59" s="12" t="s">
        <v>141</v>
      </c>
      <c r="I59" s="8">
        <v>1.6060999999999999E-2</v>
      </c>
      <c r="J59" s="9">
        <v>0.53</v>
      </c>
      <c r="K59" s="5" t="s">
        <v>454</v>
      </c>
      <c r="M59" s="5" t="str">
        <f>VLOOKUP(B59&amp;G59,[1]AIR!$F:$F,1,0)</f>
        <v>240150066333</v>
      </c>
    </row>
    <row r="60" spans="1:13" s="5" customFormat="1" ht="28.5" hidden="1">
      <c r="A60" s="6" t="s">
        <v>243</v>
      </c>
      <c r="B60" s="6" t="s">
        <v>50</v>
      </c>
      <c r="C60" s="7" t="s">
        <v>244</v>
      </c>
      <c r="D60" s="7" t="s">
        <v>245</v>
      </c>
      <c r="E60" s="7" t="s">
        <v>246</v>
      </c>
      <c r="F60" s="12" t="s">
        <v>6</v>
      </c>
      <c r="G60" s="12">
        <v>80</v>
      </c>
      <c r="H60" s="12" t="s">
        <v>141</v>
      </c>
      <c r="I60" s="8">
        <v>0.27512500000000001</v>
      </c>
      <c r="J60" s="9">
        <v>22.01</v>
      </c>
      <c r="K60" s="5" t="s">
        <v>455</v>
      </c>
      <c r="M60" s="5" t="str">
        <f>VLOOKUP(B60&amp;G60,[1]AIR!$F:$F,1,0)</f>
        <v>241150028880</v>
      </c>
    </row>
    <row r="61" spans="1:13" s="5" customFormat="1" ht="42.75" hidden="1">
      <c r="A61" s="6" t="s">
        <v>247</v>
      </c>
      <c r="B61" s="6" t="s">
        <v>51</v>
      </c>
      <c r="C61" s="7" t="s">
        <v>248</v>
      </c>
      <c r="D61" s="7" t="s">
        <v>249</v>
      </c>
      <c r="E61" s="7" t="s">
        <v>161</v>
      </c>
      <c r="F61" s="12" t="s">
        <v>6</v>
      </c>
      <c r="G61" s="12">
        <v>42</v>
      </c>
      <c r="H61" s="12" t="s">
        <v>141</v>
      </c>
      <c r="I61" s="8">
        <v>1.5952000000000001E-2</v>
      </c>
      <c r="J61" s="9">
        <v>0.67</v>
      </c>
      <c r="K61" s="5" t="s">
        <v>456</v>
      </c>
      <c r="M61" s="5" t="str">
        <f>VLOOKUP(B61&amp;G61,[1]AIR!$F:$F,1,0)</f>
        <v>251650018242</v>
      </c>
    </row>
    <row r="62" spans="1:13" s="5" customFormat="1" ht="28.5" hidden="1">
      <c r="A62" s="6" t="s">
        <v>250</v>
      </c>
      <c r="B62" s="6" t="s">
        <v>52</v>
      </c>
      <c r="C62" s="7" t="s">
        <v>251</v>
      </c>
      <c r="D62" s="7" t="s">
        <v>252</v>
      </c>
      <c r="E62" s="7" t="s">
        <v>161</v>
      </c>
      <c r="F62" s="12" t="s">
        <v>6</v>
      </c>
      <c r="G62" s="12">
        <v>700</v>
      </c>
      <c r="H62" s="12" t="s">
        <v>141</v>
      </c>
      <c r="I62" s="8">
        <v>4.1057000000000003E-2</v>
      </c>
      <c r="J62" s="9">
        <v>28.74</v>
      </c>
      <c r="K62" s="5" t="s">
        <v>457</v>
      </c>
      <c r="M62" s="5" t="str">
        <f>VLOOKUP(B62&amp;G62,[1]AIR!$F:$F,1,0)</f>
        <v>2601500283700</v>
      </c>
    </row>
    <row r="63" spans="1:13" s="5" customFormat="1" ht="42.75" hidden="1">
      <c r="A63" s="6" t="s">
        <v>253</v>
      </c>
      <c r="B63" s="6" t="s">
        <v>53</v>
      </c>
      <c r="C63" s="7" t="s">
        <v>254</v>
      </c>
      <c r="D63" s="7" t="s">
        <v>255</v>
      </c>
      <c r="E63" s="7" t="s">
        <v>256</v>
      </c>
      <c r="F63" s="12" t="s">
        <v>6</v>
      </c>
      <c r="G63" s="12">
        <v>749</v>
      </c>
      <c r="H63" s="12" t="s">
        <v>141</v>
      </c>
      <c r="I63" s="8">
        <v>4.3270999999999997E-2</v>
      </c>
      <c r="J63" s="9">
        <v>32.409999999999997</v>
      </c>
      <c r="K63" s="5" t="s">
        <v>458</v>
      </c>
      <c r="M63" s="5" t="str">
        <f>VLOOKUP(B63&amp;G63,[1]AIR!$F:$F,1,0)</f>
        <v>2601500311749</v>
      </c>
    </row>
    <row r="64" spans="1:13" s="5" customFormat="1" ht="28.5" hidden="1">
      <c r="A64" s="6" t="s">
        <v>257</v>
      </c>
      <c r="B64" s="6" t="s">
        <v>54</v>
      </c>
      <c r="C64" s="7" t="s">
        <v>258</v>
      </c>
      <c r="D64" s="7" t="s">
        <v>259</v>
      </c>
      <c r="E64" s="7" t="s">
        <v>192</v>
      </c>
      <c r="F64" s="12" t="s">
        <v>6</v>
      </c>
      <c r="G64" s="12">
        <v>208</v>
      </c>
      <c r="H64" s="12" t="s">
        <v>141</v>
      </c>
      <c r="I64" s="8">
        <v>4.7260000000000003E-2</v>
      </c>
      <c r="J64" s="9">
        <v>9.83</v>
      </c>
      <c r="K64" s="5" t="s">
        <v>459</v>
      </c>
      <c r="M64" s="5" t="str">
        <f>VLOOKUP(B64&amp;G64,[1]AIR!$F:$F,1,0)</f>
        <v>2704500222208</v>
      </c>
    </row>
    <row r="65" spans="1:13" s="5" customFormat="1" ht="28.5" hidden="1">
      <c r="A65" s="6" t="s">
        <v>260</v>
      </c>
      <c r="B65" s="6" t="s">
        <v>55</v>
      </c>
      <c r="C65" s="7" t="s">
        <v>261</v>
      </c>
      <c r="D65" s="7" t="s">
        <v>262</v>
      </c>
      <c r="E65" s="7" t="s">
        <v>263</v>
      </c>
      <c r="F65" s="12" t="s">
        <v>6</v>
      </c>
      <c r="G65" s="12">
        <v>3421</v>
      </c>
      <c r="H65" s="12" t="s">
        <v>141</v>
      </c>
      <c r="I65" s="8">
        <v>5.659E-3</v>
      </c>
      <c r="J65" s="9">
        <v>19.36</v>
      </c>
      <c r="K65" s="5" t="s">
        <v>460</v>
      </c>
      <c r="M65" s="5" t="str">
        <f>VLOOKUP(B65&amp;G65,[1]AIR!$F:$F,1,0)</f>
        <v>28055000823421</v>
      </c>
    </row>
    <row r="66" spans="1:13" s="5" customFormat="1" ht="42.75" hidden="1">
      <c r="A66" s="6" t="s">
        <v>264</v>
      </c>
      <c r="B66" s="6" t="s">
        <v>56</v>
      </c>
      <c r="C66" s="7" t="s">
        <v>265</v>
      </c>
      <c r="D66" s="7" t="s">
        <v>266</v>
      </c>
      <c r="E66" s="7" t="s">
        <v>267</v>
      </c>
      <c r="F66" s="12" t="s">
        <v>6</v>
      </c>
      <c r="G66" s="12">
        <v>23</v>
      </c>
      <c r="H66" s="12" t="s">
        <v>141</v>
      </c>
      <c r="I66" s="8">
        <v>5.4782999999999998E-2</v>
      </c>
      <c r="J66" s="9">
        <v>1.26</v>
      </c>
      <c r="K66" s="5" t="s">
        <v>461</v>
      </c>
      <c r="M66" s="5" t="str">
        <f>VLOOKUP(B66&amp;G66,[1]AIR!$F:$F,1,0)</f>
        <v>290150057223</v>
      </c>
    </row>
    <row r="67" spans="1:13" s="5" customFormat="1" ht="42.75" hidden="1">
      <c r="A67" s="6" t="s">
        <v>268</v>
      </c>
      <c r="B67" s="6" t="s">
        <v>57</v>
      </c>
      <c r="C67" s="7" t="s">
        <v>265</v>
      </c>
      <c r="D67" s="7" t="s">
        <v>266</v>
      </c>
      <c r="E67" s="7" t="s">
        <v>267</v>
      </c>
      <c r="F67" s="12" t="s">
        <v>6</v>
      </c>
      <c r="G67" s="12">
        <v>116</v>
      </c>
      <c r="H67" s="12" t="s">
        <v>141</v>
      </c>
      <c r="I67" s="8">
        <v>4.8878999999999999E-2</v>
      </c>
      <c r="J67" s="9">
        <v>5.67</v>
      </c>
      <c r="K67" s="5" t="s">
        <v>461</v>
      </c>
      <c r="M67" s="5" t="str">
        <f>VLOOKUP(B67&amp;G67,[1]AIR!$F:$F,1,0)</f>
        <v>2901500575116</v>
      </c>
    </row>
    <row r="68" spans="1:13" s="5" customFormat="1" ht="42.75" hidden="1">
      <c r="A68" s="6" t="s">
        <v>269</v>
      </c>
      <c r="B68" s="6" t="s">
        <v>58</v>
      </c>
      <c r="C68" s="7" t="s">
        <v>270</v>
      </c>
      <c r="D68" s="7" t="s">
        <v>266</v>
      </c>
      <c r="E68" s="7" t="s">
        <v>267</v>
      </c>
      <c r="F68" s="12" t="s">
        <v>6</v>
      </c>
      <c r="G68" s="12">
        <v>109</v>
      </c>
      <c r="H68" s="12" t="s">
        <v>141</v>
      </c>
      <c r="I68" s="8">
        <v>0.180642</v>
      </c>
      <c r="J68" s="9">
        <v>19.690000000000001</v>
      </c>
      <c r="K68" s="5" t="s">
        <v>461</v>
      </c>
      <c r="M68" s="5" t="str">
        <f>VLOOKUP(B68&amp;G68,[1]AIR!$F:$F,1,0)</f>
        <v>2901500946109</v>
      </c>
    </row>
    <row r="69" spans="1:13" s="5" customFormat="1" ht="42.75" hidden="1">
      <c r="A69" s="6" t="s">
        <v>271</v>
      </c>
      <c r="B69" s="6" t="s">
        <v>59</v>
      </c>
      <c r="C69" s="7" t="s">
        <v>272</v>
      </c>
      <c r="D69" s="7" t="s">
        <v>266</v>
      </c>
      <c r="E69" s="7" t="s">
        <v>267</v>
      </c>
      <c r="F69" s="12" t="s">
        <v>6</v>
      </c>
      <c r="G69" s="12">
        <v>183</v>
      </c>
      <c r="H69" s="12" t="s">
        <v>141</v>
      </c>
      <c r="I69" s="8">
        <v>0.16961699999999999</v>
      </c>
      <c r="J69" s="9">
        <v>31.04</v>
      </c>
      <c r="K69" s="5" t="s">
        <v>461</v>
      </c>
      <c r="M69" s="5" t="str">
        <f>VLOOKUP(B69&amp;G69,[1]AIR!$F:$F,1,0)</f>
        <v>2901500948183</v>
      </c>
    </row>
    <row r="70" spans="1:13" s="5" customFormat="1" ht="42.75" hidden="1">
      <c r="A70" s="6" t="s">
        <v>273</v>
      </c>
      <c r="B70" s="6" t="s">
        <v>60</v>
      </c>
      <c r="C70" s="7" t="s">
        <v>274</v>
      </c>
      <c r="D70" s="7" t="s">
        <v>266</v>
      </c>
      <c r="E70" s="7" t="s">
        <v>267</v>
      </c>
      <c r="F70" s="12" t="s">
        <v>6</v>
      </c>
      <c r="G70" s="12">
        <v>36</v>
      </c>
      <c r="H70" s="12" t="s">
        <v>141</v>
      </c>
      <c r="I70" s="8">
        <v>9.1388999999999998E-2</v>
      </c>
      <c r="J70" s="9">
        <v>3.29</v>
      </c>
      <c r="K70" s="5" t="s">
        <v>461</v>
      </c>
      <c r="M70" s="5" t="str">
        <f>VLOOKUP(B70&amp;G70,[1]AIR!$F:$F,1,0)</f>
        <v>290150095236</v>
      </c>
    </row>
    <row r="71" spans="1:13" s="5" customFormat="1" ht="28.5" hidden="1">
      <c r="A71" s="6" t="s">
        <v>275</v>
      </c>
      <c r="B71" s="6" t="s">
        <v>61</v>
      </c>
      <c r="C71" s="7" t="s">
        <v>276</v>
      </c>
      <c r="D71" s="7" t="s">
        <v>266</v>
      </c>
      <c r="E71" s="7" t="s">
        <v>267</v>
      </c>
      <c r="F71" s="12" t="s">
        <v>6</v>
      </c>
      <c r="G71" s="12">
        <v>209</v>
      </c>
      <c r="H71" s="12" t="s">
        <v>141</v>
      </c>
      <c r="I71" s="8">
        <v>3.0335000000000001E-2</v>
      </c>
      <c r="J71" s="9">
        <v>6.34</v>
      </c>
      <c r="K71" s="5" t="s">
        <v>461</v>
      </c>
      <c r="M71" s="5" t="str">
        <f>VLOOKUP(B71&amp;G71,[1]AIR!$F:$F,1,0)</f>
        <v>2906500097209</v>
      </c>
    </row>
    <row r="72" spans="1:13" s="5" customFormat="1" ht="57" hidden="1">
      <c r="A72" s="6" t="s">
        <v>277</v>
      </c>
      <c r="B72" s="6" t="s">
        <v>62</v>
      </c>
      <c r="C72" s="7" t="s">
        <v>278</v>
      </c>
      <c r="D72" s="7" t="s">
        <v>266</v>
      </c>
      <c r="E72" s="7" t="s">
        <v>267</v>
      </c>
      <c r="F72" s="12" t="s">
        <v>6</v>
      </c>
      <c r="G72" s="12">
        <v>631</v>
      </c>
      <c r="H72" s="12" t="s">
        <v>141</v>
      </c>
      <c r="I72" s="8">
        <v>0.228494</v>
      </c>
      <c r="J72" s="9">
        <v>144.18</v>
      </c>
      <c r="K72" s="5" t="s">
        <v>461</v>
      </c>
      <c r="M72" s="5" t="str">
        <f>VLOOKUP(B72&amp;G72,[1]AIR!$F:$F,1,0)</f>
        <v>3101502264631</v>
      </c>
    </row>
    <row r="73" spans="1:13" s="5" customFormat="1" ht="42.75" hidden="1">
      <c r="A73" s="6" t="s">
        <v>279</v>
      </c>
      <c r="B73" s="6" t="s">
        <v>63</v>
      </c>
      <c r="C73" s="7" t="s">
        <v>280</v>
      </c>
      <c r="D73" s="7" t="s">
        <v>266</v>
      </c>
      <c r="E73" s="7" t="s">
        <v>267</v>
      </c>
      <c r="F73" s="12" t="s">
        <v>6</v>
      </c>
      <c r="G73" s="12">
        <v>700</v>
      </c>
      <c r="H73" s="12" t="s">
        <v>141</v>
      </c>
      <c r="I73" s="8">
        <v>0.29824299999999998</v>
      </c>
      <c r="J73" s="9">
        <v>208.77</v>
      </c>
      <c r="K73" s="5" t="s">
        <v>461</v>
      </c>
      <c r="M73" s="5" t="str">
        <f>VLOOKUP(B73&amp;G73,[1]AIR!$F:$F,1,0)</f>
        <v>3101505005700</v>
      </c>
    </row>
    <row r="74" spans="1:13" s="5" customFormat="1" ht="42.75" hidden="1">
      <c r="A74" s="6" t="s">
        <v>281</v>
      </c>
      <c r="B74" s="6" t="s">
        <v>64</v>
      </c>
      <c r="C74" s="7" t="s">
        <v>282</v>
      </c>
      <c r="D74" s="7" t="s">
        <v>266</v>
      </c>
      <c r="E74" s="7" t="s">
        <v>267</v>
      </c>
      <c r="F74" s="12" t="s">
        <v>6</v>
      </c>
      <c r="G74" s="12">
        <v>102</v>
      </c>
      <c r="H74" s="12" t="s">
        <v>141</v>
      </c>
      <c r="I74" s="8">
        <v>0.30597999999999997</v>
      </c>
      <c r="J74" s="9">
        <v>31.21</v>
      </c>
      <c r="K74" s="5" t="s">
        <v>461</v>
      </c>
      <c r="M74" s="5" t="str">
        <f>VLOOKUP(B74&amp;G74,[1]AIR!$F:$F,1,0)</f>
        <v>3101505006102</v>
      </c>
    </row>
    <row r="75" spans="1:13" s="5" customFormat="1" ht="42.75" hidden="1">
      <c r="A75" s="6" t="s">
        <v>283</v>
      </c>
      <c r="B75" s="6" t="s">
        <v>65</v>
      </c>
      <c r="C75" s="7" t="s">
        <v>284</v>
      </c>
      <c r="D75" s="7" t="s">
        <v>266</v>
      </c>
      <c r="E75" s="7" t="s">
        <v>267</v>
      </c>
      <c r="F75" s="12" t="s">
        <v>6</v>
      </c>
      <c r="G75" s="12">
        <v>102</v>
      </c>
      <c r="H75" s="12" t="s">
        <v>141</v>
      </c>
      <c r="I75" s="8">
        <v>0.36166700000000002</v>
      </c>
      <c r="J75" s="9">
        <v>36.89</v>
      </c>
      <c r="K75" s="5" t="s">
        <v>461</v>
      </c>
      <c r="M75" s="5" t="str">
        <f>VLOOKUP(B75&amp;G75,[1]AIR!$F:$F,1,0)</f>
        <v>3101505007102</v>
      </c>
    </row>
    <row r="76" spans="1:13" s="5" customFormat="1" ht="42.75" hidden="1">
      <c r="A76" s="6" t="s">
        <v>285</v>
      </c>
      <c r="B76" s="6" t="s">
        <v>66</v>
      </c>
      <c r="C76" s="7" t="s">
        <v>286</v>
      </c>
      <c r="D76" s="7" t="s">
        <v>266</v>
      </c>
      <c r="E76" s="7" t="s">
        <v>267</v>
      </c>
      <c r="F76" s="12" t="s">
        <v>6</v>
      </c>
      <c r="G76" s="12">
        <v>102</v>
      </c>
      <c r="H76" s="12" t="s">
        <v>141</v>
      </c>
      <c r="I76" s="8">
        <v>0.38058799999999998</v>
      </c>
      <c r="J76" s="9">
        <v>38.82</v>
      </c>
      <c r="K76" s="5" t="s">
        <v>461</v>
      </c>
      <c r="M76" s="5" t="str">
        <f>VLOOKUP(B76&amp;G76,[1]AIR!$F:$F,1,0)</f>
        <v>3101505008102</v>
      </c>
    </row>
    <row r="77" spans="1:13" s="5" customFormat="1" ht="42.75" hidden="1">
      <c r="A77" s="6" t="s">
        <v>287</v>
      </c>
      <c r="B77" s="6" t="s">
        <v>67</v>
      </c>
      <c r="C77" s="7" t="s">
        <v>288</v>
      </c>
      <c r="D77" s="7" t="s">
        <v>266</v>
      </c>
      <c r="E77" s="7" t="s">
        <v>267</v>
      </c>
      <c r="F77" s="12" t="s">
        <v>6</v>
      </c>
      <c r="G77" s="12">
        <v>643</v>
      </c>
      <c r="H77" s="12" t="s">
        <v>141</v>
      </c>
      <c r="I77" s="8">
        <v>0.34696700000000003</v>
      </c>
      <c r="J77" s="9">
        <v>223.1</v>
      </c>
      <c r="K77" s="5" t="s">
        <v>461</v>
      </c>
      <c r="M77" s="5" t="str">
        <f>VLOOKUP(B77&amp;G77,[1]AIR!$F:$F,1,0)</f>
        <v>3101505390643</v>
      </c>
    </row>
    <row r="78" spans="1:13" s="5" customFormat="1" ht="57">
      <c r="A78" s="6" t="s">
        <v>289</v>
      </c>
      <c r="B78" s="6" t="s">
        <v>68</v>
      </c>
      <c r="C78" s="7" t="s">
        <v>290</v>
      </c>
      <c r="D78" s="7" t="s">
        <v>266</v>
      </c>
      <c r="E78" s="7" t="s">
        <v>267</v>
      </c>
      <c r="F78" s="12" t="s">
        <v>6</v>
      </c>
      <c r="G78" s="12">
        <v>70</v>
      </c>
      <c r="H78" s="12" t="s">
        <v>141</v>
      </c>
      <c r="I78" s="8">
        <v>0.33614300000000003</v>
      </c>
      <c r="J78" s="9">
        <v>23.53</v>
      </c>
      <c r="K78" s="5" t="s">
        <v>461</v>
      </c>
      <c r="M78" s="5" t="e">
        <f>VLOOKUP(B78&amp;G78,[1]AIR!$F:$F,1,0)</f>
        <v>#N/A</v>
      </c>
    </row>
    <row r="79" spans="1:13" s="5" customFormat="1" ht="57">
      <c r="A79" s="6" t="s">
        <v>291</v>
      </c>
      <c r="B79" s="6" t="s">
        <v>69</v>
      </c>
      <c r="C79" s="7" t="s">
        <v>292</v>
      </c>
      <c r="D79" s="7" t="s">
        <v>266</v>
      </c>
      <c r="E79" s="7" t="s">
        <v>267</v>
      </c>
      <c r="F79" s="12" t="s">
        <v>6</v>
      </c>
      <c r="G79" s="12">
        <v>68</v>
      </c>
      <c r="H79" s="12" t="s">
        <v>141</v>
      </c>
      <c r="I79" s="8">
        <v>0.33897100000000002</v>
      </c>
      <c r="J79" s="9">
        <v>23.05</v>
      </c>
      <c r="K79" s="5" t="s">
        <v>461</v>
      </c>
      <c r="M79" s="5" t="e">
        <f>VLOOKUP(B79&amp;G79,[1]AIR!$F:$F,1,0)</f>
        <v>#N/A</v>
      </c>
    </row>
    <row r="80" spans="1:13" s="5" customFormat="1" ht="57">
      <c r="A80" s="6" t="s">
        <v>293</v>
      </c>
      <c r="B80" s="6" t="s">
        <v>70</v>
      </c>
      <c r="C80" s="7" t="s">
        <v>294</v>
      </c>
      <c r="D80" s="7" t="s">
        <v>266</v>
      </c>
      <c r="E80" s="7" t="s">
        <v>267</v>
      </c>
      <c r="F80" s="12" t="s">
        <v>6</v>
      </c>
      <c r="G80" s="12">
        <v>70</v>
      </c>
      <c r="H80" s="12" t="s">
        <v>141</v>
      </c>
      <c r="I80" s="8">
        <v>0.39071400000000001</v>
      </c>
      <c r="J80" s="9">
        <v>27.35</v>
      </c>
      <c r="K80" s="5" t="s">
        <v>461</v>
      </c>
      <c r="M80" s="5" t="e">
        <f>VLOOKUP(B80&amp;G80,[1]AIR!$F:$F,1,0)</f>
        <v>#N/A</v>
      </c>
    </row>
    <row r="81" spans="1:13" s="5" customFormat="1" ht="57">
      <c r="A81" s="6" t="s">
        <v>295</v>
      </c>
      <c r="B81" s="6" t="s">
        <v>71</v>
      </c>
      <c r="C81" s="7" t="s">
        <v>296</v>
      </c>
      <c r="D81" s="7" t="s">
        <v>266</v>
      </c>
      <c r="E81" s="7" t="s">
        <v>267</v>
      </c>
      <c r="F81" s="12" t="s">
        <v>6</v>
      </c>
      <c r="G81" s="12">
        <v>68</v>
      </c>
      <c r="H81" s="12" t="s">
        <v>141</v>
      </c>
      <c r="I81" s="8">
        <v>0.39485300000000001</v>
      </c>
      <c r="J81" s="9">
        <v>26.85</v>
      </c>
      <c r="K81" s="5" t="s">
        <v>461</v>
      </c>
      <c r="M81" s="5" t="e">
        <f>VLOOKUP(B81&amp;G81,[1]AIR!$F:$F,1,0)</f>
        <v>#N/A</v>
      </c>
    </row>
    <row r="82" spans="1:13" s="5" customFormat="1" ht="28.5" hidden="1">
      <c r="A82" s="6" t="s">
        <v>297</v>
      </c>
      <c r="B82" s="6" t="s">
        <v>72</v>
      </c>
      <c r="C82" s="7" t="s">
        <v>298</v>
      </c>
      <c r="D82" s="7" t="s">
        <v>150</v>
      </c>
      <c r="E82" s="7" t="s">
        <v>151</v>
      </c>
      <c r="F82" s="12" t="s">
        <v>10</v>
      </c>
      <c r="G82" s="12">
        <v>107</v>
      </c>
      <c r="H82" s="12" t="s">
        <v>141</v>
      </c>
      <c r="I82" s="8">
        <v>4.1412149999999999</v>
      </c>
      <c r="J82" s="9">
        <v>443.11</v>
      </c>
      <c r="K82" s="5" t="s">
        <v>442</v>
      </c>
      <c r="M82" s="5" t="str">
        <f>VLOOKUP(B82&amp;G82,[1]AIR!$F:$F,1,0)</f>
        <v>3180500131107</v>
      </c>
    </row>
    <row r="83" spans="1:13" s="5" customFormat="1" ht="28.5" hidden="1">
      <c r="A83" s="6" t="s">
        <v>299</v>
      </c>
      <c r="B83" s="6" t="s">
        <v>73</v>
      </c>
      <c r="C83" s="7" t="s">
        <v>300</v>
      </c>
      <c r="D83" s="7" t="s">
        <v>150</v>
      </c>
      <c r="E83" s="7" t="s">
        <v>151</v>
      </c>
      <c r="F83" s="12" t="s">
        <v>10</v>
      </c>
      <c r="G83" s="12">
        <v>109</v>
      </c>
      <c r="H83" s="12" t="s">
        <v>141</v>
      </c>
      <c r="I83" s="8">
        <v>5.9711930000000004</v>
      </c>
      <c r="J83" s="9">
        <v>650.86</v>
      </c>
      <c r="K83" s="5" t="s">
        <v>442</v>
      </c>
      <c r="M83" s="5" t="str">
        <f>VLOOKUP(B83&amp;G83,[1]AIR!$F:$F,1,0)</f>
        <v>3180500141109</v>
      </c>
    </row>
    <row r="84" spans="1:13" s="5" customFormat="1" ht="28.5" hidden="1">
      <c r="A84" s="6" t="s">
        <v>301</v>
      </c>
      <c r="B84" s="6" t="s">
        <v>74</v>
      </c>
      <c r="C84" s="7" t="s">
        <v>302</v>
      </c>
      <c r="D84" s="7" t="s">
        <v>303</v>
      </c>
      <c r="E84" s="7" t="s">
        <v>304</v>
      </c>
      <c r="F84" s="12" t="s">
        <v>6</v>
      </c>
      <c r="G84" s="12">
        <v>123</v>
      </c>
      <c r="H84" s="12" t="s">
        <v>141</v>
      </c>
      <c r="I84" s="8">
        <v>5.5447000000000003E-2</v>
      </c>
      <c r="J84" s="9">
        <v>6.82</v>
      </c>
      <c r="K84" s="5" t="s">
        <v>462</v>
      </c>
      <c r="M84" s="5" t="str">
        <f>VLOOKUP(B84&amp;G84,[1]AIR!$F:$F,1,0)</f>
        <v>6029500038123</v>
      </c>
    </row>
    <row r="85" spans="1:13" s="5" customFormat="1" ht="28.5" hidden="1">
      <c r="A85" s="6" t="s">
        <v>305</v>
      </c>
      <c r="B85" s="6" t="s">
        <v>75</v>
      </c>
      <c r="C85" s="7" t="s">
        <v>306</v>
      </c>
      <c r="D85" s="7" t="s">
        <v>266</v>
      </c>
      <c r="E85" s="7" t="s">
        <v>267</v>
      </c>
      <c r="F85" s="12" t="s">
        <v>6</v>
      </c>
      <c r="G85" s="12">
        <v>142</v>
      </c>
      <c r="H85" s="12" t="s">
        <v>141</v>
      </c>
      <c r="I85" s="8">
        <v>0.18366199999999999</v>
      </c>
      <c r="J85" s="9">
        <v>26.08</v>
      </c>
      <c r="K85" s="5" t="s">
        <v>461</v>
      </c>
      <c r="M85" s="5" t="str">
        <f>VLOOKUP(B85&amp;G85,[1]AIR!$F:$F,1,0)</f>
        <v>6030501908142</v>
      </c>
    </row>
    <row r="86" spans="1:13" s="5" customFormat="1" ht="28.5" hidden="1">
      <c r="A86" s="6" t="s">
        <v>307</v>
      </c>
      <c r="B86" s="6" t="s">
        <v>76</v>
      </c>
      <c r="C86" s="7" t="s">
        <v>308</v>
      </c>
      <c r="D86" s="7" t="s">
        <v>309</v>
      </c>
      <c r="E86" s="7" t="s">
        <v>161</v>
      </c>
      <c r="F86" s="12" t="s">
        <v>6</v>
      </c>
      <c r="G86" s="12">
        <v>39</v>
      </c>
      <c r="H86" s="12" t="s">
        <v>141</v>
      </c>
      <c r="I86" s="8">
        <v>0.38435900000000001</v>
      </c>
      <c r="J86" s="9">
        <v>14.99</v>
      </c>
      <c r="K86" s="5" t="s">
        <v>463</v>
      </c>
      <c r="M86" s="5" t="str">
        <f>VLOOKUP(B86&amp;G86,[1]AIR!$F:$F,1,0)</f>
        <v>603050205939</v>
      </c>
    </row>
    <row r="87" spans="1:13" s="5" customFormat="1" ht="28.5" hidden="1">
      <c r="A87" s="6" t="s">
        <v>310</v>
      </c>
      <c r="B87" s="6" t="s">
        <v>77</v>
      </c>
      <c r="C87" s="7" t="s">
        <v>311</v>
      </c>
      <c r="D87" s="7" t="s">
        <v>309</v>
      </c>
      <c r="E87" s="7" t="s">
        <v>161</v>
      </c>
      <c r="F87" s="12" t="s">
        <v>6</v>
      </c>
      <c r="G87" s="12">
        <v>39</v>
      </c>
      <c r="H87" s="12" t="s">
        <v>141</v>
      </c>
      <c r="I87" s="8">
        <v>0.206923</v>
      </c>
      <c r="J87" s="9">
        <v>8.07</v>
      </c>
      <c r="K87" s="5" t="s">
        <v>463</v>
      </c>
      <c r="M87" s="5" t="str">
        <f>VLOOKUP(B87&amp;G87,[1]AIR!$F:$F,1,0)</f>
        <v>603050206039</v>
      </c>
    </row>
    <row r="88" spans="1:13" s="5" customFormat="1" ht="28.5" hidden="1">
      <c r="A88" s="6" t="s">
        <v>312</v>
      </c>
      <c r="B88" s="6" t="s">
        <v>78</v>
      </c>
      <c r="C88" s="7" t="s">
        <v>313</v>
      </c>
      <c r="D88" s="7" t="s">
        <v>314</v>
      </c>
      <c r="E88" s="7" t="s">
        <v>161</v>
      </c>
      <c r="F88" s="12" t="s">
        <v>6</v>
      </c>
      <c r="G88" s="12">
        <v>6</v>
      </c>
      <c r="H88" s="12" t="s">
        <v>141</v>
      </c>
      <c r="I88" s="8">
        <v>0.72833300000000001</v>
      </c>
      <c r="J88" s="9">
        <v>4.37</v>
      </c>
      <c r="K88" s="5" t="s">
        <v>464</v>
      </c>
      <c r="M88" s="5" t="str">
        <f>VLOOKUP(B88&amp;G88,[1]AIR!$F:$F,1,0)</f>
        <v>61445027316</v>
      </c>
    </row>
    <row r="89" spans="1:13" s="5" customFormat="1" ht="28.5" hidden="1">
      <c r="A89" s="6" t="s">
        <v>315</v>
      </c>
      <c r="B89" s="6" t="s">
        <v>79</v>
      </c>
      <c r="C89" s="7" t="s">
        <v>316</v>
      </c>
      <c r="D89" s="7" t="s">
        <v>314</v>
      </c>
      <c r="E89" s="7" t="s">
        <v>161</v>
      </c>
      <c r="F89" s="12" t="s">
        <v>6</v>
      </c>
      <c r="G89" s="12">
        <v>319</v>
      </c>
      <c r="H89" s="12" t="s">
        <v>141</v>
      </c>
      <c r="I89" s="8">
        <v>0.45554899999999998</v>
      </c>
      <c r="J89" s="9">
        <v>145.32</v>
      </c>
      <c r="K89" s="5" t="s">
        <v>464</v>
      </c>
      <c r="M89" s="5" t="str">
        <f>VLOOKUP(B89&amp;G89,[1]AIR!$F:$F,1,0)</f>
        <v>6144502747319</v>
      </c>
    </row>
    <row r="90" spans="1:13" s="5" customFormat="1" ht="28.5" hidden="1">
      <c r="A90" s="6" t="s">
        <v>317</v>
      </c>
      <c r="B90" s="6" t="s">
        <v>80</v>
      </c>
      <c r="C90" s="7" t="s">
        <v>318</v>
      </c>
      <c r="D90" s="7" t="s">
        <v>266</v>
      </c>
      <c r="E90" s="7" t="s">
        <v>267</v>
      </c>
      <c r="F90" s="12" t="s">
        <v>6</v>
      </c>
      <c r="G90" s="12">
        <v>313</v>
      </c>
      <c r="H90" s="12" t="s">
        <v>141</v>
      </c>
      <c r="I90" s="8">
        <v>0.437668</v>
      </c>
      <c r="J90" s="9">
        <v>136.99</v>
      </c>
      <c r="K90" s="5" t="s">
        <v>461</v>
      </c>
      <c r="M90" s="5" t="str">
        <f>VLOOKUP(B90&amp;G90,[1]AIR!$F:$F,1,0)</f>
        <v>6144502748313</v>
      </c>
    </row>
    <row r="91" spans="1:13" s="5" customFormat="1" ht="28.5">
      <c r="A91" s="6" t="s">
        <v>319</v>
      </c>
      <c r="B91" s="6" t="s">
        <v>81</v>
      </c>
      <c r="C91" s="7" t="s">
        <v>320</v>
      </c>
      <c r="D91" s="7" t="s">
        <v>314</v>
      </c>
      <c r="E91" s="7" t="s">
        <v>161</v>
      </c>
      <c r="F91" s="12" t="s">
        <v>6</v>
      </c>
      <c r="G91" s="12">
        <v>20</v>
      </c>
      <c r="H91" s="12" t="s">
        <v>141</v>
      </c>
      <c r="I91" s="8">
        <v>0.65400000000000003</v>
      </c>
      <c r="J91" s="9">
        <v>13.08</v>
      </c>
      <c r="K91" s="5" t="s">
        <v>464</v>
      </c>
      <c r="M91" s="5" t="e">
        <f>VLOOKUP(B91&amp;G91,[1]AIR!$F:$F,1,0)</f>
        <v>#N/A</v>
      </c>
    </row>
    <row r="92" spans="1:13" s="5" customFormat="1" ht="28.5">
      <c r="A92" s="6" t="s">
        <v>321</v>
      </c>
      <c r="B92" s="6" t="s">
        <v>82</v>
      </c>
      <c r="C92" s="7" t="s">
        <v>322</v>
      </c>
      <c r="D92" s="7" t="s">
        <v>266</v>
      </c>
      <c r="E92" s="7" t="s">
        <v>323</v>
      </c>
      <c r="F92" s="12" t="s">
        <v>6</v>
      </c>
      <c r="G92" s="12">
        <v>227</v>
      </c>
      <c r="H92" s="12" t="s">
        <v>141</v>
      </c>
      <c r="I92" s="8">
        <v>0.59674000000000005</v>
      </c>
      <c r="J92" s="9">
        <v>135.46</v>
      </c>
      <c r="K92" s="5" t="s">
        <v>461</v>
      </c>
      <c r="M92" s="5" t="e">
        <f>VLOOKUP(B92&amp;G92,[1]AIR!$F:$F,1,0)</f>
        <v>#N/A</v>
      </c>
    </row>
    <row r="93" spans="1:13" s="5" customFormat="1" ht="42.75" hidden="1">
      <c r="A93" s="6" t="s">
        <v>324</v>
      </c>
      <c r="B93" s="6" t="s">
        <v>83</v>
      </c>
      <c r="C93" s="7" t="s">
        <v>325</v>
      </c>
      <c r="D93" s="7" t="s">
        <v>326</v>
      </c>
      <c r="E93" s="7" t="s">
        <v>192</v>
      </c>
      <c r="F93" s="12" t="s">
        <v>6</v>
      </c>
      <c r="G93" s="12">
        <v>165</v>
      </c>
      <c r="H93" s="12" t="s">
        <v>141</v>
      </c>
      <c r="I93" s="8">
        <v>6.6059999999999999E-3</v>
      </c>
      <c r="J93" s="9">
        <v>1.0900000000000001</v>
      </c>
      <c r="K93" s="5" t="s">
        <v>449</v>
      </c>
      <c r="M93" s="5" t="str">
        <f>VLOOKUP(B93&amp;G93,[1]AIR!$F:$F,1,0)</f>
        <v>6170502114165</v>
      </c>
    </row>
    <row r="94" spans="1:13" s="5" customFormat="1" ht="28.5" hidden="1">
      <c r="A94" s="6" t="s">
        <v>327</v>
      </c>
      <c r="B94" s="6" t="s">
        <v>84</v>
      </c>
      <c r="C94" s="7" t="s">
        <v>328</v>
      </c>
      <c r="D94" s="7" t="s">
        <v>329</v>
      </c>
      <c r="E94" s="7" t="s">
        <v>161</v>
      </c>
      <c r="F94" s="12" t="s">
        <v>6</v>
      </c>
      <c r="G94" s="12">
        <v>100</v>
      </c>
      <c r="H94" s="12" t="s">
        <v>141</v>
      </c>
      <c r="I94" s="8">
        <v>1.1999999999999999E-3</v>
      </c>
      <c r="J94" s="9">
        <v>0.12</v>
      </c>
      <c r="K94" s="5" t="s">
        <v>465</v>
      </c>
      <c r="M94" s="5" t="str">
        <f>VLOOKUP(B94&amp;G94,[1]AIR!$F:$F,1,0)</f>
        <v>6202500044100</v>
      </c>
    </row>
    <row r="95" spans="1:13" s="5" customFormat="1" ht="28.5" hidden="1">
      <c r="A95" s="6" t="s">
        <v>330</v>
      </c>
      <c r="B95" s="6" t="s">
        <v>85</v>
      </c>
      <c r="C95" s="7" t="s">
        <v>331</v>
      </c>
      <c r="D95" s="7" t="s">
        <v>332</v>
      </c>
      <c r="E95" s="7" t="s">
        <v>161</v>
      </c>
      <c r="F95" s="12" t="s">
        <v>6</v>
      </c>
      <c r="G95" s="12">
        <v>280</v>
      </c>
      <c r="H95" s="12" t="s">
        <v>141</v>
      </c>
      <c r="I95" s="8">
        <v>2.9640000000000001E-3</v>
      </c>
      <c r="J95" s="9">
        <v>0.83</v>
      </c>
      <c r="K95" s="5" t="s">
        <v>466</v>
      </c>
      <c r="M95" s="5" t="str">
        <f>VLOOKUP(B95&amp;G95,[1]AIR!$F:$F,1,0)</f>
        <v>6208500008280</v>
      </c>
    </row>
    <row r="96" spans="1:13" s="5" customFormat="1" ht="28.5" hidden="1">
      <c r="A96" s="6" t="s">
        <v>333</v>
      </c>
      <c r="B96" s="6" t="s">
        <v>86</v>
      </c>
      <c r="C96" s="7" t="s">
        <v>334</v>
      </c>
      <c r="D96" s="7" t="s">
        <v>335</v>
      </c>
      <c r="E96" s="7" t="s">
        <v>192</v>
      </c>
      <c r="F96" s="12" t="s">
        <v>6</v>
      </c>
      <c r="G96" s="12">
        <v>324</v>
      </c>
      <c r="H96" s="12" t="s">
        <v>141</v>
      </c>
      <c r="I96" s="8">
        <v>1.1759E-2</v>
      </c>
      <c r="J96" s="9">
        <v>3.81</v>
      </c>
      <c r="K96" s="5" t="s">
        <v>467</v>
      </c>
      <c r="M96" s="5" t="str">
        <f>VLOOKUP(B96&amp;G96,[1]AIR!$F:$F,1,0)</f>
        <v>6304503127324</v>
      </c>
    </row>
    <row r="97" spans="1:13" s="5" customFormat="1" ht="28.5" hidden="1">
      <c r="A97" s="6" t="s">
        <v>336</v>
      </c>
      <c r="B97" s="6" t="s">
        <v>87</v>
      </c>
      <c r="C97" s="7" t="s">
        <v>337</v>
      </c>
      <c r="D97" s="7" t="s">
        <v>335</v>
      </c>
      <c r="E97" s="7" t="s">
        <v>192</v>
      </c>
      <c r="F97" s="12" t="s">
        <v>6</v>
      </c>
      <c r="G97" s="12">
        <v>2682</v>
      </c>
      <c r="H97" s="12" t="s">
        <v>141</v>
      </c>
      <c r="I97" s="8">
        <v>1.0652E-2</v>
      </c>
      <c r="J97" s="9">
        <v>28.57</v>
      </c>
      <c r="K97" s="5" t="s">
        <v>467</v>
      </c>
      <c r="M97" s="5" t="str">
        <f>VLOOKUP(B97&amp;G97,[1]AIR!$F:$F,1,0)</f>
        <v>63045031492682</v>
      </c>
    </row>
    <row r="98" spans="1:13" s="5" customFormat="1" ht="28.5" hidden="1">
      <c r="A98" s="6" t="s">
        <v>338</v>
      </c>
      <c r="B98" s="6" t="s">
        <v>88</v>
      </c>
      <c r="C98" s="7" t="s">
        <v>339</v>
      </c>
      <c r="D98" s="7" t="s">
        <v>340</v>
      </c>
      <c r="E98" s="7" t="s">
        <v>192</v>
      </c>
      <c r="F98" s="12" t="s">
        <v>6</v>
      </c>
      <c r="G98" s="12">
        <v>39</v>
      </c>
      <c r="H98" s="12" t="s">
        <v>141</v>
      </c>
      <c r="I98" s="8">
        <v>0.147179</v>
      </c>
      <c r="J98" s="9">
        <v>5.74</v>
      </c>
      <c r="K98" s="5" t="s">
        <v>449</v>
      </c>
      <c r="M98" s="5" t="str">
        <f>VLOOKUP(B98&amp;G98,[1]AIR!$F:$F,1,0)</f>
        <v>643650010039</v>
      </c>
    </row>
    <row r="99" spans="1:13" s="5" customFormat="1" ht="28.5" hidden="1">
      <c r="A99" s="6" t="s">
        <v>341</v>
      </c>
      <c r="B99" s="6" t="s">
        <v>89</v>
      </c>
      <c r="C99" s="7" t="s">
        <v>342</v>
      </c>
      <c r="D99" s="7" t="s">
        <v>343</v>
      </c>
      <c r="E99" s="7" t="s">
        <v>161</v>
      </c>
      <c r="F99" s="12" t="s">
        <v>6</v>
      </c>
      <c r="G99" s="12">
        <v>6</v>
      </c>
      <c r="H99" s="12" t="s">
        <v>141</v>
      </c>
      <c r="I99" s="8">
        <v>0.16</v>
      </c>
      <c r="J99" s="9">
        <v>0.96</v>
      </c>
      <c r="K99" s="5" t="s">
        <v>456</v>
      </c>
      <c r="M99" s="5" t="str">
        <f>VLOOKUP(B99&amp;G99,[1]AIR!$F:$F,1,0)</f>
        <v>70095006606</v>
      </c>
    </row>
    <row r="100" spans="1:13" s="5" customFormat="1" ht="28.5" hidden="1">
      <c r="A100" s="6" t="s">
        <v>344</v>
      </c>
      <c r="B100" s="6" t="s">
        <v>90</v>
      </c>
      <c r="C100" s="7" t="s">
        <v>345</v>
      </c>
      <c r="D100" s="7" t="s">
        <v>346</v>
      </c>
      <c r="E100" s="7" t="s">
        <v>161</v>
      </c>
      <c r="F100" s="12" t="s">
        <v>6</v>
      </c>
      <c r="G100" s="12">
        <v>21</v>
      </c>
      <c r="H100" s="12" t="s">
        <v>141</v>
      </c>
      <c r="I100" s="8">
        <v>0.19</v>
      </c>
      <c r="J100" s="9">
        <v>3.99</v>
      </c>
      <c r="K100" s="5" t="s">
        <v>468</v>
      </c>
      <c r="M100" s="5" t="str">
        <f>VLOOKUP(B100&amp;G100,[1]AIR!$F:$F,1,0)</f>
        <v>700950068521</v>
      </c>
    </row>
    <row r="101" spans="1:13" s="5" customFormat="1" ht="28.5" hidden="1">
      <c r="A101" s="6" t="s">
        <v>347</v>
      </c>
      <c r="B101" s="6" t="s">
        <v>91</v>
      </c>
      <c r="C101" s="7" t="s">
        <v>348</v>
      </c>
      <c r="D101" s="7" t="s">
        <v>349</v>
      </c>
      <c r="E101" s="7" t="s">
        <v>161</v>
      </c>
      <c r="F101" s="12" t="s">
        <v>6</v>
      </c>
      <c r="G101" s="12">
        <v>6</v>
      </c>
      <c r="H101" s="12" t="s">
        <v>141</v>
      </c>
      <c r="I101" s="8">
        <v>0.38166699999999998</v>
      </c>
      <c r="J101" s="9">
        <v>2.29</v>
      </c>
      <c r="K101" s="5" t="s">
        <v>469</v>
      </c>
      <c r="M101" s="5" t="str">
        <f>VLOOKUP(B101&amp;G101,[1]AIR!$F:$F,1,0)</f>
        <v>70255003956</v>
      </c>
    </row>
    <row r="102" spans="1:13" s="5" customFormat="1" ht="28.5" hidden="1">
      <c r="A102" s="6" t="s">
        <v>350</v>
      </c>
      <c r="B102" s="6" t="s">
        <v>92</v>
      </c>
      <c r="C102" s="7" t="s">
        <v>351</v>
      </c>
      <c r="D102" s="7" t="s">
        <v>352</v>
      </c>
      <c r="E102" s="7" t="s">
        <v>192</v>
      </c>
      <c r="F102" s="12" t="s">
        <v>6</v>
      </c>
      <c r="G102" s="12">
        <v>700</v>
      </c>
      <c r="H102" s="12" t="s">
        <v>141</v>
      </c>
      <c r="I102" s="8">
        <v>8.9999999999999998E-4</v>
      </c>
      <c r="J102" s="9">
        <v>0.63</v>
      </c>
      <c r="K102" s="5" t="s">
        <v>470</v>
      </c>
      <c r="M102" s="5" t="str">
        <f>VLOOKUP(B102&amp;G102,[1]AIR!$F:$F,1,0)</f>
        <v>7107500111700</v>
      </c>
    </row>
    <row r="103" spans="1:13" s="5" customFormat="1" ht="28.5" hidden="1">
      <c r="A103" s="6" t="s">
        <v>353</v>
      </c>
      <c r="B103" s="6" t="s">
        <v>93</v>
      </c>
      <c r="C103" s="7" t="s">
        <v>354</v>
      </c>
      <c r="D103" s="7" t="s">
        <v>352</v>
      </c>
      <c r="E103" s="7" t="s">
        <v>192</v>
      </c>
      <c r="F103" s="12" t="s">
        <v>6</v>
      </c>
      <c r="G103" s="12">
        <v>323</v>
      </c>
      <c r="H103" s="12" t="s">
        <v>141</v>
      </c>
      <c r="I103" s="8">
        <v>1.6409E-2</v>
      </c>
      <c r="J103" s="9">
        <v>5.3</v>
      </c>
      <c r="K103" s="5" t="s">
        <v>470</v>
      </c>
      <c r="M103" s="5" t="str">
        <f>VLOOKUP(B103&amp;G103,[1]AIR!$F:$F,1,0)</f>
        <v>7109505638323</v>
      </c>
    </row>
    <row r="104" spans="1:13" s="5" customFormat="1" ht="28.5" hidden="1">
      <c r="A104" s="6" t="s">
        <v>355</v>
      </c>
      <c r="B104" s="6" t="s">
        <v>94</v>
      </c>
      <c r="C104" s="7" t="s">
        <v>356</v>
      </c>
      <c r="D104" s="7" t="s">
        <v>352</v>
      </c>
      <c r="E104" s="7" t="s">
        <v>192</v>
      </c>
      <c r="F104" s="12" t="s">
        <v>6</v>
      </c>
      <c r="G104" s="12">
        <v>2702</v>
      </c>
      <c r="H104" s="12" t="s">
        <v>141</v>
      </c>
      <c r="I104" s="8">
        <v>1.8933999999999999E-2</v>
      </c>
      <c r="J104" s="9">
        <v>51.16</v>
      </c>
      <c r="K104" s="5" t="s">
        <v>470</v>
      </c>
      <c r="M104" s="5" t="str">
        <f>VLOOKUP(B104&amp;G104,[1]AIR!$F:$F,1,0)</f>
        <v>71095056752702</v>
      </c>
    </row>
    <row r="105" spans="1:13" s="5" customFormat="1" ht="28.5">
      <c r="A105" s="6" t="s">
        <v>357</v>
      </c>
      <c r="B105" s="6" t="s">
        <v>95</v>
      </c>
      <c r="C105" s="7" t="s">
        <v>358</v>
      </c>
      <c r="D105" s="7" t="s">
        <v>359</v>
      </c>
      <c r="E105" s="7" t="s">
        <v>161</v>
      </c>
      <c r="F105" s="12" t="s">
        <v>6</v>
      </c>
      <c r="G105" s="12">
        <v>1392</v>
      </c>
      <c r="H105" s="12" t="s">
        <v>141</v>
      </c>
      <c r="I105" s="8">
        <v>4.9500000000000004E-3</v>
      </c>
      <c r="J105" s="9">
        <v>6.89</v>
      </c>
      <c r="K105" s="5" t="s">
        <v>471</v>
      </c>
      <c r="M105" s="5" t="e">
        <f>VLOOKUP(B105&amp;G105,[1]AIR!$F:$F,1,0)</f>
        <v>#N/A</v>
      </c>
    </row>
    <row r="106" spans="1:13" s="5" customFormat="1" ht="28.5" hidden="1">
      <c r="A106" s="6" t="s">
        <v>360</v>
      </c>
      <c r="B106" s="6" t="s">
        <v>96</v>
      </c>
      <c r="C106" s="7" t="s">
        <v>361</v>
      </c>
      <c r="D106" s="7" t="s">
        <v>362</v>
      </c>
      <c r="E106" s="7" t="s">
        <v>192</v>
      </c>
      <c r="F106" s="12" t="s">
        <v>6</v>
      </c>
      <c r="G106" s="12">
        <v>6136</v>
      </c>
      <c r="H106" s="12" t="s">
        <v>141</v>
      </c>
      <c r="I106" s="8">
        <v>5.5250000000000004E-3</v>
      </c>
      <c r="J106" s="9">
        <v>33.9</v>
      </c>
      <c r="K106" s="5" t="s">
        <v>472</v>
      </c>
      <c r="M106" s="5" t="str">
        <f>VLOOKUP(B106&amp;G106,[1]AIR!$F:$F,1,0)</f>
        <v>72045045086136</v>
      </c>
    </row>
    <row r="107" spans="1:13" s="5" customFormat="1" ht="28.5">
      <c r="A107" s="6" t="s">
        <v>363</v>
      </c>
      <c r="B107" s="6" t="s">
        <v>97</v>
      </c>
      <c r="C107" s="7" t="s">
        <v>358</v>
      </c>
      <c r="D107" s="7" t="s">
        <v>359</v>
      </c>
      <c r="E107" s="7" t="s">
        <v>161</v>
      </c>
      <c r="F107" s="12" t="s">
        <v>6</v>
      </c>
      <c r="G107" s="12">
        <v>282</v>
      </c>
      <c r="H107" s="12" t="s">
        <v>141</v>
      </c>
      <c r="I107" s="8">
        <v>4.9649999999999998E-3</v>
      </c>
      <c r="J107" s="9">
        <v>1.4</v>
      </c>
      <c r="K107" s="5" t="s">
        <v>471</v>
      </c>
      <c r="M107" s="5" t="e">
        <f>VLOOKUP(B107&amp;G107,[1]AIR!$F:$F,1,0)</f>
        <v>#N/A</v>
      </c>
    </row>
    <row r="108" spans="1:13" s="5" customFormat="1" ht="28.5" hidden="1">
      <c r="A108" s="6" t="s">
        <v>364</v>
      </c>
      <c r="B108" s="6" t="s">
        <v>98</v>
      </c>
      <c r="C108" s="7" t="s">
        <v>365</v>
      </c>
      <c r="D108" s="7" t="s">
        <v>359</v>
      </c>
      <c r="E108" s="7" t="s">
        <v>161</v>
      </c>
      <c r="F108" s="12" t="s">
        <v>6</v>
      </c>
      <c r="G108" s="12">
        <v>307</v>
      </c>
      <c r="H108" s="12" t="s">
        <v>141</v>
      </c>
      <c r="I108" s="8">
        <v>1.5640000000000001E-3</v>
      </c>
      <c r="J108" s="9">
        <v>0.48</v>
      </c>
      <c r="K108" s="5" t="s">
        <v>471</v>
      </c>
      <c r="M108" s="5" t="str">
        <f>VLOOKUP(B108&amp;G108,[1]AIR!$F:$F,1,0)</f>
        <v>7205500267307</v>
      </c>
    </row>
    <row r="109" spans="1:13" ht="14.25" hidden="1" customHeight="1">
      <c r="A109" s="74" t="s">
        <v>105</v>
      </c>
      <c r="B109" s="74"/>
      <c r="C109" s="74"/>
      <c r="D109" s="74"/>
      <c r="E109" s="48" t="s">
        <v>366</v>
      </c>
      <c r="F109" s="49"/>
      <c r="G109" s="48">
        <f>SUM(G21:G108)</f>
        <v>220787</v>
      </c>
      <c r="H109" s="49"/>
      <c r="I109" s="49"/>
      <c r="J109" s="50">
        <f>SUM(J21:J108)</f>
        <v>4985.8421199999984</v>
      </c>
    </row>
    <row r="110" spans="1:13" ht="15.75" customHeight="1">
      <c r="A110" s="73"/>
      <c r="B110" s="73"/>
      <c r="C110" s="73"/>
      <c r="D110" s="73"/>
      <c r="E110" s="73"/>
      <c r="F110" s="73"/>
      <c r="G110" s="73"/>
      <c r="H110" s="73"/>
      <c r="I110" s="73"/>
      <c r="J110" s="51"/>
    </row>
    <row r="111" spans="1:13" ht="24.95" customHeight="1">
      <c r="A111" s="75" t="s">
        <v>367</v>
      </c>
      <c r="B111" s="75"/>
      <c r="C111" s="75"/>
      <c r="D111" s="75"/>
      <c r="E111" s="75"/>
      <c r="F111" s="75"/>
      <c r="G111" s="75"/>
      <c r="H111" s="75"/>
      <c r="I111" s="75"/>
    </row>
    <row r="112" spans="1:13" ht="24.95" customHeight="1">
      <c r="A112" s="72" t="s">
        <v>105</v>
      </c>
      <c r="B112" s="72"/>
      <c r="C112" s="72"/>
      <c r="D112" s="72"/>
      <c r="E112" s="72"/>
      <c r="F112" s="72"/>
      <c r="G112" s="72"/>
      <c r="H112" s="72"/>
      <c r="I112" s="72"/>
    </row>
    <row r="113" spans="1:11" ht="13.5" customHeight="1">
      <c r="A113" s="10"/>
      <c r="B113" s="10"/>
      <c r="C113" s="46"/>
      <c r="D113" s="11"/>
    </row>
    <row r="114" spans="1:11" ht="15.75" customHeight="1">
      <c r="C114" s="47" t="s">
        <v>368</v>
      </c>
      <c r="D114" s="13">
        <f>代工厂PK!H118</f>
        <v>140.94241050000002</v>
      </c>
      <c r="E114" s="47" t="s">
        <v>369</v>
      </c>
      <c r="F114" s="69" t="s">
        <v>105</v>
      </c>
      <c r="G114" s="69"/>
      <c r="H114" s="69"/>
    </row>
    <row r="115" spans="1:11" ht="15.75" customHeight="1">
      <c r="C115" s="47" t="s">
        <v>370</v>
      </c>
      <c r="D115" s="13">
        <v>232.5</v>
      </c>
      <c r="E115" s="47" t="s">
        <v>369</v>
      </c>
      <c r="F115" s="69" t="s">
        <v>105</v>
      </c>
      <c r="G115" s="69"/>
      <c r="H115" s="69"/>
    </row>
    <row r="116" spans="1:11" ht="15.75" customHeight="1">
      <c r="C116" s="47" t="s">
        <v>371</v>
      </c>
      <c r="D116" s="47">
        <v>23</v>
      </c>
      <c r="E116" s="47" t="s">
        <v>372</v>
      </c>
      <c r="F116" s="69" t="s">
        <v>105</v>
      </c>
      <c r="G116" s="69"/>
      <c r="H116" s="69"/>
    </row>
    <row r="117" spans="1:11" ht="15.75" customHeight="1">
      <c r="C117" s="47" t="s">
        <v>373</v>
      </c>
      <c r="D117" s="13">
        <v>1.67</v>
      </c>
      <c r="E117" s="47" t="s">
        <v>374</v>
      </c>
      <c r="F117" s="69" t="s">
        <v>105</v>
      </c>
      <c r="G117" s="69"/>
      <c r="H117" s="69"/>
    </row>
    <row r="118" spans="1:11" ht="17.850000000000001" customHeight="1">
      <c r="G118" s="67" t="s">
        <v>105</v>
      </c>
      <c r="H118" s="67"/>
      <c r="I118" s="67"/>
      <c r="J118" s="67"/>
      <c r="K118" s="67"/>
    </row>
    <row r="119" spans="1:11" ht="17.850000000000001" customHeight="1">
      <c r="G119" s="67" t="s">
        <v>0</v>
      </c>
      <c r="H119" s="67"/>
      <c r="I119" s="67"/>
      <c r="J119" s="67"/>
      <c r="K119" s="67"/>
    </row>
  </sheetData>
  <autoFilter ref="A20:M109">
    <filterColumn colId="12">
      <filters>
        <filter val="#N/A"/>
      </filters>
    </filterColumn>
  </autoFilter>
  <mergeCells count="42">
    <mergeCell ref="G118:K118"/>
    <mergeCell ref="G119:K119"/>
    <mergeCell ref="A111:I111"/>
    <mergeCell ref="A112:I112"/>
    <mergeCell ref="F114:H114"/>
    <mergeCell ref="F115:H115"/>
    <mergeCell ref="F116:H116"/>
    <mergeCell ref="F117:H117"/>
    <mergeCell ref="A110:I110"/>
    <mergeCell ref="A15:D15"/>
    <mergeCell ref="E15:G15"/>
    <mergeCell ref="A16:B16"/>
    <mergeCell ref="C16:F16"/>
    <mergeCell ref="G16:H16"/>
    <mergeCell ref="A17:B17"/>
    <mergeCell ref="C17:D17"/>
    <mergeCell ref="F17:G17"/>
    <mergeCell ref="A18:B18"/>
    <mergeCell ref="C18:D18"/>
    <mergeCell ref="F18:G18"/>
    <mergeCell ref="A19:J19"/>
    <mergeCell ref="A109:D109"/>
    <mergeCell ref="A12:D12"/>
    <mergeCell ref="E12:G12"/>
    <mergeCell ref="A13:D13"/>
    <mergeCell ref="E13:G13"/>
    <mergeCell ref="A14:D14"/>
    <mergeCell ref="E14:G14"/>
    <mergeCell ref="A11:B11"/>
    <mergeCell ref="C11:D11"/>
    <mergeCell ref="F11:G11"/>
    <mergeCell ref="A1:I1"/>
    <mergeCell ref="A2:I2"/>
    <mergeCell ref="A3:I3"/>
    <mergeCell ref="A4:I4"/>
    <mergeCell ref="A5:I5"/>
    <mergeCell ref="A6:I6"/>
    <mergeCell ref="A7:K7"/>
    <mergeCell ref="A9:B9"/>
    <mergeCell ref="G9:I9"/>
    <mergeCell ref="A10:B10"/>
    <mergeCell ref="G10:I10"/>
  </mergeCells>
  <phoneticPr fontId="32" type="noConversion"/>
  <conditionalFormatting sqref="A18">
    <cfRule type="expression" priority="0">
      <formula>AND(COUNTIF($A$18:$A$18, A18)&gt;1,NOT(ISBLANK(A18)))</formula>
    </cfRule>
  </conditionalFormatting>
  <conditionalFormatting sqref="A19">
    <cfRule type="expression" priority="1">
      <formula>AND(COUNTIF($A$19:$A$19, A19)&gt;1,NOT(ISBLANK(A19)))</formula>
    </cfRule>
  </conditionalFormatting>
  <conditionalFormatting sqref="A18:A27">
    <cfRule type="expression" priority="2">
      <formula>AND(COUNTIF($A$18:$A$27, A18)&gt;1,NOT(ISBLANK(A18)))</formula>
    </cfRule>
  </conditionalFormatting>
  <pageMargins left="0.75" right="0.75" top="1" bottom="1" header="0.5" footer="0.5"/>
  <pageSetup paperSize="9" scale="5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R139"/>
  <sheetViews>
    <sheetView topLeftCell="A95" zoomScaleSheetLayoutView="100" workbookViewId="0">
      <selection activeCell="C139" sqref="C139"/>
    </sheetView>
  </sheetViews>
  <sheetFormatPr defaultColWidth="8.125" defaultRowHeight="14.25" customHeight="1"/>
  <cols>
    <col min="1" max="1" width="12.875" style="14" customWidth="1"/>
    <col min="2" max="2" width="13.625" style="14" customWidth="1"/>
    <col min="3" max="3" width="43.375" style="14" customWidth="1"/>
    <col min="4" max="4" width="11.875" style="14" customWidth="1"/>
    <col min="5" max="5" width="27.5" style="14" customWidth="1"/>
    <col min="6" max="6" width="11.625" style="15" customWidth="1"/>
    <col min="7" max="7" width="10.625" style="15" customWidth="1"/>
    <col min="8" max="9" width="6.625" style="15" customWidth="1"/>
    <col min="10" max="10" width="8.625" style="17" customWidth="1"/>
    <col min="11" max="11" width="6.625" style="15" customWidth="1"/>
    <col min="12" max="12" width="10.75" style="15" customWidth="1"/>
    <col min="13" max="14" width="6.625" style="15" customWidth="1"/>
    <col min="15" max="15" width="6.625" style="16" customWidth="1"/>
    <col min="16" max="16" width="18.375" style="15" customWidth="1"/>
    <col min="17" max="17" width="20" style="15" customWidth="1"/>
    <col min="18" max="18" width="16.625" style="15" customWidth="1"/>
    <col min="19" max="16384" width="8.125" style="14"/>
  </cols>
  <sheetData>
    <row r="1" spans="1:14" ht="28.5" customHeight="1">
      <c r="A1" s="84" t="s">
        <v>0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</row>
    <row r="2" spans="1:14" ht="15.75" customHeight="1">
      <c r="A2" s="82" t="s">
        <v>431</v>
      </c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</row>
    <row r="3" spans="1:14" ht="15.75" customHeight="1">
      <c r="A3" s="82" t="s">
        <v>430</v>
      </c>
      <c r="B3" s="82"/>
      <c r="C3" s="82"/>
      <c r="D3" s="82"/>
      <c r="E3" s="82"/>
      <c r="F3" s="82"/>
      <c r="G3" s="82"/>
      <c r="H3" s="82"/>
      <c r="I3" s="82"/>
      <c r="J3" s="82"/>
      <c r="K3" s="82"/>
      <c r="L3" s="82"/>
      <c r="M3" s="82"/>
    </row>
    <row r="4" spans="1:14" ht="15.75" customHeight="1">
      <c r="A4" s="82" t="s">
        <v>429</v>
      </c>
      <c r="B4" s="82"/>
      <c r="C4" s="82"/>
      <c r="D4" s="82"/>
      <c r="E4" s="82"/>
      <c r="F4" s="82"/>
      <c r="G4" s="82"/>
      <c r="H4" s="82"/>
      <c r="I4" s="82"/>
      <c r="J4" s="82"/>
      <c r="K4" s="82"/>
      <c r="L4" s="82"/>
      <c r="M4" s="82"/>
    </row>
    <row r="5" spans="1:14" ht="15.75" customHeight="1">
      <c r="A5" s="82" t="s">
        <v>428</v>
      </c>
      <c r="B5" s="82"/>
      <c r="C5" s="82"/>
      <c r="D5" s="82"/>
      <c r="E5" s="82"/>
      <c r="F5" s="82"/>
      <c r="G5" s="82"/>
      <c r="H5" s="82"/>
      <c r="I5" s="82"/>
      <c r="J5" s="82"/>
      <c r="K5" s="82"/>
      <c r="L5" s="82"/>
      <c r="M5" s="82"/>
    </row>
    <row r="6" spans="1:14" ht="15.75" customHeight="1">
      <c r="A6" s="83" t="s">
        <v>427</v>
      </c>
      <c r="B6" s="83"/>
      <c r="C6" s="83"/>
      <c r="D6" s="83"/>
      <c r="E6" s="83"/>
      <c r="F6" s="83"/>
      <c r="G6" s="83"/>
      <c r="H6" s="83"/>
      <c r="I6" s="83"/>
      <c r="J6" s="83"/>
      <c r="K6" s="83"/>
      <c r="L6" s="83"/>
      <c r="M6" s="83"/>
    </row>
    <row r="7" spans="1:14" ht="15.75" customHeight="1"/>
    <row r="8" spans="1:14" ht="15.75" customHeight="1">
      <c r="A8" s="40" t="s">
        <v>104</v>
      </c>
      <c r="B8" s="40" t="s">
        <v>105</v>
      </c>
      <c r="C8" s="82" t="s">
        <v>106</v>
      </c>
      <c r="D8" s="82"/>
      <c r="E8" s="82" t="s">
        <v>105</v>
      </c>
      <c r="F8" s="82"/>
      <c r="G8" s="82"/>
      <c r="H8" s="82" t="s">
        <v>107</v>
      </c>
      <c r="I8" s="82"/>
      <c r="J8" s="82"/>
      <c r="K8" s="82" t="s">
        <v>1</v>
      </c>
      <c r="L8" s="82"/>
      <c r="M8" s="82"/>
      <c r="N8" s="39"/>
    </row>
    <row r="9" spans="1:14" ht="15.75" customHeight="1">
      <c r="A9" s="40" t="s">
        <v>108</v>
      </c>
      <c r="B9" s="40" t="s">
        <v>105</v>
      </c>
      <c r="C9" s="82" t="s">
        <v>110</v>
      </c>
      <c r="D9" s="82"/>
      <c r="E9" s="82" t="s">
        <v>105</v>
      </c>
      <c r="F9" s="82"/>
      <c r="G9" s="82"/>
      <c r="H9" s="82" t="s">
        <v>2</v>
      </c>
      <c r="I9" s="82"/>
      <c r="J9" s="82"/>
      <c r="K9" s="82" t="s">
        <v>3</v>
      </c>
      <c r="L9" s="82"/>
      <c r="M9" s="82"/>
      <c r="N9" s="39"/>
    </row>
    <row r="10" spans="1:14" ht="15.75" customHeight="1">
      <c r="A10" s="82" t="s">
        <v>112</v>
      </c>
      <c r="B10" s="82"/>
      <c r="C10" s="82"/>
      <c r="D10" s="82"/>
      <c r="E10" s="82"/>
      <c r="F10" s="82"/>
      <c r="G10" s="82" t="s">
        <v>113</v>
      </c>
      <c r="H10" s="82"/>
      <c r="I10" s="82"/>
      <c r="J10" s="82"/>
      <c r="K10" s="82"/>
      <c r="L10" s="82"/>
      <c r="M10" s="82"/>
    </row>
    <row r="11" spans="1:14" ht="15.75" customHeight="1">
      <c r="A11" s="82" t="s">
        <v>114</v>
      </c>
      <c r="B11" s="82"/>
      <c r="C11" s="82"/>
      <c r="D11" s="82"/>
      <c r="E11" s="82"/>
      <c r="F11" s="82"/>
      <c r="G11" s="82" t="s">
        <v>114</v>
      </c>
      <c r="H11" s="82"/>
      <c r="I11" s="82"/>
      <c r="J11" s="82"/>
      <c r="K11" s="82"/>
      <c r="L11" s="82"/>
      <c r="M11" s="82"/>
    </row>
    <row r="12" spans="1:14" ht="15.75" customHeight="1">
      <c r="A12" s="82" t="s">
        <v>116</v>
      </c>
      <c r="B12" s="82"/>
      <c r="C12" s="82"/>
      <c r="D12" s="82"/>
      <c r="E12" s="82"/>
      <c r="F12" s="82"/>
      <c r="G12" s="82" t="s">
        <v>116</v>
      </c>
      <c r="H12" s="82"/>
      <c r="I12" s="82"/>
      <c r="J12" s="82"/>
      <c r="K12" s="82"/>
      <c r="L12" s="82"/>
      <c r="M12" s="82"/>
    </row>
    <row r="13" spans="1:14" ht="15.75" customHeight="1">
      <c r="A13" s="82" t="s">
        <v>118</v>
      </c>
      <c r="B13" s="82"/>
      <c r="C13" s="82"/>
      <c r="D13" s="82"/>
      <c r="E13" s="82"/>
      <c r="F13" s="82"/>
      <c r="G13" s="82" t="s">
        <v>118</v>
      </c>
      <c r="H13" s="82"/>
      <c r="I13" s="82"/>
      <c r="J13" s="82"/>
      <c r="K13" s="82"/>
      <c r="L13" s="82"/>
      <c r="M13" s="82"/>
    </row>
    <row r="14" spans="1:14" ht="15.75" customHeight="1">
      <c r="A14" s="82" t="s">
        <v>120</v>
      </c>
      <c r="B14" s="82"/>
      <c r="C14" s="82"/>
      <c r="D14" s="82"/>
      <c r="E14" s="82"/>
      <c r="F14" s="82"/>
      <c r="G14" s="82" t="s">
        <v>120</v>
      </c>
      <c r="H14" s="82"/>
      <c r="I14" s="82"/>
      <c r="J14" s="82"/>
      <c r="K14" s="82"/>
      <c r="L14" s="82"/>
      <c r="M14" s="82"/>
    </row>
    <row r="15" spans="1:14" ht="15.75" customHeight="1">
      <c r="A15" s="82" t="s">
        <v>426</v>
      </c>
      <c r="B15" s="82"/>
      <c r="C15" s="82" t="s">
        <v>438</v>
      </c>
      <c r="D15" s="82"/>
      <c r="E15" s="82"/>
      <c r="F15" s="82"/>
      <c r="G15" s="82" t="s">
        <v>425</v>
      </c>
      <c r="H15" s="82"/>
      <c r="I15" s="82"/>
      <c r="J15" s="82" t="s">
        <v>105</v>
      </c>
      <c r="K15" s="82"/>
      <c r="L15" s="82"/>
      <c r="M15" s="82"/>
      <c r="N15" s="39"/>
    </row>
    <row r="16" spans="1:14" ht="15.75" customHeight="1">
      <c r="A16" s="82" t="s">
        <v>122</v>
      </c>
      <c r="B16" s="82"/>
      <c r="C16" s="82" t="s">
        <v>436</v>
      </c>
      <c r="D16" s="82"/>
      <c r="E16" s="82"/>
      <c r="F16" s="82"/>
      <c r="G16" s="82" t="s">
        <v>424</v>
      </c>
      <c r="H16" s="82"/>
      <c r="I16" s="82"/>
      <c r="J16" s="82" t="s">
        <v>4</v>
      </c>
      <c r="K16" s="82"/>
      <c r="L16" s="82"/>
      <c r="M16" s="82"/>
      <c r="N16" s="39"/>
    </row>
    <row r="17" spans="1:18" ht="15.75" customHeight="1">
      <c r="A17" s="82" t="s">
        <v>125</v>
      </c>
      <c r="B17" s="82"/>
      <c r="C17" s="82" t="s">
        <v>435</v>
      </c>
      <c r="D17" s="82"/>
      <c r="E17" s="82"/>
      <c r="F17" s="82"/>
      <c r="G17" s="82" t="s">
        <v>105</v>
      </c>
      <c r="H17" s="82"/>
      <c r="I17" s="82"/>
      <c r="J17" s="82" t="s">
        <v>105</v>
      </c>
      <c r="K17" s="82"/>
      <c r="L17" s="82"/>
      <c r="M17" s="82"/>
      <c r="N17" s="39"/>
    </row>
    <row r="18" spans="1:18" ht="0.75" customHeight="1">
      <c r="A18" s="38"/>
      <c r="B18" s="38"/>
      <c r="C18" s="37"/>
      <c r="D18" s="37"/>
      <c r="E18" s="37"/>
      <c r="F18" s="37"/>
      <c r="G18" s="35"/>
      <c r="H18" s="35"/>
      <c r="I18" s="35"/>
      <c r="J18" s="36"/>
      <c r="K18" s="35"/>
      <c r="L18" s="34"/>
      <c r="M18" s="32"/>
      <c r="N18" s="32"/>
      <c r="O18" s="33"/>
      <c r="P18" s="32"/>
      <c r="Q18" s="32"/>
    </row>
    <row r="19" spans="1:18" ht="8.25" customHeight="1">
      <c r="A19" s="31"/>
      <c r="B19" s="31"/>
      <c r="C19" s="31"/>
      <c r="D19" s="31"/>
      <c r="E19" s="31"/>
      <c r="F19" s="29"/>
      <c r="G19" s="29"/>
      <c r="H19" s="29"/>
      <c r="I19" s="29"/>
      <c r="J19" s="30"/>
      <c r="K19" s="29"/>
      <c r="L19" s="29"/>
      <c r="M19" s="79"/>
      <c r="N19" s="79"/>
      <c r="O19" s="28"/>
      <c r="P19" s="28"/>
      <c r="Q19" s="28"/>
      <c r="R19" s="28"/>
    </row>
    <row r="20" spans="1:18" ht="16.5" customHeight="1">
      <c r="A20" s="80" t="s">
        <v>423</v>
      </c>
      <c r="B20" s="81" t="s">
        <v>375</v>
      </c>
      <c r="C20" s="81" t="s">
        <v>422</v>
      </c>
      <c r="D20" s="81" t="s">
        <v>128</v>
      </c>
      <c r="E20" s="81" t="s">
        <v>129</v>
      </c>
      <c r="F20" s="52" t="s">
        <v>421</v>
      </c>
      <c r="G20" s="81" t="s">
        <v>420</v>
      </c>
      <c r="H20" s="81"/>
      <c r="I20" s="81" t="s">
        <v>419</v>
      </c>
      <c r="J20" s="81"/>
      <c r="K20" s="81" t="s">
        <v>418</v>
      </c>
      <c r="L20" s="81"/>
    </row>
    <row r="21" spans="1:18" ht="16.5" customHeight="1">
      <c r="A21" s="80"/>
      <c r="B21" s="81"/>
      <c r="C21" s="81"/>
      <c r="D21" s="81"/>
      <c r="E21" s="81"/>
      <c r="F21" s="52" t="s">
        <v>417</v>
      </c>
      <c r="G21" s="52" t="s">
        <v>416</v>
      </c>
      <c r="H21" s="53" t="s">
        <v>415</v>
      </c>
      <c r="I21" s="52" t="s">
        <v>416</v>
      </c>
      <c r="J21" s="52" t="s">
        <v>415</v>
      </c>
      <c r="K21" s="81" t="s">
        <v>414</v>
      </c>
      <c r="L21" s="81"/>
    </row>
    <row r="22" spans="1:18" ht="28.5">
      <c r="A22" s="54" t="s">
        <v>105</v>
      </c>
      <c r="B22" s="77">
        <v>1</v>
      </c>
      <c r="C22" s="77" t="s">
        <v>413</v>
      </c>
      <c r="D22" s="54" t="s">
        <v>73</v>
      </c>
      <c r="E22" s="55" t="s">
        <v>300</v>
      </c>
      <c r="F22" s="56">
        <v>109</v>
      </c>
      <c r="G22" s="57">
        <v>6.9E-6</v>
      </c>
      <c r="H22" s="58">
        <v>7.5210000000000001E-4</v>
      </c>
      <c r="I22" s="59">
        <v>0.01</v>
      </c>
      <c r="J22" s="60">
        <v>0.01</v>
      </c>
      <c r="K22" s="77" t="s">
        <v>412</v>
      </c>
      <c r="L22" s="77"/>
    </row>
    <row r="23" spans="1:18" ht="28.5">
      <c r="A23" s="61"/>
      <c r="B23" s="77"/>
      <c r="C23" s="77"/>
      <c r="D23" s="54" t="s">
        <v>72</v>
      </c>
      <c r="E23" s="55" t="s">
        <v>298</v>
      </c>
      <c r="F23" s="56">
        <v>107</v>
      </c>
      <c r="G23" s="57">
        <v>6.9E-6</v>
      </c>
      <c r="H23" s="58">
        <v>7.383E-4</v>
      </c>
      <c r="I23" s="59">
        <v>0.01</v>
      </c>
      <c r="J23" s="60">
        <v>0.01</v>
      </c>
      <c r="K23" s="77"/>
      <c r="L23" s="77"/>
    </row>
    <row r="24" spans="1:18" ht="28.5">
      <c r="A24" s="61"/>
      <c r="B24" s="77"/>
      <c r="C24" s="77"/>
      <c r="D24" s="54" t="s">
        <v>55</v>
      </c>
      <c r="E24" s="55" t="s">
        <v>261</v>
      </c>
      <c r="F24" s="56">
        <v>3421</v>
      </c>
      <c r="G24" s="57">
        <v>1.0000000000000001E-5</v>
      </c>
      <c r="H24" s="58">
        <v>3.4209999999999997E-2</v>
      </c>
      <c r="I24" s="59">
        <v>0.08</v>
      </c>
      <c r="J24" s="60">
        <v>0.11</v>
      </c>
      <c r="K24" s="77"/>
      <c r="L24" s="77"/>
    </row>
    <row r="25" spans="1:18" ht="42.75">
      <c r="A25" s="61"/>
      <c r="B25" s="77"/>
      <c r="C25" s="77"/>
      <c r="D25" s="54" t="s">
        <v>53</v>
      </c>
      <c r="E25" s="55" t="s">
        <v>254</v>
      </c>
      <c r="F25" s="56">
        <v>749</v>
      </c>
      <c r="G25" s="57">
        <v>1.5E-5</v>
      </c>
      <c r="H25" s="58">
        <v>1.1235E-2</v>
      </c>
      <c r="I25" s="59">
        <v>0.02</v>
      </c>
      <c r="J25" s="60">
        <v>0.02</v>
      </c>
      <c r="K25" s="77"/>
      <c r="L25" s="77"/>
    </row>
    <row r="26" spans="1:18" ht="28.5">
      <c r="A26" s="61"/>
      <c r="B26" s="77"/>
      <c r="C26" s="77"/>
      <c r="D26" s="54" t="s">
        <v>52</v>
      </c>
      <c r="E26" s="55" t="s">
        <v>251</v>
      </c>
      <c r="F26" s="56">
        <v>700</v>
      </c>
      <c r="G26" s="57">
        <v>1.5E-5</v>
      </c>
      <c r="H26" s="58">
        <v>1.0500000000000001E-2</v>
      </c>
      <c r="I26" s="59">
        <v>0.02</v>
      </c>
      <c r="J26" s="60">
        <v>0.02</v>
      </c>
      <c r="K26" s="77"/>
      <c r="L26" s="77"/>
    </row>
    <row r="27" spans="1:18" ht="28.5">
      <c r="A27" s="61"/>
      <c r="B27" s="77"/>
      <c r="C27" s="77"/>
      <c r="D27" s="54" t="s">
        <v>49</v>
      </c>
      <c r="E27" s="55" t="s">
        <v>240</v>
      </c>
      <c r="F27" s="56">
        <v>33</v>
      </c>
      <c r="G27" s="57">
        <v>1.0000000000000001E-5</v>
      </c>
      <c r="H27" s="58">
        <v>3.3E-4</v>
      </c>
      <c r="I27" s="59">
        <v>0.02</v>
      </c>
      <c r="J27" s="60">
        <v>0.02</v>
      </c>
      <c r="K27" s="77"/>
      <c r="L27" s="77"/>
    </row>
    <row r="28" spans="1:18" ht="28.5">
      <c r="A28" s="61"/>
      <c r="B28" s="77"/>
      <c r="C28" s="77"/>
      <c r="D28" s="54" t="s">
        <v>47</v>
      </c>
      <c r="E28" s="55" t="s">
        <v>234</v>
      </c>
      <c r="F28" s="56">
        <v>60</v>
      </c>
      <c r="G28" s="57">
        <v>6.9E-6</v>
      </c>
      <c r="H28" s="58">
        <v>4.1399999999999998E-4</v>
      </c>
      <c r="I28" s="59">
        <v>0.02</v>
      </c>
      <c r="J28" s="60">
        <v>0.02</v>
      </c>
      <c r="K28" s="77"/>
      <c r="L28" s="77"/>
    </row>
    <row r="29" spans="1:18" ht="28.5">
      <c r="A29" s="61"/>
      <c r="B29" s="77"/>
      <c r="C29" s="77"/>
      <c r="D29" s="54" t="s">
        <v>46</v>
      </c>
      <c r="E29" s="55" t="s">
        <v>232</v>
      </c>
      <c r="F29" s="56">
        <v>66</v>
      </c>
      <c r="G29" s="57">
        <v>6.9E-6</v>
      </c>
      <c r="H29" s="58">
        <v>4.5540000000000001E-4</v>
      </c>
      <c r="I29" s="59">
        <v>0.02</v>
      </c>
      <c r="J29" s="60">
        <v>0.02</v>
      </c>
      <c r="K29" s="77"/>
      <c r="L29" s="77"/>
    </row>
    <row r="30" spans="1:18" ht="15">
      <c r="A30" s="61"/>
      <c r="B30" s="77"/>
      <c r="C30" s="77"/>
      <c r="D30" s="54" t="s">
        <v>44</v>
      </c>
      <c r="E30" s="55" t="s">
        <v>227</v>
      </c>
      <c r="F30" s="56">
        <v>10607</v>
      </c>
      <c r="G30" s="57">
        <v>6.9E-6</v>
      </c>
      <c r="H30" s="58">
        <v>7.3188299999999998E-2</v>
      </c>
      <c r="I30" s="59">
        <v>0.28999999999999998</v>
      </c>
      <c r="J30" s="60">
        <v>0.35</v>
      </c>
      <c r="K30" s="77"/>
      <c r="L30" s="77"/>
    </row>
    <row r="31" spans="1:18" ht="15">
      <c r="A31" s="61"/>
      <c r="B31" s="77"/>
      <c r="C31" s="77"/>
      <c r="D31" s="54" t="s">
        <v>43</v>
      </c>
      <c r="E31" s="55" t="s">
        <v>225</v>
      </c>
      <c r="F31" s="56">
        <v>8388</v>
      </c>
      <c r="G31" s="57">
        <v>6.9E-6</v>
      </c>
      <c r="H31" s="58">
        <v>5.7877199999999997E-2</v>
      </c>
      <c r="I31" s="59">
        <v>0.23</v>
      </c>
      <c r="J31" s="60">
        <v>0.27</v>
      </c>
      <c r="K31" s="77"/>
      <c r="L31" s="77"/>
    </row>
    <row r="32" spans="1:18" ht="15">
      <c r="A32" s="61"/>
      <c r="B32" s="77"/>
      <c r="C32" s="77"/>
      <c r="D32" s="54" t="s">
        <v>42</v>
      </c>
      <c r="E32" s="55" t="s">
        <v>223</v>
      </c>
      <c r="F32" s="56">
        <v>27576</v>
      </c>
      <c r="G32" s="57">
        <v>6.9E-6</v>
      </c>
      <c r="H32" s="58">
        <v>0.19027440000000001</v>
      </c>
      <c r="I32" s="59">
        <v>0.77</v>
      </c>
      <c r="J32" s="60">
        <v>0.9</v>
      </c>
      <c r="K32" s="77"/>
      <c r="L32" s="77"/>
    </row>
    <row r="33" spans="1:12" ht="15">
      <c r="A33" s="61"/>
      <c r="B33" s="77"/>
      <c r="C33" s="77"/>
      <c r="D33" s="54" t="s">
        <v>41</v>
      </c>
      <c r="E33" s="55" t="s">
        <v>221</v>
      </c>
      <c r="F33" s="56">
        <v>8237</v>
      </c>
      <c r="G33" s="57">
        <v>6.9E-6</v>
      </c>
      <c r="H33" s="58">
        <v>5.6835299999999998E-2</v>
      </c>
      <c r="I33" s="59">
        <v>0.23</v>
      </c>
      <c r="J33" s="60">
        <v>0.27</v>
      </c>
      <c r="K33" s="77"/>
      <c r="L33" s="77"/>
    </row>
    <row r="34" spans="1:12" ht="15">
      <c r="A34" s="61"/>
      <c r="B34" s="77"/>
      <c r="C34" s="77"/>
      <c r="D34" s="54" t="s">
        <v>40</v>
      </c>
      <c r="E34" s="55" t="s">
        <v>219</v>
      </c>
      <c r="F34" s="56">
        <v>41725</v>
      </c>
      <c r="G34" s="57">
        <v>6.9E-6</v>
      </c>
      <c r="H34" s="58">
        <v>0.28790250000000001</v>
      </c>
      <c r="I34" s="59">
        <v>0.59</v>
      </c>
      <c r="J34" s="60">
        <v>0.8</v>
      </c>
      <c r="K34" s="77"/>
      <c r="L34" s="77"/>
    </row>
    <row r="35" spans="1:12" ht="15">
      <c r="A35" s="61"/>
      <c r="B35" s="77"/>
      <c r="C35" s="77"/>
      <c r="D35" s="54" t="s">
        <v>37</v>
      </c>
      <c r="E35" s="55" t="s">
        <v>216</v>
      </c>
      <c r="F35" s="56">
        <v>7919</v>
      </c>
      <c r="G35" s="57">
        <v>6.9E-6</v>
      </c>
      <c r="H35" s="58">
        <v>5.4641099999999998E-2</v>
      </c>
      <c r="I35" s="59">
        <v>0.22</v>
      </c>
      <c r="J35" s="60">
        <v>0.26</v>
      </c>
      <c r="K35" s="77"/>
      <c r="L35" s="77"/>
    </row>
    <row r="36" spans="1:12" ht="15">
      <c r="A36" s="61"/>
      <c r="B36" s="77"/>
      <c r="C36" s="77"/>
      <c r="D36" s="54" t="s">
        <v>36</v>
      </c>
      <c r="E36" s="55" t="s">
        <v>212</v>
      </c>
      <c r="F36" s="56">
        <v>9421</v>
      </c>
      <c r="G36" s="57">
        <v>6.9E-6</v>
      </c>
      <c r="H36" s="58">
        <v>6.5004900000000004E-2</v>
      </c>
      <c r="I36" s="59">
        <v>0.26</v>
      </c>
      <c r="J36" s="60">
        <v>0.31</v>
      </c>
      <c r="K36" s="77"/>
      <c r="L36" s="77"/>
    </row>
    <row r="37" spans="1:12" ht="15">
      <c r="A37" s="61"/>
      <c r="B37" s="77"/>
      <c r="C37" s="77"/>
      <c r="D37" s="54" t="s">
        <v>35</v>
      </c>
      <c r="E37" s="55" t="s">
        <v>210</v>
      </c>
      <c r="F37" s="56">
        <v>132</v>
      </c>
      <c r="G37" s="57">
        <v>6.9E-6</v>
      </c>
      <c r="H37" s="58">
        <v>9.1080000000000002E-4</v>
      </c>
      <c r="I37" s="59">
        <v>0.02</v>
      </c>
      <c r="J37" s="60">
        <v>0.02</v>
      </c>
      <c r="K37" s="77"/>
      <c r="L37" s="77"/>
    </row>
    <row r="38" spans="1:12" ht="15">
      <c r="A38" s="61"/>
      <c r="B38" s="77"/>
      <c r="C38" s="77"/>
      <c r="D38" s="54" t="s">
        <v>34</v>
      </c>
      <c r="E38" s="55" t="s">
        <v>206</v>
      </c>
      <c r="F38" s="56">
        <v>6373</v>
      </c>
      <c r="G38" s="57">
        <v>6.9E-6</v>
      </c>
      <c r="H38" s="58">
        <v>4.3973699999999998E-2</v>
      </c>
      <c r="I38" s="59">
        <v>0.18</v>
      </c>
      <c r="J38" s="60">
        <v>0.21</v>
      </c>
      <c r="K38" s="77"/>
      <c r="L38" s="77"/>
    </row>
    <row r="39" spans="1:12" ht="15">
      <c r="A39" s="61"/>
      <c r="B39" s="77"/>
      <c r="C39" s="77"/>
      <c r="D39" s="54" t="s">
        <v>33</v>
      </c>
      <c r="E39" s="55" t="s">
        <v>204</v>
      </c>
      <c r="F39" s="56">
        <v>2</v>
      </c>
      <c r="G39" s="57">
        <v>1.0000000000000001E-5</v>
      </c>
      <c r="H39" s="58">
        <v>2.0000000000000002E-5</v>
      </c>
      <c r="I39" s="59">
        <v>0.01</v>
      </c>
      <c r="J39" s="60">
        <v>0.01</v>
      </c>
      <c r="K39" s="77"/>
      <c r="L39" s="77"/>
    </row>
    <row r="40" spans="1:12" ht="15">
      <c r="A40" s="61"/>
      <c r="B40" s="77"/>
      <c r="C40" s="77"/>
      <c r="D40" s="54" t="s">
        <v>32</v>
      </c>
      <c r="E40" s="55" t="s">
        <v>202</v>
      </c>
      <c r="F40" s="56">
        <v>1328</v>
      </c>
      <c r="G40" s="57">
        <v>7.3000000000000004E-6</v>
      </c>
      <c r="H40" s="58">
        <v>9.6944000000000006E-3</v>
      </c>
      <c r="I40" s="59">
        <v>0.04</v>
      </c>
      <c r="J40" s="60">
        <v>0.04</v>
      </c>
      <c r="K40" s="77"/>
      <c r="L40" s="77"/>
    </row>
    <row r="41" spans="1:12" ht="15">
      <c r="A41" s="61"/>
      <c r="B41" s="77"/>
      <c r="C41" s="77"/>
      <c r="D41" s="54" t="s">
        <v>31</v>
      </c>
      <c r="E41" s="55" t="s">
        <v>200</v>
      </c>
      <c r="F41" s="56">
        <v>5050</v>
      </c>
      <c r="G41" s="57">
        <v>7.3000000000000004E-6</v>
      </c>
      <c r="H41" s="58">
        <v>3.6865000000000002E-2</v>
      </c>
      <c r="I41" s="59">
        <v>0.14000000000000001</v>
      </c>
      <c r="J41" s="60">
        <v>0.17</v>
      </c>
      <c r="K41" s="77"/>
      <c r="L41" s="77"/>
    </row>
    <row r="42" spans="1:12" ht="15">
      <c r="A42" s="61"/>
      <c r="B42" s="77"/>
      <c r="C42" s="77"/>
      <c r="D42" s="54" t="s">
        <v>30</v>
      </c>
      <c r="E42" s="55" t="s">
        <v>198</v>
      </c>
      <c r="F42" s="56">
        <v>4116</v>
      </c>
      <c r="G42" s="57">
        <v>7.3000000000000004E-6</v>
      </c>
      <c r="H42" s="58">
        <v>3.0046799999999999E-2</v>
      </c>
      <c r="I42" s="59">
        <v>0.11</v>
      </c>
      <c r="J42" s="60">
        <v>0.13</v>
      </c>
      <c r="K42" s="77"/>
      <c r="L42" s="77"/>
    </row>
    <row r="43" spans="1:12" ht="15">
      <c r="A43" s="61"/>
      <c r="B43" s="77"/>
      <c r="C43" s="77"/>
      <c r="D43" s="54" t="s">
        <v>29</v>
      </c>
      <c r="E43" s="55" t="s">
        <v>196</v>
      </c>
      <c r="F43" s="56">
        <v>303</v>
      </c>
      <c r="G43" s="57">
        <v>7.3000000000000004E-6</v>
      </c>
      <c r="H43" s="58">
        <v>2.2119000000000002E-3</v>
      </c>
      <c r="I43" s="59">
        <v>0.01</v>
      </c>
      <c r="J43" s="60">
        <v>0.01</v>
      </c>
      <c r="K43" s="77"/>
      <c r="L43" s="77"/>
    </row>
    <row r="44" spans="1:12" ht="15">
      <c r="A44" s="61"/>
      <c r="B44" s="77"/>
      <c r="C44" s="77"/>
      <c r="D44" s="54" t="s">
        <v>28</v>
      </c>
      <c r="E44" s="55" t="s">
        <v>194</v>
      </c>
      <c r="F44" s="56">
        <v>2322</v>
      </c>
      <c r="G44" s="57">
        <v>7.3000000000000004E-6</v>
      </c>
      <c r="H44" s="58">
        <v>1.69506E-2</v>
      </c>
      <c r="I44" s="59">
        <v>0.06</v>
      </c>
      <c r="J44" s="60">
        <v>0.08</v>
      </c>
      <c r="K44" s="77"/>
      <c r="L44" s="77"/>
    </row>
    <row r="45" spans="1:12" ht="15">
      <c r="A45" s="61"/>
      <c r="B45" s="77"/>
      <c r="C45" s="77"/>
      <c r="D45" s="54" t="s">
        <v>27</v>
      </c>
      <c r="E45" s="55" t="s">
        <v>190</v>
      </c>
      <c r="F45" s="56">
        <v>1385</v>
      </c>
      <c r="G45" s="57">
        <v>7.3000000000000004E-6</v>
      </c>
      <c r="H45" s="58">
        <v>1.01105E-2</v>
      </c>
      <c r="I45" s="59">
        <v>0.04</v>
      </c>
      <c r="J45" s="60">
        <v>0.05</v>
      </c>
      <c r="K45" s="77"/>
      <c r="L45" s="77"/>
    </row>
    <row r="46" spans="1:12" ht="15">
      <c r="A46" s="61"/>
      <c r="B46" s="77"/>
      <c r="C46" s="77"/>
      <c r="D46" s="54" t="s">
        <v>26</v>
      </c>
      <c r="E46" s="55" t="s">
        <v>188</v>
      </c>
      <c r="F46" s="56">
        <v>10195</v>
      </c>
      <c r="G46" s="57">
        <v>6.9E-6</v>
      </c>
      <c r="H46" s="58">
        <v>7.0345500000000005E-2</v>
      </c>
      <c r="I46" s="59">
        <v>0.28000000000000003</v>
      </c>
      <c r="J46" s="60">
        <v>0.33</v>
      </c>
      <c r="K46" s="77"/>
      <c r="L46" s="77"/>
    </row>
    <row r="47" spans="1:12" ht="15">
      <c r="A47" s="61"/>
      <c r="B47" s="77"/>
      <c r="C47" s="77"/>
      <c r="D47" s="54" t="s">
        <v>25</v>
      </c>
      <c r="E47" s="55" t="s">
        <v>186</v>
      </c>
      <c r="F47" s="56">
        <v>12977</v>
      </c>
      <c r="G47" s="57">
        <v>6.9E-6</v>
      </c>
      <c r="H47" s="58">
        <v>8.9541300000000004E-2</v>
      </c>
      <c r="I47" s="59">
        <v>0.36</v>
      </c>
      <c r="J47" s="60">
        <v>0.42</v>
      </c>
      <c r="K47" s="77"/>
      <c r="L47" s="77"/>
    </row>
    <row r="48" spans="1:12" ht="15">
      <c r="A48" s="61"/>
      <c r="B48" s="77"/>
      <c r="C48" s="77"/>
      <c r="D48" s="54" t="s">
        <v>24</v>
      </c>
      <c r="E48" s="55" t="s">
        <v>184</v>
      </c>
      <c r="F48" s="56">
        <v>8466</v>
      </c>
      <c r="G48" s="57">
        <v>6.9E-6</v>
      </c>
      <c r="H48" s="58">
        <v>5.8415399999999999E-2</v>
      </c>
      <c r="I48" s="59">
        <v>0.23</v>
      </c>
      <c r="J48" s="60">
        <v>0.28000000000000003</v>
      </c>
      <c r="K48" s="77"/>
      <c r="L48" s="77"/>
    </row>
    <row r="49" spans="1:12" ht="15">
      <c r="A49" s="61"/>
      <c r="B49" s="77"/>
      <c r="C49" s="77"/>
      <c r="D49" s="54" t="s">
        <v>23</v>
      </c>
      <c r="E49" s="55" t="s">
        <v>182</v>
      </c>
      <c r="F49" s="56">
        <v>8546</v>
      </c>
      <c r="G49" s="57">
        <v>6.9E-6</v>
      </c>
      <c r="H49" s="58">
        <v>5.8967400000000003E-2</v>
      </c>
      <c r="I49" s="59">
        <v>0.24</v>
      </c>
      <c r="J49" s="60">
        <v>0.28000000000000003</v>
      </c>
      <c r="K49" s="77"/>
      <c r="L49" s="77"/>
    </row>
    <row r="50" spans="1:12" ht="15">
      <c r="A50" s="61"/>
      <c r="B50" s="77"/>
      <c r="C50" s="77"/>
      <c r="D50" s="54" t="s">
        <v>22</v>
      </c>
      <c r="E50" s="55" t="s">
        <v>180</v>
      </c>
      <c r="F50" s="56">
        <v>9448</v>
      </c>
      <c r="G50" s="57">
        <v>6.9E-6</v>
      </c>
      <c r="H50" s="58">
        <v>6.5191200000000005E-2</v>
      </c>
      <c r="I50" s="59">
        <v>0.26</v>
      </c>
      <c r="J50" s="60">
        <v>0.31</v>
      </c>
      <c r="K50" s="77"/>
      <c r="L50" s="77"/>
    </row>
    <row r="51" spans="1:12" ht="15">
      <c r="A51" s="61"/>
      <c r="B51" s="77"/>
      <c r="C51" s="77"/>
      <c r="D51" s="54" t="s">
        <v>21</v>
      </c>
      <c r="E51" s="55" t="s">
        <v>176</v>
      </c>
      <c r="F51" s="56">
        <v>9552</v>
      </c>
      <c r="G51" s="57">
        <v>6.9E-6</v>
      </c>
      <c r="H51" s="58">
        <v>6.5908800000000003E-2</v>
      </c>
      <c r="I51" s="59">
        <v>0.27</v>
      </c>
      <c r="J51" s="60">
        <v>0.31</v>
      </c>
      <c r="K51" s="77"/>
      <c r="L51" s="77"/>
    </row>
    <row r="52" spans="1:12" ht="15">
      <c r="A52" s="61"/>
      <c r="B52" s="77"/>
      <c r="C52" s="77"/>
      <c r="D52" s="54" t="s">
        <v>19</v>
      </c>
      <c r="E52" s="55" t="s">
        <v>174</v>
      </c>
      <c r="F52" s="56">
        <v>50</v>
      </c>
      <c r="G52" s="57">
        <v>6.9E-6</v>
      </c>
      <c r="H52" s="58">
        <v>3.4499999999999998E-4</v>
      </c>
      <c r="I52" s="59">
        <v>0.01</v>
      </c>
      <c r="J52" s="60">
        <v>0.01</v>
      </c>
      <c r="K52" s="77"/>
      <c r="L52" s="77"/>
    </row>
    <row r="53" spans="1:12" ht="42.75">
      <c r="A53" s="61"/>
      <c r="B53" s="77"/>
      <c r="C53" s="77"/>
      <c r="D53" s="54" t="s">
        <v>18</v>
      </c>
      <c r="E53" s="55" t="s">
        <v>172</v>
      </c>
      <c r="F53" s="56">
        <v>298</v>
      </c>
      <c r="G53" s="57">
        <v>1.8499999999999999E-5</v>
      </c>
      <c r="H53" s="58">
        <v>5.5129999999999997E-3</v>
      </c>
      <c r="I53" s="59">
        <v>0.01</v>
      </c>
      <c r="J53" s="60">
        <v>0.01</v>
      </c>
      <c r="K53" s="77"/>
      <c r="L53" s="77"/>
    </row>
    <row r="54" spans="1:12" ht="28.5">
      <c r="A54" s="61"/>
      <c r="B54" s="77"/>
      <c r="C54" s="77"/>
      <c r="D54" s="54" t="s">
        <v>17</v>
      </c>
      <c r="E54" s="55" t="s">
        <v>168</v>
      </c>
      <c r="F54" s="56">
        <v>79</v>
      </c>
      <c r="G54" s="57">
        <v>1.9000000000000001E-5</v>
      </c>
      <c r="H54" s="58">
        <v>1.5009999999999999E-3</v>
      </c>
      <c r="I54" s="59">
        <v>0.01</v>
      </c>
      <c r="J54" s="60">
        <v>0.01</v>
      </c>
      <c r="K54" s="77"/>
      <c r="L54" s="77"/>
    </row>
    <row r="55" spans="1:12" ht="28.5">
      <c r="A55" s="61"/>
      <c r="B55" s="77"/>
      <c r="C55" s="77"/>
      <c r="D55" s="54" t="s">
        <v>14</v>
      </c>
      <c r="E55" s="55" t="s">
        <v>163</v>
      </c>
      <c r="F55" s="56">
        <v>90</v>
      </c>
      <c r="G55" s="57">
        <v>2.1699999999999999E-5</v>
      </c>
      <c r="H55" s="58">
        <v>1.9530000000000001E-3</v>
      </c>
      <c r="I55" s="59">
        <v>0.01</v>
      </c>
      <c r="J55" s="60">
        <v>0.01</v>
      </c>
      <c r="K55" s="77"/>
      <c r="L55" s="77"/>
    </row>
    <row r="56" spans="1:12" ht="15">
      <c r="A56" s="61"/>
      <c r="B56" s="77"/>
      <c r="C56" s="77"/>
      <c r="D56" s="54" t="s">
        <v>12</v>
      </c>
      <c r="E56" s="55" t="s">
        <v>155</v>
      </c>
      <c r="F56" s="56">
        <v>35</v>
      </c>
      <c r="G56" s="57">
        <v>6.9E-6</v>
      </c>
      <c r="H56" s="58">
        <v>2.4149999999999999E-4</v>
      </c>
      <c r="I56" s="59">
        <v>0.01</v>
      </c>
      <c r="J56" s="60">
        <v>0.01</v>
      </c>
      <c r="K56" s="77"/>
      <c r="L56" s="77"/>
    </row>
    <row r="57" spans="1:12" ht="28.5">
      <c r="A57" s="61"/>
      <c r="B57" s="77"/>
      <c r="C57" s="77"/>
      <c r="D57" s="54" t="s">
        <v>11</v>
      </c>
      <c r="E57" s="55" t="s">
        <v>153</v>
      </c>
      <c r="F57" s="56">
        <v>98</v>
      </c>
      <c r="G57" s="57">
        <v>6.9E-6</v>
      </c>
      <c r="H57" s="58">
        <v>6.7619999999999996E-4</v>
      </c>
      <c r="I57" s="59">
        <v>0.01</v>
      </c>
      <c r="J57" s="60">
        <v>0.01</v>
      </c>
      <c r="K57" s="77"/>
      <c r="L57" s="77"/>
    </row>
    <row r="58" spans="1:12" ht="15">
      <c r="A58" s="61"/>
      <c r="B58" s="77"/>
      <c r="C58" s="77"/>
      <c r="D58" s="54" t="s">
        <v>9</v>
      </c>
      <c r="E58" s="55" t="s">
        <v>149</v>
      </c>
      <c r="F58" s="56">
        <v>360</v>
      </c>
      <c r="G58" s="57">
        <v>6.9E-6</v>
      </c>
      <c r="H58" s="58">
        <v>2.4840000000000001E-3</v>
      </c>
      <c r="I58" s="59">
        <v>0.01</v>
      </c>
      <c r="J58" s="60">
        <v>0.01</v>
      </c>
      <c r="K58" s="77"/>
      <c r="L58" s="77"/>
    </row>
    <row r="59" spans="1:12" ht="28.5">
      <c r="A59" s="61"/>
      <c r="B59" s="77"/>
      <c r="C59" s="77"/>
      <c r="D59" s="54" t="s">
        <v>8</v>
      </c>
      <c r="E59" s="55" t="s">
        <v>147</v>
      </c>
      <c r="F59" s="56">
        <v>24</v>
      </c>
      <c r="G59" s="57">
        <v>3.1109999999999999E-2</v>
      </c>
      <c r="H59" s="58">
        <v>0.74663999999999997</v>
      </c>
      <c r="I59" s="59">
        <v>0.2</v>
      </c>
      <c r="J59" s="60">
        <v>0.2</v>
      </c>
      <c r="K59" s="77"/>
      <c r="L59" s="77"/>
    </row>
    <row r="60" spans="1:12" ht="28.5">
      <c r="A60" s="61"/>
      <c r="B60" s="77"/>
      <c r="C60" s="77"/>
      <c r="D60" s="54" t="s">
        <v>7</v>
      </c>
      <c r="E60" s="55" t="s">
        <v>143</v>
      </c>
      <c r="F60" s="56">
        <v>36</v>
      </c>
      <c r="G60" s="57">
        <v>3.0949999999999998E-2</v>
      </c>
      <c r="H60" s="58">
        <v>1.1142000000000001</v>
      </c>
      <c r="I60" s="59">
        <v>0.22</v>
      </c>
      <c r="J60" s="60">
        <v>0.22</v>
      </c>
      <c r="K60" s="77"/>
      <c r="L60" s="77"/>
    </row>
    <row r="61" spans="1:12" ht="28.5">
      <c r="A61" s="61"/>
      <c r="B61" s="77"/>
      <c r="C61" s="77"/>
      <c r="D61" s="54" t="s">
        <v>5</v>
      </c>
      <c r="E61" s="55" t="s">
        <v>138</v>
      </c>
      <c r="F61" s="56">
        <v>4</v>
      </c>
      <c r="G61" s="57">
        <v>3.0949999999999998E-2</v>
      </c>
      <c r="H61" s="58">
        <v>0.12379999999999999</v>
      </c>
      <c r="I61" s="59">
        <v>0.02</v>
      </c>
      <c r="J61" s="60">
        <v>0.02</v>
      </c>
      <c r="K61" s="77"/>
      <c r="L61" s="77"/>
    </row>
    <row r="62" spans="1:12" ht="15">
      <c r="A62" s="54" t="s">
        <v>105</v>
      </c>
      <c r="B62" s="77">
        <v>1</v>
      </c>
      <c r="C62" s="77" t="s">
        <v>411</v>
      </c>
      <c r="D62" s="54" t="s">
        <v>98</v>
      </c>
      <c r="E62" s="55" t="s">
        <v>365</v>
      </c>
      <c r="F62" s="56">
        <v>307</v>
      </c>
      <c r="G62" s="57">
        <v>1E-4</v>
      </c>
      <c r="H62" s="58">
        <v>3.0700000000000002E-2</v>
      </c>
      <c r="I62" s="59">
        <v>0.43</v>
      </c>
      <c r="J62" s="60">
        <v>0.45</v>
      </c>
      <c r="K62" s="77" t="s">
        <v>393</v>
      </c>
      <c r="L62" s="77"/>
    </row>
    <row r="63" spans="1:12" ht="15">
      <c r="A63" s="61"/>
      <c r="B63" s="77"/>
      <c r="C63" s="77"/>
      <c r="D63" s="54" t="s">
        <v>96</v>
      </c>
      <c r="E63" s="55" t="s">
        <v>361</v>
      </c>
      <c r="F63" s="56">
        <v>6136</v>
      </c>
      <c r="G63" s="57">
        <v>1E-4</v>
      </c>
      <c r="H63" s="58">
        <v>0.61360000000000003</v>
      </c>
      <c r="I63" s="59">
        <v>8.5399999999999991</v>
      </c>
      <c r="J63" s="60">
        <v>8.99</v>
      </c>
      <c r="K63" s="77"/>
      <c r="L63" s="77"/>
    </row>
    <row r="64" spans="1:12" ht="15">
      <c r="A64" s="61"/>
      <c r="B64" s="77"/>
      <c r="C64" s="77"/>
      <c r="D64" s="54" t="s">
        <v>95</v>
      </c>
      <c r="E64" s="55" t="s">
        <v>358</v>
      </c>
      <c r="F64" s="56">
        <v>1392</v>
      </c>
      <c r="G64" s="57">
        <v>1E-4</v>
      </c>
      <c r="H64" s="58">
        <v>0.13919999999999999</v>
      </c>
      <c r="I64" s="59">
        <v>1.94</v>
      </c>
      <c r="J64" s="60">
        <v>2.04</v>
      </c>
      <c r="K64" s="77"/>
      <c r="L64" s="77"/>
    </row>
    <row r="65" spans="1:12" ht="15">
      <c r="A65" s="61"/>
      <c r="B65" s="77"/>
      <c r="C65" s="77"/>
      <c r="D65" s="54" t="s">
        <v>93</v>
      </c>
      <c r="E65" s="55" t="s">
        <v>354</v>
      </c>
      <c r="F65" s="56">
        <v>323</v>
      </c>
      <c r="G65" s="57">
        <v>6.4200000000000004E-3</v>
      </c>
      <c r="H65" s="58">
        <v>2.0736599999999998</v>
      </c>
      <c r="I65" s="59">
        <v>0.45</v>
      </c>
      <c r="J65" s="60">
        <v>0.47</v>
      </c>
      <c r="K65" s="77"/>
      <c r="L65" s="77"/>
    </row>
    <row r="66" spans="1:12" ht="15">
      <c r="A66" s="61"/>
      <c r="B66" s="77"/>
      <c r="C66" s="77"/>
      <c r="D66" s="54" t="s">
        <v>92</v>
      </c>
      <c r="E66" s="55" t="s">
        <v>351</v>
      </c>
      <c r="F66" s="56">
        <v>700</v>
      </c>
      <c r="G66" s="57">
        <v>3.5E-4</v>
      </c>
      <c r="H66" s="58">
        <v>0.245</v>
      </c>
      <c r="I66" s="59">
        <v>0.97</v>
      </c>
      <c r="J66" s="60">
        <v>1.03</v>
      </c>
      <c r="K66" s="77"/>
      <c r="L66" s="77"/>
    </row>
    <row r="67" spans="1:12" ht="28.5">
      <c r="A67" s="61"/>
      <c r="B67" s="77"/>
      <c r="C67" s="77"/>
      <c r="D67" s="54" t="s">
        <v>88</v>
      </c>
      <c r="E67" s="55" t="s">
        <v>339</v>
      </c>
      <c r="F67" s="56">
        <v>39</v>
      </c>
      <c r="G67" s="57">
        <v>5.5599999999999998E-3</v>
      </c>
      <c r="H67" s="58">
        <v>0.21684</v>
      </c>
      <c r="I67" s="59">
        <v>0.05</v>
      </c>
      <c r="J67" s="60">
        <v>0.06</v>
      </c>
      <c r="K67" s="77"/>
      <c r="L67" s="77"/>
    </row>
    <row r="68" spans="1:12" ht="15">
      <c r="A68" s="61"/>
      <c r="B68" s="77"/>
      <c r="C68" s="77"/>
      <c r="D68" s="54" t="s">
        <v>87</v>
      </c>
      <c r="E68" s="55" t="s">
        <v>337</v>
      </c>
      <c r="F68" s="56">
        <v>2682</v>
      </c>
      <c r="G68" s="57">
        <v>1E-4</v>
      </c>
      <c r="H68" s="58">
        <v>0.26819999999999999</v>
      </c>
      <c r="I68" s="59">
        <v>3.73</v>
      </c>
      <c r="J68" s="60">
        <v>3.93</v>
      </c>
      <c r="K68" s="77"/>
      <c r="L68" s="77"/>
    </row>
    <row r="69" spans="1:12" ht="15">
      <c r="A69" s="61"/>
      <c r="B69" s="77"/>
      <c r="C69" s="77"/>
      <c r="D69" s="54" t="s">
        <v>86</v>
      </c>
      <c r="E69" s="55" t="s">
        <v>334</v>
      </c>
      <c r="F69" s="56">
        <v>324</v>
      </c>
      <c r="G69" s="57">
        <v>1E-4</v>
      </c>
      <c r="H69" s="58">
        <v>3.2399999999999998E-2</v>
      </c>
      <c r="I69" s="59">
        <v>0.45</v>
      </c>
      <c r="J69" s="60">
        <v>0.47</v>
      </c>
      <c r="K69" s="77"/>
      <c r="L69" s="77"/>
    </row>
    <row r="70" spans="1:12" ht="15">
      <c r="A70" s="61"/>
      <c r="B70" s="77"/>
      <c r="C70" s="77"/>
      <c r="D70" s="54" t="s">
        <v>85</v>
      </c>
      <c r="E70" s="55" t="s">
        <v>331</v>
      </c>
      <c r="F70" s="56">
        <v>280</v>
      </c>
      <c r="G70" s="57">
        <v>4.8000000000000001E-4</v>
      </c>
      <c r="H70" s="58">
        <v>0.13439999999999999</v>
      </c>
      <c r="I70" s="59">
        <v>0.39</v>
      </c>
      <c r="J70" s="60">
        <v>0.41</v>
      </c>
      <c r="K70" s="77"/>
      <c r="L70" s="77"/>
    </row>
    <row r="71" spans="1:12" ht="15">
      <c r="A71" s="61"/>
      <c r="B71" s="77"/>
      <c r="C71" s="77"/>
      <c r="D71" s="54" t="s">
        <v>84</v>
      </c>
      <c r="E71" s="55" t="s">
        <v>328</v>
      </c>
      <c r="F71" s="56">
        <v>100</v>
      </c>
      <c r="G71" s="57">
        <v>3.3E-4</v>
      </c>
      <c r="H71" s="58">
        <v>3.3000000000000002E-2</v>
      </c>
      <c r="I71" s="59">
        <v>0.14000000000000001</v>
      </c>
      <c r="J71" s="60">
        <v>0.15</v>
      </c>
      <c r="K71" s="77"/>
      <c r="L71" s="77"/>
    </row>
    <row r="72" spans="1:12" ht="42.75">
      <c r="A72" s="61"/>
      <c r="B72" s="77"/>
      <c r="C72" s="77"/>
      <c r="D72" s="54" t="s">
        <v>83</v>
      </c>
      <c r="E72" s="55" t="s">
        <v>325</v>
      </c>
      <c r="F72" s="56">
        <v>165</v>
      </c>
      <c r="G72" s="57">
        <v>2.1000000000000001E-4</v>
      </c>
      <c r="H72" s="58">
        <v>3.465E-2</v>
      </c>
      <c r="I72" s="59">
        <v>0.23</v>
      </c>
      <c r="J72" s="60">
        <v>0.24</v>
      </c>
      <c r="K72" s="77"/>
      <c r="L72" s="77"/>
    </row>
    <row r="73" spans="1:12" ht="15">
      <c r="A73" s="61"/>
      <c r="B73" s="77"/>
      <c r="C73" s="77"/>
      <c r="D73" s="54" t="s">
        <v>81</v>
      </c>
      <c r="E73" s="55" t="s">
        <v>320</v>
      </c>
      <c r="F73" s="56">
        <v>20</v>
      </c>
      <c r="G73" s="57">
        <v>4.6000000000000001E-4</v>
      </c>
      <c r="H73" s="58">
        <v>9.1999999999999998E-3</v>
      </c>
      <c r="I73" s="59">
        <v>0.03</v>
      </c>
      <c r="J73" s="60">
        <v>0.03</v>
      </c>
      <c r="K73" s="77"/>
      <c r="L73" s="77"/>
    </row>
    <row r="74" spans="1:12" ht="15">
      <c r="A74" s="61"/>
      <c r="B74" s="77"/>
      <c r="C74" s="77"/>
      <c r="D74" s="54" t="s">
        <v>77</v>
      </c>
      <c r="E74" s="55" t="s">
        <v>311</v>
      </c>
      <c r="F74" s="56">
        <v>39</v>
      </c>
      <c r="G74" s="57">
        <v>1.796E-2</v>
      </c>
      <c r="H74" s="58">
        <v>0.70043999999999995</v>
      </c>
      <c r="I74" s="59">
        <v>0.05</v>
      </c>
      <c r="J74" s="60">
        <v>0.06</v>
      </c>
      <c r="K74" s="77"/>
      <c r="L74" s="77"/>
    </row>
    <row r="75" spans="1:12" ht="15">
      <c r="A75" s="61"/>
      <c r="B75" s="77"/>
      <c r="C75" s="77"/>
      <c r="D75" s="54" t="s">
        <v>76</v>
      </c>
      <c r="E75" s="55" t="s">
        <v>308</v>
      </c>
      <c r="F75" s="56">
        <v>39</v>
      </c>
      <c r="G75" s="57">
        <v>1.796E-2</v>
      </c>
      <c r="H75" s="58">
        <v>0.70043999999999995</v>
      </c>
      <c r="I75" s="59">
        <v>0.05</v>
      </c>
      <c r="J75" s="60">
        <v>0.06</v>
      </c>
      <c r="K75" s="77"/>
      <c r="L75" s="77"/>
    </row>
    <row r="76" spans="1:12" ht="28.5">
      <c r="A76" s="61"/>
      <c r="B76" s="77"/>
      <c r="C76" s="77"/>
      <c r="D76" s="54" t="s">
        <v>75</v>
      </c>
      <c r="E76" s="55" t="s">
        <v>306</v>
      </c>
      <c r="F76" s="56">
        <v>129</v>
      </c>
      <c r="G76" s="57">
        <v>1.796E-2</v>
      </c>
      <c r="H76" s="58">
        <v>2.31684</v>
      </c>
      <c r="I76" s="59">
        <v>0.18</v>
      </c>
      <c r="J76" s="60">
        <v>0.19</v>
      </c>
      <c r="K76" s="77"/>
      <c r="L76" s="77"/>
    </row>
    <row r="77" spans="1:12" ht="28.5">
      <c r="A77" s="61"/>
      <c r="B77" s="77"/>
      <c r="C77" s="77"/>
      <c r="D77" s="54" t="s">
        <v>74</v>
      </c>
      <c r="E77" s="55" t="s">
        <v>302</v>
      </c>
      <c r="F77" s="56">
        <v>123</v>
      </c>
      <c r="G77" s="57">
        <v>2.7399999999999998E-3</v>
      </c>
      <c r="H77" s="58">
        <v>0.33701999999999999</v>
      </c>
      <c r="I77" s="59">
        <v>0.17</v>
      </c>
      <c r="J77" s="60">
        <v>0.18</v>
      </c>
      <c r="K77" s="77"/>
      <c r="L77" s="77"/>
    </row>
    <row r="78" spans="1:12" ht="28.5">
      <c r="A78" s="61"/>
      <c r="B78" s="77"/>
      <c r="C78" s="77"/>
      <c r="D78" s="54" t="s">
        <v>61</v>
      </c>
      <c r="E78" s="55" t="s">
        <v>276</v>
      </c>
      <c r="F78" s="56">
        <v>209</v>
      </c>
      <c r="G78" s="57">
        <v>1.6100000000000001E-3</v>
      </c>
      <c r="H78" s="58">
        <v>0.33649000000000001</v>
      </c>
      <c r="I78" s="59">
        <v>0.28999999999999998</v>
      </c>
      <c r="J78" s="60">
        <v>0.31</v>
      </c>
      <c r="K78" s="77"/>
      <c r="L78" s="77"/>
    </row>
    <row r="79" spans="1:12" ht="28.5">
      <c r="A79" s="61"/>
      <c r="B79" s="77"/>
      <c r="C79" s="77"/>
      <c r="D79" s="54" t="s">
        <v>54</v>
      </c>
      <c r="E79" s="55" t="s">
        <v>258</v>
      </c>
      <c r="F79" s="56">
        <v>208</v>
      </c>
      <c r="G79" s="57">
        <v>2.5400000000000002E-3</v>
      </c>
      <c r="H79" s="58">
        <v>0.52832000000000001</v>
      </c>
      <c r="I79" s="59">
        <v>0.28999999999999998</v>
      </c>
      <c r="J79" s="60">
        <v>0.3</v>
      </c>
      <c r="K79" s="77"/>
      <c r="L79" s="77"/>
    </row>
    <row r="80" spans="1:12" ht="28.5">
      <c r="A80" s="61"/>
      <c r="B80" s="77"/>
      <c r="C80" s="77"/>
      <c r="D80" s="54" t="s">
        <v>51</v>
      </c>
      <c r="E80" s="55" t="s">
        <v>248</v>
      </c>
      <c r="F80" s="56">
        <v>42</v>
      </c>
      <c r="G80" s="57">
        <v>1.2E-4</v>
      </c>
      <c r="H80" s="58">
        <v>5.0400000000000002E-3</v>
      </c>
      <c r="I80" s="59">
        <v>0.06</v>
      </c>
      <c r="J80" s="60">
        <v>0.06</v>
      </c>
      <c r="K80" s="77"/>
      <c r="L80" s="77"/>
    </row>
    <row r="81" spans="1:12" ht="28.5">
      <c r="A81" s="61"/>
      <c r="B81" s="77"/>
      <c r="C81" s="77"/>
      <c r="D81" s="54" t="s">
        <v>50</v>
      </c>
      <c r="E81" s="55" t="s">
        <v>244</v>
      </c>
      <c r="F81" s="56">
        <v>80</v>
      </c>
      <c r="G81" s="57">
        <v>4.8190000000000004E-3</v>
      </c>
      <c r="H81" s="58">
        <v>0.38551999999999997</v>
      </c>
      <c r="I81" s="59">
        <v>0.11</v>
      </c>
      <c r="J81" s="60">
        <v>0.12</v>
      </c>
      <c r="K81" s="77"/>
      <c r="L81" s="77"/>
    </row>
    <row r="82" spans="1:12" ht="28.5">
      <c r="A82" s="61"/>
      <c r="B82" s="77"/>
      <c r="C82" s="77"/>
      <c r="D82" s="54" t="s">
        <v>48</v>
      </c>
      <c r="E82" s="55" t="s">
        <v>236</v>
      </c>
      <c r="F82" s="56">
        <v>33</v>
      </c>
      <c r="G82" s="57">
        <v>5.0000000000000004E-6</v>
      </c>
      <c r="H82" s="58">
        <v>1.65E-4</v>
      </c>
      <c r="I82" s="59">
        <v>0.05</v>
      </c>
      <c r="J82" s="60">
        <v>0.05</v>
      </c>
      <c r="K82" s="77"/>
      <c r="L82" s="77"/>
    </row>
    <row r="83" spans="1:12" ht="57">
      <c r="A83" s="61"/>
      <c r="B83" s="77"/>
      <c r="C83" s="77"/>
      <c r="D83" s="54" t="s">
        <v>45</v>
      </c>
      <c r="E83" s="55" t="s">
        <v>229</v>
      </c>
      <c r="F83" s="56">
        <v>37</v>
      </c>
      <c r="G83" s="57">
        <v>1.4599999999999999E-3</v>
      </c>
      <c r="H83" s="58">
        <v>5.4019999999999999E-2</v>
      </c>
      <c r="I83" s="59">
        <v>0.05</v>
      </c>
      <c r="J83" s="60">
        <v>0.05</v>
      </c>
      <c r="K83" s="77"/>
      <c r="L83" s="77"/>
    </row>
    <row r="84" spans="1:12" ht="42.75">
      <c r="A84" s="61"/>
      <c r="B84" s="77"/>
      <c r="C84" s="77"/>
      <c r="D84" s="54" t="s">
        <v>16</v>
      </c>
      <c r="E84" s="55" t="s">
        <v>166</v>
      </c>
      <c r="F84" s="56">
        <v>35</v>
      </c>
      <c r="G84" s="57">
        <v>2.1999999999999999E-5</v>
      </c>
      <c r="H84" s="58">
        <v>7.6999999999999996E-4</v>
      </c>
      <c r="I84" s="59">
        <v>0.05</v>
      </c>
      <c r="J84" s="60">
        <v>0.05</v>
      </c>
      <c r="K84" s="77"/>
      <c r="L84" s="77"/>
    </row>
    <row r="85" spans="1:12" ht="42.75">
      <c r="A85" s="61"/>
      <c r="B85" s="77"/>
      <c r="C85" s="77"/>
      <c r="D85" s="54" t="s">
        <v>13</v>
      </c>
      <c r="E85" s="55" t="s">
        <v>159</v>
      </c>
      <c r="F85" s="56">
        <v>40</v>
      </c>
      <c r="G85" s="57">
        <v>2.4000000000000001E-5</v>
      </c>
      <c r="H85" s="58">
        <v>9.6000000000000002E-4</v>
      </c>
      <c r="I85" s="59">
        <v>0.06</v>
      </c>
      <c r="J85" s="60">
        <v>0.06</v>
      </c>
      <c r="K85" s="77"/>
      <c r="L85" s="77"/>
    </row>
    <row r="86" spans="1:12" ht="15">
      <c r="A86" s="61"/>
      <c r="B86" s="77"/>
      <c r="C86" s="77"/>
      <c r="D86" s="54" t="s">
        <v>91</v>
      </c>
      <c r="E86" s="55" t="s">
        <v>348</v>
      </c>
      <c r="F86" s="56">
        <v>6</v>
      </c>
      <c r="G86" s="57">
        <v>0.14463999999999999</v>
      </c>
      <c r="H86" s="58">
        <v>0.86783999999999994</v>
      </c>
      <c r="I86" s="59">
        <v>0.01</v>
      </c>
      <c r="J86" s="60">
        <v>0.01</v>
      </c>
      <c r="K86" s="77"/>
      <c r="L86" s="77"/>
    </row>
    <row r="87" spans="1:12" ht="42.75">
      <c r="A87" s="54" t="s">
        <v>105</v>
      </c>
      <c r="B87" s="54">
        <v>1</v>
      </c>
      <c r="C87" s="54" t="s">
        <v>410</v>
      </c>
      <c r="D87" s="54" t="s">
        <v>63</v>
      </c>
      <c r="E87" s="55" t="s">
        <v>280</v>
      </c>
      <c r="F87" s="56">
        <v>506</v>
      </c>
      <c r="G87" s="57">
        <v>1.8790000000000001E-2</v>
      </c>
      <c r="H87" s="58">
        <v>9.5077400000000001</v>
      </c>
      <c r="I87" s="59">
        <v>10.87</v>
      </c>
      <c r="J87" s="60">
        <v>11.87</v>
      </c>
      <c r="K87" s="77" t="s">
        <v>385</v>
      </c>
      <c r="L87" s="77"/>
    </row>
    <row r="88" spans="1:12" ht="42.75">
      <c r="A88" s="54" t="s">
        <v>105</v>
      </c>
      <c r="B88" s="77">
        <v>1</v>
      </c>
      <c r="C88" s="77" t="s">
        <v>409</v>
      </c>
      <c r="D88" s="54" t="s">
        <v>66</v>
      </c>
      <c r="E88" s="55" t="s">
        <v>286</v>
      </c>
      <c r="F88" s="56">
        <v>102</v>
      </c>
      <c r="G88" s="57">
        <v>1.8790000000000001E-2</v>
      </c>
      <c r="H88" s="58">
        <v>1.91658</v>
      </c>
      <c r="I88" s="59">
        <v>1.46</v>
      </c>
      <c r="J88" s="60">
        <v>1.57</v>
      </c>
      <c r="K88" s="77" t="s">
        <v>385</v>
      </c>
      <c r="L88" s="77"/>
    </row>
    <row r="89" spans="1:12" ht="42.75">
      <c r="A89" s="61"/>
      <c r="B89" s="77"/>
      <c r="C89" s="77"/>
      <c r="D89" s="54" t="s">
        <v>65</v>
      </c>
      <c r="E89" s="55" t="s">
        <v>284</v>
      </c>
      <c r="F89" s="56">
        <v>102</v>
      </c>
      <c r="G89" s="57">
        <v>1.8790000000000001E-2</v>
      </c>
      <c r="H89" s="58">
        <v>1.91658</v>
      </c>
      <c r="I89" s="59">
        <v>1.46</v>
      </c>
      <c r="J89" s="60">
        <v>1.57</v>
      </c>
      <c r="K89" s="77"/>
      <c r="L89" s="77"/>
    </row>
    <row r="90" spans="1:12" ht="42.75">
      <c r="A90" s="61"/>
      <c r="B90" s="77"/>
      <c r="C90" s="77"/>
      <c r="D90" s="54" t="s">
        <v>64</v>
      </c>
      <c r="E90" s="55" t="s">
        <v>282</v>
      </c>
      <c r="F90" s="56">
        <v>102</v>
      </c>
      <c r="G90" s="57">
        <v>1.8790000000000001E-2</v>
      </c>
      <c r="H90" s="58">
        <v>1.91658</v>
      </c>
      <c r="I90" s="59">
        <v>1.46</v>
      </c>
      <c r="J90" s="60">
        <v>1.57</v>
      </c>
      <c r="K90" s="77"/>
      <c r="L90" s="77"/>
    </row>
    <row r="91" spans="1:12" ht="42.75">
      <c r="A91" s="61"/>
      <c r="B91" s="77"/>
      <c r="C91" s="77"/>
      <c r="D91" s="54" t="s">
        <v>63</v>
      </c>
      <c r="E91" s="55" t="s">
        <v>280</v>
      </c>
      <c r="F91" s="56">
        <v>194</v>
      </c>
      <c r="G91" s="57">
        <v>1.8790000000000001E-2</v>
      </c>
      <c r="H91" s="58">
        <v>3.6452599999999999</v>
      </c>
      <c r="I91" s="59">
        <v>2.78</v>
      </c>
      <c r="J91" s="60">
        <v>2.99</v>
      </c>
      <c r="K91" s="77"/>
      <c r="L91" s="77"/>
    </row>
    <row r="92" spans="1:12" ht="42.75">
      <c r="A92" s="61"/>
      <c r="B92" s="77"/>
      <c r="C92" s="77"/>
      <c r="D92" s="54" t="s">
        <v>60</v>
      </c>
      <c r="E92" s="55" t="s">
        <v>274</v>
      </c>
      <c r="F92" s="56">
        <v>36</v>
      </c>
      <c r="G92" s="57">
        <v>7.0600000000000003E-3</v>
      </c>
      <c r="H92" s="58">
        <v>0.25416</v>
      </c>
      <c r="I92" s="59">
        <v>0.52</v>
      </c>
      <c r="J92" s="60">
        <v>0.55000000000000004</v>
      </c>
      <c r="K92" s="77"/>
      <c r="L92" s="77"/>
    </row>
    <row r="93" spans="1:12" ht="42.75">
      <c r="A93" s="61"/>
      <c r="B93" s="77"/>
      <c r="C93" s="77"/>
      <c r="D93" s="54" t="s">
        <v>59</v>
      </c>
      <c r="E93" s="55" t="s">
        <v>272</v>
      </c>
      <c r="F93" s="56">
        <v>183</v>
      </c>
      <c r="G93" s="57">
        <v>7.0600000000000003E-3</v>
      </c>
      <c r="H93" s="58">
        <v>1.2919799999999999</v>
      </c>
      <c r="I93" s="59">
        <v>2.63</v>
      </c>
      <c r="J93" s="60">
        <v>2.82</v>
      </c>
      <c r="K93" s="77"/>
      <c r="L93" s="77"/>
    </row>
    <row r="94" spans="1:12" ht="42.75">
      <c r="A94" s="61"/>
      <c r="B94" s="77"/>
      <c r="C94" s="77"/>
      <c r="D94" s="54" t="s">
        <v>58</v>
      </c>
      <c r="E94" s="55" t="s">
        <v>270</v>
      </c>
      <c r="F94" s="56">
        <v>109</v>
      </c>
      <c r="G94" s="57">
        <v>5.0800000000000003E-3</v>
      </c>
      <c r="H94" s="58">
        <v>0.55371999999999999</v>
      </c>
      <c r="I94" s="59">
        <v>1.56</v>
      </c>
      <c r="J94" s="60">
        <v>1.68</v>
      </c>
      <c r="K94" s="77"/>
      <c r="L94" s="77"/>
    </row>
    <row r="95" spans="1:12" ht="42.75">
      <c r="A95" s="61"/>
      <c r="B95" s="77"/>
      <c r="C95" s="77"/>
      <c r="D95" s="54" t="s">
        <v>57</v>
      </c>
      <c r="E95" s="55" t="s">
        <v>265</v>
      </c>
      <c r="F95" s="56">
        <v>116</v>
      </c>
      <c r="G95" s="57">
        <v>2.7200000000000002E-3</v>
      </c>
      <c r="H95" s="58">
        <v>0.31552000000000002</v>
      </c>
      <c r="I95" s="59">
        <v>1.67</v>
      </c>
      <c r="J95" s="60">
        <v>1.78</v>
      </c>
      <c r="K95" s="77"/>
      <c r="L95" s="77"/>
    </row>
    <row r="96" spans="1:12" ht="42.75">
      <c r="A96" s="61"/>
      <c r="B96" s="77"/>
      <c r="C96" s="77"/>
      <c r="D96" s="54" t="s">
        <v>56</v>
      </c>
      <c r="E96" s="55" t="s">
        <v>265</v>
      </c>
      <c r="F96" s="56">
        <v>23</v>
      </c>
      <c r="G96" s="57">
        <v>2.7899999999999999E-3</v>
      </c>
      <c r="H96" s="58">
        <v>6.4170000000000005E-2</v>
      </c>
      <c r="I96" s="59">
        <v>0.33</v>
      </c>
      <c r="J96" s="60">
        <v>0.35</v>
      </c>
      <c r="K96" s="77"/>
      <c r="L96" s="77"/>
    </row>
    <row r="97" spans="1:12" ht="15">
      <c r="A97" s="54" t="s">
        <v>105</v>
      </c>
      <c r="B97" s="54">
        <v>1</v>
      </c>
      <c r="C97" s="54" t="s">
        <v>408</v>
      </c>
      <c r="D97" s="54" t="s">
        <v>80</v>
      </c>
      <c r="E97" s="55" t="s">
        <v>318</v>
      </c>
      <c r="F97" s="56">
        <v>73</v>
      </c>
      <c r="G97" s="57">
        <v>8.5099999999999995E-2</v>
      </c>
      <c r="H97" s="58">
        <v>6.2122999999999999</v>
      </c>
      <c r="I97" s="59">
        <v>6.24</v>
      </c>
      <c r="J97" s="60">
        <v>7.24</v>
      </c>
      <c r="K97" s="77" t="s">
        <v>407</v>
      </c>
      <c r="L97" s="77"/>
    </row>
    <row r="98" spans="1:12" ht="28.5">
      <c r="A98" s="54" t="s">
        <v>105</v>
      </c>
      <c r="B98" s="77">
        <v>1</v>
      </c>
      <c r="C98" s="77" t="s">
        <v>406</v>
      </c>
      <c r="D98" s="54" t="s">
        <v>79</v>
      </c>
      <c r="E98" s="55" t="s">
        <v>316</v>
      </c>
      <c r="F98" s="56">
        <v>31</v>
      </c>
      <c r="G98" s="57">
        <v>8.5099999999999995E-2</v>
      </c>
      <c r="H98" s="58">
        <v>2.6381000000000001</v>
      </c>
      <c r="I98" s="59">
        <v>2.76</v>
      </c>
      <c r="J98" s="60">
        <v>3.59</v>
      </c>
      <c r="K98" s="77" t="s">
        <v>405</v>
      </c>
      <c r="L98" s="77"/>
    </row>
    <row r="99" spans="1:12" ht="15">
      <c r="A99" s="61"/>
      <c r="B99" s="77"/>
      <c r="C99" s="77"/>
      <c r="D99" s="54" t="s">
        <v>78</v>
      </c>
      <c r="E99" s="55" t="s">
        <v>313</v>
      </c>
      <c r="F99" s="56">
        <v>6</v>
      </c>
      <c r="G99" s="57">
        <v>8.6699999999999999E-2</v>
      </c>
      <c r="H99" s="58">
        <v>0.5202</v>
      </c>
      <c r="I99" s="59">
        <v>0.53</v>
      </c>
      <c r="J99" s="60">
        <v>0.7</v>
      </c>
      <c r="K99" s="77"/>
      <c r="L99" s="77"/>
    </row>
    <row r="100" spans="1:12" ht="57">
      <c r="A100" s="54" t="s">
        <v>105</v>
      </c>
      <c r="B100" s="54">
        <v>1</v>
      </c>
      <c r="C100" s="54" t="s">
        <v>404</v>
      </c>
      <c r="D100" s="54" t="s">
        <v>62</v>
      </c>
      <c r="E100" s="55" t="s">
        <v>278</v>
      </c>
      <c r="F100" s="56">
        <v>631</v>
      </c>
      <c r="G100" s="57">
        <v>1.5810000000000001E-2</v>
      </c>
      <c r="H100" s="58">
        <v>9.9761100000000003</v>
      </c>
      <c r="I100" s="59">
        <v>13.34</v>
      </c>
      <c r="J100" s="60">
        <v>14.34</v>
      </c>
      <c r="K100" s="77" t="s">
        <v>385</v>
      </c>
      <c r="L100" s="77"/>
    </row>
    <row r="101" spans="1:12" ht="42.75">
      <c r="A101" s="54" t="s">
        <v>105</v>
      </c>
      <c r="B101" s="54">
        <v>1</v>
      </c>
      <c r="C101" s="54" t="s">
        <v>403</v>
      </c>
      <c r="D101" s="54" t="s">
        <v>67</v>
      </c>
      <c r="E101" s="55" t="s">
        <v>288</v>
      </c>
      <c r="F101" s="56">
        <v>643</v>
      </c>
      <c r="G101" s="57">
        <v>1.5810000000000001E-2</v>
      </c>
      <c r="H101" s="58">
        <v>10.16583</v>
      </c>
      <c r="I101" s="59">
        <v>10.51</v>
      </c>
      <c r="J101" s="60">
        <v>11.51</v>
      </c>
      <c r="K101" s="77" t="s">
        <v>385</v>
      </c>
      <c r="L101" s="77"/>
    </row>
    <row r="102" spans="1:12" ht="15">
      <c r="A102" s="54" t="s">
        <v>105</v>
      </c>
      <c r="B102" s="54">
        <v>1</v>
      </c>
      <c r="C102" s="54" t="s">
        <v>402</v>
      </c>
      <c r="D102" s="54" t="s">
        <v>94</v>
      </c>
      <c r="E102" s="55" t="s">
        <v>356</v>
      </c>
      <c r="F102" s="56">
        <v>248</v>
      </c>
      <c r="G102" s="57">
        <v>8.5500000000000003E-3</v>
      </c>
      <c r="H102" s="58">
        <v>2.1204000000000001</v>
      </c>
      <c r="I102" s="59">
        <v>1.34</v>
      </c>
      <c r="J102" s="60">
        <v>2.34</v>
      </c>
      <c r="K102" s="77" t="s">
        <v>401</v>
      </c>
      <c r="L102" s="77"/>
    </row>
    <row r="103" spans="1:12" ht="15">
      <c r="A103" s="54" t="s">
        <v>105</v>
      </c>
      <c r="B103" s="54">
        <v>1</v>
      </c>
      <c r="C103" s="54" t="s">
        <v>400</v>
      </c>
      <c r="D103" s="54" t="s">
        <v>94</v>
      </c>
      <c r="E103" s="55" t="s">
        <v>356</v>
      </c>
      <c r="F103" s="56">
        <v>1350</v>
      </c>
      <c r="G103" s="57">
        <v>8.5500000000000003E-3</v>
      </c>
      <c r="H103" s="58">
        <v>11.5425</v>
      </c>
      <c r="I103" s="59">
        <v>11.55</v>
      </c>
      <c r="J103" s="60">
        <v>12.55</v>
      </c>
      <c r="K103" s="77" t="s">
        <v>399</v>
      </c>
      <c r="L103" s="77"/>
    </row>
    <row r="104" spans="1:12" ht="28.5">
      <c r="A104" s="54" t="s">
        <v>105</v>
      </c>
      <c r="B104" s="54">
        <v>4</v>
      </c>
      <c r="C104" s="54" t="s">
        <v>398</v>
      </c>
      <c r="D104" s="54" t="s">
        <v>79</v>
      </c>
      <c r="E104" s="55" t="s">
        <v>316</v>
      </c>
      <c r="F104" s="56">
        <v>288</v>
      </c>
      <c r="G104" s="57">
        <v>8.5099999999999995E-2</v>
      </c>
      <c r="H104" s="58">
        <v>24.508800000000001</v>
      </c>
      <c r="I104" s="59">
        <v>30.56</v>
      </c>
      <c r="J104" s="60">
        <v>34.56</v>
      </c>
      <c r="K104" s="77" t="s">
        <v>397</v>
      </c>
      <c r="L104" s="77"/>
    </row>
    <row r="105" spans="1:12" ht="15">
      <c r="A105" s="54" t="s">
        <v>105</v>
      </c>
      <c r="B105" s="54">
        <v>3</v>
      </c>
      <c r="C105" s="54" t="s">
        <v>396</v>
      </c>
      <c r="D105" s="54" t="s">
        <v>82</v>
      </c>
      <c r="E105" s="55" t="s">
        <v>322</v>
      </c>
      <c r="F105" s="56">
        <v>180</v>
      </c>
      <c r="G105" s="57">
        <v>4.6000000000000001E-4</v>
      </c>
      <c r="H105" s="58">
        <v>8.2799999999999999E-2</v>
      </c>
      <c r="I105" s="59">
        <v>21.03</v>
      </c>
      <c r="J105" s="60">
        <v>24.03</v>
      </c>
      <c r="K105" s="77" t="s">
        <v>395</v>
      </c>
      <c r="L105" s="77"/>
    </row>
    <row r="106" spans="1:12" ht="15">
      <c r="A106" s="54" t="s">
        <v>105</v>
      </c>
      <c r="B106" s="54">
        <v>1</v>
      </c>
      <c r="C106" s="54" t="s">
        <v>394</v>
      </c>
      <c r="D106" s="54" t="s">
        <v>82</v>
      </c>
      <c r="E106" s="55" t="s">
        <v>322</v>
      </c>
      <c r="F106" s="56">
        <v>47</v>
      </c>
      <c r="G106" s="57">
        <v>4.6000000000000001E-4</v>
      </c>
      <c r="H106" s="58">
        <v>2.162E-2</v>
      </c>
      <c r="I106" s="59">
        <v>5.68</v>
      </c>
      <c r="J106" s="60">
        <v>6.68</v>
      </c>
      <c r="K106" s="77" t="s">
        <v>393</v>
      </c>
      <c r="L106" s="77"/>
    </row>
    <row r="107" spans="1:12" ht="15">
      <c r="A107" s="54" t="s">
        <v>105</v>
      </c>
      <c r="B107" s="54">
        <v>2</v>
      </c>
      <c r="C107" s="54" t="s">
        <v>392</v>
      </c>
      <c r="D107" s="54" t="s">
        <v>80</v>
      </c>
      <c r="E107" s="55" t="s">
        <v>318</v>
      </c>
      <c r="F107" s="56">
        <v>240</v>
      </c>
      <c r="G107" s="57">
        <v>8.5099999999999995E-2</v>
      </c>
      <c r="H107" s="58">
        <v>20.423999999999999</v>
      </c>
      <c r="I107" s="59">
        <v>21.54</v>
      </c>
      <c r="J107" s="60">
        <v>23.54</v>
      </c>
      <c r="K107" s="77" t="s">
        <v>391</v>
      </c>
      <c r="L107" s="77"/>
    </row>
    <row r="108" spans="1:12" ht="28.5">
      <c r="A108" s="54" t="s">
        <v>105</v>
      </c>
      <c r="B108" s="77">
        <v>1</v>
      </c>
      <c r="C108" s="77" t="s">
        <v>390</v>
      </c>
      <c r="D108" s="54" t="s">
        <v>89</v>
      </c>
      <c r="E108" s="55" t="s">
        <v>342</v>
      </c>
      <c r="F108" s="56">
        <v>6</v>
      </c>
      <c r="G108" s="57">
        <v>0.13</v>
      </c>
      <c r="H108" s="58">
        <v>0.78</v>
      </c>
      <c r="I108" s="59">
        <v>1.03</v>
      </c>
      <c r="J108" s="60">
        <v>1.25</v>
      </c>
      <c r="K108" s="77" t="s">
        <v>389</v>
      </c>
      <c r="L108" s="77"/>
    </row>
    <row r="109" spans="1:12" ht="15">
      <c r="A109" s="61"/>
      <c r="B109" s="77"/>
      <c r="C109" s="77"/>
      <c r="D109" s="54" t="s">
        <v>90</v>
      </c>
      <c r="E109" s="55" t="s">
        <v>345</v>
      </c>
      <c r="F109" s="56">
        <v>21</v>
      </c>
      <c r="G109" s="57">
        <v>0.14463999999999999</v>
      </c>
      <c r="H109" s="58">
        <v>3.0374400000000001</v>
      </c>
      <c r="I109" s="59">
        <v>3.6</v>
      </c>
      <c r="J109" s="60">
        <v>4.38</v>
      </c>
      <c r="K109" s="77"/>
      <c r="L109" s="77"/>
    </row>
    <row r="110" spans="1:12" ht="15">
      <c r="A110" s="54" t="s">
        <v>105</v>
      </c>
      <c r="B110" s="54">
        <v>1</v>
      </c>
      <c r="C110" s="54" t="s">
        <v>388</v>
      </c>
      <c r="D110" s="54" t="s">
        <v>94</v>
      </c>
      <c r="E110" s="55" t="s">
        <v>356</v>
      </c>
      <c r="F110" s="56">
        <v>1104</v>
      </c>
      <c r="G110" s="57">
        <v>8.5500000000000003E-3</v>
      </c>
      <c r="H110" s="58">
        <v>9.4391999999999996</v>
      </c>
      <c r="I110" s="59">
        <v>9.08</v>
      </c>
      <c r="J110" s="60">
        <v>10.08</v>
      </c>
      <c r="K110" s="77" t="s">
        <v>387</v>
      </c>
      <c r="L110" s="77"/>
    </row>
    <row r="111" spans="1:12" ht="15">
      <c r="A111" s="54" t="s">
        <v>105</v>
      </c>
      <c r="B111" s="77">
        <v>1</v>
      </c>
      <c r="C111" s="77" t="s">
        <v>386</v>
      </c>
      <c r="D111" s="54" t="s">
        <v>97</v>
      </c>
      <c r="E111" s="55" t="s">
        <v>358</v>
      </c>
      <c r="F111" s="56">
        <v>282</v>
      </c>
      <c r="G111" s="57">
        <v>1E-4</v>
      </c>
      <c r="H111" s="58">
        <v>2.8199999999999999E-2</v>
      </c>
      <c r="I111" s="59">
        <v>3.27</v>
      </c>
      <c r="J111" s="60">
        <v>3.77</v>
      </c>
      <c r="K111" s="77" t="s">
        <v>385</v>
      </c>
      <c r="L111" s="77"/>
    </row>
    <row r="112" spans="1:12" ht="28.5">
      <c r="A112" s="61"/>
      <c r="B112" s="77"/>
      <c r="C112" s="77"/>
      <c r="D112" s="54" t="s">
        <v>75</v>
      </c>
      <c r="E112" s="55" t="s">
        <v>306</v>
      </c>
      <c r="F112" s="56">
        <v>13</v>
      </c>
      <c r="G112" s="57">
        <v>1.796E-2</v>
      </c>
      <c r="H112" s="58">
        <v>0.23347999999999999</v>
      </c>
      <c r="I112" s="59">
        <v>0.15</v>
      </c>
      <c r="J112" s="60">
        <v>0.17</v>
      </c>
      <c r="K112" s="77"/>
      <c r="L112" s="77"/>
    </row>
    <row r="113" spans="1:17" ht="57">
      <c r="A113" s="61"/>
      <c r="B113" s="77"/>
      <c r="C113" s="77"/>
      <c r="D113" s="54" t="s">
        <v>70</v>
      </c>
      <c r="E113" s="55" t="s">
        <v>294</v>
      </c>
      <c r="F113" s="56">
        <v>70</v>
      </c>
      <c r="G113" s="57">
        <v>1.5810000000000001E-2</v>
      </c>
      <c r="H113" s="58">
        <v>1.1067</v>
      </c>
      <c r="I113" s="59">
        <v>0.81</v>
      </c>
      <c r="J113" s="60">
        <v>0.94</v>
      </c>
      <c r="K113" s="77"/>
      <c r="L113" s="77"/>
    </row>
    <row r="114" spans="1:17" ht="57">
      <c r="A114" s="61"/>
      <c r="B114" s="77"/>
      <c r="C114" s="77"/>
      <c r="D114" s="54" t="s">
        <v>69</v>
      </c>
      <c r="E114" s="55" t="s">
        <v>292</v>
      </c>
      <c r="F114" s="56">
        <v>68</v>
      </c>
      <c r="G114" s="57">
        <v>1.5810000000000001E-2</v>
      </c>
      <c r="H114" s="58">
        <v>1.07508</v>
      </c>
      <c r="I114" s="59">
        <v>0.79</v>
      </c>
      <c r="J114" s="60">
        <v>0.91</v>
      </c>
      <c r="K114" s="77"/>
      <c r="L114" s="77"/>
    </row>
    <row r="115" spans="1:17" ht="57">
      <c r="A115" s="61"/>
      <c r="B115" s="77"/>
      <c r="C115" s="77"/>
      <c r="D115" s="54" t="s">
        <v>68</v>
      </c>
      <c r="E115" s="55" t="s">
        <v>290</v>
      </c>
      <c r="F115" s="56">
        <v>70</v>
      </c>
      <c r="G115" s="57">
        <v>1.5810000000000001E-2</v>
      </c>
      <c r="H115" s="58">
        <v>1.1067</v>
      </c>
      <c r="I115" s="59">
        <v>0.81</v>
      </c>
      <c r="J115" s="60">
        <v>0.94</v>
      </c>
      <c r="K115" s="77"/>
      <c r="L115" s="77"/>
    </row>
    <row r="116" spans="1:17" ht="57">
      <c r="A116" s="61"/>
      <c r="B116" s="77"/>
      <c r="C116" s="77"/>
      <c r="D116" s="54" t="s">
        <v>71</v>
      </c>
      <c r="E116" s="55" t="s">
        <v>296</v>
      </c>
      <c r="F116" s="56">
        <v>68</v>
      </c>
      <c r="G116" s="57">
        <v>1.5810000000000001E-2</v>
      </c>
      <c r="H116" s="58">
        <v>1.07508</v>
      </c>
      <c r="I116" s="59">
        <v>0.79</v>
      </c>
      <c r="J116" s="60">
        <v>0.91</v>
      </c>
      <c r="K116" s="77"/>
      <c r="L116" s="77"/>
    </row>
    <row r="117" spans="1:17" s="22" customFormat="1" ht="14.25" customHeight="1">
      <c r="A117" s="78" t="s">
        <v>366</v>
      </c>
      <c r="B117" s="62">
        <f>SUM(B21:B116)</f>
        <v>23</v>
      </c>
      <c r="C117" s="62" t="s">
        <v>384</v>
      </c>
      <c r="D117" s="62"/>
      <c r="E117" s="62"/>
      <c r="F117" s="62"/>
      <c r="G117" s="63"/>
      <c r="H117" s="63"/>
      <c r="I117" s="62"/>
      <c r="J117" s="63"/>
      <c r="K117" s="62"/>
      <c r="L117" s="63"/>
      <c r="M117" s="24"/>
      <c r="N117" s="26"/>
      <c r="O117" s="25"/>
      <c r="P117" s="25"/>
      <c r="Q117" s="25"/>
    </row>
    <row r="118" spans="1:17" s="22" customFormat="1" ht="14.25" customHeight="1">
      <c r="A118" s="78"/>
      <c r="B118" s="62" t="s">
        <v>137</v>
      </c>
      <c r="C118" s="62" t="s">
        <v>383</v>
      </c>
      <c r="D118" s="64"/>
      <c r="E118" s="64"/>
      <c r="F118" s="62">
        <f>SUM(F22:F116)</f>
        <v>220787</v>
      </c>
      <c r="G118" s="64"/>
      <c r="H118" s="65">
        <f>SUM(H22:H116)</f>
        <v>140.94241050000002</v>
      </c>
      <c r="I118" s="64"/>
      <c r="J118" s="65">
        <v>232.5</v>
      </c>
      <c r="K118" s="64"/>
      <c r="L118" s="65"/>
    </row>
    <row r="119" spans="1:17" s="22" customFormat="1" ht="12.2" customHeight="1"/>
    <row r="120" spans="1:17" s="22" customFormat="1" ht="12.2" customHeight="1">
      <c r="A120" s="23"/>
      <c r="B120" s="76" t="s">
        <v>382</v>
      </c>
      <c r="C120" s="76"/>
      <c r="D120" s="76"/>
      <c r="E120" s="76"/>
      <c r="F120" s="23"/>
      <c r="G120" s="23"/>
      <c r="H120" s="23"/>
      <c r="I120" s="23"/>
      <c r="J120" s="26"/>
      <c r="K120" s="23"/>
      <c r="L120" s="23"/>
    </row>
    <row r="121" spans="1:17" s="22" customFormat="1" ht="12.2" customHeight="1"/>
    <row r="122" spans="1:17" s="22" customFormat="1" ht="12.2" customHeight="1">
      <c r="A122" s="76" t="s">
        <v>381</v>
      </c>
      <c r="B122" s="76"/>
      <c r="C122" s="76"/>
      <c r="D122" s="76"/>
      <c r="E122" s="23"/>
      <c r="F122" s="23"/>
      <c r="G122" s="23"/>
      <c r="H122" s="23"/>
      <c r="I122" s="23"/>
      <c r="J122" s="26"/>
      <c r="K122" s="23"/>
      <c r="L122" s="23"/>
    </row>
    <row r="123" spans="1:17" s="22" customFormat="1" ht="12.2" customHeight="1"/>
    <row r="124" spans="1:17" s="22" customFormat="1" ht="12.2" customHeight="1">
      <c r="A124" s="76" t="s">
        <v>380</v>
      </c>
      <c r="B124" s="76"/>
      <c r="C124" s="23"/>
      <c r="D124" s="23"/>
      <c r="E124" s="23"/>
      <c r="F124" s="23"/>
      <c r="G124" s="23"/>
      <c r="H124" s="23"/>
      <c r="I124" s="23"/>
      <c r="J124" s="26"/>
      <c r="K124" s="23"/>
      <c r="L124" s="23"/>
    </row>
    <row r="125" spans="1:17" s="22" customFormat="1" ht="12.2" customHeight="1">
      <c r="A125" s="76" t="s">
        <v>379</v>
      </c>
      <c r="B125" s="76"/>
      <c r="C125" s="23"/>
      <c r="D125" s="23"/>
      <c r="E125" s="23"/>
      <c r="F125" s="23"/>
      <c r="G125" s="23"/>
      <c r="H125" s="23"/>
      <c r="I125" s="23"/>
      <c r="J125" s="26"/>
      <c r="K125" s="23"/>
      <c r="L125" s="23"/>
    </row>
    <row r="126" spans="1:17" s="22" customFormat="1" ht="12.2" customHeight="1">
      <c r="A126" s="76" t="s">
        <v>378</v>
      </c>
      <c r="B126" s="76"/>
      <c r="C126" s="23"/>
      <c r="D126" s="23"/>
      <c r="E126" s="23"/>
      <c r="F126" s="23"/>
      <c r="G126" s="23"/>
      <c r="H126" s="23"/>
      <c r="I126" s="23"/>
      <c r="J126" s="26"/>
      <c r="K126" s="23"/>
      <c r="L126" s="23"/>
    </row>
    <row r="127" spans="1:17" s="22" customFormat="1" ht="12.2" customHeight="1">
      <c r="A127" s="76" t="s">
        <v>377</v>
      </c>
      <c r="B127" s="76"/>
      <c r="C127" s="23"/>
      <c r="D127" s="23"/>
      <c r="E127" s="23"/>
      <c r="F127" s="23"/>
      <c r="G127" s="23"/>
      <c r="H127" s="23"/>
      <c r="I127" s="23"/>
      <c r="J127" s="26"/>
      <c r="K127" s="23"/>
      <c r="L127" s="23"/>
    </row>
    <row r="128" spans="1:17" s="22" customFormat="1" ht="12.2" customHeight="1">
      <c r="A128" s="76" t="s">
        <v>373</v>
      </c>
      <c r="B128" s="76"/>
      <c r="C128" s="27">
        <v>1.67</v>
      </c>
      <c r="D128" s="27" t="s">
        <v>376</v>
      </c>
      <c r="E128" s="23"/>
      <c r="F128" s="23"/>
      <c r="G128" s="23"/>
      <c r="H128" s="23"/>
      <c r="I128" s="23"/>
      <c r="J128" s="26"/>
      <c r="K128" s="23"/>
      <c r="L128" s="23"/>
    </row>
    <row r="129" spans="1:18" s="22" customFormat="1" ht="12.2" customHeight="1">
      <c r="A129" s="23"/>
      <c r="B129" s="23"/>
      <c r="C129" s="23"/>
      <c r="D129" s="23"/>
      <c r="E129" s="23"/>
      <c r="F129" s="76" t="s">
        <v>0</v>
      </c>
      <c r="G129" s="76"/>
      <c r="H129" s="76"/>
      <c r="I129" s="23"/>
      <c r="J129" s="26"/>
      <c r="K129" s="23"/>
      <c r="L129" s="23"/>
    </row>
    <row r="130" spans="1:18" ht="14.25" customHeight="1">
      <c r="A130" s="20"/>
      <c r="B130" s="21"/>
      <c r="C130" s="19"/>
      <c r="D130" s="20"/>
      <c r="E130" s="20"/>
      <c r="F130" s="19"/>
      <c r="G130" s="19"/>
      <c r="H130" s="19"/>
      <c r="I130" s="19"/>
      <c r="J130" s="19"/>
      <c r="K130" s="19"/>
      <c r="L130" s="19"/>
      <c r="M130" s="19"/>
      <c r="N130" s="19"/>
      <c r="O130" s="18"/>
      <c r="P130" s="18"/>
      <c r="Q130" s="18"/>
      <c r="R130" s="18"/>
    </row>
    <row r="131" spans="1:18" ht="14.25" customHeight="1">
      <c r="A131" s="20"/>
      <c r="B131" s="21"/>
      <c r="C131" s="19"/>
      <c r="D131" s="20"/>
      <c r="E131" s="20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8"/>
      <c r="Q131" s="18"/>
      <c r="R131" s="18"/>
    </row>
    <row r="138" spans="1:18" ht="14.25" customHeight="1">
      <c r="D138" s="66"/>
    </row>
    <row r="139" spans="1:18" ht="14.25" customHeight="1">
      <c r="D139" s="66"/>
    </row>
  </sheetData>
  <autoFilter ref="F21:I118"/>
  <mergeCells count="84">
    <mergeCell ref="A1:M1"/>
    <mergeCell ref="A2:M2"/>
    <mergeCell ref="A3:M3"/>
    <mergeCell ref="A4:M4"/>
    <mergeCell ref="A5:M5"/>
    <mergeCell ref="A6:M6"/>
    <mergeCell ref="C8:D8"/>
    <mergeCell ref="E8:G8"/>
    <mergeCell ref="H8:J8"/>
    <mergeCell ref="K8:M8"/>
    <mergeCell ref="C9:D9"/>
    <mergeCell ref="E9:G9"/>
    <mergeCell ref="H9:J9"/>
    <mergeCell ref="K9:M9"/>
    <mergeCell ref="A10:F10"/>
    <mergeCell ref="G10:M10"/>
    <mergeCell ref="A11:F11"/>
    <mergeCell ref="G11:M11"/>
    <mergeCell ref="A12:F12"/>
    <mergeCell ref="G12:M12"/>
    <mergeCell ref="A13:F13"/>
    <mergeCell ref="G13:M13"/>
    <mergeCell ref="A14:F14"/>
    <mergeCell ref="G14:M14"/>
    <mergeCell ref="A15:B15"/>
    <mergeCell ref="C15:F15"/>
    <mergeCell ref="G15:I15"/>
    <mergeCell ref="J15:M15"/>
    <mergeCell ref="A16:B16"/>
    <mergeCell ref="C16:F16"/>
    <mergeCell ref="G16:I16"/>
    <mergeCell ref="J16:M16"/>
    <mergeCell ref="A17:B17"/>
    <mergeCell ref="C17:F17"/>
    <mergeCell ref="G17:I17"/>
    <mergeCell ref="J17:M17"/>
    <mergeCell ref="M19:N19"/>
    <mergeCell ref="A20:A21"/>
    <mergeCell ref="B20:B21"/>
    <mergeCell ref="C20:C21"/>
    <mergeCell ref="D20:D21"/>
    <mergeCell ref="E20:E21"/>
    <mergeCell ref="G20:H20"/>
    <mergeCell ref="I20:J20"/>
    <mergeCell ref="K20:L20"/>
    <mergeCell ref="K21:L21"/>
    <mergeCell ref="B22:B61"/>
    <mergeCell ref="C22:C61"/>
    <mergeCell ref="K22:L61"/>
    <mergeCell ref="B62:B86"/>
    <mergeCell ref="C62:C86"/>
    <mergeCell ref="K62:L86"/>
    <mergeCell ref="K87:L87"/>
    <mergeCell ref="B88:B96"/>
    <mergeCell ref="C88:C96"/>
    <mergeCell ref="K88:L96"/>
    <mergeCell ref="K97:L97"/>
    <mergeCell ref="B98:B99"/>
    <mergeCell ref="C98:C99"/>
    <mergeCell ref="K98:L99"/>
    <mergeCell ref="K100:L100"/>
    <mergeCell ref="K101:L101"/>
    <mergeCell ref="K102:L102"/>
    <mergeCell ref="K103:L103"/>
    <mergeCell ref="K104:L104"/>
    <mergeCell ref="K105:L105"/>
    <mergeCell ref="K106:L106"/>
    <mergeCell ref="K107:L107"/>
    <mergeCell ref="B108:B109"/>
    <mergeCell ref="C108:C109"/>
    <mergeCell ref="K108:L109"/>
    <mergeCell ref="K110:L110"/>
    <mergeCell ref="B111:B116"/>
    <mergeCell ref="C111:C116"/>
    <mergeCell ref="K111:L116"/>
    <mergeCell ref="A117:A118"/>
    <mergeCell ref="B120:E120"/>
    <mergeCell ref="A128:B128"/>
    <mergeCell ref="F129:H129"/>
    <mergeCell ref="A122:D122"/>
    <mergeCell ref="A124:B124"/>
    <mergeCell ref="A125:B125"/>
    <mergeCell ref="A126:B126"/>
    <mergeCell ref="A127:B127"/>
  </mergeCells>
  <phoneticPr fontId="32" type="noConversion"/>
  <printOptions horizontalCentered="1"/>
  <pageMargins left="0" right="0" top="0.59055118110236227" bottom="0.59055118110236227" header="0.51181102362204722" footer="0.31496062992125984"/>
  <pageSetup paperSize="9" scale="70" orientation="portrait"/>
  <headerFooter>
    <oddFooter>第 &amp;P 页，共 &amp;N 页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发票--代工厂</vt:lpstr>
      <vt:lpstr>代工厂PK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renanalmeida</cp:lastModifiedBy>
  <dcterms:created xsi:type="dcterms:W3CDTF">2023-04-28T08:43:13Z</dcterms:created>
  <dcterms:modified xsi:type="dcterms:W3CDTF">2023-05-05T14:12:28Z</dcterms:modified>
</cp:coreProperties>
</file>