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nan\Documents\ANP-Fuel-Sales-ETL\assets\"/>
    </mc:Choice>
  </mc:AlternateContent>
  <xr:revisionPtr revIDLastSave="0" documentId="8_{B322D11F-D02A-460C-A98D-71D57FC04597}" xr6:coauthVersionLast="47" xr6:coauthVersionMax="47" xr10:uidLastSave="{00000000-0000-0000-0000-000000000000}"/>
  <bookViews>
    <workbookView xWindow="1152" yWindow="1152" windowWidth="17280" windowHeight="8964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<sst xmlns="http://schemas.openxmlformats.org/spreadsheetml/2006/main" count="393" uniqueCount="76">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</sst>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8" formatCode="_(* #,##0_);_(* \(#,##0\);_(* &quot;-&quot;??_);_(@_)"/>
    <numFmt numFmtId="179" formatCode="0.0"/>
    <numFmt numFmtId="180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8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8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80" fontId="0" fillId="2" borderId="0" xfId="0" applyNumberFormat="1" applyFill="1"/>
    <xf numFmtId="43" fontId="0" fillId="2" borderId="0" xfId="2" applyFont="1" applyFill="1"/>
    <xf numFmtId="0" fontId="11" fillId="2" borderId="0" xfId="0" applyFont="1" applyFill="1" applyBorder="1"/>
    <xf numFmtId="43" fontId="13" fillId="0" borderId="0" xfId="2" applyFont="1" applyFill="1" applyBorder="1" applyAlignment="1">
      <alignment horizontal="right"/>
    </xf>
    <xf numFmtId="43" fontId="0" fillId="2" borderId="0" xfId="0" applyNumberFormat="1" applyFill="1"/>
    <xf numFmtId="179" fontId="13" fillId="0" borderId="3" xfId="0" applyNumberFormat="1" applyFont="1" applyFill="1" applyBorder="1" applyAlignment="1">
      <alignment horizontal="right"/>
    </xf>
    <xf numFmtId="178" fontId="14" fillId="0" borderId="4" xfId="0" applyNumberFormat="1" applyFont="1" applyBorder="1"/>
    <xf numFmtId="0" fontId="11" fillId="2" borderId="0" xfId="0" applyFont="1" applyFill="1"/>
    <xf numFmtId="179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8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8" fontId="0" fillId="0" borderId="6" xfId="0" applyNumberFormat="1" applyBorder="1"/>
    <xf numFmtId="178" fontId="0" fillId="0" borderId="7" xfId="0" applyNumberFormat="1" applyBorder="1"/>
    <xf numFmtId="178" fontId="0" fillId="0" borderId="8" xfId="0" applyNumberFormat="1" applyBorder="1"/>
    <xf numFmtId="178" fontId="0" fillId="0" borderId="9" xfId="0" applyNumberFormat="1" applyBorder="1"/>
    <xf numFmtId="178" fontId="14" fillId="0" borderId="10" xfId="0" applyNumberFormat="1" applyFont="1" applyBorder="1"/>
    <xf numFmtId="178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Hyperlink" xfId="1" builtinId="8"/>
    <cellStyle name="Normal" xfId="0" builtinId="0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8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8" formatCode="_(* #,##0_);_(* \(#,##0\);_(* &quot;-&quot;??_);_(@_)"/>
    </dxf>
    <dxf>
      <numFmt numFmtId="178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  <dxf>
      <numFmt numFmtId="178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8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5CAB-420C-B760-B2894F435F09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5CAB-420C-B760-B2894F435F09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5CAB-420C-B760-B2894F435F09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5CAB-420C-B760-B2894F435F09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5CAB-420C-B760-B2894F435F09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5CAB-420C-B760-B2894F435F09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5CAB-420C-B760-B2894F435F09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5CAB-420C-B760-B2894F435F09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AB-420C-B760-B2894F435F09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AB-420C-B760-B2894F435F09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AB-420C-B760-B2894F435F09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AB-420C-B760-B2894F435F09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AB-420C-B760-B2894F435F09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AB-420C-B760-B2894F435F09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AB-420C-B760-B2894F435F09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AB-420C-B760-B2894F435F09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AB-420C-B760-B2894F435F09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AB-420C-B760-B2894F435F09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CAB-420C-B760-B2894F435F09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AB-420C-B760-B2894F435F09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AB-420C-B760-B2894F435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008416"/>
        <c:axId val="1"/>
      </c:barChart>
      <c:catAx>
        <c:axId val="2440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008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87789136156566"/>
          <c:y val="4.6785277550664313E-2"/>
          <c:w val="0.6094400924169498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0-43D9-8715-6F74337153BF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0-43D9-8715-6F74337153BF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0-43D9-8715-6F74337153BF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0-43D9-8715-6F74337153BF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0-43D9-8715-6F74337153BF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0-43D9-8715-6F74337153BF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0-43D9-8715-6F74337153BF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0-43D9-8715-6F74337153BF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0-43D9-8715-6F74337153BF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0-43D9-8715-6F74337153BF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0-43D9-8715-6F74337153BF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0-43D9-8715-6F74337153BF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0-43D9-8715-6F74337153BF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0-43D9-8715-6F74337153BF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0-43D9-8715-6F74337153BF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0-43D9-8715-6F74337153BF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0-43D9-8715-6F74337153BF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0-43D9-8715-6F74337153BF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0-43D9-8715-6F74337153BF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0-43D9-8715-6F74337153BF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0-43D9-8715-6F743371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71776"/>
        <c:axId val="1"/>
      </c:barChart>
      <c:catAx>
        <c:axId val="2469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9717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35253479606269"/>
          <c:y val="4.9420150100611349E-2"/>
          <c:w val="0.60973920622160915"/>
          <c:h val="7.5583758977405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6-4404-9A7D-F697AF358898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6-4404-9A7D-F697AF358898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6-4404-9A7D-F697AF358898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6-4404-9A7D-F697AF358898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404-9A7D-F697AF358898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56-4404-9A7D-F697AF358898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6-4404-9A7D-F697AF358898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56-4404-9A7D-F697AF35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72736"/>
        <c:axId val="1"/>
      </c:barChart>
      <c:catAx>
        <c:axId val="246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972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90470262758288"/>
          <c:y val="4.3861197703747794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DE1-8CC9-5BFE3DC45AD3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B-4DE1-8CC9-5BFE3DC45AD3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B-4DE1-8CC9-5BFE3DC45AD3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B-4DE1-8CC9-5BFE3DC45AD3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7B-4DE1-8CC9-5BFE3DC45AD3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7B-4DE1-8CC9-5BFE3DC45AD3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7B-4DE1-8CC9-5BFE3DC45AD3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7B-4DE1-8CC9-5BFE3DC4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73696"/>
        <c:axId val="1"/>
      </c:barChart>
      <c:catAx>
        <c:axId val="2469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973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83545203040492"/>
          <c:y val="4.6785277550664313E-2"/>
          <c:w val="0.23307894033659515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4-4E94-AF0F-32E478C01658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4-4E94-AF0F-32E478C01658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4-4E94-AF0F-32E478C01658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4-4E94-AF0F-32E478C01658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4-4E94-AF0F-32E478C01658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4-4E94-AF0F-32E478C01658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4-4E94-AF0F-32E478C01658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4-4E94-AF0F-32E478C01658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4-4E94-AF0F-32E478C01658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4-4E94-AF0F-32E478C01658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94-4E94-AF0F-32E478C0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74656"/>
        <c:axId val="1"/>
      </c:barChart>
      <c:catAx>
        <c:axId val="2469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974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351899723344542"/>
          <c:y val="5.5557517091413877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A-46FA-96C9-2F2EB4ABD41C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A-46FA-96C9-2F2EB4ABD41C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A-46FA-96C9-2F2EB4ABD41C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A-46FA-96C9-2F2EB4ABD41C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A-46FA-96C9-2F2EB4ABD41C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A-46FA-96C9-2F2EB4ABD41C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A-46FA-96C9-2F2EB4ABD41C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A-46FA-96C9-2F2EB4ABD41C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2A-46FA-96C9-2F2EB4ABD41C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2A-46FA-96C9-2F2EB4ABD41C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2A-46FA-96C9-2F2EB4AB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69856"/>
        <c:axId val="1"/>
      </c:barChart>
      <c:catAx>
        <c:axId val="2469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969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73261445363767"/>
          <c:y val="5.2633437244497358E-2"/>
          <c:w val="0.32140359141151542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F-4191-8DFD-FEC752B8F92B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F-4191-8DFD-FEC752B8F92B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F-4191-8DFD-FEC752B8F92B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F-4191-8DFD-FEC752B8F92B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F-4191-8DFD-FEC752B8F92B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BF-4191-8DFD-FEC752B8F92B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BF-4191-8DFD-FEC752B8F92B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BF-4191-8DFD-FEC752B8F92B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BF-4191-8DFD-FEC752B8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70496"/>
        <c:axId val="1"/>
      </c:barChart>
      <c:catAx>
        <c:axId val="2459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70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4.9709357397580832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9E9-A12C-8C80F5A5F8BF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9E9-A12C-8C80F5A5F8BF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9E9-A12C-8C80F5A5F8BF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9E9-A12C-8C80F5A5F8BF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9E9-A12C-8C80F5A5F8BF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D6-49E9-A12C-8C80F5A5F8BF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D6-49E9-A12C-8C80F5A5F8BF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D6-49E9-A12C-8C80F5A5F8BF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D6-49E9-A12C-8C80F5A5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76256"/>
        <c:axId val="1"/>
      </c:barChart>
      <c:catAx>
        <c:axId val="2459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76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5557517091413877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C-49DD-B58E-04ADF7B8AE2B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C-49DD-B58E-04ADF7B8AE2B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C-49DD-B58E-04ADF7B8AE2B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C-49DD-B58E-04ADF7B8AE2B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C-49DD-B58E-04ADF7B8AE2B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2C-49DD-B58E-04ADF7B8AE2B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C-49DD-B58E-04ADF7B8AE2B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2C-49DD-B58E-04ADF7B8AE2B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2C-49DD-B58E-04ADF7B8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71936"/>
        <c:axId val="1"/>
      </c:barChart>
      <c:catAx>
        <c:axId val="2459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9719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4006044886025"/>
          <c:y val="5.2633437244497358E-2"/>
          <c:w val="0.26252049069490191"/>
          <c:h val="7.60260760198295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68580</xdr:colOff>
      <xdr:row>51</xdr:row>
      <xdr:rowOff>0</xdr:rowOff>
    </xdr:from>
    <xdr:to>
      <xdr:col>41</xdr:col>
      <xdr:colOff>480060</xdr:colOff>
      <xdr:row>65</xdr:row>
      <xdr:rowOff>167640</xdr:rowOff>
    </xdr:to>
    <xdr:graphicFrame macro="">
      <xdr:nvGraphicFramePr>
        <xdr:cNvPr id="2565534" name="Chart 14">
          <a:extLst>
            <a:ext uri="{FF2B5EF4-FFF2-40B4-BE49-F238E27FC236}">
              <a16:creationId xmlns:a16="http://schemas.microsoft.com/office/drawing/2014/main" id="{A5F6A47D-6B6E-80A5-3D10-73DBB16BE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30480</xdr:colOff>
      <xdr:row>91</xdr:row>
      <xdr:rowOff>0</xdr:rowOff>
    </xdr:from>
    <xdr:to>
      <xdr:col>41</xdr:col>
      <xdr:colOff>434340</xdr:colOff>
      <xdr:row>106</xdr:row>
      <xdr:rowOff>15240</xdr:rowOff>
    </xdr:to>
    <xdr:graphicFrame macro="">
      <xdr:nvGraphicFramePr>
        <xdr:cNvPr id="2565535" name="Chart 15">
          <a:extLst>
            <a:ext uri="{FF2B5EF4-FFF2-40B4-BE49-F238E27FC236}">
              <a16:creationId xmlns:a16="http://schemas.microsoft.com/office/drawing/2014/main" id="{F8EDAF1B-B759-807C-0861-56B083765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739140</xdr:colOff>
      <xdr:row>8</xdr:row>
      <xdr:rowOff>45720</xdr:rowOff>
    </xdr:to>
    <xdr:pic>
      <xdr:nvPicPr>
        <xdr:cNvPr id="2565536" name="Picture 10776">
          <a:extLst>
            <a:ext uri="{FF2B5EF4-FFF2-40B4-BE49-F238E27FC236}">
              <a16:creationId xmlns:a16="http://schemas.microsoft.com/office/drawing/2014/main" id="{0DEF058C-A338-F7C0-7926-8BADC88BF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" y="335280"/>
          <a:ext cx="739140" cy="1112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68580</xdr:colOff>
      <xdr:row>131</xdr:row>
      <xdr:rowOff>0</xdr:rowOff>
    </xdr:from>
    <xdr:to>
      <xdr:col>41</xdr:col>
      <xdr:colOff>480060</xdr:colOff>
      <xdr:row>145</xdr:row>
      <xdr:rowOff>167640</xdr:rowOff>
    </xdr:to>
    <xdr:graphicFrame macro="">
      <xdr:nvGraphicFramePr>
        <xdr:cNvPr id="2565537" name="Chart 14">
          <a:extLst>
            <a:ext uri="{FF2B5EF4-FFF2-40B4-BE49-F238E27FC236}">
              <a16:creationId xmlns:a16="http://schemas.microsoft.com/office/drawing/2014/main" id="{0FA7D1E7-5610-6297-5097-E7FAB7B17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68580</xdr:colOff>
      <xdr:row>169</xdr:row>
      <xdr:rowOff>0</xdr:rowOff>
    </xdr:from>
    <xdr:to>
      <xdr:col>41</xdr:col>
      <xdr:colOff>480060</xdr:colOff>
      <xdr:row>183</xdr:row>
      <xdr:rowOff>167640</xdr:rowOff>
    </xdr:to>
    <xdr:graphicFrame macro="">
      <xdr:nvGraphicFramePr>
        <xdr:cNvPr id="2565538" name="Chart 14">
          <a:extLst>
            <a:ext uri="{FF2B5EF4-FFF2-40B4-BE49-F238E27FC236}">
              <a16:creationId xmlns:a16="http://schemas.microsoft.com/office/drawing/2014/main" id="{D61816B1-F5FC-E96A-CE2B-997771B4B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68580</xdr:colOff>
      <xdr:row>208</xdr:row>
      <xdr:rowOff>0</xdr:rowOff>
    </xdr:from>
    <xdr:to>
      <xdr:col>41</xdr:col>
      <xdr:colOff>480060</xdr:colOff>
      <xdr:row>222</xdr:row>
      <xdr:rowOff>167640</xdr:rowOff>
    </xdr:to>
    <xdr:graphicFrame macro="">
      <xdr:nvGraphicFramePr>
        <xdr:cNvPr id="2565539" name="Chart 14">
          <a:extLst>
            <a:ext uri="{FF2B5EF4-FFF2-40B4-BE49-F238E27FC236}">
              <a16:creationId xmlns:a16="http://schemas.microsoft.com/office/drawing/2014/main" id="{27C1FEAC-26EF-DA2A-FF0D-01B929702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68580</xdr:colOff>
      <xdr:row>244</xdr:row>
      <xdr:rowOff>0</xdr:rowOff>
    </xdr:from>
    <xdr:to>
      <xdr:col>41</xdr:col>
      <xdr:colOff>480060</xdr:colOff>
      <xdr:row>258</xdr:row>
      <xdr:rowOff>167640</xdr:rowOff>
    </xdr:to>
    <xdr:graphicFrame macro="">
      <xdr:nvGraphicFramePr>
        <xdr:cNvPr id="2565540" name="Chart 14">
          <a:extLst>
            <a:ext uri="{FF2B5EF4-FFF2-40B4-BE49-F238E27FC236}">
              <a16:creationId xmlns:a16="http://schemas.microsoft.com/office/drawing/2014/main" id="{427A8564-DE36-DF1E-D6B3-C693665AF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411480</xdr:colOff>
      <xdr:row>295</xdr:row>
      <xdr:rowOff>167640</xdr:rowOff>
    </xdr:to>
    <xdr:graphicFrame macro="">
      <xdr:nvGraphicFramePr>
        <xdr:cNvPr id="2565541" name="Chart 14">
          <a:extLst>
            <a:ext uri="{FF2B5EF4-FFF2-40B4-BE49-F238E27FC236}">
              <a16:creationId xmlns:a16="http://schemas.microsoft.com/office/drawing/2014/main" id="{4107CDD4-10C5-8099-D63B-3414DA7BE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411480</xdr:colOff>
      <xdr:row>330</xdr:row>
      <xdr:rowOff>167640</xdr:rowOff>
    </xdr:to>
    <xdr:graphicFrame macro="">
      <xdr:nvGraphicFramePr>
        <xdr:cNvPr id="2565542" name="Chart 14">
          <a:extLst>
            <a:ext uri="{FF2B5EF4-FFF2-40B4-BE49-F238E27FC236}">
              <a16:creationId xmlns:a16="http://schemas.microsoft.com/office/drawing/2014/main" id="{7DEAF195-6063-5744-3D48-A37D5D83A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411480</xdr:colOff>
      <xdr:row>365</xdr:row>
      <xdr:rowOff>167640</xdr:rowOff>
    </xdr:to>
    <xdr:graphicFrame macro="">
      <xdr:nvGraphicFramePr>
        <xdr:cNvPr id="2565543" name="Chart 14">
          <a:extLst>
            <a:ext uri="{FF2B5EF4-FFF2-40B4-BE49-F238E27FC236}">
              <a16:creationId xmlns:a16="http://schemas.microsoft.com/office/drawing/2014/main" id="{E3E8010E-872D-F3BF-A3A9-EA3E59441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80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3" zoomScale="70" zoomScaleNormal="70" workbookViewId="0">
      <selection activeCell="B27" sqref="B27"/>
    </sheetView>
  </sheetViews>
  <sheetFormatPr defaultColWidth="13.77734375" defaultRowHeight="13.2" x14ac:dyDescent="0.25"/>
  <cols>
    <col min="1" max="1" width="13.77734375" style="1"/>
    <col min="2" max="2" width="20.5546875" style="1" bestFit="1" customWidth="1"/>
    <col min="3" max="3" width="11.6640625" style="1" customWidth="1"/>
    <col min="4" max="10" width="11.77734375" style="1" customWidth="1"/>
    <col min="11" max="23" width="12.6640625" style="1" customWidth="1"/>
    <col min="24" max="24" width="27" style="1" customWidth="1"/>
    <col min="25" max="25" width="8.77734375" style="1" customWidth="1"/>
    <col min="26" max="16384" width="13.77734375" style="1"/>
  </cols>
  <sheetData>
    <row r="7" spans="2:2" ht="15.6" x14ac:dyDescent="0.3">
      <c r="B7" s="2" t="s">
        <v>27</v>
      </c>
    </row>
    <row r="8" spans="2:2" ht="15.6" x14ac:dyDescent="0.3">
      <c r="B8" s="2" t="s">
        <v>75</v>
      </c>
    </row>
    <row r="10" spans="2:2" hidden="1" x14ac:dyDescent="0.25"/>
    <row r="11" spans="2:2" hidden="1" x14ac:dyDescent="0.25"/>
    <row r="12" spans="2:2" hidden="1" x14ac:dyDescent="0.25"/>
    <row r="13" spans="2:2" hidden="1" x14ac:dyDescent="0.25"/>
    <row r="14" spans="2:2" hidden="1" x14ac:dyDescent="0.25"/>
    <row r="15" spans="2:2" hidden="1" x14ac:dyDescent="0.25"/>
    <row r="16" spans="2:2" hidden="1" x14ac:dyDescent="0.25"/>
    <row r="17" spans="2:11" hidden="1" x14ac:dyDescent="0.25"/>
    <row r="18" spans="2:11" hidden="1" x14ac:dyDescent="0.25"/>
    <row r="19" spans="2:11" hidden="1" x14ac:dyDescent="0.25"/>
    <row r="22" spans="2:11" ht="21" x14ac:dyDescent="0.4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1" x14ac:dyDescent="0.4">
      <c r="B23" s="29" t="s">
        <v>31</v>
      </c>
    </row>
    <row r="24" spans="2:11" hidden="1" x14ac:dyDescent="0.25"/>
    <row r="25" spans="2:11" hidden="1" x14ac:dyDescent="0.25"/>
    <row r="27" spans="2:11" ht="17.399999999999999" x14ac:dyDescent="0.25">
      <c r="B27" s="15" t="s">
        <v>16</v>
      </c>
    </row>
    <row r="28" spans="2:11" ht="16.8" x14ac:dyDescent="0.3">
      <c r="B28" s="3" t="s">
        <v>49</v>
      </c>
      <c r="C28" s="4"/>
      <c r="D28" s="4"/>
      <c r="E28" s="4"/>
      <c r="F28" s="4"/>
      <c r="G28" s="4"/>
      <c r="H28" s="4"/>
    </row>
    <row r="29" spans="2:11" ht="16.8" x14ac:dyDescent="0.3">
      <c r="B29" s="3" t="s">
        <v>50</v>
      </c>
      <c r="C29" s="4"/>
      <c r="D29" s="4"/>
      <c r="E29" s="4"/>
      <c r="F29" s="4"/>
      <c r="G29" s="4"/>
      <c r="H29" s="4"/>
    </row>
    <row r="30" spans="2:11" ht="16.8" x14ac:dyDescent="0.3">
      <c r="B30" s="3" t="s">
        <v>51</v>
      </c>
      <c r="C30" s="4"/>
    </row>
    <row r="31" spans="2:11" ht="15.6" hidden="1" x14ac:dyDescent="0.3">
      <c r="B31" s="19"/>
      <c r="C31" s="4"/>
    </row>
    <row r="32" spans="2:11" hidden="1" x14ac:dyDescent="0.25"/>
    <row r="33" spans="2:26" hidden="1" x14ac:dyDescent="0.25"/>
    <row r="34" spans="2:26" hidden="1" x14ac:dyDescent="0.25"/>
    <row r="35" spans="2:26" ht="16.8" x14ac:dyDescent="0.3">
      <c r="B35" s="3" t="s">
        <v>52</v>
      </c>
    </row>
    <row r="36" spans="2:26" ht="16.8" x14ac:dyDescent="0.3">
      <c r="B36" s="3" t="s">
        <v>53</v>
      </c>
    </row>
    <row r="37" spans="2:26" ht="16.8" x14ac:dyDescent="0.3">
      <c r="B37" s="3" t="s">
        <v>54</v>
      </c>
    </row>
    <row r="38" spans="2:26" ht="16.8" x14ac:dyDescent="0.3">
      <c r="B38" s="3" t="s">
        <v>55</v>
      </c>
    </row>
    <row r="39" spans="2:26" ht="16.8" x14ac:dyDescent="0.3">
      <c r="B39" s="3" t="s">
        <v>56</v>
      </c>
    </row>
    <row r="40" spans="2:26" ht="16.8" x14ac:dyDescent="0.3">
      <c r="B40" s="3" t="s">
        <v>57</v>
      </c>
    </row>
    <row r="42" spans="2:26" ht="17.399999999999999" x14ac:dyDescent="0.3">
      <c r="B42" s="32" t="s">
        <v>71</v>
      </c>
    </row>
    <row r="44" spans="2:26" ht="17.399999999999999" x14ac:dyDescent="0.3">
      <c r="B44" s="5" t="s">
        <v>58</v>
      </c>
    </row>
    <row r="45" spans="2:26" ht="15.6" x14ac:dyDescent="0.3">
      <c r="B45" s="2" t="s">
        <v>24</v>
      </c>
    </row>
    <row r="47" spans="2:26" x14ac:dyDescent="0.25">
      <c r="B47" s="6" t="str">
        <f>IF(C49="(Tudo)","BRASIL",C49)</f>
        <v>BRASIL</v>
      </c>
      <c r="G47" s="16"/>
    </row>
    <row r="48" spans="2:26" x14ac:dyDescent="0.25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5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5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5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5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5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8" x14ac:dyDescent="0.25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8" x14ac:dyDescent="0.25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8" x14ac:dyDescent="0.25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8" x14ac:dyDescent="0.25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8" x14ac:dyDescent="0.25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8" x14ac:dyDescent="0.25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8" x14ac:dyDescent="0.25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8" x14ac:dyDescent="0.25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8" x14ac:dyDescent="0.25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8" x14ac:dyDescent="0.25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8" x14ac:dyDescent="0.25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8" x14ac:dyDescent="0.25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x14ac:dyDescent="0.25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8" x14ac:dyDescent="0.25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x14ac:dyDescent="0.25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5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5.6" x14ac:dyDescent="0.25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5">
      <c r="B71" s="27" t="s">
        <v>43</v>
      </c>
      <c r="E71" s="11"/>
      <c r="F71" s="11"/>
      <c r="G71" s="11"/>
      <c r="W71" s="11"/>
    </row>
    <row r="72" spans="2:26" x14ac:dyDescent="0.25">
      <c r="B72" s="27" t="s">
        <v>72</v>
      </c>
      <c r="E72" s="11"/>
      <c r="F72" s="11"/>
      <c r="G72" s="11"/>
      <c r="W72" s="11"/>
    </row>
    <row r="73" spans="2:26" x14ac:dyDescent="0.25">
      <c r="B73" s="27" t="s">
        <v>46</v>
      </c>
      <c r="E73" s="11"/>
      <c r="F73" s="11"/>
      <c r="G73" s="11"/>
      <c r="W73" s="11"/>
    </row>
    <row r="74" spans="2:26" x14ac:dyDescent="0.25">
      <c r="B74" s="27" t="s">
        <v>69</v>
      </c>
      <c r="E74" s="11"/>
      <c r="F74" s="11"/>
      <c r="G74" s="11"/>
    </row>
    <row r="75" spans="2:26" x14ac:dyDescent="0.25">
      <c r="B75" s="27" t="s">
        <v>70</v>
      </c>
      <c r="E75" s="11"/>
      <c r="F75" s="11"/>
      <c r="G75" s="11"/>
    </row>
    <row r="76" spans="2:26" s="27" customFormat="1" ht="15.6" x14ac:dyDescent="0.25">
      <c r="B76" s="10" t="s">
        <v>41</v>
      </c>
      <c r="E76" s="31"/>
      <c r="F76" s="31"/>
      <c r="G76" s="31"/>
    </row>
    <row r="77" spans="2:26" ht="15.6" x14ac:dyDescent="0.25">
      <c r="B77" s="10" t="s">
        <v>68</v>
      </c>
    </row>
    <row r="78" spans="2:26" ht="15.6" x14ac:dyDescent="0.25">
      <c r="B78" s="10"/>
    </row>
    <row r="80" spans="2:26" ht="16.8" x14ac:dyDescent="0.3">
      <c r="B80" s="12" t="s">
        <v>14</v>
      </c>
    </row>
    <row r="84" spans="2:26" ht="17.399999999999999" x14ac:dyDescent="0.3">
      <c r="B84" s="5" t="s">
        <v>59</v>
      </c>
    </row>
    <row r="85" spans="2:26" ht="15.6" x14ac:dyDescent="0.3">
      <c r="B85" s="2" t="s">
        <v>23</v>
      </c>
    </row>
    <row r="87" spans="2:26" x14ac:dyDescent="0.25">
      <c r="B87" s="6" t="str">
        <f>IF(C89="(Tudo)","BRASIL",C89)</f>
        <v>BRASIL</v>
      </c>
    </row>
    <row r="88" spans="2:26" x14ac:dyDescent="0.25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5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x14ac:dyDescent="0.25">
      <c r="B90" s="37" t="s">
        <v>22</v>
      </c>
      <c r="C90" s="38" t="s">
        <v>28</v>
      </c>
      <c r="G90" s="11"/>
      <c r="Z90" s="14" t="s">
        <v>15</v>
      </c>
    </row>
    <row r="91" spans="2:26" x14ac:dyDescent="0.25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5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5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8" x14ac:dyDescent="0.25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8" x14ac:dyDescent="0.25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8" x14ac:dyDescent="0.25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8" x14ac:dyDescent="0.25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8" x14ac:dyDescent="0.25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8" x14ac:dyDescent="0.25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8" x14ac:dyDescent="0.25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8" x14ac:dyDescent="0.25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8" x14ac:dyDescent="0.25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8" x14ac:dyDescent="0.25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8" x14ac:dyDescent="0.25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8" x14ac:dyDescent="0.25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x14ac:dyDescent="0.25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x14ac:dyDescent="0.25">
      <c r="B107" s="30" t="s">
        <v>34</v>
      </c>
    </row>
    <row r="108" spans="2:24" x14ac:dyDescent="0.25">
      <c r="B108" s="9" t="s">
        <v>36</v>
      </c>
      <c r="W108" s="16"/>
    </row>
    <row r="109" spans="2:24" x14ac:dyDescent="0.25">
      <c r="B109" s="22" t="s">
        <v>37</v>
      </c>
      <c r="W109" s="16"/>
    </row>
    <row r="110" spans="2:24" ht="15.6" x14ac:dyDescent="0.25">
      <c r="B110" s="27" t="s">
        <v>42</v>
      </c>
      <c r="W110" s="16"/>
    </row>
    <row r="111" spans="2:24" x14ac:dyDescent="0.25">
      <c r="B111" s="27" t="s">
        <v>43</v>
      </c>
      <c r="W111" s="16"/>
    </row>
    <row r="112" spans="2:24" x14ac:dyDescent="0.25">
      <c r="B112" s="27" t="str">
        <f>B72</f>
        <v xml:space="preserve">                  5) Dados atualizados 30 de outubro de 2020.</v>
      </c>
      <c r="W112" s="16"/>
    </row>
    <row r="113" spans="2:26" x14ac:dyDescent="0.25">
      <c r="B113" s="27" t="s">
        <v>46</v>
      </c>
      <c r="W113" s="16"/>
    </row>
    <row r="114" spans="2:26" x14ac:dyDescent="0.25">
      <c r="B114" s="27" t="s">
        <v>69</v>
      </c>
    </row>
    <row r="115" spans="2:26" x14ac:dyDescent="0.25">
      <c r="B115" s="27" t="s">
        <v>70</v>
      </c>
    </row>
    <row r="116" spans="2:26" ht="15.6" x14ac:dyDescent="0.25">
      <c r="B116" s="10" t="s">
        <v>41</v>
      </c>
    </row>
    <row r="117" spans="2:26" ht="15.6" x14ac:dyDescent="0.25">
      <c r="B117" s="10" t="s">
        <v>68</v>
      </c>
    </row>
    <row r="118" spans="2:26" ht="15.6" x14ac:dyDescent="0.25">
      <c r="B118" s="10"/>
    </row>
    <row r="120" spans="2:26" ht="16.8" x14ac:dyDescent="0.3">
      <c r="B120" s="12" t="s">
        <v>14</v>
      </c>
    </row>
    <row r="124" spans="2:26" ht="17.399999999999999" x14ac:dyDescent="0.3">
      <c r="B124" s="5" t="s">
        <v>60</v>
      </c>
    </row>
    <row r="125" spans="2:26" ht="15.6" x14ac:dyDescent="0.3">
      <c r="B125" s="2" t="s">
        <v>24</v>
      </c>
    </row>
    <row r="127" spans="2:26" x14ac:dyDescent="0.25">
      <c r="B127" s="6" t="str">
        <f>IF(C129="(Tudo)","BRASIL",C129)</f>
        <v>BRASIL</v>
      </c>
      <c r="G127" s="16"/>
    </row>
    <row r="128" spans="2:26" x14ac:dyDescent="0.25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5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5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5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5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5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8" x14ac:dyDescent="0.25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8" x14ac:dyDescent="0.25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8" x14ac:dyDescent="0.25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8" x14ac:dyDescent="0.25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8" x14ac:dyDescent="0.25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8" x14ac:dyDescent="0.25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8" x14ac:dyDescent="0.25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8" x14ac:dyDescent="0.25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8" x14ac:dyDescent="0.25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8" x14ac:dyDescent="0.25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8" x14ac:dyDescent="0.25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8" x14ac:dyDescent="0.25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x14ac:dyDescent="0.25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8" x14ac:dyDescent="0.25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.6" x14ac:dyDescent="0.25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5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5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5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5">
      <c r="B152" s="27" t="s">
        <v>47</v>
      </c>
      <c r="E152" s="11"/>
      <c r="F152" s="11"/>
      <c r="G152" s="11"/>
    </row>
    <row r="153" spans="2:26" x14ac:dyDescent="0.25">
      <c r="B153" s="27" t="s">
        <v>69</v>
      </c>
      <c r="E153" s="11"/>
      <c r="F153" s="11"/>
      <c r="G153" s="11"/>
    </row>
    <row r="154" spans="2:26" x14ac:dyDescent="0.25">
      <c r="B154" s="27" t="s">
        <v>70</v>
      </c>
      <c r="E154" s="11"/>
      <c r="F154" s="11"/>
      <c r="G154" s="11"/>
    </row>
    <row r="155" spans="2:26" ht="15.6" x14ac:dyDescent="0.25">
      <c r="B155" s="10" t="s">
        <v>41</v>
      </c>
      <c r="E155" s="11"/>
      <c r="F155" s="11"/>
      <c r="G155" s="11"/>
    </row>
    <row r="156" spans="2:26" ht="15.6" x14ac:dyDescent="0.25">
      <c r="B156" s="10" t="s">
        <v>68</v>
      </c>
    </row>
    <row r="159" spans="2:26" ht="16.8" x14ac:dyDescent="0.3">
      <c r="B159" s="12" t="s">
        <v>14</v>
      </c>
    </row>
    <row r="162" spans="2:26" ht="17.399999999999999" x14ac:dyDescent="0.3">
      <c r="B162" s="5" t="s">
        <v>61</v>
      </c>
    </row>
    <row r="163" spans="2:26" ht="15.6" x14ac:dyDescent="0.3">
      <c r="B163" s="2" t="s">
        <v>23</v>
      </c>
    </row>
    <row r="165" spans="2:26" x14ac:dyDescent="0.25">
      <c r="B165" s="6" t="str">
        <f>IF(C167="(Tudo)","BRASIL",C167)</f>
        <v>BRASIL</v>
      </c>
      <c r="G165" s="16"/>
    </row>
    <row r="166" spans="2:26" x14ac:dyDescent="0.25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5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5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5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5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5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8" x14ac:dyDescent="0.25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8" x14ac:dyDescent="0.25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8" x14ac:dyDescent="0.25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8" x14ac:dyDescent="0.25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8" x14ac:dyDescent="0.25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8" x14ac:dyDescent="0.25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8" x14ac:dyDescent="0.25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8" x14ac:dyDescent="0.25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8" x14ac:dyDescent="0.25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8" x14ac:dyDescent="0.25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8" x14ac:dyDescent="0.25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8" x14ac:dyDescent="0.25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x14ac:dyDescent="0.25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8" x14ac:dyDescent="0.25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.6" x14ac:dyDescent="0.25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5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5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5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5">
      <c r="B190" s="27" t="s">
        <v>47</v>
      </c>
      <c r="E190" s="11"/>
      <c r="F190" s="11"/>
      <c r="G190" s="11"/>
    </row>
    <row r="191" spans="2:26" x14ac:dyDescent="0.25">
      <c r="B191" s="27" t="s">
        <v>69</v>
      </c>
      <c r="E191" s="11"/>
      <c r="F191" s="11"/>
      <c r="G191" s="11"/>
    </row>
    <row r="192" spans="2:26" x14ac:dyDescent="0.25">
      <c r="B192" s="27" t="s">
        <v>70</v>
      </c>
      <c r="E192" s="11"/>
      <c r="F192" s="11"/>
      <c r="G192" s="11"/>
    </row>
    <row r="193" spans="2:26" ht="15.6" x14ac:dyDescent="0.25">
      <c r="B193" s="10" t="s">
        <v>41</v>
      </c>
      <c r="E193" s="11"/>
      <c r="F193" s="11"/>
      <c r="G193" s="11"/>
    </row>
    <row r="194" spans="2:26" ht="15.6" x14ac:dyDescent="0.25">
      <c r="B194" s="10" t="s">
        <v>68</v>
      </c>
    </row>
    <row r="197" spans="2:26" ht="16.8" x14ac:dyDescent="0.3">
      <c r="B197" s="12" t="s">
        <v>14</v>
      </c>
    </row>
    <row r="201" spans="2:26" ht="17.399999999999999" x14ac:dyDescent="0.3">
      <c r="B201" s="5" t="s">
        <v>62</v>
      </c>
    </row>
    <row r="202" spans="2:26" ht="15.6" x14ac:dyDescent="0.3">
      <c r="B202" s="2" t="s">
        <v>24</v>
      </c>
    </row>
    <row r="204" spans="2:26" x14ac:dyDescent="0.25">
      <c r="B204" s="6" t="str">
        <f>IF(C206="(Tudo)","BRASIL",C206)</f>
        <v>BRASIL</v>
      </c>
      <c r="G204" s="16"/>
    </row>
    <row r="205" spans="2:26" x14ac:dyDescent="0.25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5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5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5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5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5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8" x14ac:dyDescent="0.25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8" x14ac:dyDescent="0.25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8" x14ac:dyDescent="0.25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8" x14ac:dyDescent="0.25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8" x14ac:dyDescent="0.25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8" x14ac:dyDescent="0.25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8" x14ac:dyDescent="0.25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8" x14ac:dyDescent="0.25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8" x14ac:dyDescent="0.25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8" x14ac:dyDescent="0.25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8" x14ac:dyDescent="0.25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8" x14ac:dyDescent="0.25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x14ac:dyDescent="0.25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8" x14ac:dyDescent="0.25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.6" x14ac:dyDescent="0.25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5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5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5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5.6" x14ac:dyDescent="0.25">
      <c r="B229" s="10" t="s">
        <v>41</v>
      </c>
      <c r="E229" s="11"/>
      <c r="F229" s="11"/>
      <c r="G229" s="11"/>
    </row>
    <row r="230" spans="2:26" ht="15.6" x14ac:dyDescent="0.25">
      <c r="B230" s="10" t="s">
        <v>68</v>
      </c>
    </row>
    <row r="233" spans="2:26" ht="16.8" x14ac:dyDescent="0.3">
      <c r="B233" s="12" t="s">
        <v>14</v>
      </c>
    </row>
    <row r="237" spans="2:26" ht="17.399999999999999" x14ac:dyDescent="0.3">
      <c r="B237" s="5" t="s">
        <v>63</v>
      </c>
    </row>
    <row r="238" spans="2:26" ht="15.6" x14ac:dyDescent="0.3">
      <c r="B238" s="2" t="s">
        <v>24</v>
      </c>
    </row>
    <row r="240" spans="2:26" x14ac:dyDescent="0.25">
      <c r="B240" s="6" t="str">
        <f>IF(C242="(Tudo)","BRASIL",C242)</f>
        <v>BRASIL</v>
      </c>
      <c r="G240" s="16"/>
    </row>
    <row r="241" spans="2:26" x14ac:dyDescent="0.25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5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5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5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5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5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8" x14ac:dyDescent="0.25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8" x14ac:dyDescent="0.25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8" x14ac:dyDescent="0.25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8" x14ac:dyDescent="0.25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8" x14ac:dyDescent="0.25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8" x14ac:dyDescent="0.25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8" x14ac:dyDescent="0.25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8" x14ac:dyDescent="0.25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8" x14ac:dyDescent="0.25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8" x14ac:dyDescent="0.25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8" x14ac:dyDescent="0.25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8" x14ac:dyDescent="0.25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x14ac:dyDescent="0.25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8" x14ac:dyDescent="0.25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.6" x14ac:dyDescent="0.25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5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5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5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5.6" x14ac:dyDescent="0.25">
      <c r="B265" s="10" t="s">
        <v>41</v>
      </c>
      <c r="E265" s="11"/>
      <c r="F265" s="11"/>
      <c r="G265" s="11"/>
    </row>
    <row r="266" spans="2:26" ht="15.6" x14ac:dyDescent="0.25">
      <c r="B266" s="10" t="s">
        <v>68</v>
      </c>
    </row>
    <row r="269" spans="2:26" ht="16.8" x14ac:dyDescent="0.3">
      <c r="B269" s="12" t="s">
        <v>14</v>
      </c>
    </row>
    <row r="270" spans="2:26" ht="16.8" x14ac:dyDescent="0.3">
      <c r="B270" s="12"/>
    </row>
    <row r="273" spans="2:26" ht="17.399999999999999" x14ac:dyDescent="0.3">
      <c r="B273" s="5" t="s">
        <v>64</v>
      </c>
    </row>
    <row r="274" spans="2:26" ht="15.6" x14ac:dyDescent="0.3">
      <c r="B274" s="2" t="s">
        <v>24</v>
      </c>
    </row>
    <row r="276" spans="2:26" x14ac:dyDescent="0.25">
      <c r="B276" s="6" t="str">
        <f>IF(C278="(Tudo)","BRASIL",C278)</f>
        <v>BRASIL</v>
      </c>
      <c r="G276" s="16"/>
    </row>
    <row r="277" spans="2:26" x14ac:dyDescent="0.25">
      <c r="B277" s="7" t="str">
        <f>IF(C279="(Tudo)","ETANOL HIDRATADO TOTAL (m3)",C279)</f>
        <v>ETANOL HIDRATADO TOTAL (m3)</v>
      </c>
      <c r="G277" s="11"/>
    </row>
    <row r="278" spans="2:26" x14ac:dyDescent="0.25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x14ac:dyDescent="0.25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x14ac:dyDescent="0.25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5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5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8" x14ac:dyDescent="0.25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8" x14ac:dyDescent="0.25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8" x14ac:dyDescent="0.25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8" x14ac:dyDescent="0.25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8" x14ac:dyDescent="0.25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8" x14ac:dyDescent="0.25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8" x14ac:dyDescent="0.25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8" x14ac:dyDescent="0.25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8" x14ac:dyDescent="0.25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8" x14ac:dyDescent="0.25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8" x14ac:dyDescent="0.25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8" x14ac:dyDescent="0.25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x14ac:dyDescent="0.25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x14ac:dyDescent="0.25">
      <c r="B296" s="30" t="s">
        <v>34</v>
      </c>
      <c r="F296" s="11"/>
      <c r="G296" s="20"/>
    </row>
    <row r="297" spans="2:12" ht="15.6" x14ac:dyDescent="0.25">
      <c r="B297" s="9" t="s">
        <v>35</v>
      </c>
      <c r="G297" s="11"/>
    </row>
    <row r="298" spans="2:12" x14ac:dyDescent="0.25">
      <c r="B298" s="22" t="s">
        <v>32</v>
      </c>
      <c r="J298" s="11"/>
      <c r="K298" s="11"/>
      <c r="L298" s="11"/>
    </row>
    <row r="299" spans="2:12" x14ac:dyDescent="0.25">
      <c r="B299" s="27" t="s">
        <v>74</v>
      </c>
      <c r="J299" s="11"/>
      <c r="K299" s="11"/>
      <c r="L299" s="11"/>
    </row>
    <row r="300" spans="2:12" ht="15.6" x14ac:dyDescent="0.25">
      <c r="B300" s="10" t="s">
        <v>41</v>
      </c>
      <c r="E300" s="11"/>
      <c r="F300" s="11"/>
      <c r="G300" s="11"/>
    </row>
    <row r="301" spans="2:12" ht="15.6" x14ac:dyDescent="0.25">
      <c r="B301" s="10" t="s">
        <v>68</v>
      </c>
      <c r="E301" s="11"/>
      <c r="F301" s="11"/>
      <c r="G301" s="11"/>
    </row>
    <row r="302" spans="2:12" x14ac:dyDescent="0.25">
      <c r="B302" s="27"/>
      <c r="E302" s="11"/>
      <c r="F302" s="11"/>
      <c r="G302" s="11"/>
    </row>
    <row r="303" spans="2:12" ht="15.6" x14ac:dyDescent="0.25">
      <c r="B303" s="10"/>
      <c r="E303" s="11"/>
      <c r="F303" s="11"/>
      <c r="G303" s="11"/>
    </row>
    <row r="304" spans="2:12" ht="16.8" x14ac:dyDescent="0.3">
      <c r="B304" s="12" t="s">
        <v>14</v>
      </c>
    </row>
    <row r="305" spans="2:26" ht="16.8" x14ac:dyDescent="0.3">
      <c r="B305" s="12"/>
    </row>
    <row r="308" spans="2:26" ht="17.399999999999999" x14ac:dyDescent="0.3">
      <c r="B308" s="5" t="s">
        <v>65</v>
      </c>
    </row>
    <row r="309" spans="2:26" ht="15.6" x14ac:dyDescent="0.3">
      <c r="B309" s="2" t="s">
        <v>24</v>
      </c>
    </row>
    <row r="311" spans="2:26" x14ac:dyDescent="0.25">
      <c r="B311" s="6" t="str">
        <f>IF(C313="(Tudo)","BRASIL",C313)</f>
        <v>BRASIL</v>
      </c>
      <c r="G311" s="16"/>
    </row>
    <row r="312" spans="2:26" x14ac:dyDescent="0.25">
      <c r="B312" s="7" t="str">
        <f>IF(C314="(Tudo)","GASOLINA C TOTAL (m3)",C314)</f>
        <v>GASOLINA C TOTAL (m3)</v>
      </c>
      <c r="G312" s="11"/>
    </row>
    <row r="313" spans="2:26" x14ac:dyDescent="0.25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x14ac:dyDescent="0.25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x14ac:dyDescent="0.25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5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5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8" x14ac:dyDescent="0.25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8" x14ac:dyDescent="0.25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8" x14ac:dyDescent="0.25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8" x14ac:dyDescent="0.25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8" x14ac:dyDescent="0.25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8" x14ac:dyDescent="0.25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8" x14ac:dyDescent="0.25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8" x14ac:dyDescent="0.25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8" x14ac:dyDescent="0.25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8" x14ac:dyDescent="0.25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8" x14ac:dyDescent="0.25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8" x14ac:dyDescent="0.25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x14ac:dyDescent="0.25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x14ac:dyDescent="0.25">
      <c r="B331" s="30" t="s">
        <v>34</v>
      </c>
      <c r="F331" s="11"/>
      <c r="G331" s="20"/>
    </row>
    <row r="332" spans="2:12" ht="15.6" x14ac:dyDescent="0.25">
      <c r="B332" s="9" t="s">
        <v>35</v>
      </c>
      <c r="G332" s="11"/>
    </row>
    <row r="333" spans="2:12" x14ac:dyDescent="0.25">
      <c r="B333" s="22" t="s">
        <v>32</v>
      </c>
      <c r="J333" s="11"/>
      <c r="K333" s="11"/>
      <c r="L333" s="11"/>
    </row>
    <row r="334" spans="2:12" x14ac:dyDescent="0.25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5.6" x14ac:dyDescent="0.25">
      <c r="B335" s="10" t="s">
        <v>41</v>
      </c>
      <c r="E335" s="11"/>
      <c r="F335" s="11"/>
      <c r="G335" s="11"/>
    </row>
    <row r="336" spans="2:12" ht="15.6" x14ac:dyDescent="0.25">
      <c r="B336" s="10" t="s">
        <v>68</v>
      </c>
      <c r="E336" s="11"/>
      <c r="F336" s="11"/>
      <c r="G336" s="11"/>
    </row>
    <row r="337" spans="2:26" x14ac:dyDescent="0.25">
      <c r="B337" s="27"/>
      <c r="E337" s="11"/>
      <c r="F337" s="11"/>
      <c r="G337" s="11"/>
    </row>
    <row r="338" spans="2:26" ht="15.6" x14ac:dyDescent="0.25">
      <c r="B338" s="10"/>
      <c r="E338" s="11"/>
      <c r="F338" s="11"/>
      <c r="G338" s="11"/>
    </row>
    <row r="339" spans="2:26" ht="16.8" x14ac:dyDescent="0.3">
      <c r="B339" s="12" t="s">
        <v>14</v>
      </c>
    </row>
    <row r="340" spans="2:26" ht="16.8" x14ac:dyDescent="0.3">
      <c r="B340" s="12"/>
    </row>
    <row r="343" spans="2:26" ht="17.399999999999999" x14ac:dyDescent="0.3">
      <c r="B343" s="5" t="s">
        <v>66</v>
      </c>
    </row>
    <row r="344" spans="2:26" ht="15.6" x14ac:dyDescent="0.3">
      <c r="B344" s="2" t="s">
        <v>24</v>
      </c>
    </row>
    <row r="346" spans="2:26" x14ac:dyDescent="0.25">
      <c r="B346" s="6" t="str">
        <f>IF(C348="(Tudo)","BRASIL",C348)</f>
        <v>BRASIL</v>
      </c>
      <c r="G346" s="16"/>
    </row>
    <row r="347" spans="2:26" x14ac:dyDescent="0.25">
      <c r="B347" s="7" t="str">
        <f>IF(C349="(Tudo)","ÓLEO DIESEL TOTAL (m3)",C349)</f>
        <v>ÓLEO DIESEL TOTAL (m3)</v>
      </c>
      <c r="G347" s="11"/>
    </row>
    <row r="348" spans="2:26" x14ac:dyDescent="0.25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x14ac:dyDescent="0.25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x14ac:dyDescent="0.25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5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5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8" x14ac:dyDescent="0.25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8" x14ac:dyDescent="0.25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8" x14ac:dyDescent="0.25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8" x14ac:dyDescent="0.25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8" x14ac:dyDescent="0.25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8" x14ac:dyDescent="0.25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8" x14ac:dyDescent="0.25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8" x14ac:dyDescent="0.25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8" x14ac:dyDescent="0.25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8" x14ac:dyDescent="0.25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8" x14ac:dyDescent="0.25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8" x14ac:dyDescent="0.25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x14ac:dyDescent="0.25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x14ac:dyDescent="0.25">
      <c r="B366" s="30" t="s">
        <v>34</v>
      </c>
      <c r="F366" s="11"/>
      <c r="G366" s="20"/>
    </row>
    <row r="367" spans="2:12" ht="15.6" x14ac:dyDescent="0.25">
      <c r="B367" s="9" t="s">
        <v>35</v>
      </c>
      <c r="G367" s="11"/>
    </row>
    <row r="368" spans="2:12" x14ac:dyDescent="0.25">
      <c r="B368" s="22" t="s">
        <v>32</v>
      </c>
      <c r="J368" s="11"/>
      <c r="K368" s="11"/>
    </row>
    <row r="369" spans="2:11" x14ac:dyDescent="0.25">
      <c r="B369" s="22" t="s">
        <v>44</v>
      </c>
      <c r="J369" s="11"/>
      <c r="K369" s="11"/>
    </row>
    <row r="370" spans="2:11" x14ac:dyDescent="0.25">
      <c r="B370" s="27" t="s">
        <v>73</v>
      </c>
      <c r="E370" s="11"/>
      <c r="F370" s="11"/>
      <c r="G370" s="11"/>
    </row>
    <row r="371" spans="2:11" x14ac:dyDescent="0.25">
      <c r="B371" s="27" t="s">
        <v>47</v>
      </c>
      <c r="E371" s="11"/>
      <c r="F371" s="11"/>
      <c r="G371" s="11"/>
    </row>
    <row r="372" spans="2:11" x14ac:dyDescent="0.25">
      <c r="B372" s="27" t="s">
        <v>69</v>
      </c>
      <c r="E372" s="11"/>
      <c r="F372" s="11"/>
      <c r="G372" s="11"/>
    </row>
    <row r="373" spans="2:11" x14ac:dyDescent="0.25">
      <c r="B373" s="27" t="s">
        <v>70</v>
      </c>
      <c r="E373" s="11"/>
      <c r="F373" s="11"/>
      <c r="G373" s="11"/>
    </row>
    <row r="374" spans="2:11" ht="15.6" x14ac:dyDescent="0.25">
      <c r="B374" s="10" t="s">
        <v>41</v>
      </c>
      <c r="E374" s="11"/>
      <c r="F374" s="11"/>
      <c r="G374" s="11"/>
    </row>
    <row r="375" spans="2:11" ht="15.6" x14ac:dyDescent="0.25">
      <c r="B375" s="10" t="s">
        <v>68</v>
      </c>
      <c r="E375" s="11"/>
      <c r="F375" s="11"/>
      <c r="G375" s="11"/>
    </row>
    <row r="376" spans="2:11" ht="15.6" x14ac:dyDescent="0.25">
      <c r="B376" s="10"/>
      <c r="E376" s="11"/>
      <c r="F376" s="11"/>
      <c r="G376" s="11"/>
    </row>
    <row r="377" spans="2:11" ht="15.6" x14ac:dyDescent="0.25">
      <c r="B377" s="10"/>
      <c r="E377" s="11"/>
      <c r="F377" s="11"/>
      <c r="G377" s="11"/>
    </row>
    <row r="378" spans="2:11" ht="16.8" x14ac:dyDescent="0.3">
      <c r="B378" s="12" t="s">
        <v>14</v>
      </c>
    </row>
    <row r="383" spans="2:11" ht="15.6" x14ac:dyDescent="0.25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Renan Souza</cp:lastModifiedBy>
  <dcterms:created xsi:type="dcterms:W3CDTF">2002-06-13T16:34:05Z</dcterms:created>
  <dcterms:modified xsi:type="dcterms:W3CDTF">2023-10-27T20:39:46Z</dcterms:modified>
</cp:coreProperties>
</file>