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OneDrive\Documentos\Pessoal\Analise de dados\Strava\strava\"/>
    </mc:Choice>
  </mc:AlternateContent>
  <xr:revisionPtr revIDLastSave="0" documentId="13_ncr:1_{C61A99D9-C60D-4D32-95D8-DD3ECF64C51F}" xr6:coauthVersionLast="47" xr6:coauthVersionMax="47" xr10:uidLastSave="{00000000-0000-0000-0000-000000000000}"/>
  <bookViews>
    <workbookView xWindow="-38520" yWindow="-105" windowWidth="38640" windowHeight="15720" xr2:uid="{823489E3-4A52-4863-8796-FAAC6C47782A}"/>
  </bookViews>
  <sheets>
    <sheet name="Consulta1" sheetId="2" r:id="rId1"/>
  </sheets>
  <definedNames>
    <definedName name="DadosExternos_1" localSheetId="0" hidden="1">'Consulta1'!$A$1:$E$20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I3" i="2"/>
  <c r="I4" i="2"/>
  <c r="I5" i="2"/>
  <c r="I6" i="2"/>
  <c r="I7" i="2"/>
  <c r="I8" i="2"/>
  <c r="I9" i="2"/>
  <c r="I10" i="2"/>
  <c r="E14" i="2"/>
  <c r="E12" i="2"/>
  <c r="E13" i="2"/>
  <c r="G2" i="2"/>
  <c r="E18" i="2" l="1"/>
  <c r="E11" i="2"/>
  <c r="E16" i="2"/>
  <c r="E17" i="2"/>
  <c r="E15" i="2"/>
  <c r="E20" i="2"/>
  <c r="E19" i="2"/>
  <c r="G3" i="2"/>
  <c r="G4" i="2"/>
  <c r="G5" i="2"/>
  <c r="G6" i="2"/>
  <c r="G7" i="2"/>
  <c r="G8" i="2"/>
  <c r="G9" i="2"/>
  <c r="G1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2D903C-CE79-4013-8DE4-04DD3FC3C379}" keepAlive="1" name="Consulta - Consulta1" description="Conexão com a consulta 'Consulta1' na pasta de trabalho." type="5" refreshedVersion="7" background="1" saveData="1">
    <dbPr connection="Provider=Microsoft.Mashup.OleDb.1;Data Source=$Workbook$;Location=Consulta1;Extended Properties=&quot;&quot;" command="SELECT * FROM [Consulta1]"/>
  </connection>
</connections>
</file>

<file path=xl/sharedStrings.xml><?xml version="1.0" encoding="utf-8"?>
<sst xmlns="http://schemas.openxmlformats.org/spreadsheetml/2006/main" count="9" uniqueCount="9">
  <si>
    <t>month</t>
  </si>
  <si>
    <t>avg_distance</t>
  </si>
  <si>
    <t>previous_month_distance</t>
  </si>
  <si>
    <t>ln</t>
  </si>
  <si>
    <t>Coluna1</t>
  </si>
  <si>
    <t>b</t>
  </si>
  <si>
    <t>Prevision</t>
  </si>
  <si>
    <t>a</t>
  </si>
  <si>
    <t>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</si>
</sst>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8211944988974631"/>
                  <c:y val="-2.79850623678994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'Consulta1'!$B$3:$B$10</c:f>
              <c:numCache>
                <c:formatCode>0.00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'Consulta1'!$C$3:$C$10</c:f>
              <c:numCache>
                <c:formatCode>General</c:formatCode>
                <c:ptCount val="8"/>
                <c:pt idx="0">
                  <c:v>2.0478090914812954</c:v>
                </c:pt>
                <c:pt idx="1">
                  <c:v>1.8780249903599422</c:v>
                </c:pt>
                <c:pt idx="2">
                  <c:v>2.3904249668121338</c:v>
                </c:pt>
                <c:pt idx="3">
                  <c:v>4.0315999984741211</c:v>
                </c:pt>
                <c:pt idx="4">
                  <c:v>5.9961334069569903</c:v>
                </c:pt>
                <c:pt idx="5">
                  <c:v>5.238699960708618</c:v>
                </c:pt>
                <c:pt idx="6">
                  <c:v>5.2465398788452147</c:v>
                </c:pt>
                <c:pt idx="7">
                  <c:v>5.1515499204397202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5A-4CCD-B948-E0BFAED62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699631"/>
        <c:axId val="836709615"/>
      </c:scatterChart>
      <c:valAx>
        <c:axId val="83669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6709615"/>
        <c:crosses val="autoZero"/>
        <c:crossBetween val="midCat"/>
      </c:valAx>
      <c:valAx>
        <c:axId val="83670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6699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313372</xdr:colOff>
      <xdr:row>1</xdr:row>
      <xdr:rowOff>63817</xdr:rowOff>
    </xdr:from>
    <xdr:to>
      <xdr:col>17</xdr:col>
      <xdr:colOff>12382</xdr:colOff>
      <xdr:row>16</xdr:row>
      <xdr:rowOff>88582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55AFCFF-AF14-4A4B-B6D2-29D155C3B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D9C74A6C-390E-40B3-A438-9E1734134C95}" autoFormatId="16" applyNumberFormats="0" applyBorderFormats="0" applyFontFormats="0" applyPatternFormats="0" applyAlignmentFormats="0" applyWidthHeightFormats="0">
  <queryTableRefresh nextId="6">
    <queryTableFields count="5">
      <queryTableField id="1" name="month" tableColumnId="1"/>
      <queryTableField id="5" dataBound="0" tableColumnId="5"/>
      <queryTableField id="2" name="avg_distance" tableColumnId="2"/>
      <queryTableField id="3" name="previous_month_distance" tableColumnId="3"/>
      <queryTableField id="4" name="distance_change_percentag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6AE679-6634-4657-A278-0DB0DDC23BFA}" name="Consulta1" displayName="Consulta1" ref="A1:E20" tableType="queryTable" totalsRowShown="0">
  <autoFilter ref="A1:E20" xr:uid="{2A6AE679-6634-4657-A278-0DB0DDC23BFA}"/>
  <tableColumns count="5">
    <tableColumn id="1" xr3:uid="{DBAD627F-6A8F-45F2-9459-EB60B0242CF2}" uniqueName="1" name="month" queryTableFieldId="1" dataDxfId="1"/>
    <tableColumn id="5" xr3:uid="{4D6DD6A4-539B-40DA-BAD2-752604BC509A}" uniqueName="5" name="Coluna1" queryTableFieldId="5" dataDxfId="0"/>
    <tableColumn id="2" xr3:uid="{D852DA6D-BED8-4041-AF33-25F26550CAEB}" uniqueName="2" name="avg_distance" queryTableFieldId="2"/>
    <tableColumn id="3" xr3:uid="{80644A2C-5906-41D2-9ACA-D49F2B2BE486}" uniqueName="3" name="previous_month_distance" queryTableFieldId="3"/>
    <tableColumn id="4" xr3:uid="{1E535EAA-81EE-4D77-8F29-39F3DC899374}" uniqueName="4" name="Prevision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FE698-E8F1-4340-B8F3-9C3497B5E080}">
  <dimension ref="A1:I20"/>
  <sheetViews>
    <sheetView tabSelected="1" workbookViewId="0">
      <selection activeCell="E3" sqref="E3"/>
    </sheetView>
  </sheetViews>
  <sheetFormatPr defaultRowHeight="14.4" x14ac:dyDescent="0.3"/>
  <cols>
    <col min="1" max="1" width="10.5546875" bestFit="1" customWidth="1"/>
    <col min="2" max="2" width="10.5546875" customWidth="1"/>
    <col min="3" max="3" width="14.21875" bestFit="1" customWidth="1"/>
    <col min="4" max="4" width="25.44140625" bestFit="1" customWidth="1"/>
    <col min="5" max="5" width="28.21875" bestFit="1" customWidth="1"/>
  </cols>
  <sheetData>
    <row r="1" spans="1:9" x14ac:dyDescent="0.3">
      <c r="A1" t="s">
        <v>0</v>
      </c>
      <c r="B1" t="s">
        <v>4</v>
      </c>
      <c r="C1" t="s">
        <v>1</v>
      </c>
      <c r="D1" t="s">
        <v>2</v>
      </c>
      <c r="E1" t="s">
        <v>6</v>
      </c>
      <c r="G1" s="3" t="s">
        <v>3</v>
      </c>
      <c r="I1" t="s">
        <v>8</v>
      </c>
    </row>
    <row r="2" spans="1:9" x14ac:dyDescent="0.3">
      <c r="A2" s="1">
        <v>45444</v>
      </c>
      <c r="B2" s="2">
        <v>0</v>
      </c>
      <c r="C2">
        <v>2.4433000087738037</v>
      </c>
      <c r="E2">
        <v>0</v>
      </c>
      <c r="G2">
        <f>LN(Consulta1[[#This Row],[avg_distance]])</f>
        <v>0.89334958816355214</v>
      </c>
      <c r="I2" s="2"/>
    </row>
    <row r="3" spans="1:9" x14ac:dyDescent="0.3">
      <c r="A3" s="1">
        <v>45474</v>
      </c>
      <c r="B3" s="2">
        <v>1</v>
      </c>
      <c r="C3">
        <v>2.0478090914812954</v>
      </c>
      <c r="D3">
        <v>2.4433000087738037</v>
      </c>
      <c r="E3">
        <f>$H$19*LN(Consulta1[[#This Row],[Coluna1]])+$H$20</f>
        <v>1.2867999999999999</v>
      </c>
      <c r="G3">
        <f>LN(Consulta1[[#This Row],[avg_distance]])</f>
        <v>0.71677048578213343</v>
      </c>
      <c r="I3" s="2">
        <f>LN(Consulta1[[#This Row],[Coluna1]])</f>
        <v>0</v>
      </c>
    </row>
    <row r="4" spans="1:9" x14ac:dyDescent="0.3">
      <c r="A4" s="1">
        <v>45505</v>
      </c>
      <c r="B4" s="2">
        <v>2</v>
      </c>
      <c r="C4">
        <v>1.8780249903599422</v>
      </c>
      <c r="D4">
        <v>2.0478090914812954</v>
      </c>
      <c r="E4">
        <f>$H$19*LN(Consulta1[[#This Row],[Coluna1]])+$H$20</f>
        <v>2.7042859842450877</v>
      </c>
      <c r="G4">
        <f>LN(Consulta1[[#This Row],[avg_distance]])</f>
        <v>0.63022068759846284</v>
      </c>
      <c r="I4" s="2">
        <f>LN(Consulta1[[#This Row],[Coluna1]])</f>
        <v>0.69314718055994529</v>
      </c>
    </row>
    <row r="5" spans="1:9" x14ac:dyDescent="0.3">
      <c r="A5" s="1">
        <v>45536</v>
      </c>
      <c r="B5" s="2">
        <v>3</v>
      </c>
      <c r="C5">
        <v>2.3904249668121338</v>
      </c>
      <c r="D5">
        <v>1.8780249903599422</v>
      </c>
      <c r="E5">
        <f>$H$19*LN(Consulta1[[#This Row],[Coluna1]])+$H$20</f>
        <v>3.5334621303262845</v>
      </c>
      <c r="G5">
        <f>LN(Consulta1[[#This Row],[avg_distance]])</f>
        <v>0.87147116051867302</v>
      </c>
      <c r="I5" s="2">
        <f>LN(Consulta1[[#This Row],[Coluna1]])</f>
        <v>1.0986122886681098</v>
      </c>
    </row>
    <row r="6" spans="1:9" x14ac:dyDescent="0.3">
      <c r="A6" s="1">
        <v>45566</v>
      </c>
      <c r="B6" s="2">
        <v>4</v>
      </c>
      <c r="C6">
        <v>4.0315999984741211</v>
      </c>
      <c r="D6">
        <v>2.3904249668121338</v>
      </c>
      <c r="E6">
        <f>$H$19*LN(Consulta1[[#This Row],[Coluna1]])+$H$20</f>
        <v>4.1217719684901759</v>
      </c>
      <c r="G6">
        <f>LN(Consulta1[[#This Row],[avg_distance]])</f>
        <v>1.3941633191201062</v>
      </c>
      <c r="I6" s="2">
        <f>LN(Consulta1[[#This Row],[Coluna1]])</f>
        <v>1.3862943611198906</v>
      </c>
    </row>
    <row r="7" spans="1:9" x14ac:dyDescent="0.3">
      <c r="A7" s="1">
        <v>45597</v>
      </c>
      <c r="B7" s="2">
        <v>5</v>
      </c>
      <c r="C7">
        <v>5.9961334069569903</v>
      </c>
      <c r="D7">
        <v>4.0315999984741211</v>
      </c>
      <c r="E7">
        <f>$H$19*LN(Consulta1[[#This Row],[Coluna1]])+$H$20</f>
        <v>4.5781005309277347</v>
      </c>
      <c r="G7">
        <f>LN(Consulta1[[#This Row],[avg_distance]])</f>
        <v>1.7911148293185541</v>
      </c>
      <c r="I7" s="2">
        <f>LN(Consulta1[[#This Row],[Coluna1]])</f>
        <v>1.6094379124341003</v>
      </c>
    </row>
    <row r="8" spans="1:9" x14ac:dyDescent="0.3">
      <c r="A8" s="1">
        <v>45627</v>
      </c>
      <c r="B8" s="2">
        <v>6</v>
      </c>
      <c r="C8">
        <v>5.238699960708618</v>
      </c>
      <c r="D8">
        <v>5.9961334069569903</v>
      </c>
      <c r="E8">
        <f>$H$19*LN(Consulta1[[#This Row],[Coluna1]])+$H$20</f>
        <v>4.9509481145713723</v>
      </c>
      <c r="G8">
        <f>LN(Consulta1[[#This Row],[avg_distance]])</f>
        <v>1.6560733684498685</v>
      </c>
      <c r="I8" s="2">
        <f>LN(Consulta1[[#This Row],[Coluna1]])</f>
        <v>1.791759469228055</v>
      </c>
    </row>
    <row r="9" spans="1:9" x14ac:dyDescent="0.3">
      <c r="A9" s="1">
        <v>45658</v>
      </c>
      <c r="B9" s="2">
        <v>7</v>
      </c>
      <c r="C9">
        <v>5.2465398788452147</v>
      </c>
      <c r="D9">
        <v>5.238699960708618</v>
      </c>
      <c r="E9">
        <f>$H$19*LN(Consulta1[[#This Row],[Coluna1]])+$H$20</f>
        <v>5.2661862548181153</v>
      </c>
      <c r="G9">
        <f>LN(Consulta1[[#This Row],[avg_distance]])</f>
        <v>1.6575687886248165</v>
      </c>
      <c r="I9" s="2">
        <f>LN(Consulta1[[#This Row],[Coluna1]])</f>
        <v>1.9459101490553132</v>
      </c>
    </row>
    <row r="10" spans="1:9" x14ac:dyDescent="0.3">
      <c r="A10" s="1">
        <v>45689</v>
      </c>
      <c r="B10" s="2">
        <v>8</v>
      </c>
      <c r="C10">
        <v>5.1515499204397202</v>
      </c>
      <c r="D10">
        <v>5.2465398788452147</v>
      </c>
      <c r="E10">
        <f>$H$19*LN(Consulta1[[#This Row],[Coluna1]])+$H$20</f>
        <v>5.5392579527352641</v>
      </c>
      <c r="G10">
        <f>LN(Consulta1[[#This Row],[avg_distance]])</f>
        <v>1.6392976248228335</v>
      </c>
      <c r="I10" s="2">
        <f>LN(Consulta1[[#This Row],[Coluna1]])</f>
        <v>2.0794415416798357</v>
      </c>
    </row>
    <row r="11" spans="1:9" x14ac:dyDescent="0.3">
      <c r="A11" s="1">
        <v>45717</v>
      </c>
      <c r="B11" s="2">
        <v>9</v>
      </c>
      <c r="E11">
        <f>$H$19*LN(Consulta1[[#This Row],[Coluna1]])+$H$20</f>
        <v>5.7801242606525687</v>
      </c>
    </row>
    <row r="12" spans="1:9" x14ac:dyDescent="0.3">
      <c r="A12" s="1">
        <v>45748</v>
      </c>
      <c r="B12" s="2">
        <v>10</v>
      </c>
      <c r="E12">
        <f>$H$19*LN(Consulta1[[#This Row],[Coluna1]])+$H$20</f>
        <v>5.9955865151728229</v>
      </c>
    </row>
    <row r="13" spans="1:9" x14ac:dyDescent="0.3">
      <c r="A13" s="1">
        <v>45778</v>
      </c>
      <c r="B13" s="2">
        <v>11</v>
      </c>
      <c r="E13">
        <f>$H$19*LN(Consulta1[[#This Row],[Coluna1]])+$H$20</f>
        <v>6.1904958328726671</v>
      </c>
    </row>
    <row r="14" spans="1:9" x14ac:dyDescent="0.3">
      <c r="A14" s="1">
        <v>45809</v>
      </c>
      <c r="B14" s="2">
        <v>12</v>
      </c>
      <c r="E14">
        <f>$H$19*LN(Consulta1[[#This Row],[Coluna1]])+$H$20</f>
        <v>6.3684340988164596</v>
      </c>
    </row>
    <row r="15" spans="1:9" x14ac:dyDescent="0.3">
      <c r="A15" s="1">
        <v>45839</v>
      </c>
      <c r="B15" s="2">
        <v>13</v>
      </c>
      <c r="E15">
        <f>$H$19*LN(Consulta1[[#This Row],[Coluna1]])+$H$20</f>
        <v>6.5321214360088415</v>
      </c>
    </row>
    <row r="16" spans="1:9" x14ac:dyDescent="0.3">
      <c r="A16" s="1">
        <v>45870</v>
      </c>
      <c r="B16" s="2">
        <v>14</v>
      </c>
      <c r="E16">
        <f>$H$19*LN(Consulta1[[#This Row],[Coluna1]])+$H$20</f>
        <v>6.6836722390632026</v>
      </c>
    </row>
    <row r="17" spans="1:8" x14ac:dyDescent="0.3">
      <c r="A17" s="1">
        <v>45901</v>
      </c>
      <c r="B17" s="2">
        <v>15</v>
      </c>
      <c r="E17">
        <f>$H$19*LN(Consulta1[[#This Row],[Coluna1]])+$H$20</f>
        <v>6.8247626612540202</v>
      </c>
    </row>
    <row r="18" spans="1:8" x14ac:dyDescent="0.3">
      <c r="A18" s="1">
        <v>45931</v>
      </c>
      <c r="B18" s="2">
        <v>16</v>
      </c>
      <c r="E18">
        <f>$H$19*LN(Consulta1[[#This Row],[Coluna1]])+$H$20</f>
        <v>6.9567439369803523</v>
      </c>
    </row>
    <row r="19" spans="1:8" x14ac:dyDescent="0.3">
      <c r="A19" s="1">
        <v>45962</v>
      </c>
      <c r="B19" s="2">
        <v>17</v>
      </c>
      <c r="E19">
        <f>$H$19*LN(Consulta1[[#This Row],[Coluna1]])+$H$20</f>
        <v>7.0807212885949617</v>
      </c>
      <c r="G19" t="s">
        <v>7</v>
      </c>
      <c r="H19">
        <v>2.0449999999999999</v>
      </c>
    </row>
    <row r="20" spans="1:8" x14ac:dyDescent="0.3">
      <c r="A20" s="1">
        <v>45992</v>
      </c>
      <c r="B20" s="2">
        <v>18</v>
      </c>
      <c r="E20">
        <f>$H$19*LN(Consulta1[[#This Row],[Coluna1]])+$H$20</f>
        <v>7.1976102448976569</v>
      </c>
      <c r="G20" t="s">
        <v>5</v>
      </c>
      <c r="H20">
        <v>1.2867999999999999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A E A A B Q S w M E F A A C A A g A W n J U W t A I Y P K j A A A A 9 Q A A A B I A H A B D b 2 5 m a W c v U G F j a 2 F n Z S 5 4 b W w g o h g A K K A U A A A A A A A A A A A A A A A A A A A A A A A A A A A A h Y 9 N D o I w G E S v Q r q n 5 W e h k o + S 6 F Y S o 4 l x 2 5 R a G q E Q W i x 3 c + G R v I I Q R d 2 5 n H l v M f O 4 3 S E b 6 s q 7 i s 6 o R q c o x A H y h O Z N o b R M U W / P / h J l F H a M X 5 g U 3 i h r k w y m S F F p b Z s Q 4 p z D L s Z N J 0 k U B C E 5 5 d s D L 0 X N 0 E d W / 2 V f a W O Z 5 g J R O L 7 G 0 A i v F j i O x k l A 5 g 5 y p b 9 8 Y h P 9 K W H T V 7 b v B G 2 t v 9 4 D m S O Q 9 w X 6 B F B L A w Q U A A I A C A B a c l R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n J U W k c j 4 8 u 7 A Q A A R w Q A A B M A H A B G b 3 J t d W x h c y 9 T Z W N 0 a W 9 u M S 5 t I K I Y A C i g F A A A A A A A A A A A A A A A A A A A A A A A A A A A A I 1 T w W r j M B C 9 B / I P g 0 u J v T h t c w 4 5 e B M n X U h w a 6 s t p S x G d a a J Q Z G C J B t M 6 b 9 X V o i p s 9 6 m O l i y Z u b N m 6 c Z h Z n O B Y f k s I / G / V 6 / p 7 Z U 4 h q m g q u C a T q C C T D U / R 6 Y N R d c o 7 l Y V c n 9 8 m p G N X 2 l C l 2 H i Y y y r V D a 8 c F R W t K S m t N L j L q Q P M n 5 h u H R e a J l g T 7 c F y i r i T M c w i I k s M 6 V p j x D 2 J k E W 1 Y B l o I V N a c L l 7 1 5 T 3 / I 7 d G U N r 5 B A q 4 1 1 8 y S c B l O C T T / 9 Z o F J E z n U b w K i G t i p E 7 X V J v c g 8 v n 4 e V u 4 N U I F t V v h Q W P C / e Y x P r Q c t N k b T z n c b R q h V G j Y Z n r H F V z / X Q b x m G X U 5 X q a l 8 L O Y g L P m g 8 F n H 0 c A e / n 8 8 y t x H e g f a R W d p o 1 q V M i 0 V H 0 V 9 r b F u W w c L 9 a v U g e g x j c K N 4 Z j Z D 1 q J Z o f Y S y 1 w U K r V X / 8 F r g c H w p / g e X P + Y y i 8 Y 3 d z U h B p t s i 3 l G 0 z 3 K D P k m m 6 + e c f T P j t o b b 8 n U p 7 I 2 C 3 h W U 3 O c G z x + / e t r a l d / 9 j 5 6 / m H e b 1 w S L 4 X E D C N k q 6 F Y z q O 0 F e G V 0 R S r t 6 E 3 E 0 N z o 4 T 0 4 3 K t d P t v 7 8 7 F s Y M s G 3 S u v M + P r x + L + f d o O N P U E s B A i 0 A F A A C A A g A W n J U W t A I Y P K j A A A A 9 Q A A A B I A A A A A A A A A A A A A A A A A A A A A A E N v b m Z p Z y 9 Q Y W N r Y W d l L n h t b F B L A Q I t A B Q A A g A I A F p y V F o P y u m r p A A A A O k A A A A T A A A A A A A A A A A A A A A A A O 8 A A A B b Q 2 9 u d G V u d F 9 U e X B l c 1 0 u e G 1 s U E s B A i 0 A F A A C A A g A W n J U W k c j 4 8 u 7 A Q A A R w Q A A B M A A A A A A A A A A A A A A A A A 4 A E A A E Z v c m 1 1 b G F z L 1 N l Y 3 R p b 2 4 x L m 1 Q S w U G A A A A A A M A A w D C A A A A 6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A k A A A A A A A C i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Q 2 9 u c 3 V s d G E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B U M T c 6 M T g 6 N T I u M T U z N z Y z M V o i I C 8 + P E V u d H J 5 I F R 5 c G U 9 I k Z p b G x D b 2 x 1 b W 5 U e X B l c y I g V m F s d W U 9 I n N D U V V G Q l E 9 P S I g L z 4 8 R W 5 0 c n k g V H l w Z T 0 i R m l s b E N v b H V t b k 5 h b W V z I i B W Y W x 1 Z T 0 i c 1 s m c X V v d D t t b 2 5 0 a C Z x d W 9 0 O y w m c X V v d D t h d m d f Z G l z d G F u Y 2 U m c X V v d D s s J n F 1 b 3 Q 7 c H J l d m l v d X N f b W 9 u d G h f Z G l z d G F u Y 2 U m c X V v d D s s J n F 1 b 3 Q 7 Z G l z d G F u Y 2 V f Y 2 h h b m d l X 3 B l c m N l b n R h Z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5 z d W x 0 Y T E v V G l w b y B B b H R l c m F k b y 5 7 b W 9 u d G g s M H 0 m c X V v d D s s J n F 1 b 3 Q 7 U 2 V j d G l v b j E v Q 2 9 u c 3 V s d G E x L 0 Z v b n R l L n t h d m d f Z G l z d G F u Y 2 U s M X 0 m c X V v d D s s J n F 1 b 3 Q 7 U 2 V j d G l v b j E v Q 2 9 u c 3 V s d G E x L 0 Z v b n R l L n t w c m V 2 a W 9 1 c 1 9 t b 2 5 0 a F 9 k a X N 0 Y W 5 j Z S w y f S Z x d W 9 0 O y w m c X V v d D t T Z W N 0 a W 9 u M S 9 D b 2 5 z d W x 0 Y T E v R m 9 u d G U u e 2 R p c 3 R h b m N l X 2 N o Y W 5 n Z V 9 w Z X J j Z W 5 0 Y W d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N v b n N 1 b H R h M S 9 U a X B v I E F s d G V y Y W R v L n t t b 2 5 0 a C w w f S Z x d W 9 0 O y w m c X V v d D t T Z W N 0 a W 9 u M S 9 D b 2 5 z d W x 0 Y T E v R m 9 u d G U u e 2 F 2 Z 1 9 k a X N 0 Y W 5 j Z S w x f S Z x d W 9 0 O y w m c X V v d D t T Z W N 0 a W 9 u M S 9 D b 2 5 z d W x 0 Y T E v R m 9 u d G U u e 3 B y Z X Z p b 3 V z X 2 1 v b n R o X 2 R p c 3 R h b m N l L D J 9 J n F 1 b 3 Q 7 L C Z x d W 9 0 O 1 N l Y 3 R p b 2 4 x L 0 N v b n N 1 b H R h M S 9 G b 2 5 0 Z S 5 7 Z G l z d G F u Y 2 V f Y 2 h h b m d l X 3 B l c m N l b n R h Z 2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n N 1 b H R h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M S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e / w a M 4 q F 0 K f f 1 X 5 8 y w i M w A A A A A C A A A A A A A Q Z g A A A A E A A C A A A A D q 8 u U X E z N z B 0 M H p 0 X A Z s 4 z G 9 P + q L z T 8 R N M S u p K x c r r U g A A A A A O g A A A A A I A A C A A A A B D Q n o e 1 V z Q E d g B E V 2 G v Y I W V A 7 / Y a q O 3 f s Z 3 u b m r 4 v p y l A A A A C 9 z f o L a c L X q c O w J A 3 h w X a 5 8 2 Q 2 3 M o G a 5 I 3 D 4 k R P u I W D Q 4 o c j d / N D v z r W o Y + y 5 J 7 A q d 8 C U h u 6 F N 1 W J L L E k 9 c a d t 7 N h g o 0 B z 6 l H B T y / V O U J U G k A A A A C 2 f J m I f K r h u k 8 n S I e F z E Z B Q B u + L h J J a q O x q E Z m T C 8 C r E 2 X o M Q r j 7 7 d l + X 0 L x o a o Y 8 o 7 o H 8 L t w E X e 0 p X q u f j n d w < / D a t a M a s h u p > 
</file>

<file path=customXml/itemProps1.xml><?xml version="1.0" encoding="utf-8"?>
<ds:datastoreItem xmlns:ds="http://schemas.openxmlformats.org/officeDocument/2006/customXml" ds:itemID="{15675574-F1CC-4C2D-803B-6EAE4DD53EF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Consulta1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2025-02-20T17:16:35Z</dcterms:created>
  <dcterms:modified xsi:type="dcterms:W3CDTF">2025-02-20T20:25:46Z</dcterms:modified>
</cp:coreProperties>
</file>