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fabianolima/Documents/2º Semestre 2021/Séries Temporais 2021/SÉRIES TEMP 2021/Alunos/"/>
    </mc:Choice>
  </mc:AlternateContent>
  <xr:revisionPtr revIDLastSave="0" documentId="13_ncr:1_{F3CE48B7-0042-4543-B80C-F595EFFB584A}" xr6:coauthVersionLast="47" xr6:coauthVersionMax="47" xr10:uidLastSave="{00000000-0000-0000-0000-000000000000}"/>
  <bookViews>
    <workbookView xWindow="0" yWindow="500" windowWidth="28600" windowHeight="16220" activeTab="4" xr2:uid="{00000000-000D-0000-FFFF-FFFF00000000}"/>
  </bookViews>
  <sheets>
    <sheet name="COVID19" sheetId="2" r:id="rId1"/>
    <sheet name="DECOMPOSIÇÃO ADITIVA" sheetId="3" r:id="rId2"/>
    <sheet name="DECOMPOSIÇÃO MULTIPLICATIVA" sheetId="4" r:id="rId3"/>
    <sheet name="PIB Aditivo MM" sheetId="7" r:id="rId4"/>
    <sheet name="PIB Multipl MM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15" i="2"/>
  <c r="G17" i="2" l="1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F442" i="2"/>
  <c r="G442" i="2" s="1"/>
  <c r="F443" i="2"/>
  <c r="G443" i="2" s="1"/>
  <c r="F444" i="2"/>
  <c r="F445" i="2"/>
  <c r="G445" i="2" s="1"/>
  <c r="F446" i="2"/>
  <c r="F447" i="2"/>
  <c r="G447" i="2" s="1"/>
  <c r="F448" i="2"/>
  <c r="G448" i="2" s="1"/>
  <c r="F449" i="2"/>
  <c r="F450" i="2"/>
  <c r="G450" i="2" s="1"/>
  <c r="F451" i="2"/>
  <c r="G451" i="2" s="1"/>
  <c r="F452" i="2"/>
  <c r="F453" i="2"/>
  <c r="G453" i="2" s="1"/>
  <c r="F454" i="2"/>
  <c r="F455" i="2"/>
  <c r="G455" i="2" s="1"/>
  <c r="F456" i="2"/>
  <c r="G456" i="2" s="1"/>
  <c r="F457" i="2"/>
  <c r="F458" i="2"/>
  <c r="G458" i="2" s="1"/>
  <c r="F459" i="2"/>
  <c r="G459" i="2" s="1"/>
  <c r="F460" i="2"/>
  <c r="F461" i="2"/>
  <c r="G461" i="2" s="1"/>
  <c r="F462" i="2"/>
  <c r="F463" i="2"/>
  <c r="G463" i="2" s="1"/>
  <c r="F464" i="2"/>
  <c r="G464" i="2" s="1"/>
  <c r="F465" i="2"/>
  <c r="F466" i="2"/>
  <c r="G466" i="2" s="1"/>
  <c r="F467" i="2"/>
  <c r="G467" i="2" s="1"/>
  <c r="F468" i="2"/>
  <c r="F469" i="2"/>
  <c r="G469" i="2" s="1"/>
  <c r="F470" i="2"/>
  <c r="F471" i="2"/>
  <c r="G471" i="2" s="1"/>
  <c r="F472" i="2"/>
  <c r="G472" i="2" s="1"/>
  <c r="F473" i="2"/>
  <c r="F474" i="2"/>
  <c r="G474" i="2" s="1"/>
  <c r="F475" i="2"/>
  <c r="G475" i="2" s="1"/>
  <c r="F476" i="2"/>
  <c r="F477" i="2"/>
  <c r="G477" i="2" s="1"/>
  <c r="F478" i="2"/>
  <c r="F479" i="2"/>
  <c r="G479" i="2" s="1"/>
  <c r="F480" i="2"/>
  <c r="G480" i="2" s="1"/>
  <c r="F481" i="2"/>
  <c r="F482" i="2"/>
  <c r="G482" i="2" s="1"/>
  <c r="F483" i="2"/>
  <c r="G483" i="2" s="1"/>
  <c r="F484" i="2"/>
  <c r="F485" i="2"/>
  <c r="G485" i="2" s="1"/>
  <c r="F486" i="2"/>
  <c r="F487" i="2"/>
  <c r="G487" i="2" s="1"/>
  <c r="F488" i="2"/>
  <c r="G488" i="2" s="1"/>
  <c r="F489" i="2"/>
  <c r="F490" i="2"/>
  <c r="G490" i="2" s="1"/>
  <c r="F491" i="2"/>
  <c r="G491" i="2" s="1"/>
  <c r="F492" i="2"/>
  <c r="F493" i="2"/>
  <c r="G493" i="2" s="1"/>
  <c r="F494" i="2"/>
  <c r="F495" i="2"/>
  <c r="G495" i="2" s="1"/>
  <c r="F496" i="2"/>
  <c r="G496" i="2" s="1"/>
  <c r="F497" i="2"/>
  <c r="F498" i="2"/>
  <c r="G498" i="2" s="1"/>
  <c r="F499" i="2"/>
  <c r="G499" i="2" s="1"/>
  <c r="F500" i="2"/>
  <c r="F501" i="2"/>
  <c r="G501" i="2" s="1"/>
  <c r="F502" i="2"/>
  <c r="F503" i="2"/>
  <c r="G503" i="2" s="1"/>
  <c r="F504" i="2"/>
  <c r="G504" i="2" s="1"/>
  <c r="F505" i="2"/>
  <c r="F506" i="2"/>
  <c r="G506" i="2" s="1"/>
  <c r="F507" i="2"/>
  <c r="G507" i="2" s="1"/>
  <c r="F508" i="2"/>
  <c r="F509" i="2"/>
  <c r="G509" i="2" s="1"/>
  <c r="F510" i="2"/>
  <c r="F511" i="2"/>
  <c r="G511" i="2" s="1"/>
  <c r="F512" i="2"/>
  <c r="G512" i="2" s="1"/>
  <c r="F513" i="2"/>
  <c r="F514" i="2"/>
  <c r="G514" i="2" s="1"/>
  <c r="F515" i="2"/>
  <c r="G515" i="2" s="1"/>
  <c r="F516" i="2"/>
  <c r="F517" i="2"/>
  <c r="G517" i="2" s="1"/>
  <c r="F518" i="2"/>
  <c r="F519" i="2"/>
  <c r="G519" i="2" s="1"/>
  <c r="F520" i="2"/>
  <c r="G520" i="2" s="1"/>
  <c r="F521" i="2"/>
  <c r="F522" i="2"/>
  <c r="G522" i="2" s="1"/>
  <c r="F523" i="2"/>
  <c r="G523" i="2" s="1"/>
  <c r="F524" i="2"/>
  <c r="F525" i="2"/>
  <c r="G525" i="2" s="1"/>
  <c r="F526" i="2"/>
  <c r="F527" i="2"/>
  <c r="G527" i="2" s="1"/>
  <c r="F528" i="2"/>
  <c r="G528" i="2" s="1"/>
  <c r="F529" i="2"/>
  <c r="F530" i="2"/>
  <c r="G530" i="2" s="1"/>
  <c r="F531" i="2"/>
  <c r="G531" i="2" s="1"/>
  <c r="F532" i="2"/>
  <c r="F533" i="2"/>
  <c r="G533" i="2" s="1"/>
  <c r="F534" i="2"/>
  <c r="F535" i="2"/>
  <c r="G535" i="2" s="1"/>
  <c r="F536" i="2"/>
  <c r="G536" i="2" s="1"/>
  <c r="F537" i="2"/>
  <c r="F538" i="2"/>
  <c r="G538" i="2" s="1"/>
  <c r="F539" i="2"/>
  <c r="G539" i="2" s="1"/>
  <c r="F540" i="2"/>
  <c r="F541" i="2"/>
  <c r="G541" i="2" s="1"/>
  <c r="F542" i="2"/>
  <c r="F543" i="2"/>
  <c r="G543" i="2" s="1"/>
  <c r="F544" i="2"/>
  <c r="G544" i="2" s="1"/>
  <c r="F545" i="2"/>
  <c r="F546" i="2"/>
  <c r="G546" i="2" s="1"/>
  <c r="F547" i="2"/>
  <c r="G547" i="2" s="1"/>
  <c r="F548" i="2"/>
  <c r="F549" i="2"/>
  <c r="G549" i="2" s="1"/>
  <c r="F550" i="2"/>
  <c r="F551" i="2"/>
  <c r="G551" i="2" s="1"/>
  <c r="F552" i="2"/>
  <c r="G552" i="2" s="1"/>
  <c r="F553" i="2"/>
  <c r="F554" i="2"/>
  <c r="G554" i="2" s="1"/>
  <c r="F555" i="2"/>
  <c r="G555" i="2" s="1"/>
  <c r="F556" i="2"/>
  <c r="F557" i="2"/>
  <c r="G557" i="2" s="1"/>
  <c r="F558" i="2"/>
  <c r="F559" i="2"/>
  <c r="G559" i="2" s="1"/>
  <c r="F560" i="2"/>
  <c r="G560" i="2" s="1"/>
  <c r="F561" i="2"/>
  <c r="F562" i="2"/>
  <c r="G562" i="2" s="1"/>
  <c r="F563" i="2"/>
  <c r="G563" i="2" s="1"/>
  <c r="F564" i="2"/>
  <c r="F565" i="2"/>
  <c r="G565" i="2" s="1"/>
  <c r="F566" i="2"/>
  <c r="F567" i="2"/>
  <c r="G567" i="2" s="1"/>
  <c r="F568" i="2"/>
  <c r="G568" i="2" s="1"/>
  <c r="F569" i="2"/>
  <c r="F570" i="2"/>
  <c r="G570" i="2" s="1"/>
  <c r="F571" i="2"/>
  <c r="G571" i="2" s="1"/>
  <c r="F572" i="2"/>
  <c r="F573" i="2"/>
  <c r="G573" i="2" s="1"/>
  <c r="F574" i="2"/>
  <c r="F575" i="2"/>
  <c r="G575" i="2" s="1"/>
  <c r="F576" i="2"/>
  <c r="G576" i="2" s="1"/>
  <c r="F577" i="2"/>
  <c r="F578" i="2"/>
  <c r="G578" i="2" s="1"/>
  <c r="F579" i="2"/>
  <c r="G579" i="2" s="1"/>
  <c r="F580" i="2"/>
  <c r="F581" i="2"/>
  <c r="G581" i="2" s="1"/>
  <c r="F582" i="2"/>
  <c r="F583" i="2"/>
  <c r="G583" i="2" s="1"/>
  <c r="F584" i="2"/>
  <c r="G584" i="2" s="1"/>
  <c r="F585" i="2"/>
  <c r="F586" i="2"/>
  <c r="G586" i="2" s="1"/>
  <c r="F587" i="2"/>
  <c r="G587" i="2" s="1"/>
  <c r="F588" i="2"/>
  <c r="F589" i="2"/>
  <c r="G589" i="2" s="1"/>
  <c r="F590" i="2"/>
  <c r="F591" i="2"/>
  <c r="G591" i="2" s="1"/>
  <c r="F592" i="2"/>
  <c r="G592" i="2" s="1"/>
  <c r="F593" i="2"/>
  <c r="F594" i="2"/>
  <c r="G594" i="2" s="1"/>
  <c r="F595" i="2"/>
  <c r="G595" i="2" s="1"/>
  <c r="F596" i="2"/>
  <c r="F597" i="2"/>
  <c r="G597" i="2" s="1"/>
  <c r="F598" i="2"/>
  <c r="F599" i="2"/>
  <c r="G599" i="2" s="1"/>
  <c r="F600" i="2"/>
  <c r="G600" i="2" s="1"/>
  <c r="F601" i="2"/>
  <c r="F602" i="2"/>
  <c r="G602" i="2" s="1"/>
  <c r="F603" i="2"/>
  <c r="G603" i="2" s="1"/>
  <c r="F604" i="2"/>
  <c r="F605" i="2"/>
  <c r="G605" i="2" s="1"/>
  <c r="F606" i="2"/>
  <c r="F607" i="2"/>
  <c r="G607" i="2" s="1"/>
  <c r="F608" i="2"/>
  <c r="G608" i="2" s="1"/>
  <c r="F609" i="2"/>
  <c r="F610" i="2"/>
  <c r="G610" i="2" s="1"/>
  <c r="F611" i="2"/>
  <c r="F612" i="2"/>
  <c r="F613" i="2"/>
  <c r="F9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L155" i="8"/>
  <c r="L187" i="8"/>
  <c r="L197" i="8"/>
  <c r="F211" i="8"/>
  <c r="E211" i="8"/>
  <c r="F210" i="8"/>
  <c r="E210" i="8"/>
  <c r="H209" i="8"/>
  <c r="I209" i="8" s="1"/>
  <c r="F209" i="8"/>
  <c r="E209" i="8"/>
  <c r="G209" i="8" s="1"/>
  <c r="F208" i="8"/>
  <c r="H208" i="8" s="1"/>
  <c r="I208" i="8" s="1"/>
  <c r="L208" i="8" s="1"/>
  <c r="E208" i="8"/>
  <c r="G207" i="8"/>
  <c r="F207" i="8"/>
  <c r="E207" i="8"/>
  <c r="H206" i="8"/>
  <c r="I206" i="8" s="1"/>
  <c r="F206" i="8"/>
  <c r="E206" i="8"/>
  <c r="G206" i="8" s="1"/>
  <c r="F205" i="8"/>
  <c r="H205" i="8" s="1"/>
  <c r="I205" i="8" s="1"/>
  <c r="J205" i="8" s="1"/>
  <c r="E205" i="8"/>
  <c r="F204" i="8"/>
  <c r="H204" i="8" s="1"/>
  <c r="I204" i="8" s="1"/>
  <c r="E204" i="8"/>
  <c r="G204" i="8" s="1"/>
  <c r="G203" i="8"/>
  <c r="F203" i="8"/>
  <c r="E203" i="8"/>
  <c r="F202" i="8"/>
  <c r="E202" i="8"/>
  <c r="G202" i="8" s="1"/>
  <c r="H201" i="8"/>
  <c r="I201" i="8" s="1"/>
  <c r="F201" i="8"/>
  <c r="E201" i="8"/>
  <c r="F200" i="8"/>
  <c r="E200" i="8"/>
  <c r="F199" i="8"/>
  <c r="E199" i="8"/>
  <c r="G199" i="8" s="1"/>
  <c r="H198" i="8"/>
  <c r="I198" i="8" s="1"/>
  <c r="G198" i="8"/>
  <c r="F198" i="8"/>
  <c r="E198" i="8"/>
  <c r="F197" i="8"/>
  <c r="H197" i="8" s="1"/>
  <c r="I197" i="8" s="1"/>
  <c r="J197" i="8" s="1"/>
  <c r="E197" i="8"/>
  <c r="F196" i="8"/>
  <c r="H196" i="8" s="1"/>
  <c r="I196" i="8" s="1"/>
  <c r="E196" i="8"/>
  <c r="F195" i="8"/>
  <c r="E195" i="8"/>
  <c r="G195" i="8" s="1"/>
  <c r="F194" i="8"/>
  <c r="H194" i="8" s="1"/>
  <c r="I194" i="8" s="1"/>
  <c r="L194" i="8" s="1"/>
  <c r="E194" i="8"/>
  <c r="G194" i="8" s="1"/>
  <c r="I193" i="8"/>
  <c r="L193" i="8" s="1"/>
  <c r="F193" i="8"/>
  <c r="H193" i="8" s="1"/>
  <c r="E193" i="8"/>
  <c r="F192" i="8"/>
  <c r="E192" i="8"/>
  <c r="G192" i="8" s="1"/>
  <c r="F191" i="8"/>
  <c r="E191" i="8"/>
  <c r="F190" i="8"/>
  <c r="H190" i="8" s="1"/>
  <c r="I190" i="8" s="1"/>
  <c r="L190" i="8" s="1"/>
  <c r="E190" i="8"/>
  <c r="F189" i="8"/>
  <c r="H189" i="8" s="1"/>
  <c r="I189" i="8" s="1"/>
  <c r="L189" i="8" s="1"/>
  <c r="E189" i="8"/>
  <c r="G189" i="8" s="1"/>
  <c r="F188" i="8"/>
  <c r="E188" i="8"/>
  <c r="F187" i="8"/>
  <c r="H187" i="8" s="1"/>
  <c r="I187" i="8" s="1"/>
  <c r="E187" i="8"/>
  <c r="G187" i="8" s="1"/>
  <c r="G186" i="8"/>
  <c r="F186" i="8"/>
  <c r="E186" i="8"/>
  <c r="F185" i="8"/>
  <c r="E185" i="8"/>
  <c r="G185" i="8" s="1"/>
  <c r="F184" i="8"/>
  <c r="E184" i="8"/>
  <c r="G183" i="8" s="1"/>
  <c r="F183" i="8"/>
  <c r="E183" i="8"/>
  <c r="G182" i="8" s="1"/>
  <c r="F182" i="8"/>
  <c r="H182" i="8" s="1"/>
  <c r="I182" i="8" s="1"/>
  <c r="L182" i="8" s="1"/>
  <c r="E182" i="8"/>
  <c r="F181" i="8"/>
  <c r="E181" i="8"/>
  <c r="G181" i="8" s="1"/>
  <c r="F180" i="8"/>
  <c r="H180" i="8" s="1"/>
  <c r="I180" i="8" s="1"/>
  <c r="L180" i="8" s="1"/>
  <c r="E180" i="8"/>
  <c r="F179" i="8"/>
  <c r="E179" i="8"/>
  <c r="G179" i="8" s="1"/>
  <c r="H178" i="8"/>
  <c r="I178" i="8" s="1"/>
  <c r="L178" i="8" s="1"/>
  <c r="F178" i="8"/>
  <c r="E178" i="8"/>
  <c r="H177" i="8"/>
  <c r="I177" i="8" s="1"/>
  <c r="L177" i="8" s="1"/>
  <c r="F177" i="8"/>
  <c r="E177" i="8"/>
  <c r="G177" i="8" s="1"/>
  <c r="F176" i="8"/>
  <c r="H176" i="8" s="1"/>
  <c r="I176" i="8" s="1"/>
  <c r="L176" i="8" s="1"/>
  <c r="E176" i="8"/>
  <c r="G175" i="8"/>
  <c r="F175" i="8"/>
  <c r="E175" i="8"/>
  <c r="H174" i="8"/>
  <c r="I174" i="8" s="1"/>
  <c r="L174" i="8" s="1"/>
  <c r="F174" i="8"/>
  <c r="E174" i="8"/>
  <c r="G174" i="8" s="1"/>
  <c r="F173" i="8"/>
  <c r="H173" i="8" s="1"/>
  <c r="I173" i="8" s="1"/>
  <c r="L173" i="8" s="1"/>
  <c r="E173" i="8"/>
  <c r="F172" i="8"/>
  <c r="H172" i="8" s="1"/>
  <c r="I172" i="8" s="1"/>
  <c r="L172" i="8" s="1"/>
  <c r="E172" i="8"/>
  <c r="G172" i="8" s="1"/>
  <c r="G171" i="8"/>
  <c r="F171" i="8"/>
  <c r="E171" i="8"/>
  <c r="F170" i="8"/>
  <c r="E170" i="8"/>
  <c r="G170" i="8" s="1"/>
  <c r="H169" i="8"/>
  <c r="I169" i="8" s="1"/>
  <c r="L169" i="8" s="1"/>
  <c r="F169" i="8"/>
  <c r="E169" i="8"/>
  <c r="F168" i="8"/>
  <c r="E168" i="8"/>
  <c r="G167" i="8" s="1"/>
  <c r="F167" i="8"/>
  <c r="E167" i="8"/>
  <c r="H166" i="8"/>
  <c r="I166" i="8" s="1"/>
  <c r="L166" i="8" s="1"/>
  <c r="G166" i="8"/>
  <c r="F166" i="8"/>
  <c r="E166" i="8"/>
  <c r="F165" i="8"/>
  <c r="H165" i="8" s="1"/>
  <c r="I165" i="8" s="1"/>
  <c r="L165" i="8" s="1"/>
  <c r="E165" i="8"/>
  <c r="F164" i="8"/>
  <c r="H164" i="8" s="1"/>
  <c r="I164" i="8" s="1"/>
  <c r="L164" i="8" s="1"/>
  <c r="E164" i="8"/>
  <c r="F163" i="8"/>
  <c r="E163" i="8"/>
  <c r="G163" i="8" s="1"/>
  <c r="F162" i="8"/>
  <c r="H162" i="8" s="1"/>
  <c r="I162" i="8" s="1"/>
  <c r="L162" i="8" s="1"/>
  <c r="E162" i="8"/>
  <c r="G162" i="8" s="1"/>
  <c r="I161" i="8"/>
  <c r="L161" i="8" s="1"/>
  <c r="F161" i="8"/>
  <c r="H161" i="8" s="1"/>
  <c r="E161" i="8"/>
  <c r="F160" i="8"/>
  <c r="E160" i="8"/>
  <c r="G160" i="8" s="1"/>
  <c r="F159" i="8"/>
  <c r="E159" i="8"/>
  <c r="F158" i="8"/>
  <c r="H158" i="8" s="1"/>
  <c r="I158" i="8" s="1"/>
  <c r="L158" i="8" s="1"/>
  <c r="E158" i="8"/>
  <c r="F157" i="8"/>
  <c r="H157" i="8" s="1"/>
  <c r="I157" i="8" s="1"/>
  <c r="E157" i="8"/>
  <c r="G157" i="8" s="1"/>
  <c r="F156" i="8"/>
  <c r="E156" i="8"/>
  <c r="F155" i="8"/>
  <c r="H155" i="8" s="1"/>
  <c r="I155" i="8" s="1"/>
  <c r="E155" i="8"/>
  <c r="G155" i="8" s="1"/>
  <c r="G154" i="8"/>
  <c r="F154" i="8"/>
  <c r="E154" i="8"/>
  <c r="F153" i="8"/>
  <c r="E153" i="8"/>
  <c r="G153" i="8" s="1"/>
  <c r="F152" i="8"/>
  <c r="E152" i="8"/>
  <c r="G151" i="8" s="1"/>
  <c r="F151" i="8"/>
  <c r="E151" i="8"/>
  <c r="F150" i="8"/>
  <c r="H149" i="8" s="1"/>
  <c r="I149" i="8" s="1"/>
  <c r="E150" i="8"/>
  <c r="G150" i="8" s="1"/>
  <c r="F149" i="8"/>
  <c r="E149" i="8"/>
  <c r="G149" i="8" s="1"/>
  <c r="F148" i="8"/>
  <c r="H148" i="8" s="1"/>
  <c r="I148" i="8" s="1"/>
  <c r="L148" i="8" s="1"/>
  <c r="E148" i="8"/>
  <c r="G147" i="8"/>
  <c r="F147" i="8"/>
  <c r="E147" i="8"/>
  <c r="H146" i="8"/>
  <c r="I146" i="8" s="1"/>
  <c r="L146" i="8" s="1"/>
  <c r="F146" i="8"/>
  <c r="E146" i="8"/>
  <c r="G146" i="8" s="1"/>
  <c r="H145" i="8"/>
  <c r="I145" i="8" s="1"/>
  <c r="L145" i="8" s="1"/>
  <c r="F145" i="8"/>
  <c r="E145" i="8"/>
  <c r="G145" i="8" s="1"/>
  <c r="F144" i="8"/>
  <c r="H144" i="8" s="1"/>
  <c r="I144" i="8" s="1"/>
  <c r="L144" i="8" s="1"/>
  <c r="E144" i="8"/>
  <c r="G143" i="8"/>
  <c r="F143" i="8"/>
  <c r="E143" i="8"/>
  <c r="F142" i="8"/>
  <c r="H142" i="8" s="1"/>
  <c r="I142" i="8" s="1"/>
  <c r="L142" i="8" s="1"/>
  <c r="E142" i="8"/>
  <c r="G142" i="8" s="1"/>
  <c r="F141" i="8"/>
  <c r="H141" i="8" s="1"/>
  <c r="I141" i="8" s="1"/>
  <c r="L141" i="8" s="1"/>
  <c r="E141" i="8"/>
  <c r="F140" i="8"/>
  <c r="E140" i="8"/>
  <c r="G140" i="8" s="1"/>
  <c r="G139" i="8"/>
  <c r="F139" i="8"/>
  <c r="E139" i="8"/>
  <c r="G138" i="8"/>
  <c r="F138" i="8"/>
  <c r="E138" i="8"/>
  <c r="H137" i="8"/>
  <c r="I137" i="8" s="1"/>
  <c r="L137" i="8" s="1"/>
  <c r="F137" i="8"/>
  <c r="E137" i="8"/>
  <c r="F136" i="8"/>
  <c r="E136" i="8"/>
  <c r="F135" i="8"/>
  <c r="H134" i="8" s="1"/>
  <c r="I134" i="8" s="1"/>
  <c r="L134" i="8" s="1"/>
  <c r="E135" i="8"/>
  <c r="G135" i="8" s="1"/>
  <c r="G134" i="8"/>
  <c r="F134" i="8"/>
  <c r="E134" i="8"/>
  <c r="F133" i="8"/>
  <c r="H133" i="8" s="1"/>
  <c r="I133" i="8" s="1"/>
  <c r="L133" i="8" s="1"/>
  <c r="E133" i="8"/>
  <c r="F132" i="8"/>
  <c r="H132" i="8" s="1"/>
  <c r="I132" i="8" s="1"/>
  <c r="L132" i="8" s="1"/>
  <c r="E132" i="8"/>
  <c r="F131" i="8"/>
  <c r="E131" i="8"/>
  <c r="G131" i="8" s="1"/>
  <c r="F130" i="8"/>
  <c r="H130" i="8" s="1"/>
  <c r="I130" i="8" s="1"/>
  <c r="L130" i="8" s="1"/>
  <c r="E130" i="8"/>
  <c r="G130" i="8" s="1"/>
  <c r="F129" i="8"/>
  <c r="H129" i="8" s="1"/>
  <c r="I129" i="8" s="1"/>
  <c r="L129" i="8" s="1"/>
  <c r="E129" i="8"/>
  <c r="F128" i="8"/>
  <c r="E128" i="8"/>
  <c r="G128" i="8" s="1"/>
  <c r="F127" i="8"/>
  <c r="E127" i="8"/>
  <c r="F126" i="8"/>
  <c r="H126" i="8" s="1"/>
  <c r="I126" i="8" s="1"/>
  <c r="L126" i="8" s="1"/>
  <c r="E126" i="8"/>
  <c r="F125" i="8"/>
  <c r="H125" i="8" s="1"/>
  <c r="I125" i="8" s="1"/>
  <c r="L125" i="8" s="1"/>
  <c r="E125" i="8"/>
  <c r="F124" i="8"/>
  <c r="E124" i="8"/>
  <c r="F123" i="8"/>
  <c r="E123" i="8"/>
  <c r="G123" i="8" s="1"/>
  <c r="F122" i="8"/>
  <c r="H122" i="8" s="1"/>
  <c r="I122" i="8" s="1"/>
  <c r="L122" i="8" s="1"/>
  <c r="E122" i="8"/>
  <c r="F121" i="8"/>
  <c r="E121" i="8"/>
  <c r="F120" i="8"/>
  <c r="E120" i="8"/>
  <c r="F119" i="8"/>
  <c r="E119" i="8"/>
  <c r="G119" i="8" s="1"/>
  <c r="F118" i="8"/>
  <c r="H118" i="8" s="1"/>
  <c r="I118" i="8" s="1"/>
  <c r="L118" i="8" s="1"/>
  <c r="E118" i="8"/>
  <c r="F117" i="8"/>
  <c r="E117" i="8"/>
  <c r="F116" i="8"/>
  <c r="E116" i="8"/>
  <c r="F115" i="8"/>
  <c r="E115" i="8"/>
  <c r="G115" i="8" s="1"/>
  <c r="F114" i="8"/>
  <c r="H114" i="8" s="1"/>
  <c r="I114" i="8" s="1"/>
  <c r="L114" i="8" s="1"/>
  <c r="E114" i="8"/>
  <c r="F113" i="8"/>
  <c r="H113" i="8" s="1"/>
  <c r="I113" i="8" s="1"/>
  <c r="L113" i="8" s="1"/>
  <c r="E113" i="8"/>
  <c r="F112" i="8"/>
  <c r="E112" i="8"/>
  <c r="F111" i="8"/>
  <c r="E111" i="8"/>
  <c r="G111" i="8" s="1"/>
  <c r="F110" i="8"/>
  <c r="H110" i="8" s="1"/>
  <c r="I110" i="8" s="1"/>
  <c r="L110" i="8" s="1"/>
  <c r="E110" i="8"/>
  <c r="F109" i="8"/>
  <c r="E109" i="8"/>
  <c r="F108" i="8"/>
  <c r="E108" i="8"/>
  <c r="F107" i="8"/>
  <c r="E107" i="8"/>
  <c r="G107" i="8" s="1"/>
  <c r="F106" i="8"/>
  <c r="H106" i="8" s="1"/>
  <c r="I106" i="8" s="1"/>
  <c r="L106" i="8" s="1"/>
  <c r="E106" i="8"/>
  <c r="F105" i="8"/>
  <c r="E105" i="8"/>
  <c r="F104" i="8"/>
  <c r="E104" i="8"/>
  <c r="F103" i="8"/>
  <c r="E103" i="8"/>
  <c r="G103" i="8" s="1"/>
  <c r="F102" i="8"/>
  <c r="E102" i="8"/>
  <c r="F101" i="8"/>
  <c r="E101" i="8"/>
  <c r="G101" i="8" s="1"/>
  <c r="F100" i="8"/>
  <c r="H100" i="8" s="1"/>
  <c r="I100" i="8" s="1"/>
  <c r="L100" i="8" s="1"/>
  <c r="E100" i="8"/>
  <c r="F99" i="8"/>
  <c r="H99" i="8" s="1"/>
  <c r="I99" i="8" s="1"/>
  <c r="L99" i="8" s="1"/>
  <c r="E99" i="8"/>
  <c r="F98" i="8"/>
  <c r="E98" i="8"/>
  <c r="G98" i="8" s="1"/>
  <c r="F97" i="8"/>
  <c r="H97" i="8" s="1"/>
  <c r="I97" i="8" s="1"/>
  <c r="L97" i="8" s="1"/>
  <c r="E97" i="8"/>
  <c r="F96" i="8"/>
  <c r="E96" i="8"/>
  <c r="F95" i="8"/>
  <c r="E95" i="8"/>
  <c r="F94" i="8"/>
  <c r="E94" i="8"/>
  <c r="G94" i="8" s="1"/>
  <c r="F93" i="8"/>
  <c r="H93" i="8" s="1"/>
  <c r="I93" i="8" s="1"/>
  <c r="L93" i="8" s="1"/>
  <c r="E93" i="8"/>
  <c r="G93" i="8" s="1"/>
  <c r="F92" i="8"/>
  <c r="H92" i="8" s="1"/>
  <c r="I92" i="8" s="1"/>
  <c r="E92" i="8"/>
  <c r="F91" i="8"/>
  <c r="E91" i="8"/>
  <c r="F90" i="8"/>
  <c r="E90" i="8"/>
  <c r="G90" i="8" s="1"/>
  <c r="F89" i="8"/>
  <c r="H89" i="8" s="1"/>
  <c r="I89" i="8" s="1"/>
  <c r="L89" i="8" s="1"/>
  <c r="E89" i="8"/>
  <c r="F88" i="8"/>
  <c r="H88" i="8" s="1"/>
  <c r="I88" i="8" s="1"/>
  <c r="L88" i="8" s="1"/>
  <c r="E88" i="8"/>
  <c r="F87" i="8"/>
  <c r="E87" i="8"/>
  <c r="F86" i="8"/>
  <c r="E86" i="8"/>
  <c r="G86" i="8" s="1"/>
  <c r="F85" i="8"/>
  <c r="H85" i="8" s="1"/>
  <c r="I85" i="8" s="1"/>
  <c r="L85" i="8" s="1"/>
  <c r="E85" i="8"/>
  <c r="G85" i="8" s="1"/>
  <c r="F84" i="8"/>
  <c r="E84" i="8"/>
  <c r="F83" i="8"/>
  <c r="E83" i="8"/>
  <c r="F82" i="8"/>
  <c r="E82" i="8"/>
  <c r="G82" i="8" s="1"/>
  <c r="H81" i="8"/>
  <c r="I81" i="8" s="1"/>
  <c r="L81" i="8" s="1"/>
  <c r="F81" i="8"/>
  <c r="E81" i="8"/>
  <c r="I80" i="8"/>
  <c r="L80" i="8" s="1"/>
  <c r="F80" i="8"/>
  <c r="H80" i="8" s="1"/>
  <c r="E80" i="8"/>
  <c r="F79" i="8"/>
  <c r="E79" i="8"/>
  <c r="G78" i="8"/>
  <c r="F78" i="8"/>
  <c r="E78" i="8"/>
  <c r="H77" i="8"/>
  <c r="I77" i="8" s="1"/>
  <c r="F77" i="8"/>
  <c r="E77" i="8"/>
  <c r="G77" i="8" s="1"/>
  <c r="F76" i="8"/>
  <c r="H76" i="8" s="1"/>
  <c r="I76" i="8" s="1"/>
  <c r="L76" i="8" s="1"/>
  <c r="E76" i="8"/>
  <c r="G76" i="8" s="1"/>
  <c r="F75" i="8"/>
  <c r="E75" i="8"/>
  <c r="G74" i="8"/>
  <c r="F74" i="8"/>
  <c r="E74" i="8"/>
  <c r="F73" i="8"/>
  <c r="H73" i="8" s="1"/>
  <c r="I73" i="8" s="1"/>
  <c r="L73" i="8" s="1"/>
  <c r="E73" i="8"/>
  <c r="G73" i="8" s="1"/>
  <c r="F72" i="8"/>
  <c r="E72" i="8"/>
  <c r="F71" i="8"/>
  <c r="H71" i="8" s="1"/>
  <c r="I71" i="8" s="1"/>
  <c r="L71" i="8" s="1"/>
  <c r="E71" i="8"/>
  <c r="F70" i="8"/>
  <c r="E70" i="8"/>
  <c r="G70" i="8" s="1"/>
  <c r="H69" i="8"/>
  <c r="I69" i="8" s="1"/>
  <c r="L69" i="8" s="1"/>
  <c r="F69" i="8"/>
  <c r="E69" i="8"/>
  <c r="F68" i="8"/>
  <c r="H68" i="8" s="1"/>
  <c r="I68" i="8" s="1"/>
  <c r="L68" i="8" s="1"/>
  <c r="E68" i="8"/>
  <c r="F67" i="8"/>
  <c r="E67" i="8"/>
  <c r="G66" i="8"/>
  <c r="F66" i="8"/>
  <c r="E66" i="8"/>
  <c r="F65" i="8"/>
  <c r="H65" i="8" s="1"/>
  <c r="I65" i="8" s="1"/>
  <c r="L65" i="8" s="1"/>
  <c r="E65" i="8"/>
  <c r="G65" i="8" s="1"/>
  <c r="F64" i="8"/>
  <c r="E64" i="8"/>
  <c r="F63" i="8"/>
  <c r="E63" i="8"/>
  <c r="G62" i="8"/>
  <c r="F62" i="8"/>
  <c r="H61" i="8" s="1"/>
  <c r="I61" i="8" s="1"/>
  <c r="E62" i="8"/>
  <c r="F61" i="8"/>
  <c r="E61" i="8"/>
  <c r="G61" i="8" s="1"/>
  <c r="F60" i="8"/>
  <c r="E60" i="8"/>
  <c r="F59" i="8"/>
  <c r="E59" i="8"/>
  <c r="F58" i="8"/>
  <c r="E58" i="8"/>
  <c r="G58" i="8" s="1"/>
  <c r="H57" i="8"/>
  <c r="I57" i="8" s="1"/>
  <c r="L57" i="8" s="1"/>
  <c r="F57" i="8"/>
  <c r="E57" i="8"/>
  <c r="G57" i="8" s="1"/>
  <c r="F56" i="8"/>
  <c r="H56" i="8" s="1"/>
  <c r="I56" i="8" s="1"/>
  <c r="L56" i="8" s="1"/>
  <c r="E56" i="8"/>
  <c r="F55" i="8"/>
  <c r="E55" i="8"/>
  <c r="G54" i="8"/>
  <c r="F54" i="8"/>
  <c r="H54" i="8" s="1"/>
  <c r="I54" i="8" s="1"/>
  <c r="E54" i="8"/>
  <c r="F53" i="8"/>
  <c r="H53" i="8" s="1"/>
  <c r="I53" i="8" s="1"/>
  <c r="E53" i="8"/>
  <c r="G53" i="8" s="1"/>
  <c r="F52" i="8"/>
  <c r="E52" i="8"/>
  <c r="F51" i="8"/>
  <c r="E51" i="8"/>
  <c r="F50" i="8"/>
  <c r="E50" i="8"/>
  <c r="G50" i="8" s="1"/>
  <c r="H49" i="8"/>
  <c r="I49" i="8" s="1"/>
  <c r="J49" i="8" s="1"/>
  <c r="F49" i="8"/>
  <c r="E49" i="8"/>
  <c r="F48" i="8"/>
  <c r="E48" i="8"/>
  <c r="F47" i="8"/>
  <c r="E47" i="8"/>
  <c r="G46" i="8"/>
  <c r="F46" i="8"/>
  <c r="E46" i="8"/>
  <c r="F45" i="8"/>
  <c r="H45" i="8" s="1"/>
  <c r="I45" i="8" s="1"/>
  <c r="E45" i="8"/>
  <c r="F44" i="8"/>
  <c r="H44" i="8" s="1"/>
  <c r="I44" i="8" s="1"/>
  <c r="L44" i="8" s="1"/>
  <c r="E44" i="8"/>
  <c r="G44" i="8" s="1"/>
  <c r="F43" i="8"/>
  <c r="H43" i="8" s="1"/>
  <c r="I43" i="8" s="1"/>
  <c r="L43" i="8" s="1"/>
  <c r="E43" i="8"/>
  <c r="G42" i="8"/>
  <c r="F42" i="8"/>
  <c r="E42" i="8"/>
  <c r="F41" i="8"/>
  <c r="H41" i="8" s="1"/>
  <c r="I41" i="8" s="1"/>
  <c r="L41" i="8" s="1"/>
  <c r="E41" i="8"/>
  <c r="G41" i="8" s="1"/>
  <c r="F40" i="8"/>
  <c r="H40" i="8" s="1"/>
  <c r="I40" i="8" s="1"/>
  <c r="L40" i="8" s="1"/>
  <c r="E40" i="8"/>
  <c r="F39" i="8"/>
  <c r="E39" i="8"/>
  <c r="F38" i="8"/>
  <c r="H38" i="8" s="1"/>
  <c r="I38" i="8" s="1"/>
  <c r="L38" i="8" s="1"/>
  <c r="E38" i="8"/>
  <c r="F37" i="8"/>
  <c r="H36" i="8" s="1"/>
  <c r="I36" i="8" s="1"/>
  <c r="L36" i="8" s="1"/>
  <c r="E37" i="8"/>
  <c r="F36" i="8"/>
  <c r="E36" i="8"/>
  <c r="F35" i="8"/>
  <c r="E35" i="8"/>
  <c r="F34" i="8"/>
  <c r="H34" i="8" s="1"/>
  <c r="I34" i="8" s="1"/>
  <c r="E34" i="8"/>
  <c r="G33" i="8" s="1"/>
  <c r="H33" i="8"/>
  <c r="I33" i="8" s="1"/>
  <c r="L33" i="8" s="1"/>
  <c r="F33" i="8"/>
  <c r="E33" i="8"/>
  <c r="F32" i="8"/>
  <c r="H32" i="8" s="1"/>
  <c r="I32" i="8" s="1"/>
  <c r="L32" i="8" s="1"/>
  <c r="E32" i="8"/>
  <c r="G32" i="8" s="1"/>
  <c r="F31" i="8"/>
  <c r="H31" i="8" s="1"/>
  <c r="I31" i="8" s="1"/>
  <c r="L31" i="8" s="1"/>
  <c r="E31" i="8"/>
  <c r="G31" i="8" s="1"/>
  <c r="G30" i="8"/>
  <c r="F30" i="8"/>
  <c r="E30" i="8"/>
  <c r="F29" i="8"/>
  <c r="E29" i="8"/>
  <c r="I28" i="8"/>
  <c r="L28" i="8" s="1"/>
  <c r="F28" i="8"/>
  <c r="H28" i="8" s="1"/>
  <c r="E28" i="8"/>
  <c r="G28" i="8" s="1"/>
  <c r="F27" i="8"/>
  <c r="H27" i="8" s="1"/>
  <c r="I27" i="8" s="1"/>
  <c r="L27" i="8" s="1"/>
  <c r="E27" i="8"/>
  <c r="G27" i="8" s="1"/>
  <c r="F26" i="8"/>
  <c r="E26" i="8"/>
  <c r="F25" i="8"/>
  <c r="E25" i="8"/>
  <c r="F24" i="8"/>
  <c r="E24" i="8"/>
  <c r="G24" i="8" s="1"/>
  <c r="F23" i="8"/>
  <c r="E23" i="8"/>
  <c r="F22" i="8"/>
  <c r="H22" i="8" s="1"/>
  <c r="I22" i="8" s="1"/>
  <c r="L22" i="8" s="1"/>
  <c r="E22" i="8"/>
  <c r="F21" i="8"/>
  <c r="H20" i="8" s="1"/>
  <c r="I20" i="8" s="1"/>
  <c r="L20" i="8" s="1"/>
  <c r="E21" i="8"/>
  <c r="F20" i="8"/>
  <c r="E20" i="8"/>
  <c r="F19" i="8"/>
  <c r="H19" i="8" s="1"/>
  <c r="I19" i="8" s="1"/>
  <c r="L19" i="8" s="1"/>
  <c r="E19" i="8"/>
  <c r="F18" i="8"/>
  <c r="H18" i="8" s="1"/>
  <c r="I18" i="8" s="1"/>
  <c r="L18" i="8" s="1"/>
  <c r="E18" i="8"/>
  <c r="G17" i="8" s="1"/>
  <c r="H17" i="8"/>
  <c r="I17" i="8" s="1"/>
  <c r="L17" i="8" s="1"/>
  <c r="F17" i="8"/>
  <c r="E17" i="8"/>
  <c r="F16" i="8"/>
  <c r="E16" i="8"/>
  <c r="G16" i="8" s="1"/>
  <c r="F15" i="8"/>
  <c r="H15" i="8" s="1"/>
  <c r="I15" i="8" s="1"/>
  <c r="L15" i="8" s="1"/>
  <c r="E15" i="8"/>
  <c r="G15" i="8" s="1"/>
  <c r="G14" i="8"/>
  <c r="F14" i="8"/>
  <c r="E14" i="8"/>
  <c r="F13" i="8"/>
  <c r="E13" i="8"/>
  <c r="F12" i="8"/>
  <c r="E12" i="8"/>
  <c r="G12" i="8" s="1"/>
  <c r="F11" i="8"/>
  <c r="E11" i="8"/>
  <c r="F10" i="8"/>
  <c r="E10" i="8"/>
  <c r="G10" i="8" s="1"/>
  <c r="J120" i="7"/>
  <c r="J145" i="7"/>
  <c r="J152" i="7"/>
  <c r="J184" i="7"/>
  <c r="J191" i="7"/>
  <c r="H198" i="7"/>
  <c r="I198" i="7" s="1"/>
  <c r="H200" i="7"/>
  <c r="I200" i="7" s="1"/>
  <c r="H201" i="7"/>
  <c r="I201" i="7" s="1"/>
  <c r="H206" i="7"/>
  <c r="I206" i="7" s="1"/>
  <c r="H208" i="7"/>
  <c r="I208" i="7" s="1"/>
  <c r="H209" i="7"/>
  <c r="I209" i="7" s="1"/>
  <c r="F196" i="7"/>
  <c r="H196" i="7" s="1"/>
  <c r="I196" i="7" s="1"/>
  <c r="F197" i="7"/>
  <c r="H197" i="7" s="1"/>
  <c r="I197" i="7" s="1"/>
  <c r="F198" i="7"/>
  <c r="F199" i="7"/>
  <c r="F200" i="7"/>
  <c r="H199" i="7" s="1"/>
  <c r="I199" i="7" s="1"/>
  <c r="F201" i="7"/>
  <c r="F202" i="7"/>
  <c r="H202" i="7" s="1"/>
  <c r="I202" i="7" s="1"/>
  <c r="F203" i="7"/>
  <c r="H203" i="7" s="1"/>
  <c r="I203" i="7" s="1"/>
  <c r="F204" i="7"/>
  <c r="H204" i="7" s="1"/>
  <c r="I204" i="7" s="1"/>
  <c r="F205" i="7"/>
  <c r="H205" i="7" s="1"/>
  <c r="I205" i="7" s="1"/>
  <c r="F206" i="7"/>
  <c r="F207" i="7"/>
  <c r="F208" i="7"/>
  <c r="H207" i="7" s="1"/>
  <c r="I207" i="7" s="1"/>
  <c r="F209" i="7"/>
  <c r="F210" i="7"/>
  <c r="H210" i="7" s="1"/>
  <c r="I210" i="7" s="1"/>
  <c r="F211" i="7"/>
  <c r="E196" i="7"/>
  <c r="G196" i="7" s="1"/>
  <c r="E197" i="7"/>
  <c r="G197" i="7" s="1"/>
  <c r="E198" i="7"/>
  <c r="G198" i="7" s="1"/>
  <c r="E199" i="7"/>
  <c r="E200" i="7"/>
  <c r="G199" i="7" s="1"/>
  <c r="E201" i="7"/>
  <c r="E202" i="7"/>
  <c r="G201" i="7" s="1"/>
  <c r="E203" i="7"/>
  <c r="G202" i="7" s="1"/>
  <c r="E204" i="7"/>
  <c r="G204" i="7" s="1"/>
  <c r="E205" i="7"/>
  <c r="G205" i="7" s="1"/>
  <c r="E206" i="7"/>
  <c r="G206" i="7" s="1"/>
  <c r="E207" i="7"/>
  <c r="E208" i="7"/>
  <c r="G207" i="7" s="1"/>
  <c r="E209" i="7"/>
  <c r="E210" i="7"/>
  <c r="G209" i="7" s="1"/>
  <c r="E211" i="7"/>
  <c r="G210" i="7" s="1"/>
  <c r="J180" i="8"/>
  <c r="J177" i="8"/>
  <c r="J162" i="8"/>
  <c r="J126" i="8"/>
  <c r="J99" i="8"/>
  <c r="J38" i="8"/>
  <c r="J33" i="8"/>
  <c r="J18" i="8"/>
  <c r="F195" i="7"/>
  <c r="H195" i="7" s="1"/>
  <c r="I195" i="7" s="1"/>
  <c r="E195" i="7"/>
  <c r="G195" i="7" s="1"/>
  <c r="F194" i="7"/>
  <c r="E194" i="7"/>
  <c r="G194" i="7" s="1"/>
  <c r="F193" i="7"/>
  <c r="E193" i="7"/>
  <c r="G192" i="7" s="1"/>
  <c r="F192" i="7"/>
  <c r="E192" i="7"/>
  <c r="F191" i="7"/>
  <c r="H191" i="7" s="1"/>
  <c r="I191" i="7" s="1"/>
  <c r="L191" i="7" s="1"/>
  <c r="E191" i="7"/>
  <c r="G191" i="7" s="1"/>
  <c r="F190" i="7"/>
  <c r="H190" i="7" s="1"/>
  <c r="I190" i="7" s="1"/>
  <c r="J190" i="7" s="1"/>
  <c r="E190" i="7"/>
  <c r="G190" i="7" s="1"/>
  <c r="F189" i="7"/>
  <c r="H189" i="7" s="1"/>
  <c r="I189" i="7" s="1"/>
  <c r="J189" i="7" s="1"/>
  <c r="E189" i="7"/>
  <c r="F188" i="7"/>
  <c r="E188" i="7"/>
  <c r="F187" i="7"/>
  <c r="H187" i="7" s="1"/>
  <c r="I187" i="7" s="1"/>
  <c r="J187" i="7" s="1"/>
  <c r="E187" i="7"/>
  <c r="G187" i="7" s="1"/>
  <c r="G186" i="7"/>
  <c r="F186" i="7"/>
  <c r="E186" i="7"/>
  <c r="F185" i="7"/>
  <c r="E185" i="7"/>
  <c r="F184" i="7"/>
  <c r="H184" i="7" s="1"/>
  <c r="I184" i="7" s="1"/>
  <c r="E184" i="7"/>
  <c r="F183" i="7"/>
  <c r="H183" i="7" s="1"/>
  <c r="I183" i="7" s="1"/>
  <c r="L183" i="7" s="1"/>
  <c r="E183" i="7"/>
  <c r="G183" i="7" s="1"/>
  <c r="F182" i="7"/>
  <c r="E182" i="7"/>
  <c r="F181" i="7"/>
  <c r="E181" i="7"/>
  <c r="F180" i="7"/>
  <c r="H180" i="7" s="1"/>
  <c r="I180" i="7" s="1"/>
  <c r="J180" i="7" s="1"/>
  <c r="E180" i="7"/>
  <c r="G180" i="7" s="1"/>
  <c r="G179" i="7"/>
  <c r="F179" i="7"/>
  <c r="H179" i="7" s="1"/>
  <c r="I179" i="7" s="1"/>
  <c r="J179" i="7" s="1"/>
  <c r="E179" i="7"/>
  <c r="F178" i="7"/>
  <c r="E178" i="7"/>
  <c r="G178" i="7" s="1"/>
  <c r="F177" i="7"/>
  <c r="E177" i="7"/>
  <c r="F176" i="7"/>
  <c r="E176" i="7"/>
  <c r="F175" i="7"/>
  <c r="E175" i="7"/>
  <c r="F174" i="7"/>
  <c r="E174" i="7"/>
  <c r="G174" i="7" s="1"/>
  <c r="F173" i="7"/>
  <c r="H173" i="7" s="1"/>
  <c r="I173" i="7" s="1"/>
  <c r="L173" i="7" s="1"/>
  <c r="E173" i="7"/>
  <c r="F172" i="7"/>
  <c r="E172" i="7"/>
  <c r="G171" i="7" s="1"/>
  <c r="F171" i="7"/>
  <c r="E171" i="7"/>
  <c r="F170" i="7"/>
  <c r="E170" i="7"/>
  <c r="G170" i="7" s="1"/>
  <c r="F169" i="7"/>
  <c r="E169" i="7"/>
  <c r="G169" i="7" s="1"/>
  <c r="F168" i="7"/>
  <c r="E168" i="7"/>
  <c r="F167" i="7"/>
  <c r="E167" i="7"/>
  <c r="G167" i="7" s="1"/>
  <c r="F166" i="7"/>
  <c r="H166" i="7" s="1"/>
  <c r="I166" i="7" s="1"/>
  <c r="J166" i="7" s="1"/>
  <c r="E166" i="7"/>
  <c r="L165" i="7"/>
  <c r="G165" i="7"/>
  <c r="F165" i="7"/>
  <c r="H165" i="7" s="1"/>
  <c r="I165" i="7" s="1"/>
  <c r="J165" i="7" s="1"/>
  <c r="E165" i="7"/>
  <c r="F164" i="7"/>
  <c r="E164" i="7"/>
  <c r="G164" i="7" s="1"/>
  <c r="F163" i="7"/>
  <c r="E163" i="7"/>
  <c r="F162" i="7"/>
  <c r="H162" i="7" s="1"/>
  <c r="I162" i="7" s="1"/>
  <c r="J162" i="7" s="1"/>
  <c r="E162" i="7"/>
  <c r="G161" i="7" s="1"/>
  <c r="F161" i="7"/>
  <c r="E161" i="7"/>
  <c r="F160" i="7"/>
  <c r="E160" i="7"/>
  <c r="G160" i="7" s="1"/>
  <c r="F159" i="7"/>
  <c r="E159" i="7"/>
  <c r="F158" i="7"/>
  <c r="E158" i="7"/>
  <c r="F157" i="7"/>
  <c r="E157" i="7"/>
  <c r="F156" i="7"/>
  <c r="H156" i="7" s="1"/>
  <c r="I156" i="7" s="1"/>
  <c r="J156" i="7" s="1"/>
  <c r="E156" i="7"/>
  <c r="F155" i="7"/>
  <c r="E155" i="7"/>
  <c r="F154" i="7"/>
  <c r="E154" i="7"/>
  <c r="F153" i="7"/>
  <c r="E153" i="7"/>
  <c r="G153" i="7" s="1"/>
  <c r="F152" i="7"/>
  <c r="H152" i="7" s="1"/>
  <c r="I152" i="7" s="1"/>
  <c r="E152" i="7"/>
  <c r="F151" i="7"/>
  <c r="H151" i="7" s="1"/>
  <c r="I151" i="7" s="1"/>
  <c r="J151" i="7" s="1"/>
  <c r="E151" i="7"/>
  <c r="G151" i="7" s="1"/>
  <c r="F150" i="7"/>
  <c r="E150" i="7"/>
  <c r="F149" i="7"/>
  <c r="H149" i="7" s="1"/>
  <c r="I149" i="7" s="1"/>
  <c r="J149" i="7" s="1"/>
  <c r="E149" i="7"/>
  <c r="G149" i="7" s="1"/>
  <c r="F148" i="7"/>
  <c r="E148" i="7"/>
  <c r="G148" i="7" s="1"/>
  <c r="F147" i="7"/>
  <c r="H146" i="7" s="1"/>
  <c r="I146" i="7" s="1"/>
  <c r="J146" i="7" s="1"/>
  <c r="E147" i="7"/>
  <c r="F146" i="7"/>
  <c r="E146" i="7"/>
  <c r="F145" i="7"/>
  <c r="H145" i="7" s="1"/>
  <c r="I145" i="7" s="1"/>
  <c r="L145" i="7" s="1"/>
  <c r="E145" i="7"/>
  <c r="F144" i="7"/>
  <c r="E144" i="7"/>
  <c r="G144" i="7" s="1"/>
  <c r="F143" i="7"/>
  <c r="H143" i="7" s="1"/>
  <c r="I143" i="7" s="1"/>
  <c r="J143" i="7" s="1"/>
  <c r="E143" i="7"/>
  <c r="F142" i="7"/>
  <c r="H142" i="7" s="1"/>
  <c r="I142" i="7" s="1"/>
  <c r="J142" i="7" s="1"/>
  <c r="E142" i="7"/>
  <c r="F141" i="7"/>
  <c r="H141" i="7" s="1"/>
  <c r="I141" i="7" s="1"/>
  <c r="J141" i="7" s="1"/>
  <c r="E141" i="7"/>
  <c r="G141" i="7" s="1"/>
  <c r="F140" i="7"/>
  <c r="E140" i="7"/>
  <c r="F139" i="7"/>
  <c r="E139" i="7"/>
  <c r="F138" i="7"/>
  <c r="H138" i="7" s="1"/>
  <c r="I138" i="7" s="1"/>
  <c r="J138" i="7" s="1"/>
  <c r="E138" i="7"/>
  <c r="G137" i="7"/>
  <c r="F137" i="7"/>
  <c r="E137" i="7"/>
  <c r="F136" i="7"/>
  <c r="E136" i="7"/>
  <c r="F135" i="7"/>
  <c r="E135" i="7"/>
  <c r="G135" i="7" s="1"/>
  <c r="F134" i="7"/>
  <c r="H134" i="7" s="1"/>
  <c r="I134" i="7" s="1"/>
  <c r="J134" i="7" s="1"/>
  <c r="E134" i="7"/>
  <c r="L133" i="7"/>
  <c r="F133" i="7"/>
  <c r="H133" i="7" s="1"/>
  <c r="I133" i="7" s="1"/>
  <c r="J133" i="7" s="1"/>
  <c r="E133" i="7"/>
  <c r="F132" i="7"/>
  <c r="E132" i="7"/>
  <c r="G132" i="7" s="1"/>
  <c r="F131" i="7"/>
  <c r="E131" i="7"/>
  <c r="F130" i="7"/>
  <c r="H130" i="7" s="1"/>
  <c r="I130" i="7" s="1"/>
  <c r="J130" i="7" s="1"/>
  <c r="E130" i="7"/>
  <c r="F129" i="7"/>
  <c r="E129" i="7"/>
  <c r="F128" i="7"/>
  <c r="E128" i="7"/>
  <c r="G128" i="7" s="1"/>
  <c r="F127" i="7"/>
  <c r="E127" i="7"/>
  <c r="F126" i="7"/>
  <c r="E126" i="7"/>
  <c r="F125" i="7"/>
  <c r="E125" i="7"/>
  <c r="F124" i="7"/>
  <c r="H124" i="7" s="1"/>
  <c r="I124" i="7" s="1"/>
  <c r="J124" i="7" s="1"/>
  <c r="E124" i="7"/>
  <c r="F123" i="7"/>
  <c r="E123" i="7"/>
  <c r="F122" i="7"/>
  <c r="H122" i="7" s="1"/>
  <c r="I122" i="7" s="1"/>
  <c r="J122" i="7" s="1"/>
  <c r="E122" i="7"/>
  <c r="F121" i="7"/>
  <c r="E121" i="7"/>
  <c r="F120" i="7"/>
  <c r="H120" i="7" s="1"/>
  <c r="I120" i="7" s="1"/>
  <c r="E120" i="7"/>
  <c r="F119" i="7"/>
  <c r="H119" i="7" s="1"/>
  <c r="I119" i="7" s="1"/>
  <c r="J119" i="7" s="1"/>
  <c r="E119" i="7"/>
  <c r="G119" i="7" s="1"/>
  <c r="F118" i="7"/>
  <c r="E118" i="7"/>
  <c r="F117" i="7"/>
  <c r="E117" i="7"/>
  <c r="G117" i="7" s="1"/>
  <c r="F116" i="7"/>
  <c r="E116" i="7"/>
  <c r="G116" i="7" s="1"/>
  <c r="F115" i="7"/>
  <c r="H114" i="7" s="1"/>
  <c r="I114" i="7" s="1"/>
  <c r="J114" i="7" s="1"/>
  <c r="E115" i="7"/>
  <c r="F114" i="7"/>
  <c r="E114" i="7"/>
  <c r="F113" i="7"/>
  <c r="E113" i="7"/>
  <c r="G113" i="7" s="1"/>
  <c r="F112" i="7"/>
  <c r="E112" i="7"/>
  <c r="G112" i="7" s="1"/>
  <c r="F111" i="7"/>
  <c r="H111" i="7" s="1"/>
  <c r="I111" i="7" s="1"/>
  <c r="J111" i="7" s="1"/>
  <c r="E111" i="7"/>
  <c r="F110" i="7"/>
  <c r="E110" i="7"/>
  <c r="F109" i="7"/>
  <c r="H109" i="7" s="1"/>
  <c r="I109" i="7" s="1"/>
  <c r="L109" i="7" s="1"/>
  <c r="E109" i="7"/>
  <c r="G109" i="7" s="1"/>
  <c r="F108" i="7"/>
  <c r="H108" i="7" s="1"/>
  <c r="I108" i="7" s="1"/>
  <c r="J108" i="7" s="1"/>
  <c r="E108" i="7"/>
  <c r="F107" i="7"/>
  <c r="E107" i="7"/>
  <c r="F106" i="7"/>
  <c r="H106" i="7" s="1"/>
  <c r="I106" i="7" s="1"/>
  <c r="J106" i="7" s="1"/>
  <c r="E106" i="7"/>
  <c r="F105" i="7"/>
  <c r="E105" i="7"/>
  <c r="G105" i="7" s="1"/>
  <c r="F104" i="7"/>
  <c r="E104" i="7"/>
  <c r="F103" i="7"/>
  <c r="E103" i="7"/>
  <c r="G103" i="7" s="1"/>
  <c r="F102" i="7"/>
  <c r="H102" i="7" s="1"/>
  <c r="I102" i="7" s="1"/>
  <c r="J102" i="7" s="1"/>
  <c r="E102" i="7"/>
  <c r="F101" i="7"/>
  <c r="H101" i="7" s="1"/>
  <c r="I101" i="7" s="1"/>
  <c r="J101" i="7" s="1"/>
  <c r="E101" i="7"/>
  <c r="G101" i="7" s="1"/>
  <c r="F100" i="7"/>
  <c r="E100" i="7"/>
  <c r="F99" i="7"/>
  <c r="E99" i="7"/>
  <c r="F98" i="7"/>
  <c r="H98" i="7" s="1"/>
  <c r="I98" i="7" s="1"/>
  <c r="J98" i="7" s="1"/>
  <c r="E98" i="7"/>
  <c r="F97" i="7"/>
  <c r="H97" i="7" s="1"/>
  <c r="I97" i="7" s="1"/>
  <c r="L97" i="7" s="1"/>
  <c r="E97" i="7"/>
  <c r="F96" i="7"/>
  <c r="E96" i="7"/>
  <c r="G96" i="7" s="1"/>
  <c r="F95" i="7"/>
  <c r="E95" i="7"/>
  <c r="F94" i="7"/>
  <c r="E94" i="7"/>
  <c r="F93" i="7"/>
  <c r="E93" i="7"/>
  <c r="F92" i="7"/>
  <c r="H92" i="7" s="1"/>
  <c r="I92" i="7" s="1"/>
  <c r="J92" i="7" s="1"/>
  <c r="E92" i="7"/>
  <c r="F91" i="7"/>
  <c r="E91" i="7"/>
  <c r="F90" i="7"/>
  <c r="H90" i="7" s="1"/>
  <c r="I90" i="7" s="1"/>
  <c r="J90" i="7" s="1"/>
  <c r="E90" i="7"/>
  <c r="F89" i="7"/>
  <c r="E89" i="7"/>
  <c r="F88" i="7"/>
  <c r="H88" i="7" s="1"/>
  <c r="I88" i="7" s="1"/>
  <c r="J88" i="7" s="1"/>
  <c r="E88" i="7"/>
  <c r="F87" i="7"/>
  <c r="H87" i="7" s="1"/>
  <c r="I87" i="7" s="1"/>
  <c r="J87" i="7" s="1"/>
  <c r="E87" i="7"/>
  <c r="G87" i="7" s="1"/>
  <c r="F86" i="7"/>
  <c r="H86" i="7" s="1"/>
  <c r="I86" i="7" s="1"/>
  <c r="J86" i="7" s="1"/>
  <c r="E86" i="7"/>
  <c r="F85" i="7"/>
  <c r="E85" i="7"/>
  <c r="G85" i="7" s="1"/>
  <c r="F84" i="7"/>
  <c r="E84" i="7"/>
  <c r="G84" i="7" s="1"/>
  <c r="F83" i="7"/>
  <c r="E83" i="7"/>
  <c r="F82" i="7"/>
  <c r="E82" i="7"/>
  <c r="F81" i="7"/>
  <c r="E81" i="7"/>
  <c r="F80" i="7"/>
  <c r="E80" i="7"/>
  <c r="G80" i="7" s="1"/>
  <c r="F79" i="7"/>
  <c r="H79" i="7" s="1"/>
  <c r="I79" i="7" s="1"/>
  <c r="J79" i="7" s="1"/>
  <c r="E79" i="7"/>
  <c r="H78" i="7"/>
  <c r="I78" i="7" s="1"/>
  <c r="J78" i="7" s="1"/>
  <c r="F78" i="7"/>
  <c r="E78" i="7"/>
  <c r="F77" i="7"/>
  <c r="H77" i="7" s="1"/>
  <c r="I77" i="7" s="1"/>
  <c r="L77" i="7" s="1"/>
  <c r="E77" i="7"/>
  <c r="F76" i="7"/>
  <c r="H76" i="7" s="1"/>
  <c r="I76" i="7" s="1"/>
  <c r="J76" i="7" s="1"/>
  <c r="E76" i="7"/>
  <c r="F75" i="7"/>
  <c r="E75" i="7"/>
  <c r="F74" i="7"/>
  <c r="H74" i="7" s="1"/>
  <c r="I74" i="7" s="1"/>
  <c r="J74" i="7" s="1"/>
  <c r="E74" i="7"/>
  <c r="G74" i="7" s="1"/>
  <c r="F73" i="7"/>
  <c r="H73" i="7" s="1"/>
  <c r="I73" i="7" s="1"/>
  <c r="L73" i="7" s="1"/>
  <c r="E73" i="7"/>
  <c r="G73" i="7" s="1"/>
  <c r="F72" i="7"/>
  <c r="E72" i="7"/>
  <c r="F71" i="7"/>
  <c r="E71" i="7"/>
  <c r="F70" i="7"/>
  <c r="H70" i="7" s="1"/>
  <c r="I70" i="7" s="1"/>
  <c r="J70" i="7" s="1"/>
  <c r="E70" i="7"/>
  <c r="F69" i="7"/>
  <c r="E69" i="7"/>
  <c r="G69" i="7" s="1"/>
  <c r="F68" i="7"/>
  <c r="E68" i="7"/>
  <c r="F67" i="7"/>
  <c r="H67" i="7" s="1"/>
  <c r="I67" i="7" s="1"/>
  <c r="L67" i="7" s="1"/>
  <c r="E67" i="7"/>
  <c r="F66" i="7"/>
  <c r="H66" i="7" s="1"/>
  <c r="I66" i="7" s="1"/>
  <c r="J66" i="7" s="1"/>
  <c r="E66" i="7"/>
  <c r="F65" i="7"/>
  <c r="H65" i="7" s="1"/>
  <c r="I65" i="7" s="1"/>
  <c r="L65" i="7" s="1"/>
  <c r="E65" i="7"/>
  <c r="G65" i="7" s="1"/>
  <c r="F64" i="7"/>
  <c r="E64" i="7"/>
  <c r="F63" i="7"/>
  <c r="H63" i="7" s="1"/>
  <c r="I63" i="7" s="1"/>
  <c r="J63" i="7" s="1"/>
  <c r="E63" i="7"/>
  <c r="F62" i="7"/>
  <c r="H62" i="7" s="1"/>
  <c r="I62" i="7" s="1"/>
  <c r="J62" i="7" s="1"/>
  <c r="E62" i="7"/>
  <c r="G62" i="7" s="1"/>
  <c r="H61" i="7"/>
  <c r="I61" i="7" s="1"/>
  <c r="J61" i="7" s="1"/>
  <c r="F61" i="7"/>
  <c r="E61" i="7"/>
  <c r="F60" i="7"/>
  <c r="H60" i="7" s="1"/>
  <c r="I60" i="7" s="1"/>
  <c r="L60" i="7" s="1"/>
  <c r="E60" i="7"/>
  <c r="G60" i="7" s="1"/>
  <c r="F59" i="7"/>
  <c r="H59" i="7" s="1"/>
  <c r="I59" i="7" s="1"/>
  <c r="J59" i="7" s="1"/>
  <c r="E59" i="7"/>
  <c r="G59" i="7" s="1"/>
  <c r="F58" i="7"/>
  <c r="H58" i="7" s="1"/>
  <c r="I58" i="7" s="1"/>
  <c r="J58" i="7" s="1"/>
  <c r="E58" i="7"/>
  <c r="F57" i="7"/>
  <c r="H57" i="7" s="1"/>
  <c r="I57" i="7" s="1"/>
  <c r="L57" i="7" s="1"/>
  <c r="E57" i="7"/>
  <c r="G57" i="7" s="1"/>
  <c r="F56" i="7"/>
  <c r="H56" i="7" s="1"/>
  <c r="I56" i="7" s="1"/>
  <c r="L56" i="7" s="1"/>
  <c r="E56" i="7"/>
  <c r="G56" i="7" s="1"/>
  <c r="F55" i="7"/>
  <c r="E55" i="7"/>
  <c r="F54" i="7"/>
  <c r="H54" i="7" s="1"/>
  <c r="I54" i="7" s="1"/>
  <c r="J54" i="7" s="1"/>
  <c r="E54" i="7"/>
  <c r="F53" i="7"/>
  <c r="E53" i="7"/>
  <c r="G53" i="7" s="1"/>
  <c r="F52" i="7"/>
  <c r="E52" i="7"/>
  <c r="F51" i="7"/>
  <c r="E51" i="7"/>
  <c r="F50" i="7"/>
  <c r="H50" i="7" s="1"/>
  <c r="I50" i="7" s="1"/>
  <c r="J50" i="7" s="1"/>
  <c r="E50" i="7"/>
  <c r="F49" i="7"/>
  <c r="H49" i="7" s="1"/>
  <c r="I49" i="7" s="1"/>
  <c r="L49" i="7" s="1"/>
  <c r="E49" i="7"/>
  <c r="G49" i="7" s="1"/>
  <c r="G48" i="7"/>
  <c r="F48" i="7"/>
  <c r="E48" i="7"/>
  <c r="F47" i="7"/>
  <c r="E47" i="7"/>
  <c r="G47" i="7" s="1"/>
  <c r="F46" i="7"/>
  <c r="H46" i="7" s="1"/>
  <c r="I46" i="7" s="1"/>
  <c r="J46" i="7" s="1"/>
  <c r="E46" i="7"/>
  <c r="H45" i="7"/>
  <c r="I45" i="7" s="1"/>
  <c r="L45" i="7" s="1"/>
  <c r="F45" i="7"/>
  <c r="E45" i="7"/>
  <c r="F44" i="7"/>
  <c r="E44" i="7"/>
  <c r="G44" i="7" s="1"/>
  <c r="F43" i="7"/>
  <c r="E43" i="7"/>
  <c r="G43" i="7" s="1"/>
  <c r="H42" i="7"/>
  <c r="I42" i="7" s="1"/>
  <c r="J42" i="7" s="1"/>
  <c r="F42" i="7"/>
  <c r="E42" i="7"/>
  <c r="F41" i="7"/>
  <c r="H41" i="7" s="1"/>
  <c r="I41" i="7" s="1"/>
  <c r="J41" i="7" s="1"/>
  <c r="E41" i="7"/>
  <c r="G41" i="7" s="1"/>
  <c r="F40" i="7"/>
  <c r="H40" i="7" s="1"/>
  <c r="I40" i="7" s="1"/>
  <c r="L40" i="7" s="1"/>
  <c r="E40" i="7"/>
  <c r="F39" i="7"/>
  <c r="H39" i="7" s="1"/>
  <c r="I39" i="7" s="1"/>
  <c r="J39" i="7" s="1"/>
  <c r="E39" i="7"/>
  <c r="F38" i="7"/>
  <c r="E38" i="7"/>
  <c r="F37" i="7"/>
  <c r="H37" i="7" s="1"/>
  <c r="I37" i="7" s="1"/>
  <c r="J37" i="7" s="1"/>
  <c r="E37" i="7"/>
  <c r="F36" i="7"/>
  <c r="E36" i="7"/>
  <c r="G36" i="7" s="1"/>
  <c r="F35" i="7"/>
  <c r="H35" i="7" s="1"/>
  <c r="I35" i="7" s="1"/>
  <c r="L35" i="7" s="1"/>
  <c r="E35" i="7"/>
  <c r="F34" i="7"/>
  <c r="E34" i="7"/>
  <c r="F33" i="7"/>
  <c r="H33" i="7" s="1"/>
  <c r="I33" i="7" s="1"/>
  <c r="L33" i="7" s="1"/>
  <c r="E33" i="7"/>
  <c r="G33" i="7" s="1"/>
  <c r="F32" i="7"/>
  <c r="E32" i="7"/>
  <c r="G32" i="7" s="1"/>
  <c r="F31" i="7"/>
  <c r="H31" i="7" s="1"/>
  <c r="I31" i="7" s="1"/>
  <c r="J31" i="7" s="1"/>
  <c r="E31" i="7"/>
  <c r="F30" i="7"/>
  <c r="E30" i="7"/>
  <c r="G30" i="7" s="1"/>
  <c r="F29" i="7"/>
  <c r="H29" i="7" s="1"/>
  <c r="I29" i="7" s="1"/>
  <c r="L29" i="7" s="1"/>
  <c r="E29" i="7"/>
  <c r="G29" i="7" s="1"/>
  <c r="F28" i="7"/>
  <c r="H28" i="7" s="1"/>
  <c r="I28" i="7" s="1"/>
  <c r="J28" i="7" s="1"/>
  <c r="E28" i="7"/>
  <c r="G28" i="7" s="1"/>
  <c r="F27" i="7"/>
  <c r="E27" i="7"/>
  <c r="F26" i="7"/>
  <c r="E26" i="7"/>
  <c r="F25" i="7"/>
  <c r="E25" i="7"/>
  <c r="G25" i="7" s="1"/>
  <c r="F24" i="7"/>
  <c r="E24" i="7"/>
  <c r="G24" i="7" s="1"/>
  <c r="F23" i="7"/>
  <c r="E23" i="7"/>
  <c r="F22" i="7"/>
  <c r="H22" i="7" s="1"/>
  <c r="I22" i="7" s="1"/>
  <c r="J22" i="7" s="1"/>
  <c r="E22" i="7"/>
  <c r="G22" i="7" s="1"/>
  <c r="F21" i="7"/>
  <c r="E21" i="7"/>
  <c r="F20" i="7"/>
  <c r="E20" i="7"/>
  <c r="G20" i="7" s="1"/>
  <c r="F19" i="7"/>
  <c r="E19" i="7"/>
  <c r="F18" i="7"/>
  <c r="H18" i="7" s="1"/>
  <c r="I18" i="7" s="1"/>
  <c r="J18" i="7" s="1"/>
  <c r="E18" i="7"/>
  <c r="F17" i="7"/>
  <c r="E17" i="7"/>
  <c r="G17" i="7" s="1"/>
  <c r="F16" i="7"/>
  <c r="H16" i="7" s="1"/>
  <c r="I16" i="7" s="1"/>
  <c r="J16" i="7" s="1"/>
  <c r="E16" i="7"/>
  <c r="G16" i="7" s="1"/>
  <c r="F15" i="7"/>
  <c r="E15" i="7"/>
  <c r="F14" i="7"/>
  <c r="E14" i="7"/>
  <c r="F13" i="7"/>
  <c r="E13" i="7"/>
  <c r="G13" i="7" s="1"/>
  <c r="G12" i="7"/>
  <c r="F12" i="7"/>
  <c r="E12" i="7"/>
  <c r="F11" i="7"/>
  <c r="E11" i="7"/>
  <c r="F10" i="7"/>
  <c r="E10" i="7"/>
  <c r="G10" i="7" s="1"/>
  <c r="L205" i="7" l="1"/>
  <c r="J205" i="7"/>
  <c r="L197" i="7"/>
  <c r="J197" i="7"/>
  <c r="J61" i="8"/>
  <c r="L61" i="8"/>
  <c r="J149" i="8"/>
  <c r="L149" i="8"/>
  <c r="L203" i="7"/>
  <c r="J203" i="7"/>
  <c r="L209" i="7"/>
  <c r="J209" i="7"/>
  <c r="L45" i="8"/>
  <c r="J45" i="8"/>
  <c r="L195" i="7"/>
  <c r="J195" i="7"/>
  <c r="J210" i="7"/>
  <c r="L210" i="7"/>
  <c r="J202" i="7"/>
  <c r="L202" i="7"/>
  <c r="L208" i="7"/>
  <c r="J208" i="7"/>
  <c r="L204" i="7"/>
  <c r="J204" i="7"/>
  <c r="L206" i="7"/>
  <c r="J206" i="7"/>
  <c r="J53" i="8"/>
  <c r="L53" i="8"/>
  <c r="L207" i="7"/>
  <c r="J207" i="7"/>
  <c r="L199" i="7"/>
  <c r="J199" i="7"/>
  <c r="L201" i="7"/>
  <c r="J201" i="7"/>
  <c r="L196" i="7"/>
  <c r="J196" i="7"/>
  <c r="L200" i="7"/>
  <c r="J200" i="7"/>
  <c r="L198" i="7"/>
  <c r="J198" i="7"/>
  <c r="J157" i="8"/>
  <c r="L157" i="8"/>
  <c r="H104" i="7"/>
  <c r="I104" i="7" s="1"/>
  <c r="J104" i="7" s="1"/>
  <c r="G108" i="7"/>
  <c r="H110" i="7"/>
  <c r="I110" i="7" s="1"/>
  <c r="J110" i="7" s="1"/>
  <c r="H118" i="7"/>
  <c r="I118" i="7" s="1"/>
  <c r="J118" i="7" s="1"/>
  <c r="H140" i="7"/>
  <c r="I140" i="7" s="1"/>
  <c r="J140" i="7" s="1"/>
  <c r="H154" i="7"/>
  <c r="I154" i="7" s="1"/>
  <c r="J154" i="7" s="1"/>
  <c r="H168" i="7"/>
  <c r="I168" i="7" s="1"/>
  <c r="J168" i="7" s="1"/>
  <c r="H175" i="7"/>
  <c r="I175" i="7" s="1"/>
  <c r="J175" i="7" s="1"/>
  <c r="G189" i="7"/>
  <c r="G203" i="7"/>
  <c r="J45" i="7"/>
  <c r="L201" i="8"/>
  <c r="J201" i="8"/>
  <c r="J35" i="7"/>
  <c r="L198" i="8"/>
  <c r="J198" i="8"/>
  <c r="J208" i="8"/>
  <c r="L205" i="8"/>
  <c r="G76" i="7"/>
  <c r="J183" i="7"/>
  <c r="J34" i="8"/>
  <c r="L34" i="8"/>
  <c r="H37" i="8"/>
  <c r="I37" i="8" s="1"/>
  <c r="L37" i="8" s="1"/>
  <c r="J92" i="8"/>
  <c r="L92" i="8"/>
  <c r="G99" i="8"/>
  <c r="G100" i="8"/>
  <c r="H150" i="8"/>
  <c r="I150" i="8" s="1"/>
  <c r="L150" i="8" s="1"/>
  <c r="H82" i="7"/>
  <c r="I82" i="7" s="1"/>
  <c r="J82" i="7" s="1"/>
  <c r="L101" i="7"/>
  <c r="H126" i="7"/>
  <c r="I126" i="7" s="1"/>
  <c r="J126" i="7" s="1"/>
  <c r="H158" i="7"/>
  <c r="I158" i="7" s="1"/>
  <c r="J158" i="7" s="1"/>
  <c r="G208" i="7"/>
  <c r="G200" i="7"/>
  <c r="J109" i="7"/>
  <c r="J77" i="7"/>
  <c r="J60" i="7"/>
  <c r="J33" i="7"/>
  <c r="H21" i="8"/>
  <c r="I21" i="8" s="1"/>
  <c r="G34" i="8"/>
  <c r="G37" i="8"/>
  <c r="G38" i="8"/>
  <c r="G126" i="8"/>
  <c r="G127" i="8"/>
  <c r="H139" i="8"/>
  <c r="I139" i="8" s="1"/>
  <c r="L139" i="8" s="1"/>
  <c r="H138" i="8"/>
  <c r="I138" i="8" s="1"/>
  <c r="L138" i="8" s="1"/>
  <c r="H153" i="8"/>
  <c r="I153" i="8" s="1"/>
  <c r="L153" i="8" s="1"/>
  <c r="H154" i="8"/>
  <c r="I154" i="8" s="1"/>
  <c r="L154" i="8" s="1"/>
  <c r="H185" i="8"/>
  <c r="I185" i="8" s="1"/>
  <c r="L185" i="8" s="1"/>
  <c r="H186" i="8"/>
  <c r="I186" i="8" s="1"/>
  <c r="L186" i="8" s="1"/>
  <c r="J196" i="8"/>
  <c r="L196" i="8"/>
  <c r="G77" i="7"/>
  <c r="H94" i="7"/>
  <c r="I94" i="7" s="1"/>
  <c r="J94" i="7" s="1"/>
  <c r="L141" i="7"/>
  <c r="J173" i="7"/>
  <c r="G18" i="8"/>
  <c r="G21" i="8"/>
  <c r="H24" i="8"/>
  <c r="I24" i="8" s="1"/>
  <c r="L24" i="8" s="1"/>
  <c r="J54" i="8"/>
  <c r="L54" i="8"/>
  <c r="H171" i="8"/>
  <c r="I171" i="8" s="1"/>
  <c r="L171" i="8" s="1"/>
  <c r="H170" i="8"/>
  <c r="I170" i="8" s="1"/>
  <c r="L170" i="8" s="1"/>
  <c r="H203" i="8"/>
  <c r="I203" i="8" s="1"/>
  <c r="H202" i="8"/>
  <c r="I202" i="8" s="1"/>
  <c r="L206" i="8"/>
  <c r="J206" i="8"/>
  <c r="L209" i="8"/>
  <c r="J209" i="8"/>
  <c r="H47" i="7"/>
  <c r="I47" i="7" s="1"/>
  <c r="G58" i="7"/>
  <c r="G157" i="7"/>
  <c r="L187" i="7"/>
  <c r="J67" i="7"/>
  <c r="J49" i="7"/>
  <c r="J40" i="7"/>
  <c r="H12" i="8"/>
  <c r="I12" i="8" s="1"/>
  <c r="L12" i="8" s="1"/>
  <c r="H25" i="8"/>
  <c r="I25" i="8" s="1"/>
  <c r="L25" i="8" s="1"/>
  <c r="H48" i="8"/>
  <c r="I48" i="8" s="1"/>
  <c r="L48" i="8" s="1"/>
  <c r="G178" i="8"/>
  <c r="G23" i="7"/>
  <c r="H30" i="7"/>
  <c r="I30" i="7" s="1"/>
  <c r="J30" i="7" s="1"/>
  <c r="Q4" i="7" s="1"/>
  <c r="G38" i="7"/>
  <c r="G42" i="7"/>
  <c r="G45" i="7"/>
  <c r="G51" i="7"/>
  <c r="G61" i="7"/>
  <c r="G64" i="7"/>
  <c r="G68" i="7"/>
  <c r="H71" i="7"/>
  <c r="I71" i="7" s="1"/>
  <c r="J71" i="7" s="1"/>
  <c r="G75" i="7"/>
  <c r="H81" i="7"/>
  <c r="I81" i="7" s="1"/>
  <c r="H85" i="7"/>
  <c r="I85" i="7" s="1"/>
  <c r="J85" i="7" s="1"/>
  <c r="G89" i="7"/>
  <c r="G93" i="7"/>
  <c r="G100" i="7"/>
  <c r="H113" i="7"/>
  <c r="I113" i="7" s="1"/>
  <c r="H117" i="7"/>
  <c r="I117" i="7" s="1"/>
  <c r="J117" i="7" s="1"/>
  <c r="G121" i="7"/>
  <c r="G125" i="7"/>
  <c r="G129" i="7"/>
  <c r="H132" i="7"/>
  <c r="I132" i="7" s="1"/>
  <c r="J132" i="7" s="1"/>
  <c r="G145" i="7"/>
  <c r="H157" i="7"/>
  <c r="I157" i="7" s="1"/>
  <c r="H164" i="7"/>
  <c r="I164" i="7" s="1"/>
  <c r="J164" i="7" s="1"/>
  <c r="H178" i="7"/>
  <c r="I178" i="7" s="1"/>
  <c r="J57" i="7"/>
  <c r="J29" i="7"/>
  <c r="H13" i="8"/>
  <c r="I13" i="8" s="1"/>
  <c r="L13" i="8" s="1"/>
  <c r="G22" i="8"/>
  <c r="G25" i="8"/>
  <c r="G26" i="8"/>
  <c r="H29" i="8"/>
  <c r="I29" i="8" s="1"/>
  <c r="G36" i="8"/>
  <c r="H39" i="8"/>
  <c r="I39" i="8" s="1"/>
  <c r="L39" i="8" s="1"/>
  <c r="G102" i="8"/>
  <c r="G106" i="8"/>
  <c r="H109" i="8"/>
  <c r="I109" i="8" s="1"/>
  <c r="L109" i="8" s="1"/>
  <c r="H140" i="8"/>
  <c r="I140" i="8" s="1"/>
  <c r="L140" i="8" s="1"/>
  <c r="G158" i="8"/>
  <c r="G159" i="8"/>
  <c r="G190" i="8"/>
  <c r="G191" i="8"/>
  <c r="H210" i="8"/>
  <c r="I210" i="8" s="1"/>
  <c r="L49" i="8"/>
  <c r="G18" i="7"/>
  <c r="H26" i="7"/>
  <c r="I26" i="7" s="1"/>
  <c r="J26" i="7" s="1"/>
  <c r="G11" i="7"/>
  <c r="G26" i="7"/>
  <c r="G31" i="7"/>
  <c r="H51" i="7"/>
  <c r="I51" i="7" s="1"/>
  <c r="H55" i="7"/>
  <c r="I55" i="7" s="1"/>
  <c r="J55" i="7" s="1"/>
  <c r="G81" i="7"/>
  <c r="H93" i="7"/>
  <c r="I93" i="7" s="1"/>
  <c r="G97" i="7"/>
  <c r="H100" i="7"/>
  <c r="I100" i="7" s="1"/>
  <c r="J100" i="7" s="1"/>
  <c r="H125" i="7"/>
  <c r="I125" i="7" s="1"/>
  <c r="J125" i="7" s="1"/>
  <c r="H129" i="7"/>
  <c r="I129" i="7" s="1"/>
  <c r="G133" i="7"/>
  <c r="H136" i="7"/>
  <c r="I136" i="7" s="1"/>
  <c r="J136" i="7" s="1"/>
  <c r="G140" i="7"/>
  <c r="H150" i="7"/>
  <c r="I150" i="7" s="1"/>
  <c r="J150" i="7" s="1"/>
  <c r="H161" i="7"/>
  <c r="I161" i="7" s="1"/>
  <c r="G175" i="7"/>
  <c r="G182" i="7"/>
  <c r="H185" i="7"/>
  <c r="I185" i="7" s="1"/>
  <c r="H188" i="7"/>
  <c r="I188" i="7" s="1"/>
  <c r="J188" i="7" s="1"/>
  <c r="H192" i="7"/>
  <c r="I192" i="7" s="1"/>
  <c r="J192" i="7" s="1"/>
  <c r="J97" i="7"/>
  <c r="J73" i="7"/>
  <c r="J65" i="7"/>
  <c r="J56" i="7"/>
  <c r="G11" i="8"/>
  <c r="G13" i="8"/>
  <c r="G20" i="8"/>
  <c r="G29" i="8"/>
  <c r="G40" i="8"/>
  <c r="G43" i="8"/>
  <c r="G49" i="8"/>
  <c r="H52" i="8"/>
  <c r="I52" i="8" s="1"/>
  <c r="L52" i="8" s="1"/>
  <c r="H55" i="8"/>
  <c r="I55" i="8" s="1"/>
  <c r="L55" i="8" s="1"/>
  <c r="J77" i="8"/>
  <c r="L77" i="8"/>
  <c r="H98" i="8"/>
  <c r="I98" i="8" s="1"/>
  <c r="L98" i="8" s="1"/>
  <c r="H102" i="8"/>
  <c r="I102" i="8" s="1"/>
  <c r="G114" i="8"/>
  <c r="H121" i="8"/>
  <c r="I121" i="8" s="1"/>
  <c r="L121" i="8" s="1"/>
  <c r="G129" i="8"/>
  <c r="H181" i="8"/>
  <c r="I181" i="8" s="1"/>
  <c r="L181" i="8" s="1"/>
  <c r="J204" i="8"/>
  <c r="L204" i="8"/>
  <c r="H64" i="8"/>
  <c r="I64" i="8" s="1"/>
  <c r="L64" i="8" s="1"/>
  <c r="H70" i="8"/>
  <c r="I70" i="8" s="1"/>
  <c r="G89" i="8"/>
  <c r="G110" i="8"/>
  <c r="G122" i="8"/>
  <c r="G133" i="8"/>
  <c r="H147" i="8"/>
  <c r="I147" i="8" s="1"/>
  <c r="L147" i="8" s="1"/>
  <c r="H152" i="8"/>
  <c r="I152" i="8" s="1"/>
  <c r="L152" i="8" s="1"/>
  <c r="G165" i="8"/>
  <c r="H179" i="8"/>
  <c r="I179" i="8" s="1"/>
  <c r="L179" i="8" s="1"/>
  <c r="H184" i="8"/>
  <c r="I184" i="8" s="1"/>
  <c r="G197" i="8"/>
  <c r="G606" i="2"/>
  <c r="G598" i="2"/>
  <c r="G590" i="2"/>
  <c r="G582" i="2"/>
  <c r="G574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62" i="2"/>
  <c r="G454" i="2"/>
  <c r="G446" i="2"/>
  <c r="H101" i="8"/>
  <c r="I101" i="8" s="1"/>
  <c r="L101" i="8" s="1"/>
  <c r="H128" i="8"/>
  <c r="I128" i="8" s="1"/>
  <c r="L128" i="8" s="1"/>
  <c r="G141" i="8"/>
  <c r="H160" i="8"/>
  <c r="I160" i="8" s="1"/>
  <c r="L160" i="8" s="1"/>
  <c r="G173" i="8"/>
  <c r="H192" i="8"/>
  <c r="I192" i="8" s="1"/>
  <c r="L192" i="8" s="1"/>
  <c r="G205" i="8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161" i="8"/>
  <c r="G193" i="8"/>
  <c r="G210" i="8"/>
  <c r="G69" i="8"/>
  <c r="G75" i="8"/>
  <c r="G81" i="8"/>
  <c r="H96" i="8"/>
  <c r="I96" i="8" s="1"/>
  <c r="L96" i="8" s="1"/>
  <c r="H105" i="8"/>
  <c r="I105" i="8" s="1"/>
  <c r="L105" i="8" s="1"/>
  <c r="H117" i="8"/>
  <c r="I117" i="8" s="1"/>
  <c r="L117" i="8" s="1"/>
  <c r="H131" i="8"/>
  <c r="I131" i="8" s="1"/>
  <c r="L131" i="8" s="1"/>
  <c r="H136" i="8"/>
  <c r="I136" i="8" s="1"/>
  <c r="L136" i="8" s="1"/>
  <c r="G156" i="8"/>
  <c r="H163" i="8"/>
  <c r="I163" i="8" s="1"/>
  <c r="L163" i="8" s="1"/>
  <c r="H168" i="8"/>
  <c r="I168" i="8" s="1"/>
  <c r="L168" i="8" s="1"/>
  <c r="G188" i="8"/>
  <c r="H195" i="8"/>
  <c r="I195" i="8" s="1"/>
  <c r="H200" i="8"/>
  <c r="I200" i="8" s="1"/>
  <c r="H11" i="8"/>
  <c r="I11" i="8" s="1"/>
  <c r="H16" i="8"/>
  <c r="I16" i="8" s="1"/>
  <c r="L16" i="8" s="1"/>
  <c r="H23" i="8"/>
  <c r="I23" i="8" s="1"/>
  <c r="L23" i="8" s="1"/>
  <c r="H35" i="8"/>
  <c r="I35" i="8" s="1"/>
  <c r="L35" i="8" s="1"/>
  <c r="G45" i="8"/>
  <c r="H60" i="8"/>
  <c r="I60" i="8" s="1"/>
  <c r="L60" i="8" s="1"/>
  <c r="H72" i="8"/>
  <c r="I72" i="8" s="1"/>
  <c r="L72" i="8" s="1"/>
  <c r="H75" i="8"/>
  <c r="I75" i="8" s="1"/>
  <c r="L75" i="8" s="1"/>
  <c r="H84" i="8"/>
  <c r="I84" i="8" s="1"/>
  <c r="L84" i="8" s="1"/>
  <c r="G97" i="8"/>
  <c r="G118" i="8"/>
  <c r="G137" i="8"/>
  <c r="G144" i="8"/>
  <c r="H156" i="8"/>
  <c r="I156" i="8" s="1"/>
  <c r="L156" i="8" s="1"/>
  <c r="G169" i="8"/>
  <c r="G176" i="8"/>
  <c r="H188" i="8"/>
  <c r="I188" i="8" s="1"/>
  <c r="L188" i="8" s="1"/>
  <c r="G201" i="8"/>
  <c r="G208" i="8"/>
  <c r="G145" i="2"/>
  <c r="G52" i="8"/>
  <c r="G51" i="8"/>
  <c r="G68" i="8"/>
  <c r="G67" i="8"/>
  <c r="H95" i="8"/>
  <c r="I95" i="8" s="1"/>
  <c r="L95" i="8" s="1"/>
  <c r="H94" i="8"/>
  <c r="I94" i="8" s="1"/>
  <c r="L94" i="8" s="1"/>
  <c r="J41" i="8"/>
  <c r="H14" i="8"/>
  <c r="I14" i="8" s="1"/>
  <c r="G23" i="8"/>
  <c r="H30" i="8"/>
  <c r="I30" i="8" s="1"/>
  <c r="L30" i="8" s="1"/>
  <c r="G39" i="8"/>
  <c r="G48" i="8"/>
  <c r="G47" i="8"/>
  <c r="H59" i="8"/>
  <c r="I59" i="8" s="1"/>
  <c r="L59" i="8" s="1"/>
  <c r="H58" i="8"/>
  <c r="I58" i="8" s="1"/>
  <c r="G64" i="8"/>
  <c r="G63" i="8"/>
  <c r="G80" i="8"/>
  <c r="G79" i="8"/>
  <c r="H91" i="8"/>
  <c r="I91" i="8" s="1"/>
  <c r="L91" i="8" s="1"/>
  <c r="H90" i="8"/>
  <c r="I90" i="8" s="1"/>
  <c r="L90" i="8" s="1"/>
  <c r="G96" i="8"/>
  <c r="G95" i="8"/>
  <c r="G121" i="8"/>
  <c r="G120" i="8"/>
  <c r="H47" i="8"/>
  <c r="I47" i="8" s="1"/>
  <c r="L47" i="8" s="1"/>
  <c r="H46" i="8"/>
  <c r="I46" i="8" s="1"/>
  <c r="H79" i="8"/>
  <c r="I79" i="8" s="1"/>
  <c r="L79" i="8" s="1"/>
  <c r="H78" i="8"/>
  <c r="I78" i="8" s="1"/>
  <c r="G84" i="8"/>
  <c r="G83" i="8"/>
  <c r="J57" i="8"/>
  <c r="H10" i="8"/>
  <c r="I10" i="8" s="1"/>
  <c r="G19" i="8"/>
  <c r="H26" i="8"/>
  <c r="I26" i="8" s="1"/>
  <c r="G35" i="8"/>
  <c r="H42" i="8"/>
  <c r="I42" i="8" s="1"/>
  <c r="G60" i="8"/>
  <c r="G59" i="8"/>
  <c r="H74" i="8"/>
  <c r="I74" i="8" s="1"/>
  <c r="L74" i="8" s="1"/>
  <c r="H87" i="8"/>
  <c r="I87" i="8" s="1"/>
  <c r="L87" i="8" s="1"/>
  <c r="H86" i="8"/>
  <c r="I86" i="8" s="1"/>
  <c r="L86" i="8" s="1"/>
  <c r="G92" i="8"/>
  <c r="G91" i="8"/>
  <c r="H116" i="8"/>
  <c r="I116" i="8" s="1"/>
  <c r="L116" i="8" s="1"/>
  <c r="H115" i="8"/>
  <c r="I115" i="8" s="1"/>
  <c r="H63" i="8"/>
  <c r="I63" i="8" s="1"/>
  <c r="L63" i="8" s="1"/>
  <c r="H62" i="8"/>
  <c r="I62" i="8" s="1"/>
  <c r="H51" i="8"/>
  <c r="I51" i="8" s="1"/>
  <c r="L51" i="8" s="1"/>
  <c r="H50" i="8"/>
  <c r="I50" i="8" s="1"/>
  <c r="G56" i="8"/>
  <c r="G55" i="8"/>
  <c r="H67" i="8"/>
  <c r="I67" i="8" s="1"/>
  <c r="L67" i="8" s="1"/>
  <c r="H66" i="8"/>
  <c r="I66" i="8" s="1"/>
  <c r="G72" i="8"/>
  <c r="G71" i="8"/>
  <c r="H83" i="8"/>
  <c r="I83" i="8" s="1"/>
  <c r="L83" i="8" s="1"/>
  <c r="H82" i="8"/>
  <c r="I82" i="8" s="1"/>
  <c r="G88" i="8"/>
  <c r="G87" i="8"/>
  <c r="G105" i="8"/>
  <c r="G104" i="8"/>
  <c r="H112" i="8"/>
  <c r="I112" i="8" s="1"/>
  <c r="H111" i="8"/>
  <c r="I111" i="8" s="1"/>
  <c r="G117" i="8"/>
  <c r="G116" i="8"/>
  <c r="H135" i="8"/>
  <c r="I135" i="8" s="1"/>
  <c r="L135" i="8" s="1"/>
  <c r="H151" i="8"/>
  <c r="I151" i="8" s="1"/>
  <c r="L151" i="8" s="1"/>
  <c r="H167" i="8"/>
  <c r="I167" i="8" s="1"/>
  <c r="L167" i="8" s="1"/>
  <c r="H183" i="8"/>
  <c r="I183" i="8" s="1"/>
  <c r="L183" i="8" s="1"/>
  <c r="H199" i="8"/>
  <c r="I199" i="8" s="1"/>
  <c r="H108" i="8"/>
  <c r="I108" i="8" s="1"/>
  <c r="L108" i="8" s="1"/>
  <c r="H107" i="8"/>
  <c r="I107" i="8" s="1"/>
  <c r="G113" i="8"/>
  <c r="G112" i="8"/>
  <c r="H124" i="8"/>
  <c r="I124" i="8" s="1"/>
  <c r="L124" i="8" s="1"/>
  <c r="H123" i="8"/>
  <c r="I123" i="8" s="1"/>
  <c r="G132" i="8"/>
  <c r="G148" i="8"/>
  <c r="G164" i="8"/>
  <c r="G180" i="8"/>
  <c r="G196" i="8"/>
  <c r="H104" i="8"/>
  <c r="I104" i="8" s="1"/>
  <c r="H103" i="8"/>
  <c r="I103" i="8" s="1"/>
  <c r="G109" i="8"/>
  <c r="G108" i="8"/>
  <c r="H120" i="8"/>
  <c r="I120" i="8" s="1"/>
  <c r="H119" i="8"/>
  <c r="I119" i="8" s="1"/>
  <c r="G125" i="8"/>
  <c r="G124" i="8"/>
  <c r="H127" i="8"/>
  <c r="I127" i="8" s="1"/>
  <c r="L127" i="8" s="1"/>
  <c r="G136" i="8"/>
  <c r="H143" i="8"/>
  <c r="I143" i="8" s="1"/>
  <c r="L143" i="8" s="1"/>
  <c r="G152" i="8"/>
  <c r="H159" i="8"/>
  <c r="I159" i="8" s="1"/>
  <c r="L159" i="8" s="1"/>
  <c r="G168" i="8"/>
  <c r="H175" i="8"/>
  <c r="I175" i="8" s="1"/>
  <c r="L175" i="8" s="1"/>
  <c r="G184" i="8"/>
  <c r="H191" i="8"/>
  <c r="I191" i="8" s="1"/>
  <c r="L191" i="8" s="1"/>
  <c r="G200" i="8"/>
  <c r="H207" i="8"/>
  <c r="I207" i="8" s="1"/>
  <c r="J22" i="8"/>
  <c r="J132" i="8"/>
  <c r="J138" i="8"/>
  <c r="J146" i="8"/>
  <c r="J56" i="8"/>
  <c r="J73" i="8"/>
  <c r="J86" i="8"/>
  <c r="J88" i="8"/>
  <c r="J98" i="8"/>
  <c r="J17" i="8"/>
  <c r="J133" i="8"/>
  <c r="J141" i="8"/>
  <c r="J154" i="8"/>
  <c r="J156" i="8"/>
  <c r="J190" i="8"/>
  <c r="J130" i="8"/>
  <c r="J140" i="8"/>
  <c r="J148" i="8"/>
  <c r="J74" i="8"/>
  <c r="J81" i="8"/>
  <c r="J164" i="8"/>
  <c r="J173" i="8"/>
  <c r="J153" i="8"/>
  <c r="L184" i="7"/>
  <c r="L188" i="7"/>
  <c r="L190" i="7"/>
  <c r="H10" i="7"/>
  <c r="I10" i="7" s="1"/>
  <c r="J10" i="7" s="1"/>
  <c r="H20" i="7"/>
  <c r="I20" i="7" s="1"/>
  <c r="J20" i="7" s="1"/>
  <c r="G40" i="7"/>
  <c r="L46" i="7"/>
  <c r="H53" i="7"/>
  <c r="I53" i="7" s="1"/>
  <c r="J53" i="7" s="1"/>
  <c r="G63" i="7"/>
  <c r="G70" i="7"/>
  <c r="G79" i="7"/>
  <c r="H80" i="7"/>
  <c r="I80" i="7" s="1"/>
  <c r="J80" i="7" s="1"/>
  <c r="G88" i="7"/>
  <c r="H89" i="7"/>
  <c r="I89" i="7" s="1"/>
  <c r="J89" i="7" s="1"/>
  <c r="H95" i="7"/>
  <c r="I95" i="7" s="1"/>
  <c r="G111" i="7"/>
  <c r="H112" i="7"/>
  <c r="I112" i="7" s="1"/>
  <c r="J112" i="7" s="1"/>
  <c r="G120" i="7"/>
  <c r="H121" i="7"/>
  <c r="I121" i="7" s="1"/>
  <c r="J121" i="7" s="1"/>
  <c r="H127" i="7"/>
  <c r="I127" i="7" s="1"/>
  <c r="J127" i="7" s="1"/>
  <c r="G143" i="7"/>
  <c r="H144" i="7"/>
  <c r="I144" i="7" s="1"/>
  <c r="J144" i="7" s="1"/>
  <c r="G152" i="7"/>
  <c r="H153" i="7"/>
  <c r="I153" i="7" s="1"/>
  <c r="J153" i="7" s="1"/>
  <c r="H159" i="7"/>
  <c r="I159" i="7" s="1"/>
  <c r="J159" i="7" s="1"/>
  <c r="G14" i="7"/>
  <c r="G19" i="7"/>
  <c r="G27" i="7"/>
  <c r="H34" i="7"/>
  <c r="I34" i="7" s="1"/>
  <c r="J34" i="7" s="1"/>
  <c r="G52" i="7"/>
  <c r="G67" i="7"/>
  <c r="G72" i="7"/>
  <c r="H75" i="7"/>
  <c r="I75" i="7" s="1"/>
  <c r="H84" i="7"/>
  <c r="I84" i="7" s="1"/>
  <c r="J84" i="7" s="1"/>
  <c r="L85" i="7"/>
  <c r="G92" i="7"/>
  <c r="H103" i="7"/>
  <c r="I103" i="7" s="1"/>
  <c r="J103" i="7" s="1"/>
  <c r="H116" i="7"/>
  <c r="I116" i="7" s="1"/>
  <c r="L117" i="7"/>
  <c r="G124" i="7"/>
  <c r="H135" i="7"/>
  <c r="I135" i="7" s="1"/>
  <c r="J135" i="7" s="1"/>
  <c r="H148" i="7"/>
  <c r="I148" i="7" s="1"/>
  <c r="L149" i="7"/>
  <c r="G156" i="7"/>
  <c r="H167" i="7"/>
  <c r="I167" i="7" s="1"/>
  <c r="J167" i="7" s="1"/>
  <c r="G176" i="7"/>
  <c r="G181" i="7"/>
  <c r="H15" i="7"/>
  <c r="I15" i="7" s="1"/>
  <c r="J15" i="7" s="1"/>
  <c r="G21" i="7"/>
  <c r="H24" i="7"/>
  <c r="I24" i="7" s="1"/>
  <c r="J24" i="7" s="1"/>
  <c r="L28" i="7"/>
  <c r="G35" i="7"/>
  <c r="H44" i="7"/>
  <c r="I44" i="7" s="1"/>
  <c r="J44" i="7" s="1"/>
  <c r="G54" i="7"/>
  <c r="H69" i="7"/>
  <c r="I69" i="7" s="1"/>
  <c r="J69" i="7" s="1"/>
  <c r="H72" i="7"/>
  <c r="I72" i="7" s="1"/>
  <c r="G95" i="7"/>
  <c r="H96" i="7"/>
  <c r="I96" i="7" s="1"/>
  <c r="J96" i="7" s="1"/>
  <c r="G104" i="7"/>
  <c r="H105" i="7"/>
  <c r="I105" i="7" s="1"/>
  <c r="J105" i="7" s="1"/>
  <c r="L125" i="7"/>
  <c r="G127" i="7"/>
  <c r="H128" i="7"/>
  <c r="I128" i="7" s="1"/>
  <c r="J128" i="7" s="1"/>
  <c r="G136" i="7"/>
  <c r="H137" i="7"/>
  <c r="I137" i="7" s="1"/>
  <c r="J137" i="7" s="1"/>
  <c r="G159" i="7"/>
  <c r="H160" i="7"/>
  <c r="I160" i="7" s="1"/>
  <c r="J160" i="7" s="1"/>
  <c r="G168" i="7"/>
  <c r="H169" i="7"/>
  <c r="I169" i="7" s="1"/>
  <c r="J169" i="7" s="1"/>
  <c r="H171" i="7"/>
  <c r="I171" i="7" s="1"/>
  <c r="J171" i="7" s="1"/>
  <c r="G185" i="7"/>
  <c r="L39" i="7"/>
  <c r="L31" i="7"/>
  <c r="L63" i="7"/>
  <c r="G107" i="7"/>
  <c r="G106" i="7"/>
  <c r="L135" i="7"/>
  <c r="L144" i="7"/>
  <c r="J15" i="8"/>
  <c r="J55" i="8"/>
  <c r="J71" i="8"/>
  <c r="G37" i="7"/>
  <c r="H38" i="7"/>
  <c r="I38" i="7" s="1"/>
  <c r="J38" i="7" s="1"/>
  <c r="L41" i="7"/>
  <c r="H43" i="7"/>
  <c r="I43" i="7" s="1"/>
  <c r="J43" i="7" s="1"/>
  <c r="L53" i="7"/>
  <c r="L58" i="7"/>
  <c r="L62" i="7"/>
  <c r="L74" i="7"/>
  <c r="L79" i="7"/>
  <c r="G83" i="7"/>
  <c r="G82" i="7"/>
  <c r="L88" i="7"/>
  <c r="L92" i="7"/>
  <c r="L102" i="7"/>
  <c r="L111" i="7"/>
  <c r="G115" i="7"/>
  <c r="G114" i="7"/>
  <c r="L120" i="7"/>
  <c r="L124" i="7"/>
  <c r="L134" i="7"/>
  <c r="L143" i="7"/>
  <c r="G147" i="7"/>
  <c r="G146" i="7"/>
  <c r="L152" i="7"/>
  <c r="L156" i="7"/>
  <c r="L166" i="7"/>
  <c r="G173" i="7"/>
  <c r="G172" i="7"/>
  <c r="J23" i="8"/>
  <c r="J30" i="8"/>
  <c r="J39" i="8"/>
  <c r="J47" i="8"/>
  <c r="J69" i="8"/>
  <c r="H14" i="7"/>
  <c r="I14" i="7" s="1"/>
  <c r="J14" i="7" s="1"/>
  <c r="H13" i="7"/>
  <c r="I13" i="7" s="1"/>
  <c r="J13" i="7" s="1"/>
  <c r="L54" i="7"/>
  <c r="L59" i="7"/>
  <c r="L61" i="7"/>
  <c r="L70" i="7"/>
  <c r="L80" i="7"/>
  <c r="L94" i="7"/>
  <c r="L103" i="7"/>
  <c r="L112" i="7"/>
  <c r="L126" i="7"/>
  <c r="G139" i="7"/>
  <c r="G138" i="7"/>
  <c r="L158" i="7"/>
  <c r="L167" i="7"/>
  <c r="J31" i="8"/>
  <c r="H12" i="7"/>
  <c r="I12" i="7" s="1"/>
  <c r="J12" i="7" s="1"/>
  <c r="H11" i="7"/>
  <c r="I11" i="7" s="1"/>
  <c r="J11" i="7" s="1"/>
  <c r="L30" i="7"/>
  <c r="G34" i="7"/>
  <c r="L37" i="7"/>
  <c r="L42" i="7"/>
  <c r="G46" i="7"/>
  <c r="G50" i="7"/>
  <c r="L55" i="7"/>
  <c r="G66" i="7"/>
  <c r="L71" i="7"/>
  <c r="L76" i="7"/>
  <c r="L78" i="7"/>
  <c r="L87" i="7"/>
  <c r="G91" i="7"/>
  <c r="G90" i="7"/>
  <c r="L100" i="7"/>
  <c r="L110" i="7"/>
  <c r="L119" i="7"/>
  <c r="G123" i="7"/>
  <c r="G122" i="7"/>
  <c r="L132" i="7"/>
  <c r="L142" i="7"/>
  <c r="L151" i="7"/>
  <c r="G155" i="7"/>
  <c r="G154" i="7"/>
  <c r="L160" i="7"/>
  <c r="L164" i="7"/>
  <c r="L175" i="7"/>
  <c r="J13" i="8"/>
  <c r="J37" i="8"/>
  <c r="J64" i="8"/>
  <c r="G15" i="7"/>
  <c r="L34" i="7"/>
  <c r="L50" i="7"/>
  <c r="L66" i="7"/>
  <c r="L86" i="7"/>
  <c r="G99" i="7"/>
  <c r="G98" i="7"/>
  <c r="L104" i="7"/>
  <c r="L108" i="7"/>
  <c r="L118" i="7"/>
  <c r="L127" i="7"/>
  <c r="G131" i="7"/>
  <c r="G130" i="7"/>
  <c r="L136" i="7"/>
  <c r="L140" i="7"/>
  <c r="L150" i="7"/>
  <c r="L159" i="7"/>
  <c r="G163" i="7"/>
  <c r="G162" i="7"/>
  <c r="L168" i="7"/>
  <c r="H177" i="7"/>
  <c r="I177" i="7" s="1"/>
  <c r="J177" i="7" s="1"/>
  <c r="H176" i="7"/>
  <c r="I176" i="7" s="1"/>
  <c r="J176" i="7" s="1"/>
  <c r="H182" i="7"/>
  <c r="I182" i="7" s="1"/>
  <c r="J182" i="7" s="1"/>
  <c r="H181" i="7"/>
  <c r="I181" i="7" s="1"/>
  <c r="J181" i="7" s="1"/>
  <c r="L189" i="7"/>
  <c r="J12" i="8"/>
  <c r="J32" i="8"/>
  <c r="J63" i="8"/>
  <c r="J89" i="8"/>
  <c r="L179" i="7"/>
  <c r="H194" i="7"/>
  <c r="I194" i="7" s="1"/>
  <c r="J194" i="7" s="1"/>
  <c r="H193" i="7"/>
  <c r="I193" i="7" s="1"/>
  <c r="J193" i="7" s="1"/>
  <c r="J96" i="8"/>
  <c r="J110" i="8"/>
  <c r="J118" i="8"/>
  <c r="J186" i="8"/>
  <c r="J188" i="8"/>
  <c r="J194" i="8"/>
  <c r="H17" i="7"/>
  <c r="I17" i="7" s="1"/>
  <c r="J17" i="7" s="1"/>
  <c r="H19" i="7"/>
  <c r="I19" i="7" s="1"/>
  <c r="J19" i="7" s="1"/>
  <c r="H21" i="7"/>
  <c r="I21" i="7" s="1"/>
  <c r="J21" i="7" s="1"/>
  <c r="H23" i="7"/>
  <c r="I23" i="7" s="1"/>
  <c r="J23" i="7" s="1"/>
  <c r="H25" i="7"/>
  <c r="I25" i="7" s="1"/>
  <c r="J25" i="7" s="1"/>
  <c r="H27" i="7"/>
  <c r="I27" i="7" s="1"/>
  <c r="J27" i="7" s="1"/>
  <c r="H36" i="7"/>
  <c r="I36" i="7" s="1"/>
  <c r="J36" i="7" s="1"/>
  <c r="H52" i="7"/>
  <c r="I52" i="7" s="1"/>
  <c r="J52" i="7" s="1"/>
  <c r="H68" i="7"/>
  <c r="I68" i="7" s="1"/>
  <c r="J68" i="7" s="1"/>
  <c r="H83" i="7"/>
  <c r="I83" i="7" s="1"/>
  <c r="J83" i="7" s="1"/>
  <c r="H91" i="7"/>
  <c r="I91" i="7" s="1"/>
  <c r="J91" i="7" s="1"/>
  <c r="H99" i="7"/>
  <c r="I99" i="7" s="1"/>
  <c r="J99" i="7" s="1"/>
  <c r="H107" i="7"/>
  <c r="I107" i="7" s="1"/>
  <c r="J107" i="7" s="1"/>
  <c r="H115" i="7"/>
  <c r="I115" i="7" s="1"/>
  <c r="J115" i="7" s="1"/>
  <c r="H123" i="7"/>
  <c r="I123" i="7" s="1"/>
  <c r="J123" i="7" s="1"/>
  <c r="H131" i="7"/>
  <c r="I131" i="7" s="1"/>
  <c r="J131" i="7" s="1"/>
  <c r="H139" i="7"/>
  <c r="I139" i="7" s="1"/>
  <c r="J139" i="7" s="1"/>
  <c r="H147" i="7"/>
  <c r="I147" i="7" s="1"/>
  <c r="J147" i="7" s="1"/>
  <c r="H155" i="7"/>
  <c r="I155" i="7" s="1"/>
  <c r="J155" i="7" s="1"/>
  <c r="H163" i="7"/>
  <c r="I163" i="7" s="1"/>
  <c r="J163" i="7" s="1"/>
  <c r="L180" i="7"/>
  <c r="G184" i="7"/>
  <c r="G193" i="7"/>
  <c r="J40" i="8"/>
  <c r="J72" i="8"/>
  <c r="J93" i="8"/>
  <c r="J105" i="8"/>
  <c r="J155" i="8"/>
  <c r="J161" i="8"/>
  <c r="J166" i="8"/>
  <c r="J185" i="8"/>
  <c r="H32" i="7"/>
  <c r="I32" i="7" s="1"/>
  <c r="J32" i="7" s="1"/>
  <c r="G39" i="7"/>
  <c r="H48" i="7"/>
  <c r="I48" i="7" s="1"/>
  <c r="J48" i="7" s="1"/>
  <c r="G55" i="7"/>
  <c r="H64" i="7"/>
  <c r="I64" i="7" s="1"/>
  <c r="J64" i="7" s="1"/>
  <c r="G71" i="7"/>
  <c r="G78" i="7"/>
  <c r="L82" i="7"/>
  <c r="G86" i="7"/>
  <c r="L90" i="7"/>
  <c r="G94" i="7"/>
  <c r="L98" i="7"/>
  <c r="G102" i="7"/>
  <c r="L106" i="7"/>
  <c r="G110" i="7"/>
  <c r="L114" i="7"/>
  <c r="G118" i="7"/>
  <c r="L122" i="7"/>
  <c r="G126" i="7"/>
  <c r="L130" i="7"/>
  <c r="G134" i="7"/>
  <c r="L138" i="7"/>
  <c r="G142" i="7"/>
  <c r="L146" i="7"/>
  <c r="G150" i="7"/>
  <c r="L154" i="7"/>
  <c r="G158" i="7"/>
  <c r="L162" i="7"/>
  <c r="G166" i="7"/>
  <c r="H172" i="7"/>
  <c r="I172" i="7" s="1"/>
  <c r="J172" i="7" s="1"/>
  <c r="J48" i="8"/>
  <c r="J113" i="8"/>
  <c r="J127" i="8"/>
  <c r="J129" i="8"/>
  <c r="J158" i="8"/>
  <c r="H174" i="7"/>
  <c r="I174" i="7" s="1"/>
  <c r="J174" i="7" s="1"/>
  <c r="J139" i="8"/>
  <c r="J143" i="8"/>
  <c r="J145" i="8"/>
  <c r="J182" i="8"/>
  <c r="J192" i="8"/>
  <c r="H170" i="7"/>
  <c r="I170" i="7" s="1"/>
  <c r="J170" i="7" s="1"/>
  <c r="G177" i="7"/>
  <c r="H186" i="7"/>
  <c r="I186" i="7" s="1"/>
  <c r="J186" i="7" s="1"/>
  <c r="G188" i="7"/>
  <c r="L192" i="7"/>
  <c r="J121" i="8"/>
  <c r="J142" i="8"/>
  <c r="J167" i="8"/>
  <c r="J169" i="8"/>
  <c r="J179" i="8"/>
  <c r="J131" i="8"/>
  <c r="J147" i="8"/>
  <c r="J181" i="8"/>
  <c r="J193" i="8"/>
  <c r="J134" i="8"/>
  <c r="J137" i="8"/>
  <c r="J150" i="8"/>
  <c r="J176" i="8"/>
  <c r="J178" i="8"/>
  <c r="J172" i="8"/>
  <c r="J174" i="8"/>
  <c r="L95" i="7" l="1"/>
  <c r="J95" i="7"/>
  <c r="J66" i="8"/>
  <c r="L66" i="8"/>
  <c r="J115" i="8"/>
  <c r="L115" i="8"/>
  <c r="L51" i="7"/>
  <c r="J51" i="7"/>
  <c r="L96" i="7"/>
  <c r="Q11" i="7"/>
  <c r="L116" i="7"/>
  <c r="J116" i="7"/>
  <c r="L207" i="8"/>
  <c r="J207" i="8"/>
  <c r="J123" i="8"/>
  <c r="L123" i="8"/>
  <c r="J42" i="8"/>
  <c r="Q4" i="8" s="1"/>
  <c r="L42" i="8"/>
  <c r="J78" i="8"/>
  <c r="L78" i="8"/>
  <c r="L11" i="8"/>
  <c r="J11" i="8"/>
  <c r="L185" i="7"/>
  <c r="J185" i="7"/>
  <c r="L129" i="7"/>
  <c r="J129" i="7"/>
  <c r="L178" i="7"/>
  <c r="J178" i="7"/>
  <c r="Q8" i="7" s="1"/>
  <c r="Q12" i="7"/>
  <c r="L171" i="7"/>
  <c r="Q6" i="7"/>
  <c r="J103" i="8"/>
  <c r="L103" i="8"/>
  <c r="L200" i="8"/>
  <c r="J200" i="8"/>
  <c r="L29" i="8"/>
  <c r="J29" i="8"/>
  <c r="L113" i="7"/>
  <c r="J113" i="7"/>
  <c r="Q3" i="7" s="1"/>
  <c r="L202" i="8"/>
  <c r="J202" i="8"/>
  <c r="J87" i="8"/>
  <c r="L128" i="7"/>
  <c r="L84" i="7"/>
  <c r="J104" i="8"/>
  <c r="L104" i="8"/>
  <c r="J26" i="8"/>
  <c r="L26" i="8"/>
  <c r="J46" i="8"/>
  <c r="L46" i="8"/>
  <c r="L195" i="8"/>
  <c r="J195" i="8"/>
  <c r="L157" i="7"/>
  <c r="J157" i="7"/>
  <c r="L203" i="8"/>
  <c r="J203" i="8"/>
  <c r="J25" i="8"/>
  <c r="Q11" i="8" s="1"/>
  <c r="J82" i="8"/>
  <c r="L82" i="8"/>
  <c r="J50" i="8"/>
  <c r="L50" i="8"/>
  <c r="L161" i="7"/>
  <c r="J161" i="7"/>
  <c r="L21" i="8"/>
  <c r="J21" i="8"/>
  <c r="J107" i="8"/>
  <c r="L107" i="8"/>
  <c r="J10" i="8"/>
  <c r="L10" i="8"/>
  <c r="J184" i="8"/>
  <c r="L184" i="8"/>
  <c r="J93" i="7"/>
  <c r="L93" i="7"/>
  <c r="L47" i="7"/>
  <c r="J47" i="7"/>
  <c r="Q9" i="7" s="1"/>
  <c r="L69" i="7"/>
  <c r="L75" i="7"/>
  <c r="J75" i="7"/>
  <c r="J119" i="8"/>
  <c r="L119" i="8"/>
  <c r="J111" i="8"/>
  <c r="L111" i="8"/>
  <c r="J62" i="8"/>
  <c r="L62" i="8"/>
  <c r="J14" i="8"/>
  <c r="L14" i="8"/>
  <c r="L70" i="8"/>
  <c r="J70" i="8"/>
  <c r="L102" i="8"/>
  <c r="J102" i="8"/>
  <c r="L148" i="7"/>
  <c r="J148" i="7"/>
  <c r="Q2" i="7" s="1"/>
  <c r="J175" i="8"/>
  <c r="Q5" i="7"/>
  <c r="L72" i="7"/>
  <c r="J72" i="7"/>
  <c r="Q10" i="7" s="1"/>
  <c r="Q13" i="7"/>
  <c r="J90" i="8"/>
  <c r="J24" i="8"/>
  <c r="Q10" i="8" s="1"/>
  <c r="J120" i="8"/>
  <c r="L120" i="8"/>
  <c r="L199" i="8"/>
  <c r="J199" i="8"/>
  <c r="J112" i="8"/>
  <c r="L112" i="8"/>
  <c r="J58" i="8"/>
  <c r="L58" i="8"/>
  <c r="L210" i="8"/>
  <c r="J210" i="8"/>
  <c r="L81" i="7"/>
  <c r="J81" i="7"/>
  <c r="Q7" i="7" s="1"/>
  <c r="J159" i="8"/>
  <c r="J79" i="8"/>
  <c r="J170" i="8"/>
  <c r="J122" i="8"/>
  <c r="J106" i="8"/>
  <c r="J16" i="8"/>
  <c r="J80" i="8"/>
  <c r="J91" i="8"/>
  <c r="J165" i="8"/>
  <c r="J114" i="8"/>
  <c r="J97" i="8"/>
  <c r="J65" i="8"/>
  <c r="Q3" i="8" s="1"/>
  <c r="J95" i="8"/>
  <c r="J85" i="8"/>
  <c r="J189" i="8"/>
  <c r="L169" i="7"/>
  <c r="L137" i="7"/>
  <c r="L121" i="7"/>
  <c r="L105" i="7"/>
  <c r="L89" i="7"/>
  <c r="L44" i="7"/>
  <c r="L153" i="7"/>
  <c r="J116" i="8"/>
  <c r="L32" i="7"/>
  <c r="J152" i="8"/>
  <c r="L147" i="7"/>
  <c r="L83" i="7"/>
  <c r="L52" i="7"/>
  <c r="J27" i="8"/>
  <c r="Q13" i="8" s="1"/>
  <c r="J183" i="8"/>
  <c r="J187" i="8"/>
  <c r="J144" i="8"/>
  <c r="J135" i="8"/>
  <c r="J67" i="8"/>
  <c r="L36" i="7"/>
  <c r="J163" i="8"/>
  <c r="J94" i="8"/>
  <c r="J128" i="8"/>
  <c r="L186" i="7"/>
  <c r="J109" i="8"/>
  <c r="L174" i="7"/>
  <c r="L64" i="7"/>
  <c r="J101" i="8"/>
  <c r="L115" i="7"/>
  <c r="J83" i="8"/>
  <c r="L176" i="7"/>
  <c r="J51" i="8"/>
  <c r="J19" i="8"/>
  <c r="J191" i="8"/>
  <c r="J168" i="8"/>
  <c r="J117" i="8"/>
  <c r="J124" i="8"/>
  <c r="J43" i="8"/>
  <c r="L139" i="7"/>
  <c r="L107" i="7"/>
  <c r="J84" i="8"/>
  <c r="L177" i="7"/>
  <c r="J52" i="8"/>
  <c r="J20" i="8"/>
  <c r="J160" i="8"/>
  <c r="L170" i="7"/>
  <c r="J136" i="8"/>
  <c r="J125" i="8"/>
  <c r="J75" i="8"/>
  <c r="J44" i="8"/>
  <c r="L48" i="7"/>
  <c r="J68" i="8"/>
  <c r="J35" i="8"/>
  <c r="L163" i="7"/>
  <c r="L131" i="7"/>
  <c r="L99" i="7"/>
  <c r="L68" i="7"/>
  <c r="J59" i="8"/>
  <c r="L193" i="7"/>
  <c r="L181" i="7"/>
  <c r="L38" i="7"/>
  <c r="J28" i="8"/>
  <c r="J171" i="8"/>
  <c r="J108" i="8"/>
  <c r="J76" i="8"/>
  <c r="L172" i="7"/>
  <c r="J151" i="8"/>
  <c r="J100" i="8"/>
  <c r="J36" i="8"/>
  <c r="L155" i="7"/>
  <c r="L123" i="7"/>
  <c r="L91" i="7"/>
  <c r="J60" i="8"/>
  <c r="L194" i="7"/>
  <c r="L182" i="7"/>
  <c r="L43" i="7"/>
  <c r="Q2" i="8" l="1"/>
  <c r="Q12" i="8"/>
  <c r="Q6" i="8"/>
  <c r="Q8" i="8"/>
  <c r="Q5" i="8"/>
  <c r="Q9" i="8"/>
  <c r="Q7" i="8"/>
  <c r="Q15" i="7"/>
  <c r="Q16" i="7" s="1"/>
  <c r="E21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6" i="2"/>
  <c r="E7" i="2"/>
  <c r="E8" i="2"/>
  <c r="E5" i="2"/>
  <c r="R12" i="8" l="1"/>
  <c r="R2" i="8"/>
  <c r="Q15" i="8"/>
  <c r="Q16" i="8" s="1"/>
  <c r="R6" i="8"/>
  <c r="R7" i="8"/>
  <c r="R9" i="8"/>
  <c r="R5" i="8"/>
  <c r="R8" i="8"/>
  <c r="G9" i="2"/>
  <c r="R7" i="7"/>
  <c r="K21" i="7" s="1"/>
  <c r="L21" i="7" s="1"/>
  <c r="R2" i="7"/>
  <c r="R4" i="7"/>
  <c r="K18" i="7" s="1"/>
  <c r="L18" i="7" s="1"/>
  <c r="R6" i="7"/>
  <c r="K20" i="7" s="1"/>
  <c r="L20" i="7" s="1"/>
  <c r="R8" i="7"/>
  <c r="R13" i="7"/>
  <c r="R3" i="7"/>
  <c r="K17" i="7" s="1"/>
  <c r="L17" i="7" s="1"/>
  <c r="R11" i="7"/>
  <c r="R5" i="7"/>
  <c r="K19" i="7" s="1"/>
  <c r="L19" i="7" s="1"/>
  <c r="R10" i="7"/>
  <c r="R12" i="7"/>
  <c r="R9" i="7"/>
  <c r="R10" i="8" l="1"/>
  <c r="R3" i="8"/>
  <c r="R15" i="8" s="1"/>
  <c r="R16" i="8" s="1"/>
  <c r="R13" i="8"/>
  <c r="R11" i="8"/>
  <c r="R4" i="8"/>
  <c r="K10" i="7"/>
  <c r="L10" i="7" s="1"/>
  <c r="K22" i="7"/>
  <c r="L22" i="7" s="1"/>
  <c r="K25" i="7"/>
  <c r="L25" i="7" s="1"/>
  <c r="K13" i="7"/>
  <c r="L13" i="7" s="1"/>
  <c r="K23" i="7"/>
  <c r="L23" i="7" s="1"/>
  <c r="K11" i="7"/>
  <c r="L11" i="7" s="1"/>
  <c r="K14" i="7"/>
  <c r="L14" i="7" s="1"/>
  <c r="K26" i="7"/>
  <c r="L26" i="7" s="1"/>
  <c r="K24" i="7"/>
  <c r="L24" i="7" s="1"/>
  <c r="K12" i="7"/>
  <c r="L12" i="7" s="1"/>
  <c r="K27" i="7"/>
  <c r="L27" i="7" s="1"/>
  <c r="K15" i="7"/>
  <c r="L15" i="7" s="1"/>
  <c r="K16" i="7"/>
  <c r="L16" i="7" s="1"/>
  <c r="R15" i="7"/>
  <c r="R16" i="7" s="1"/>
</calcChain>
</file>

<file path=xl/sharedStrings.xml><?xml version="1.0" encoding="utf-8"?>
<sst xmlns="http://schemas.openxmlformats.org/spreadsheetml/2006/main" count="516" uniqueCount="260">
  <si>
    <t>Data</t>
  </si>
  <si>
    <t>total</t>
  </si>
  <si>
    <t>por_dia</t>
  </si>
  <si>
    <t>MM(7)</t>
  </si>
  <si>
    <t>MM(14)</t>
  </si>
  <si>
    <t>DECOMPOSIÇÃO ADITIVA</t>
  </si>
  <si>
    <t>t</t>
  </si>
  <si>
    <t>período</t>
  </si>
  <si>
    <t>16 Q1</t>
  </si>
  <si>
    <t>17 Q1</t>
  </si>
  <si>
    <t>18 Q1</t>
  </si>
  <si>
    <t>19 Q1</t>
  </si>
  <si>
    <t>16 Q2</t>
  </si>
  <si>
    <t>16 Q3</t>
  </si>
  <si>
    <t>16 Q4</t>
  </si>
  <si>
    <t>17 Q2</t>
  </si>
  <si>
    <t>18 Q2</t>
  </si>
  <si>
    <t>19 Q2</t>
  </si>
  <si>
    <t>17 Q3</t>
  </si>
  <si>
    <t>17 Q4</t>
  </si>
  <si>
    <t>18 Q3</t>
  </si>
  <si>
    <t>18 Q4</t>
  </si>
  <si>
    <t>19 Q3</t>
  </si>
  <si>
    <t>19 Q4</t>
  </si>
  <si>
    <t>X(t)</t>
  </si>
  <si>
    <t>Tendência</t>
  </si>
  <si>
    <t>Sazonal</t>
  </si>
  <si>
    <t>DECOMPOSIÇÃO MULTIPLICATIVA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</si>
  <si>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</si>
  <si>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</si>
  <si>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</si>
  <si>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</si>
  <si>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</si>
  <si>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</si>
  <si>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</si>
  <si>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</si>
  <si>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</si>
  <si>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</si>
  <si>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</si>
  <si>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</si>
  <si>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</si>
  <si>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</si>
  <si>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</si>
  <si>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</si>
  <si>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</si>
  <si>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</si>
  <si>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</si>
  <si>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</si>
  <si>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</si>
  <si>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</si>
  <si>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</si>
  <si>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</si>
  <si>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</si>
  <si>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</si>
  <si>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</si>
  <si>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</si>
  <si>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</si>
  <si>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</si>
  <si>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</si>
  <si>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</si>
  <si>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</si>
  <si>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</si>
  <si>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</si>
  <si>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</si>
  <si>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</si>
  <si>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</si>
  <si>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</si>
  <si>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</si>
  <si>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</si>
  <si>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</si>
  <si>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</si>
  <si>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</si>
  <si>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</si>
  <si>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</si>
  <si>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</si>
  <si>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</si>
  <si>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</si>
  <si>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</si>
  <si>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</si>
  <si>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</si>
  <si>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</si>
  <si>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</si>
  <si>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</si>
  <si>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</si>
  <si>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</si>
  <si>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</si>
  <si>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</si>
  <si>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</si>
  <si>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</si>
  <si>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</si>
  <si>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</si>
  <si>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</si>
  <si>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</si>
  <si>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</si>
  <si>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</si>
  <si>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</si>
  <si>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</si>
  <si>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</si>
  <si>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</si>
  <si>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</si>
  <si>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</si>
  <si>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</si>
  <si>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</si>
  <si>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</si>
  <si>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</si>
  <si>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</si>
  <si>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</si>
  <si>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</si>
  <si>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</si>
  <si>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</si>
  <si>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</si>
  <si>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</si>
  <si>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</si>
  <si>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</si>
  <si>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</si>
  <si>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</si>
  <si>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</si>
  <si>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</si>
  <si>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</si>
  <si>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</si>
  <si>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</si>
  <si>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</si>
  <si>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</si>
  <si>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</si>
  <si>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</si>
  <si>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</si>
  <si>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</si>
  <si>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</si>
  <si>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</si>
  <si>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</si>
  <si>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</si>
  <si>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</si>
  <si>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</si>
  <si>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</si>
  <si>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</si>
  <si>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</si>
  <si>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</si>
  <si>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</si>
  <si>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</si>
  <si>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</si>
  <si>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</si>
  <si>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</si>
  <si>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</si>
  <si>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</si>
  <si>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</si>
  <si>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</si>
  <si>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</si>
  <si>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</si>
  <si>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</si>
  <si>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</si>
  <si>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</si>
  <si>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</si>
  <si>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</si>
  <si>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</si>
  <si>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</si>
  <si>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</si>
  <si>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</si>
  <si>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</si>
  <si>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</si>
  <si>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</si>
  <si>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</si>
  <si>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</si>
  <si>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</si>
  <si>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</si>
  <si>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</si>
  <si>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</si>
  <si>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</si>
  <si>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</si>
  <si>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</si>
  <si>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</si>
  <si>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</si>
  <si>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</si>
  <si>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</si>
  <si>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</si>
  <si>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</si>
  <si>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</si>
  <si>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</si>
  <si>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</si>
  <si>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</si>
  <si>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</si>
  <si>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</si>
  <si>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</si>
  <si>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</si>
  <si>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</si>
  <si>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</si>
  <si>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</si>
  <si>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</si>
  <si>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</si>
  <si>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</si>
  <si>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</si>
  <si>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</si>
  <si>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</si>
  <si>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</si>
  <si>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</si>
  <si>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</si>
  <si>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</si>
  <si>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</si>
  <si>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</si>
  <si>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</si>
  <si>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</si>
  <si>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</si>
  <si>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</si>
  <si>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</si>
  <si>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</si>
  <si>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</si>
  <si>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</si>
  <si>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</si>
  <si>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</si>
  <si>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</si>
  <si>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</si>
  <si>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</si>
  <si>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</si>
  <si>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</si>
  <si>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</si>
  <si>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</si>
  <si>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</si>
  <si>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</si>
  <si>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</si>
  <si>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</si>
  <si>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</si>
  <si>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</si>
  <si>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</si>
  <si>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</si>
  <si>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</si>
  <si>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</si>
  <si>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</si>
  <si>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</si>
  <si>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</si>
  <si>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</si>
  <si>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</si>
  <si>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</si>
  <si>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</si>
  <si>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</si>
  <si>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</si>
  <si>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</si>
  <si>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</si>
  <si>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</si>
  <si>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</si>
  <si>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</si>
  <si>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</si>
  <si>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</si>
  <si>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Aditivo</t>
  </si>
  <si>
    <t>janeiro</t>
  </si>
  <si>
    <t xml:space="preserve">PIB - R$ (milhões) </t>
  </si>
  <si>
    <t>T_MM(12)</t>
  </si>
  <si>
    <t>Série s/tend</t>
  </si>
  <si>
    <t>Cíclico</t>
  </si>
  <si>
    <t>S_Mul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</si>
  <si>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</si>
  <si>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</si>
  <si>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</si>
  <si>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</si>
  <si>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</si>
  <si>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</si>
  <si>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</si>
  <si>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</si>
  <si>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</si>
  <si>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</si>
  <si>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</si>
  <si>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MM(14) sem centralizar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</si>
</sst>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"/>
    <numFmt numFmtId="167" formatCode="0.0000000"/>
    <numFmt numFmtId="168" formatCode="#,##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1" fillId="0" borderId="0" xfId="1" applyFont="1"/>
    <xf numFmtId="168" fontId="2" fillId="0" borderId="0" xfId="1" applyNumberFormat="1" applyFont="1" applyFill="1" applyBorder="1" applyAlignment="1" applyProtection="1"/>
    <xf numFmtId="168" fontId="1" fillId="0" borderId="0" xfId="1" applyNumberFormat="1"/>
    <xf numFmtId="167" fontId="1" fillId="0" borderId="0" xfId="1" applyNumberFormat="1"/>
    <xf numFmtId="164" fontId="1" fillId="0" borderId="0" xfId="1" applyNumberFormat="1" applyFont="1"/>
    <xf numFmtId="165" fontId="1" fillId="0" borderId="0" xfId="1" applyNumberFormat="1" applyFont="1"/>
    <xf numFmtId="4" fontId="2" fillId="0" borderId="0" xfId="1" applyNumberFormat="1" applyFont="1" applyFill="1" applyBorder="1" applyAlignment="1" applyProtection="1"/>
    <xf numFmtId="166" fontId="1" fillId="0" borderId="0" xfId="1" applyNumberFormat="1"/>
    <xf numFmtId="14" fontId="0" fillId="0" borderId="0" xfId="0" applyNumberFormat="1"/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COVID19 BR</a:t>
            </a:r>
            <a:endParaRPr lang="pt-BR"/>
          </a:p>
        </c:rich>
      </c:tx>
      <c:layout>
        <c:manualLayout>
          <c:xMode val="edge"/>
          <c:yMode val="edge"/>
          <c:x val="0.32795275590551182"/>
          <c:y val="1.6638935108153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0656459070157819E-2"/>
          <c:y val="0.11108116202455826"/>
          <c:w val="0.866155073961411"/>
          <c:h val="0.7259859027055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COVID19!$B$2:$B$618</c:f>
              <c:numCache>
                <c:formatCode>m/d/yy</c:formatCode>
                <c:ptCount val="61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</c:numCache>
            </c:numRef>
          </c:cat>
          <c:val>
            <c:numRef>
              <c:f>COVID19!$D$2:$D$618</c:f>
              <c:numCache>
                <c:formatCode>General</c:formatCode>
                <c:ptCount val="6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18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283</c:v>
                </c:pt>
                <c:pt idx="24">
                  <c:v>224</c:v>
                </c:pt>
                <c:pt idx="25">
                  <c:v>418</c:v>
                </c:pt>
                <c:pt idx="26">
                  <c:v>345</c:v>
                </c:pt>
                <c:pt idx="27">
                  <c:v>310</c:v>
                </c:pt>
                <c:pt idx="28">
                  <c:v>232</c:v>
                </c:pt>
                <c:pt idx="29">
                  <c:v>482</c:v>
                </c:pt>
                <c:pt idx="30">
                  <c:v>502</c:v>
                </c:pt>
                <c:pt idx="31">
                  <c:v>486</c:v>
                </c:pt>
                <c:pt idx="32">
                  <c:v>353</c:v>
                </c:pt>
                <c:pt idx="33">
                  <c:v>323</c:v>
                </c:pt>
                <c:pt idx="34">
                  <c:v>1138</c:v>
                </c:pt>
                <c:pt idx="35">
                  <c:v>1117</c:v>
                </c:pt>
                <c:pt idx="36">
                  <c:v>1076</c:v>
                </c:pt>
                <c:pt idx="37">
                  <c:v>1146</c:v>
                </c:pt>
                <c:pt idx="38">
                  <c:v>1222</c:v>
                </c:pt>
                <c:pt idx="39">
                  <c:v>852</c:v>
                </c:pt>
                <c:pt idx="40">
                  <c:v>926</c:v>
                </c:pt>
                <c:pt idx="41">
                  <c:v>1661</c:v>
                </c:pt>
                <c:pt idx="42">
                  <c:v>2210</c:v>
                </c:pt>
                <c:pt idx="43">
                  <c:v>1930</c:v>
                </c:pt>
                <c:pt idx="44">
                  <c:v>1781</c:v>
                </c:pt>
                <c:pt idx="45">
                  <c:v>1089</c:v>
                </c:pt>
                <c:pt idx="46">
                  <c:v>1442</c:v>
                </c:pt>
                <c:pt idx="47">
                  <c:v>1261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2917</c:v>
                </c:pt>
                <c:pt idx="53">
                  <c:v>2055</c:v>
                </c:pt>
                <c:pt idx="54">
                  <c:v>1927</c:v>
                </c:pt>
                <c:pt idx="55">
                  <c:v>2498</c:v>
                </c:pt>
                <c:pt idx="56">
                  <c:v>2678</c:v>
                </c:pt>
                <c:pt idx="57">
                  <c:v>3735</c:v>
                </c:pt>
                <c:pt idx="58">
                  <c:v>3503</c:v>
                </c:pt>
                <c:pt idx="59">
                  <c:v>5514</c:v>
                </c:pt>
                <c:pt idx="60">
                  <c:v>3379</c:v>
                </c:pt>
                <c:pt idx="61">
                  <c:v>4613</c:v>
                </c:pt>
                <c:pt idx="62">
                  <c:v>5385</c:v>
                </c:pt>
                <c:pt idx="63">
                  <c:v>6276</c:v>
                </c:pt>
                <c:pt idx="64">
                  <c:v>7218</c:v>
                </c:pt>
                <c:pt idx="65">
                  <c:v>5919</c:v>
                </c:pt>
                <c:pt idx="66">
                  <c:v>5097</c:v>
                </c:pt>
                <c:pt idx="67">
                  <c:v>4751</c:v>
                </c:pt>
                <c:pt idx="68">
                  <c:v>6633</c:v>
                </c:pt>
                <c:pt idx="69">
                  <c:v>6935</c:v>
                </c:pt>
                <c:pt idx="70">
                  <c:v>10503</c:v>
                </c:pt>
                <c:pt idx="71">
                  <c:v>9888</c:v>
                </c:pt>
                <c:pt idx="72">
                  <c:v>10222</c:v>
                </c:pt>
                <c:pt idx="73">
                  <c:v>10611</c:v>
                </c:pt>
                <c:pt idx="74">
                  <c:v>6760</c:v>
                </c:pt>
                <c:pt idx="75">
                  <c:v>5632</c:v>
                </c:pt>
                <c:pt idx="76">
                  <c:v>9258</c:v>
                </c:pt>
                <c:pt idx="77">
                  <c:v>11385</c:v>
                </c:pt>
                <c:pt idx="78">
                  <c:v>13944</c:v>
                </c:pt>
                <c:pt idx="79">
                  <c:v>15305</c:v>
                </c:pt>
                <c:pt idx="80">
                  <c:v>14919</c:v>
                </c:pt>
                <c:pt idx="81">
                  <c:v>7938</c:v>
                </c:pt>
                <c:pt idx="82">
                  <c:v>13140</c:v>
                </c:pt>
                <c:pt idx="83">
                  <c:v>17408</c:v>
                </c:pt>
                <c:pt idx="84">
                  <c:v>19951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15760</c:v>
                </c:pt>
                <c:pt idx="96">
                  <c:v>12247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17459</c:v>
                </c:pt>
                <c:pt idx="117">
                  <c:v>21432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55676</c:v>
                </c:pt>
                <c:pt idx="162">
                  <c:v>54615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51194</c:v>
                </c:pt>
                <c:pt idx="192">
                  <c:v>30168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13439</c:v>
                </c:pt>
                <c:pt idx="209">
                  <c:v>33536</c:v>
                </c:pt>
                <c:pt idx="210">
                  <c:v>33281</c:v>
                </c:pt>
                <c:pt idx="211">
                  <c:v>32817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33431</c:v>
                </c:pt>
                <c:pt idx="220">
                  <c:v>26310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10982</c:v>
                </c:pt>
                <c:pt idx="236">
                  <c:v>15383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22294</c:v>
                </c:pt>
                <c:pt idx="254">
                  <c:v>21428</c:v>
                </c:pt>
                <c:pt idx="255">
                  <c:v>19814</c:v>
                </c:pt>
                <c:pt idx="256">
                  <c:v>10554</c:v>
                </c:pt>
                <c:pt idx="257">
                  <c:v>10917</c:v>
                </c:pt>
                <c:pt idx="258">
                  <c:v>25012</c:v>
                </c:pt>
                <c:pt idx="259">
                  <c:v>48331</c:v>
                </c:pt>
                <c:pt idx="260">
                  <c:v>33207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60076</c:v>
                </c:pt>
                <c:pt idx="303">
                  <c:v>22967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50630</c:v>
                </c:pt>
                <c:pt idx="347">
                  <c:v>26845</c:v>
                </c:pt>
                <c:pt idx="348">
                  <c:v>23439</c:v>
                </c:pt>
                <c:pt idx="349">
                  <c:v>51486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51050</c:v>
                </c:pt>
                <c:pt idx="360">
                  <c:v>57472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40941</c:v>
                </c:pt>
                <c:pt idx="446">
                  <c:v>29916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13645</c:v>
                </c:pt>
                <c:pt idx="560">
                  <c:v>14430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  <c:pt idx="583">
                  <c:v>18578</c:v>
                </c:pt>
                <c:pt idx="584">
                  <c:v>13466</c:v>
                </c:pt>
                <c:pt idx="585">
                  <c:v>9004</c:v>
                </c:pt>
                <c:pt idx="586">
                  <c:v>10425</c:v>
                </c:pt>
                <c:pt idx="587">
                  <c:v>20528</c:v>
                </c:pt>
                <c:pt idx="588">
                  <c:v>17893</c:v>
                </c:pt>
                <c:pt idx="589">
                  <c:v>15591</c:v>
                </c:pt>
                <c:pt idx="590">
                  <c:v>18172</c:v>
                </c:pt>
                <c:pt idx="591">
                  <c:v>16451</c:v>
                </c:pt>
                <c:pt idx="592">
                  <c:v>8639</c:v>
                </c:pt>
                <c:pt idx="593">
                  <c:v>6918</c:v>
                </c:pt>
                <c:pt idx="594">
                  <c:v>7359</c:v>
                </c:pt>
                <c:pt idx="595">
                  <c:v>7852</c:v>
                </c:pt>
                <c:pt idx="596">
                  <c:v>14288</c:v>
                </c:pt>
                <c:pt idx="597">
                  <c:v>15239</c:v>
                </c:pt>
                <c:pt idx="598">
                  <c:v>11250</c:v>
                </c:pt>
                <c:pt idx="599">
                  <c:v>5738</c:v>
                </c:pt>
                <c:pt idx="600">
                  <c:v>7446</c:v>
                </c:pt>
                <c:pt idx="601">
                  <c:v>12969</c:v>
                </c:pt>
                <c:pt idx="602">
                  <c:v>15609</c:v>
                </c:pt>
                <c:pt idx="603">
                  <c:v>16853</c:v>
                </c:pt>
                <c:pt idx="604">
                  <c:v>14502</c:v>
                </c:pt>
                <c:pt idx="605">
                  <c:v>11716</c:v>
                </c:pt>
                <c:pt idx="606">
                  <c:v>6204</c:v>
                </c:pt>
                <c:pt idx="607">
                  <c:v>5797</c:v>
                </c:pt>
                <c:pt idx="608">
                  <c:v>13424</c:v>
                </c:pt>
                <c:pt idx="609">
                  <c:v>17184</c:v>
                </c:pt>
                <c:pt idx="610">
                  <c:v>15268</c:v>
                </c:pt>
                <c:pt idx="611">
                  <c:v>11965</c:v>
                </c:pt>
                <c:pt idx="612">
                  <c:v>10693</c:v>
                </c:pt>
                <c:pt idx="613">
                  <c:v>6761</c:v>
                </c:pt>
                <c:pt idx="614">
                  <c:v>3838</c:v>
                </c:pt>
                <c:pt idx="615">
                  <c:v>6431</c:v>
                </c:pt>
                <c:pt idx="616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4-4766-AAA1-225B4D21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730111"/>
        <c:axId val="1343130415"/>
      </c:barChart>
      <c:lineChart>
        <c:grouping val="standard"/>
        <c:varyColors val="0"/>
        <c:ser>
          <c:idx val="2"/>
          <c:order val="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COVID19!$B$2:$B$219</c:f>
              <c:numCache>
                <c:formatCode>m/d/yy</c:formatCode>
                <c:ptCount val="21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</c:numCache>
            </c:numRef>
          </c:cat>
          <c:val>
            <c:numRef>
              <c:f>COVID19!$G$2:$G$618</c:f>
              <c:numCache>
                <c:formatCode>General</c:formatCode>
                <c:ptCount val="617"/>
                <c:pt idx="7">
                  <c:v>3.0357142857142856</c:v>
                </c:pt>
                <c:pt idx="8">
                  <c:v>4.5357142857142856</c:v>
                </c:pt>
                <c:pt idx="9">
                  <c:v>6.1785714285714288</c:v>
                </c:pt>
                <c:pt idx="10">
                  <c:v>7.7142857142857144</c:v>
                </c:pt>
                <c:pt idx="11">
                  <c:v>11.321428571428571</c:v>
                </c:pt>
                <c:pt idx="12">
                  <c:v>15.357142857142858</c:v>
                </c:pt>
                <c:pt idx="13">
                  <c:v>18.607142857142858</c:v>
                </c:pt>
                <c:pt idx="14">
                  <c:v>25.5</c:v>
                </c:pt>
                <c:pt idx="15">
                  <c:v>37.107142857142854</c:v>
                </c:pt>
                <c:pt idx="16">
                  <c:v>53.75</c:v>
                </c:pt>
                <c:pt idx="17">
                  <c:v>71.428571428571431</c:v>
                </c:pt>
                <c:pt idx="18">
                  <c:v>93.928571428571416</c:v>
                </c:pt>
                <c:pt idx="19">
                  <c:v>120.96428571428571</c:v>
                </c:pt>
                <c:pt idx="20">
                  <c:v>144.03571428571428</c:v>
                </c:pt>
                <c:pt idx="21">
                  <c:v>162.42857142857144</c:v>
                </c:pt>
                <c:pt idx="22">
                  <c:v>186.39285714285717</c:v>
                </c:pt>
                <c:pt idx="23">
                  <c:v>219.89285714285717</c:v>
                </c:pt>
                <c:pt idx="24">
                  <c:v>253.60714285714289</c:v>
                </c:pt>
                <c:pt idx="25">
                  <c:v>279.92857142857144</c:v>
                </c:pt>
                <c:pt idx="26">
                  <c:v>300.03571428571428</c:v>
                </c:pt>
                <c:pt idx="27">
                  <c:v>348.96428571428567</c:v>
                </c:pt>
                <c:pt idx="28">
                  <c:v>422.57142857142856</c:v>
                </c:pt>
                <c:pt idx="29">
                  <c:v>489.10714285714283</c:v>
                </c:pt>
                <c:pt idx="30">
                  <c:v>551.46428571428578</c:v>
                </c:pt>
                <c:pt idx="31">
                  <c:v>617.92857142857144</c:v>
                </c:pt>
                <c:pt idx="32">
                  <c:v>669.07142857142856</c:v>
                </c:pt>
                <c:pt idx="33">
                  <c:v>705.32142857142856</c:v>
                </c:pt>
                <c:pt idx="34">
                  <c:v>774.32142857142856</c:v>
                </c:pt>
                <c:pt idx="35">
                  <c:v>893.21428571428578</c:v>
                </c:pt>
                <c:pt idx="36">
                  <c:v>1015.5714285714286</c:v>
                </c:pt>
                <c:pt idx="37">
                  <c:v>1112.9642857142858</c:v>
                </c:pt>
                <c:pt idx="38">
                  <c:v>1180.1785714285716</c:v>
                </c:pt>
                <c:pt idx="39">
                  <c:v>1240.6071428571429</c:v>
                </c:pt>
                <c:pt idx="40">
                  <c:v>1313</c:v>
                </c:pt>
                <c:pt idx="41">
                  <c:v>1371.2857142857142</c:v>
                </c:pt>
                <c:pt idx="42">
                  <c:v>1465.3928571428573</c:v>
                </c:pt>
                <c:pt idx="43">
                  <c:v>1571.4642857142858</c:v>
                </c:pt>
                <c:pt idx="44">
                  <c:v>1683.6071428571429</c:v>
                </c:pt>
                <c:pt idx="45">
                  <c:v>1819.5357142857142</c:v>
                </c:pt>
                <c:pt idx="46">
                  <c:v>1923.0357142857142</c:v>
                </c:pt>
                <c:pt idx="47">
                  <c:v>2001.75</c:v>
                </c:pt>
                <c:pt idx="48">
                  <c:v>2067.3928571428569</c:v>
                </c:pt>
                <c:pt idx="49">
                  <c:v>2114</c:v>
                </c:pt>
                <c:pt idx="50">
                  <c:v>2195.1785714285716</c:v>
                </c:pt>
                <c:pt idx="51">
                  <c:v>2321.1428571428573</c:v>
                </c:pt>
                <c:pt idx="52">
                  <c:v>2540.6785714285716</c:v>
                </c:pt>
                <c:pt idx="53">
                  <c:v>2767.8928571428569</c:v>
                </c:pt>
                <c:pt idx="54">
                  <c:v>2956.7857142857142</c:v>
                </c:pt>
                <c:pt idx="55">
                  <c:v>3203.3928571428569</c:v>
                </c:pt>
                <c:pt idx="56">
                  <c:v>3445.2142857142858</c:v>
                </c:pt>
                <c:pt idx="57">
                  <c:v>3742.75</c:v>
                </c:pt>
                <c:pt idx="58">
                  <c:v>4020.4285714285716</c:v>
                </c:pt>
                <c:pt idx="59">
                  <c:v>4193.3571428571431</c:v>
                </c:pt>
                <c:pt idx="60">
                  <c:v>4367.5</c:v>
                </c:pt>
                <c:pt idx="61">
                  <c:v>4631.8571428571431</c:v>
                </c:pt>
                <c:pt idx="62">
                  <c:v>4958.3928571428569</c:v>
                </c:pt>
                <c:pt idx="63">
                  <c:v>5396.3214285714294</c:v>
                </c:pt>
                <c:pt idx="64">
                  <c:v>5895.5357142857147</c:v>
                </c:pt>
                <c:pt idx="65">
                  <c:v>6355.25</c:v>
                </c:pt>
                <c:pt idx="66">
                  <c:v>6777.25</c:v>
                </c:pt>
                <c:pt idx="67">
                  <c:v>7080.0357142857147</c:v>
                </c:pt>
                <c:pt idx="68">
                  <c:v>7237.1785714285716</c:v>
                </c:pt>
                <c:pt idx="69">
                  <c:v>7411.8928571428569</c:v>
                </c:pt>
                <c:pt idx="70">
                  <c:v>7732.6785714285706</c:v>
                </c:pt>
                <c:pt idx="71">
                  <c:v>8155.3571428571431</c:v>
                </c:pt>
                <c:pt idx="72">
                  <c:v>8730.7857142857138</c:v>
                </c:pt>
                <c:pt idx="73">
                  <c:v>9416.7857142857138</c:v>
                </c:pt>
                <c:pt idx="74">
                  <c:v>9881.3928571428587</c:v>
                </c:pt>
                <c:pt idx="75">
                  <c:v>10227.607142857143</c:v>
                </c:pt>
                <c:pt idx="76">
                  <c:v>10834.035714285714</c:v>
                </c:pt>
                <c:pt idx="77">
                  <c:v>11545.5</c:v>
                </c:pt>
                <c:pt idx="78">
                  <c:v>12190.785714285714</c:v>
                </c:pt>
                <c:pt idx="79">
                  <c:v>12876.535714285714</c:v>
                </c:pt>
                <c:pt idx="80">
                  <c:v>13465.035714285714</c:v>
                </c:pt>
                <c:pt idx="81">
                  <c:v>13998.964285714286</c:v>
                </c:pt>
                <c:pt idx="82">
                  <c:v>14538.535714285714</c:v>
                </c:pt>
                <c:pt idx="83">
                  <c:v>15007.142857142857</c:v>
                </c:pt>
                <c:pt idx="84">
                  <c:v>15588.571428571428</c:v>
                </c:pt>
                <c:pt idx="85">
                  <c:v>16363.107142857141</c:v>
                </c:pt>
                <c:pt idx="86">
                  <c:v>17223.678571428572</c:v>
                </c:pt>
                <c:pt idx="87">
                  <c:v>18294.321428571428</c:v>
                </c:pt>
                <c:pt idx="88">
                  <c:v>19229.214285714283</c:v>
                </c:pt>
                <c:pt idx="89">
                  <c:v>19476.678571428572</c:v>
                </c:pt>
                <c:pt idx="90">
                  <c:v>19856.5</c:v>
                </c:pt>
                <c:pt idx="91">
                  <c:v>20578.285714285714</c:v>
                </c:pt>
                <c:pt idx="92">
                  <c:v>21331.821428571428</c:v>
                </c:pt>
                <c:pt idx="93">
                  <c:v>22133.392857142855</c:v>
                </c:pt>
                <c:pt idx="94">
                  <c:v>22868.892857142855</c:v>
                </c:pt>
                <c:pt idx="95">
                  <c:v>23356.964285714286</c:v>
                </c:pt>
                <c:pt idx="96">
                  <c:v>23609.321428571428</c:v>
                </c:pt>
                <c:pt idx="97">
                  <c:v>24314.107142857145</c:v>
                </c:pt>
                <c:pt idx="98">
                  <c:v>25317</c:v>
                </c:pt>
                <c:pt idx="99">
                  <c:v>25899.464285714286</c:v>
                </c:pt>
                <c:pt idx="100">
                  <c:v>26008.357142857145</c:v>
                </c:pt>
                <c:pt idx="101">
                  <c:v>25561.357142857145</c:v>
                </c:pt>
                <c:pt idx="102">
                  <c:v>25196.357142857145</c:v>
                </c:pt>
                <c:pt idx="103">
                  <c:v>25544.571428571428</c:v>
                </c:pt>
                <c:pt idx="104">
                  <c:v>26058.214285714283</c:v>
                </c:pt>
                <c:pt idx="105">
                  <c:v>26398.821428571428</c:v>
                </c:pt>
                <c:pt idx="106">
                  <c:v>26234.357142857145</c:v>
                </c:pt>
                <c:pt idx="107">
                  <c:v>26797.964285714286</c:v>
                </c:pt>
                <c:pt idx="108">
                  <c:v>27924.107142857145</c:v>
                </c:pt>
                <c:pt idx="109">
                  <c:v>28143.321428571428</c:v>
                </c:pt>
                <c:pt idx="110">
                  <c:v>28297.785714285717</c:v>
                </c:pt>
                <c:pt idx="111">
                  <c:v>28766.464285714286</c:v>
                </c:pt>
                <c:pt idx="112">
                  <c:v>29379.214285714286</c:v>
                </c:pt>
                <c:pt idx="113">
                  <c:v>30053.607142857145</c:v>
                </c:pt>
                <c:pt idx="114">
                  <c:v>31123.214285714283</c:v>
                </c:pt>
                <c:pt idx="115">
                  <c:v>32475.607142857145</c:v>
                </c:pt>
                <c:pt idx="116">
                  <c:v>33559.71428571429</c:v>
                </c:pt>
                <c:pt idx="117">
                  <c:v>34158.678571428572</c:v>
                </c:pt>
                <c:pt idx="118">
                  <c:v>34242</c:v>
                </c:pt>
                <c:pt idx="119">
                  <c:v>34722.428571428565</c:v>
                </c:pt>
                <c:pt idx="120">
                  <c:v>36146.142857142855</c:v>
                </c:pt>
                <c:pt idx="121">
                  <c:v>36603</c:v>
                </c:pt>
                <c:pt idx="122">
                  <c:v>36271.178571428572</c:v>
                </c:pt>
                <c:pt idx="123">
                  <c:v>36694.357142857145</c:v>
                </c:pt>
                <c:pt idx="124">
                  <c:v>36958.25</c:v>
                </c:pt>
                <c:pt idx="125">
                  <c:v>37124.892857142855</c:v>
                </c:pt>
                <c:pt idx="126">
                  <c:v>37400.428571428572</c:v>
                </c:pt>
                <c:pt idx="127">
                  <c:v>37578.357142857145</c:v>
                </c:pt>
                <c:pt idx="128">
                  <c:v>37625.642857142855</c:v>
                </c:pt>
                <c:pt idx="129">
                  <c:v>37572.71428571429</c:v>
                </c:pt>
                <c:pt idx="130">
                  <c:v>37382.892857142855</c:v>
                </c:pt>
                <c:pt idx="131">
                  <c:v>37046.785714285717</c:v>
                </c:pt>
                <c:pt idx="132">
                  <c:v>37198.392857142855</c:v>
                </c:pt>
                <c:pt idx="133">
                  <c:v>37242.071428571428</c:v>
                </c:pt>
                <c:pt idx="134">
                  <c:v>36903.142857142855</c:v>
                </c:pt>
                <c:pt idx="135">
                  <c:v>36519.28571428571</c:v>
                </c:pt>
                <c:pt idx="136">
                  <c:v>35896.53571428571</c:v>
                </c:pt>
                <c:pt idx="137">
                  <c:v>35471.071428571428</c:v>
                </c:pt>
                <c:pt idx="138">
                  <c:v>35382</c:v>
                </c:pt>
                <c:pt idx="139">
                  <c:v>35229.53571428571</c:v>
                </c:pt>
                <c:pt idx="140">
                  <c:v>35907.821428571428</c:v>
                </c:pt>
                <c:pt idx="141">
                  <c:v>37358.928571428572</c:v>
                </c:pt>
                <c:pt idx="142">
                  <c:v>38365.535714285717</c:v>
                </c:pt>
                <c:pt idx="143">
                  <c:v>39185.785714285717</c:v>
                </c:pt>
                <c:pt idx="144">
                  <c:v>39609.75</c:v>
                </c:pt>
                <c:pt idx="145">
                  <c:v>39707.78571428571</c:v>
                </c:pt>
                <c:pt idx="146">
                  <c:v>39777.678571428572</c:v>
                </c:pt>
                <c:pt idx="147">
                  <c:v>40781.571428571428</c:v>
                </c:pt>
                <c:pt idx="148">
                  <c:v>42266.71428571429</c:v>
                </c:pt>
                <c:pt idx="149">
                  <c:v>43361</c:v>
                </c:pt>
                <c:pt idx="150">
                  <c:v>44613.357142857145</c:v>
                </c:pt>
                <c:pt idx="151">
                  <c:v>45296.607142857145</c:v>
                </c:pt>
                <c:pt idx="152">
                  <c:v>45248.571428571428</c:v>
                </c:pt>
                <c:pt idx="153">
                  <c:v>45497.821428571428</c:v>
                </c:pt>
                <c:pt idx="154">
                  <c:v>45441.071428571428</c:v>
                </c:pt>
                <c:pt idx="155">
                  <c:v>44815</c:v>
                </c:pt>
                <c:pt idx="156">
                  <c:v>44421.892857142855</c:v>
                </c:pt>
                <c:pt idx="157">
                  <c:v>44177.678571428565</c:v>
                </c:pt>
                <c:pt idx="158">
                  <c:v>44079.642857142855</c:v>
                </c:pt>
                <c:pt idx="159">
                  <c:v>43979.5</c:v>
                </c:pt>
                <c:pt idx="160">
                  <c:v>44340.5</c:v>
                </c:pt>
                <c:pt idx="161">
                  <c:v>44248.53571428571</c:v>
                </c:pt>
                <c:pt idx="162">
                  <c:v>43831.928571428572</c:v>
                </c:pt>
                <c:pt idx="163">
                  <c:v>43850.321428571428</c:v>
                </c:pt>
                <c:pt idx="164">
                  <c:v>43651.928571428565</c:v>
                </c:pt>
                <c:pt idx="165">
                  <c:v>43419.25</c:v>
                </c:pt>
                <c:pt idx="166">
                  <c:v>43420.428571428572</c:v>
                </c:pt>
                <c:pt idx="167">
                  <c:v>43381.607142857145</c:v>
                </c:pt>
                <c:pt idx="168">
                  <c:v>43017.428571428565</c:v>
                </c:pt>
                <c:pt idx="169">
                  <c:v>42457.78571428571</c:v>
                </c:pt>
                <c:pt idx="170">
                  <c:v>41416.107142857145</c:v>
                </c:pt>
                <c:pt idx="171">
                  <c:v>40708.5</c:v>
                </c:pt>
                <c:pt idx="172">
                  <c:v>40725.392857142855</c:v>
                </c:pt>
                <c:pt idx="173">
                  <c:v>40562.571428571428</c:v>
                </c:pt>
                <c:pt idx="174">
                  <c:v>40205.571428571428</c:v>
                </c:pt>
                <c:pt idx="175">
                  <c:v>39740.571428571428</c:v>
                </c:pt>
                <c:pt idx="176">
                  <c:v>38888.78571428571</c:v>
                </c:pt>
                <c:pt idx="177">
                  <c:v>38064.21428571429</c:v>
                </c:pt>
                <c:pt idx="178">
                  <c:v>37797.857142857145</c:v>
                </c:pt>
                <c:pt idx="179">
                  <c:v>37541.821428571435</c:v>
                </c:pt>
                <c:pt idx="180">
                  <c:v>38243.428571428572</c:v>
                </c:pt>
                <c:pt idx="181">
                  <c:v>39009.96428571429</c:v>
                </c:pt>
                <c:pt idx="182">
                  <c:v>38742.5</c:v>
                </c:pt>
                <c:pt idx="183">
                  <c:v>38602.71428571429</c:v>
                </c:pt>
                <c:pt idx="184">
                  <c:v>39291.607142857145</c:v>
                </c:pt>
                <c:pt idx="185">
                  <c:v>39326.428571428572</c:v>
                </c:pt>
                <c:pt idx="186">
                  <c:v>38299.142857142855</c:v>
                </c:pt>
                <c:pt idx="187">
                  <c:v>37738.25</c:v>
                </c:pt>
                <c:pt idx="188">
                  <c:v>36321.821428571428</c:v>
                </c:pt>
                <c:pt idx="189">
                  <c:v>34743.25</c:v>
                </c:pt>
                <c:pt idx="190">
                  <c:v>34206.71428571429</c:v>
                </c:pt>
                <c:pt idx="191">
                  <c:v>34086.28571428571</c:v>
                </c:pt>
                <c:pt idx="192">
                  <c:v>33817.678571428565</c:v>
                </c:pt>
                <c:pt idx="193">
                  <c:v>33488.5</c:v>
                </c:pt>
                <c:pt idx="194">
                  <c:v>32338.642857142859</c:v>
                </c:pt>
                <c:pt idx="195">
                  <c:v>31023.928571428572</c:v>
                </c:pt>
                <c:pt idx="196">
                  <c:v>30448.214285714286</c:v>
                </c:pt>
                <c:pt idx="197">
                  <c:v>29820.214285714286</c:v>
                </c:pt>
                <c:pt idx="198">
                  <c:v>29146.392857142855</c:v>
                </c:pt>
                <c:pt idx="199">
                  <c:v>28842.535714285714</c:v>
                </c:pt>
                <c:pt idx="200">
                  <c:v>29012.428571428572</c:v>
                </c:pt>
                <c:pt idx="201">
                  <c:v>29192.214285714286</c:v>
                </c:pt>
                <c:pt idx="202">
                  <c:v>29993.035714285714</c:v>
                </c:pt>
                <c:pt idx="203">
                  <c:v>30590.25</c:v>
                </c:pt>
                <c:pt idx="204">
                  <c:v>30223.285714285714</c:v>
                </c:pt>
                <c:pt idx="205">
                  <c:v>29525.178571428572</c:v>
                </c:pt>
                <c:pt idx="206">
                  <c:v>28919.75</c:v>
                </c:pt>
                <c:pt idx="207">
                  <c:v>28719.928571428572</c:v>
                </c:pt>
                <c:pt idx="208">
                  <c:v>28632.428571428572</c:v>
                </c:pt>
                <c:pt idx="209">
                  <c:v>28396.892857142855</c:v>
                </c:pt>
                <c:pt idx="210">
                  <c:v>28111.107142857145</c:v>
                </c:pt>
                <c:pt idx="211">
                  <c:v>27984.214285714286</c:v>
                </c:pt>
                <c:pt idx="212">
                  <c:v>27751.642857142855</c:v>
                </c:pt>
                <c:pt idx="213">
                  <c:v>27283.321428571428</c:v>
                </c:pt>
                <c:pt idx="214">
                  <c:v>26759.035714285714</c:v>
                </c:pt>
                <c:pt idx="215">
                  <c:v>26422.392857142855</c:v>
                </c:pt>
                <c:pt idx="216">
                  <c:v>26668</c:v>
                </c:pt>
                <c:pt idx="217">
                  <c:v>26905.214285714286</c:v>
                </c:pt>
                <c:pt idx="218">
                  <c:v>26662.535714285714</c:v>
                </c:pt>
                <c:pt idx="219">
                  <c:v>26322.035714285714</c:v>
                </c:pt>
                <c:pt idx="220">
                  <c:v>26104.321428571428</c:v>
                </c:pt>
                <c:pt idx="221">
                  <c:v>25975.571428571428</c:v>
                </c:pt>
                <c:pt idx="222">
                  <c:v>25736.214285714286</c:v>
                </c:pt>
                <c:pt idx="223">
                  <c:v>24787.5</c:v>
                </c:pt>
                <c:pt idx="224">
                  <c:v>23786.928571428572</c:v>
                </c:pt>
                <c:pt idx="225">
                  <c:v>23293.642857142855</c:v>
                </c:pt>
                <c:pt idx="226">
                  <c:v>22931.107142857145</c:v>
                </c:pt>
                <c:pt idx="227">
                  <c:v>22760.928571428572</c:v>
                </c:pt>
                <c:pt idx="228">
                  <c:v>22770.857142857145</c:v>
                </c:pt>
                <c:pt idx="229">
                  <c:v>22983.821428571428</c:v>
                </c:pt>
                <c:pt idx="230">
                  <c:v>22439.464285714283</c:v>
                </c:pt>
                <c:pt idx="231">
                  <c:v>21531.821428571428</c:v>
                </c:pt>
                <c:pt idx="232">
                  <c:v>21188</c:v>
                </c:pt>
                <c:pt idx="233">
                  <c:v>21176.928571428572</c:v>
                </c:pt>
                <c:pt idx="234">
                  <c:v>21277.357142857145</c:v>
                </c:pt>
                <c:pt idx="235">
                  <c:v>21326.678571428572</c:v>
                </c:pt>
                <c:pt idx="236">
                  <c:v>21628.392857142855</c:v>
                </c:pt>
                <c:pt idx="237">
                  <c:v>22587.821428571428</c:v>
                </c:pt>
                <c:pt idx="238">
                  <c:v>23336.428571428572</c:v>
                </c:pt>
                <c:pt idx="239">
                  <c:v>23299.892857142855</c:v>
                </c:pt>
                <c:pt idx="240">
                  <c:v>22905.285714285714</c:v>
                </c:pt>
                <c:pt idx="241">
                  <c:v>22414.321428571428</c:v>
                </c:pt>
                <c:pt idx="242">
                  <c:v>22200.142857142859</c:v>
                </c:pt>
                <c:pt idx="243">
                  <c:v>21922.857142857145</c:v>
                </c:pt>
                <c:pt idx="244">
                  <c:v>21270.5</c:v>
                </c:pt>
                <c:pt idx="245">
                  <c:v>20833.857142857145</c:v>
                </c:pt>
                <c:pt idx="246">
                  <c:v>20712.214285714286</c:v>
                </c:pt>
                <c:pt idx="247">
                  <c:v>20313.571428571428</c:v>
                </c:pt>
                <c:pt idx="248">
                  <c:v>19750.607142857145</c:v>
                </c:pt>
                <c:pt idx="249">
                  <c:v>19389.75</c:v>
                </c:pt>
                <c:pt idx="250">
                  <c:v>19113.035714285714</c:v>
                </c:pt>
                <c:pt idx="251">
                  <c:v>18770.75</c:v>
                </c:pt>
                <c:pt idx="252">
                  <c:v>19303.857142857145</c:v>
                </c:pt>
                <c:pt idx="253">
                  <c:v>20261.107142857145</c:v>
                </c:pt>
                <c:pt idx="254">
                  <c:v>20757.142857142855</c:v>
                </c:pt>
                <c:pt idx="255">
                  <c:v>21691</c:v>
                </c:pt>
                <c:pt idx="256">
                  <c:v>22526.5</c:v>
                </c:pt>
                <c:pt idx="257">
                  <c:v>22844.5</c:v>
                </c:pt>
                <c:pt idx="258">
                  <c:v>23855.964285714286</c:v>
                </c:pt>
                <c:pt idx="259">
                  <c:v>25054.75</c:v>
                </c:pt>
                <c:pt idx="260">
                  <c:v>25902.571428571428</c:v>
                </c:pt>
                <c:pt idx="261">
                  <c:v>26995.178571428572</c:v>
                </c:pt>
                <c:pt idx="262">
                  <c:v>28058.642857142855</c:v>
                </c:pt>
                <c:pt idx="263">
                  <c:v>28803.964285714283</c:v>
                </c:pt>
                <c:pt idx="264">
                  <c:v>29280.785714285714</c:v>
                </c:pt>
                <c:pt idx="265">
                  <c:v>29687.142857142855</c:v>
                </c:pt>
                <c:pt idx="266">
                  <c:v>29889.107142857145</c:v>
                </c:pt>
                <c:pt idx="267">
                  <c:v>30031.035714285717</c:v>
                </c:pt>
                <c:pt idx="268">
                  <c:v>30369.142857142855</c:v>
                </c:pt>
                <c:pt idx="269">
                  <c:v>31036.107142857141</c:v>
                </c:pt>
                <c:pt idx="270">
                  <c:v>31891.428571428572</c:v>
                </c:pt>
                <c:pt idx="271">
                  <c:v>32537.892857142859</c:v>
                </c:pt>
                <c:pt idx="272">
                  <c:v>33372.96428571429</c:v>
                </c:pt>
                <c:pt idx="273">
                  <c:v>34493.928571428565</c:v>
                </c:pt>
                <c:pt idx="274">
                  <c:v>35575.642857142855</c:v>
                </c:pt>
                <c:pt idx="275">
                  <c:v>36397.178571428572</c:v>
                </c:pt>
                <c:pt idx="276">
                  <c:v>37078.392857142855</c:v>
                </c:pt>
                <c:pt idx="277">
                  <c:v>37733.21428571429</c:v>
                </c:pt>
                <c:pt idx="278">
                  <c:v>38158.642857142855</c:v>
                </c:pt>
                <c:pt idx="279">
                  <c:v>39021.21428571429</c:v>
                </c:pt>
                <c:pt idx="280">
                  <c:v>39933.46428571429</c:v>
                </c:pt>
                <c:pt idx="281">
                  <c:v>40693.75</c:v>
                </c:pt>
                <c:pt idx="282">
                  <c:v>41980.571428571428</c:v>
                </c:pt>
                <c:pt idx="283">
                  <c:v>42419</c:v>
                </c:pt>
                <c:pt idx="284">
                  <c:v>42038.107142857145</c:v>
                </c:pt>
                <c:pt idx="285">
                  <c:v>42088.53571428571</c:v>
                </c:pt>
                <c:pt idx="286">
                  <c:v>41946.928571428572</c:v>
                </c:pt>
                <c:pt idx="287">
                  <c:v>42400.178571428572</c:v>
                </c:pt>
                <c:pt idx="288">
                  <c:v>43832.428571428572</c:v>
                </c:pt>
                <c:pt idx="289">
                  <c:v>44727.142857142855</c:v>
                </c:pt>
                <c:pt idx="290">
                  <c:v>45178.142857142855</c:v>
                </c:pt>
                <c:pt idx="291">
                  <c:v>45394.21428571429</c:v>
                </c:pt>
                <c:pt idx="292">
                  <c:v>45527.428571428572</c:v>
                </c:pt>
                <c:pt idx="293">
                  <c:v>45840.357142857145</c:v>
                </c:pt>
                <c:pt idx="294">
                  <c:v>45745.96428571429</c:v>
                </c:pt>
                <c:pt idx="295">
                  <c:v>45744.96428571429</c:v>
                </c:pt>
                <c:pt idx="296">
                  <c:v>44861.678571428572</c:v>
                </c:pt>
                <c:pt idx="297">
                  <c:v>42786.142857142855</c:v>
                </c:pt>
                <c:pt idx="298">
                  <c:v>41714.714285714283</c:v>
                </c:pt>
                <c:pt idx="299">
                  <c:v>41429.321428571428</c:v>
                </c:pt>
                <c:pt idx="300">
                  <c:v>41828.75</c:v>
                </c:pt>
                <c:pt idx="301">
                  <c:v>41861.03571428571</c:v>
                </c:pt>
                <c:pt idx="302">
                  <c:v>40861.821428571428</c:v>
                </c:pt>
                <c:pt idx="303">
                  <c:v>39397.821428571428</c:v>
                </c:pt>
                <c:pt idx="304">
                  <c:v>37173.21428571429</c:v>
                </c:pt>
                <c:pt idx="305">
                  <c:v>35657</c:v>
                </c:pt>
                <c:pt idx="306">
                  <c:v>35188.53571428571</c:v>
                </c:pt>
                <c:pt idx="307">
                  <c:v>35061.142857142855</c:v>
                </c:pt>
                <c:pt idx="308">
                  <c:v>35710.428571428572</c:v>
                </c:pt>
                <c:pt idx="309">
                  <c:v>37299.75</c:v>
                </c:pt>
                <c:pt idx="310">
                  <c:v>39329.571428571428</c:v>
                </c:pt>
                <c:pt idx="311">
                  <c:v>41976.428571428565</c:v>
                </c:pt>
                <c:pt idx="312">
                  <c:v>43989.178571428565</c:v>
                </c:pt>
                <c:pt idx="313">
                  <c:v>44581.571428571428</c:v>
                </c:pt>
                <c:pt idx="314">
                  <c:v>44959.46428571429</c:v>
                </c:pt>
                <c:pt idx="315">
                  <c:v>45336.5</c:v>
                </c:pt>
                <c:pt idx="316">
                  <c:v>45916.321428571428</c:v>
                </c:pt>
                <c:pt idx="317">
                  <c:v>47901.25</c:v>
                </c:pt>
                <c:pt idx="318">
                  <c:v>51127.428571428572</c:v>
                </c:pt>
                <c:pt idx="319">
                  <c:v>53321.678571428572</c:v>
                </c:pt>
                <c:pt idx="320">
                  <c:v>54013.25</c:v>
                </c:pt>
                <c:pt idx="321">
                  <c:v>54338.642857142855</c:v>
                </c:pt>
                <c:pt idx="322">
                  <c:v>54567.25</c:v>
                </c:pt>
                <c:pt idx="323">
                  <c:v>53575.5</c:v>
                </c:pt>
                <c:pt idx="324">
                  <c:v>52710.96428571429</c:v>
                </c:pt>
                <c:pt idx="325">
                  <c:v>52873.857142857145</c:v>
                </c:pt>
                <c:pt idx="326">
                  <c:v>52822.96428571429</c:v>
                </c:pt>
                <c:pt idx="327">
                  <c:v>52806</c:v>
                </c:pt>
                <c:pt idx="328">
                  <c:v>52767.857142857145</c:v>
                </c:pt>
                <c:pt idx="329">
                  <c:v>52787.821428571428</c:v>
                </c:pt>
                <c:pt idx="330">
                  <c:v>52669.03571428571</c:v>
                </c:pt>
                <c:pt idx="331">
                  <c:v>52121.928571428565</c:v>
                </c:pt>
                <c:pt idx="332">
                  <c:v>51676.321428571428</c:v>
                </c:pt>
                <c:pt idx="333">
                  <c:v>51376.71428571429</c:v>
                </c:pt>
                <c:pt idx="334">
                  <c:v>51220.857142857145</c:v>
                </c:pt>
                <c:pt idx="335">
                  <c:v>50968.071428571428</c:v>
                </c:pt>
                <c:pt idx="336">
                  <c:v>50383.03571428571</c:v>
                </c:pt>
                <c:pt idx="337">
                  <c:v>50003.428571428565</c:v>
                </c:pt>
                <c:pt idx="338">
                  <c:v>49720.357142857145</c:v>
                </c:pt>
                <c:pt idx="339">
                  <c:v>49099.5</c:v>
                </c:pt>
                <c:pt idx="340">
                  <c:v>48628.71428571429</c:v>
                </c:pt>
                <c:pt idx="341">
                  <c:v>48455.321428571428</c:v>
                </c:pt>
                <c:pt idx="342">
                  <c:v>47960.53571428571</c:v>
                </c:pt>
                <c:pt idx="343">
                  <c:v>47446.428571428572</c:v>
                </c:pt>
                <c:pt idx="344">
                  <c:v>47054.03571428571</c:v>
                </c:pt>
                <c:pt idx="345">
                  <c:v>46505.857142857145</c:v>
                </c:pt>
                <c:pt idx="346">
                  <c:v>45704.321428571428</c:v>
                </c:pt>
                <c:pt idx="347">
                  <c:v>45091.46428571429</c:v>
                </c:pt>
                <c:pt idx="348">
                  <c:v>45256.071428571428</c:v>
                </c:pt>
                <c:pt idx="349">
                  <c:v>45569.678571428565</c:v>
                </c:pt>
                <c:pt idx="350">
                  <c:v>45638.928571428565</c:v>
                </c:pt>
                <c:pt idx="351">
                  <c:v>45487.857142857145</c:v>
                </c:pt>
                <c:pt idx="352">
                  <c:v>45315.857142857145</c:v>
                </c:pt>
                <c:pt idx="353">
                  <c:v>45566.571428571428</c:v>
                </c:pt>
                <c:pt idx="354">
                  <c:v>45888.821428571428</c:v>
                </c:pt>
                <c:pt idx="355">
                  <c:v>46093.392857142855</c:v>
                </c:pt>
                <c:pt idx="356">
                  <c:v>46621.107142857145</c:v>
                </c:pt>
                <c:pt idx="357">
                  <c:v>47271.642857142855</c:v>
                </c:pt>
                <c:pt idx="358">
                  <c:v>47923.142857142855</c:v>
                </c:pt>
                <c:pt idx="359">
                  <c:v>48811.678571428565</c:v>
                </c:pt>
                <c:pt idx="360">
                  <c:v>49916.178571428565</c:v>
                </c:pt>
                <c:pt idx="361">
                  <c:v>50865.142857142855</c:v>
                </c:pt>
                <c:pt idx="362">
                  <c:v>51322.75</c:v>
                </c:pt>
                <c:pt idx="363">
                  <c:v>51615.571428571435</c:v>
                </c:pt>
                <c:pt idx="364">
                  <c:v>52315.285714285717</c:v>
                </c:pt>
                <c:pt idx="365">
                  <c:v>53678.178571428572</c:v>
                </c:pt>
                <c:pt idx="366">
                  <c:v>55380.607142857145</c:v>
                </c:pt>
                <c:pt idx="367">
                  <c:v>56687.107142857145</c:v>
                </c:pt>
                <c:pt idx="368">
                  <c:v>58959.21428571429</c:v>
                </c:pt>
                <c:pt idx="369">
                  <c:v>60988.392857142855</c:v>
                </c:pt>
                <c:pt idx="370">
                  <c:v>61466.392857142855</c:v>
                </c:pt>
                <c:pt idx="371">
                  <c:v>62228.428571428572</c:v>
                </c:pt>
                <c:pt idx="372">
                  <c:v>63039.21428571429</c:v>
                </c:pt>
                <c:pt idx="373">
                  <c:v>64107.357142857145</c:v>
                </c:pt>
                <c:pt idx="374">
                  <c:v>65359.857142857145</c:v>
                </c:pt>
                <c:pt idx="375">
                  <c:v>66229.892857142855</c:v>
                </c:pt>
                <c:pt idx="376">
                  <c:v>66597.107142857145</c:v>
                </c:pt>
                <c:pt idx="377">
                  <c:v>67472.03571428571</c:v>
                </c:pt>
                <c:pt idx="378">
                  <c:v>68993.46428571429</c:v>
                </c:pt>
                <c:pt idx="379">
                  <c:v>70082</c:v>
                </c:pt>
                <c:pt idx="380">
                  <c:v>71044.67857142858</c:v>
                </c:pt>
                <c:pt idx="381">
                  <c:v>71920.92857142858</c:v>
                </c:pt>
                <c:pt idx="382">
                  <c:v>71089.71428571429</c:v>
                </c:pt>
                <c:pt idx="383">
                  <c:v>70526.78571428571</c:v>
                </c:pt>
                <c:pt idx="384">
                  <c:v>71551.82142857142</c:v>
                </c:pt>
                <c:pt idx="385">
                  <c:v>72332</c:v>
                </c:pt>
                <c:pt idx="386">
                  <c:v>73577.07142857142</c:v>
                </c:pt>
                <c:pt idx="387">
                  <c:v>74410.21428571429</c:v>
                </c:pt>
                <c:pt idx="388">
                  <c:v>74708.5</c:v>
                </c:pt>
                <c:pt idx="389">
                  <c:v>75075.78571428571</c:v>
                </c:pt>
                <c:pt idx="390">
                  <c:v>75190.142857142855</c:v>
                </c:pt>
                <c:pt idx="391">
                  <c:v>75306.42857142858</c:v>
                </c:pt>
                <c:pt idx="392">
                  <c:v>75338.67857142858</c:v>
                </c:pt>
                <c:pt idx="393">
                  <c:v>75497.607142857145</c:v>
                </c:pt>
                <c:pt idx="394">
                  <c:v>74918.42857142858</c:v>
                </c:pt>
                <c:pt idx="395">
                  <c:v>72922.5</c:v>
                </c:pt>
                <c:pt idx="396">
                  <c:v>71066.46428571429</c:v>
                </c:pt>
                <c:pt idx="397">
                  <c:v>69742.78571428571</c:v>
                </c:pt>
                <c:pt idx="398">
                  <c:v>69165.57142857142</c:v>
                </c:pt>
                <c:pt idx="399">
                  <c:v>69419.82142857142</c:v>
                </c:pt>
                <c:pt idx="400">
                  <c:v>69031.5</c:v>
                </c:pt>
                <c:pt idx="401">
                  <c:v>68873.142857142855</c:v>
                </c:pt>
                <c:pt idx="402">
                  <c:v>68693</c:v>
                </c:pt>
                <c:pt idx="403">
                  <c:v>67927.82142857142</c:v>
                </c:pt>
                <c:pt idx="404">
                  <c:v>67554.57142857142</c:v>
                </c:pt>
                <c:pt idx="405">
                  <c:v>67359.92857142858</c:v>
                </c:pt>
                <c:pt idx="406">
                  <c:v>66665.892857142855</c:v>
                </c:pt>
                <c:pt idx="407">
                  <c:v>65414.178571428565</c:v>
                </c:pt>
                <c:pt idx="408">
                  <c:v>65328.928571428565</c:v>
                </c:pt>
                <c:pt idx="409">
                  <c:v>66745.25</c:v>
                </c:pt>
                <c:pt idx="410">
                  <c:v>68021.75</c:v>
                </c:pt>
                <c:pt idx="411">
                  <c:v>68507.46428571429</c:v>
                </c:pt>
                <c:pt idx="412">
                  <c:v>67949.642857142855</c:v>
                </c:pt>
                <c:pt idx="413">
                  <c:v>66860.21428571429</c:v>
                </c:pt>
                <c:pt idx="414">
                  <c:v>64918.071428571428</c:v>
                </c:pt>
                <c:pt idx="415">
                  <c:v>62572.142857142855</c:v>
                </c:pt>
                <c:pt idx="416">
                  <c:v>61682.607142857145</c:v>
                </c:pt>
                <c:pt idx="417">
                  <c:v>61499.035714285717</c:v>
                </c:pt>
                <c:pt idx="418">
                  <c:v>61084.96428571429</c:v>
                </c:pt>
                <c:pt idx="419">
                  <c:v>60470.857142857145</c:v>
                </c:pt>
                <c:pt idx="420">
                  <c:v>60333.96428571429</c:v>
                </c:pt>
                <c:pt idx="421">
                  <c:v>60420.678571428572</c:v>
                </c:pt>
                <c:pt idx="422">
                  <c:v>59662.607142857145</c:v>
                </c:pt>
                <c:pt idx="423">
                  <c:v>59015.714285714283</c:v>
                </c:pt>
                <c:pt idx="424">
                  <c:v>58490.107142857145</c:v>
                </c:pt>
                <c:pt idx="425">
                  <c:v>57774.03571428571</c:v>
                </c:pt>
                <c:pt idx="426">
                  <c:v>57844.5</c:v>
                </c:pt>
                <c:pt idx="427">
                  <c:v>57900</c:v>
                </c:pt>
                <c:pt idx="428">
                  <c:v>58677.78571428571</c:v>
                </c:pt>
                <c:pt idx="429">
                  <c:v>60034.321428571428</c:v>
                </c:pt>
                <c:pt idx="430">
                  <c:v>60108.392857142855</c:v>
                </c:pt>
                <c:pt idx="431">
                  <c:v>60059.53571428571</c:v>
                </c:pt>
                <c:pt idx="432">
                  <c:v>60163.21428571429</c:v>
                </c:pt>
                <c:pt idx="433">
                  <c:v>60061.03571428571</c:v>
                </c:pt>
                <c:pt idx="434">
                  <c:v>59973.21428571429</c:v>
                </c:pt>
                <c:pt idx="435">
                  <c:v>60050.678571428572</c:v>
                </c:pt>
                <c:pt idx="436">
                  <c:v>60850.892857142855</c:v>
                </c:pt>
                <c:pt idx="437">
                  <c:v>61466.892857142855</c:v>
                </c:pt>
                <c:pt idx="438">
                  <c:v>61897.28571428571</c:v>
                </c:pt>
                <c:pt idx="439">
                  <c:v>62515.25</c:v>
                </c:pt>
                <c:pt idx="440">
                  <c:v>62636.071428571428</c:v>
                </c:pt>
                <c:pt idx="441">
                  <c:v>62779.28571428571</c:v>
                </c:pt>
                <c:pt idx="442">
                  <c:v>63300.107142857145</c:v>
                </c:pt>
                <c:pt idx="443">
                  <c:v>63536.821428571435</c:v>
                </c:pt>
                <c:pt idx="444">
                  <c:v>63930.71428571429</c:v>
                </c:pt>
                <c:pt idx="445">
                  <c:v>64286.71428571429</c:v>
                </c:pt>
                <c:pt idx="446">
                  <c:v>64615.5</c:v>
                </c:pt>
                <c:pt idx="447">
                  <c:v>65081.071428571428</c:v>
                </c:pt>
                <c:pt idx="448">
                  <c:v>65242.928571428572</c:v>
                </c:pt>
                <c:pt idx="449">
                  <c:v>65123.96428571429</c:v>
                </c:pt>
                <c:pt idx="450">
                  <c:v>63592.071428571428</c:v>
                </c:pt>
                <c:pt idx="451">
                  <c:v>62766.821428571428</c:v>
                </c:pt>
                <c:pt idx="452">
                  <c:v>63311.107142857145</c:v>
                </c:pt>
                <c:pt idx="453">
                  <c:v>63421.714285714283</c:v>
                </c:pt>
                <c:pt idx="454">
                  <c:v>63564.53571428571</c:v>
                </c:pt>
                <c:pt idx="455">
                  <c:v>64273.928571428572</c:v>
                </c:pt>
                <c:pt idx="456">
                  <c:v>64907.28571428571</c:v>
                </c:pt>
                <c:pt idx="457">
                  <c:v>63565.607142857145</c:v>
                </c:pt>
                <c:pt idx="458">
                  <c:v>61801.607142857145</c:v>
                </c:pt>
                <c:pt idx="459">
                  <c:v>61563.928571428572</c:v>
                </c:pt>
                <c:pt idx="460">
                  <c:v>61688.071428571435</c:v>
                </c:pt>
                <c:pt idx="461">
                  <c:v>60942.21428571429</c:v>
                </c:pt>
                <c:pt idx="462">
                  <c:v>60396.5</c:v>
                </c:pt>
                <c:pt idx="463">
                  <c:v>61321.03571428571</c:v>
                </c:pt>
                <c:pt idx="464">
                  <c:v>63321.25</c:v>
                </c:pt>
                <c:pt idx="465">
                  <c:v>64550.21428571429</c:v>
                </c:pt>
                <c:pt idx="466">
                  <c:v>64316.571428571428</c:v>
                </c:pt>
                <c:pt idx="467">
                  <c:v>64453.71428571429</c:v>
                </c:pt>
                <c:pt idx="468">
                  <c:v>64849.96428571429</c:v>
                </c:pt>
                <c:pt idx="469">
                  <c:v>64901.71428571429</c:v>
                </c:pt>
                <c:pt idx="470">
                  <c:v>64559.46428571429</c:v>
                </c:pt>
                <c:pt idx="471">
                  <c:v>66400.428571428565</c:v>
                </c:pt>
                <c:pt idx="472">
                  <c:v>69156.392857142855</c:v>
                </c:pt>
                <c:pt idx="473">
                  <c:v>69899.67857142858</c:v>
                </c:pt>
                <c:pt idx="474">
                  <c:v>70124.25</c:v>
                </c:pt>
                <c:pt idx="475">
                  <c:v>71433.46428571429</c:v>
                </c:pt>
                <c:pt idx="476">
                  <c:v>73733.142857142855</c:v>
                </c:pt>
                <c:pt idx="477">
                  <c:v>74268.5</c:v>
                </c:pt>
                <c:pt idx="478">
                  <c:v>73541.28571428571</c:v>
                </c:pt>
                <c:pt idx="479">
                  <c:v>72811.357142857145</c:v>
                </c:pt>
                <c:pt idx="480">
                  <c:v>72139.57142857142</c:v>
                </c:pt>
                <c:pt idx="481">
                  <c:v>71557.92857142858</c:v>
                </c:pt>
                <c:pt idx="482">
                  <c:v>70566.92857142858</c:v>
                </c:pt>
                <c:pt idx="483">
                  <c:v>68165.607142857145</c:v>
                </c:pt>
                <c:pt idx="484">
                  <c:v>66008.107142857145</c:v>
                </c:pt>
                <c:pt idx="485">
                  <c:v>64488.607142857145</c:v>
                </c:pt>
                <c:pt idx="486">
                  <c:v>62295.78571428571</c:v>
                </c:pt>
                <c:pt idx="487">
                  <c:v>60719.821428571435</c:v>
                </c:pt>
                <c:pt idx="488">
                  <c:v>59555.71428571429</c:v>
                </c:pt>
                <c:pt idx="489">
                  <c:v>58072.928571428565</c:v>
                </c:pt>
                <c:pt idx="490">
                  <c:v>54982.78571428571</c:v>
                </c:pt>
                <c:pt idx="491">
                  <c:v>52086.96428571429</c:v>
                </c:pt>
                <c:pt idx="492">
                  <c:v>50607.78571428571</c:v>
                </c:pt>
                <c:pt idx="493">
                  <c:v>49280.28571428571</c:v>
                </c:pt>
                <c:pt idx="494">
                  <c:v>48266.107142857145</c:v>
                </c:pt>
                <c:pt idx="495">
                  <c:v>47425.392857142855</c:v>
                </c:pt>
                <c:pt idx="496">
                  <c:v>46330.607142857145</c:v>
                </c:pt>
                <c:pt idx="497">
                  <c:v>46117</c:v>
                </c:pt>
                <c:pt idx="498">
                  <c:v>46171.5</c:v>
                </c:pt>
                <c:pt idx="499">
                  <c:v>45030.5</c:v>
                </c:pt>
                <c:pt idx="500">
                  <c:v>43609.392857142855</c:v>
                </c:pt>
                <c:pt idx="501">
                  <c:v>43113.892857142855</c:v>
                </c:pt>
                <c:pt idx="502">
                  <c:v>43075</c:v>
                </c:pt>
                <c:pt idx="503">
                  <c:v>41562.71428571429</c:v>
                </c:pt>
                <c:pt idx="504">
                  <c:v>40333.53571428571</c:v>
                </c:pt>
                <c:pt idx="505">
                  <c:v>40209.5</c:v>
                </c:pt>
                <c:pt idx="506">
                  <c:v>41889.035714285717</c:v>
                </c:pt>
                <c:pt idx="507">
                  <c:v>43338.392857142855</c:v>
                </c:pt>
                <c:pt idx="508">
                  <c:v>42866.21428571429</c:v>
                </c:pt>
                <c:pt idx="509">
                  <c:v>42836.21428571429</c:v>
                </c:pt>
                <c:pt idx="510">
                  <c:v>42777.53571428571</c:v>
                </c:pt>
                <c:pt idx="511">
                  <c:v>42301.321428571428</c:v>
                </c:pt>
                <c:pt idx="512">
                  <c:v>41578.857142857145</c:v>
                </c:pt>
                <c:pt idx="513">
                  <c:v>41036.25</c:v>
                </c:pt>
                <c:pt idx="514">
                  <c:v>40984.678571428572</c:v>
                </c:pt>
                <c:pt idx="515">
                  <c:v>40613.96428571429</c:v>
                </c:pt>
                <c:pt idx="516">
                  <c:v>40122.857142857145</c:v>
                </c:pt>
                <c:pt idx="517">
                  <c:v>40287</c:v>
                </c:pt>
                <c:pt idx="518">
                  <c:v>39962.821428571428</c:v>
                </c:pt>
                <c:pt idx="519">
                  <c:v>39123.392857142855</c:v>
                </c:pt>
                <c:pt idx="520">
                  <c:v>36399.25</c:v>
                </c:pt>
                <c:pt idx="521">
                  <c:v>34198.142857142855</c:v>
                </c:pt>
                <c:pt idx="522">
                  <c:v>34223.357142857145</c:v>
                </c:pt>
                <c:pt idx="523">
                  <c:v>33825.142857142855</c:v>
                </c:pt>
                <c:pt idx="524">
                  <c:v>33345.142857142855</c:v>
                </c:pt>
                <c:pt idx="525">
                  <c:v>32556</c:v>
                </c:pt>
                <c:pt idx="526">
                  <c:v>31917.75</c:v>
                </c:pt>
                <c:pt idx="527">
                  <c:v>31586.607142857145</c:v>
                </c:pt>
                <c:pt idx="528">
                  <c:v>31107.642857142859</c:v>
                </c:pt>
                <c:pt idx="529">
                  <c:v>30643.857142857145</c:v>
                </c:pt>
                <c:pt idx="530">
                  <c:v>30386.071428571428</c:v>
                </c:pt>
                <c:pt idx="531">
                  <c:v>30551.25</c:v>
                </c:pt>
                <c:pt idx="532">
                  <c:v>30776.071428571428</c:v>
                </c:pt>
                <c:pt idx="533">
                  <c:v>30678.178571428572</c:v>
                </c:pt>
                <c:pt idx="534">
                  <c:v>30249.214285714286</c:v>
                </c:pt>
                <c:pt idx="535">
                  <c:v>29430.75</c:v>
                </c:pt>
                <c:pt idx="536">
                  <c:v>28925.964285714286</c:v>
                </c:pt>
                <c:pt idx="537">
                  <c:v>28980.571428571428</c:v>
                </c:pt>
                <c:pt idx="538">
                  <c:v>28873.607142857145</c:v>
                </c:pt>
                <c:pt idx="539">
                  <c:v>28667</c:v>
                </c:pt>
                <c:pt idx="540">
                  <c:v>28283.785714285714</c:v>
                </c:pt>
                <c:pt idx="541">
                  <c:v>27728.571428571428</c:v>
                </c:pt>
                <c:pt idx="542">
                  <c:v>27263.178571428572</c:v>
                </c:pt>
                <c:pt idx="543">
                  <c:v>27006.392857142855</c:v>
                </c:pt>
                <c:pt idx="544">
                  <c:v>26836.678571428572</c:v>
                </c:pt>
                <c:pt idx="545">
                  <c:v>26228.5</c:v>
                </c:pt>
                <c:pt idx="546">
                  <c:v>25250.178571428572</c:v>
                </c:pt>
                <c:pt idx="547">
                  <c:v>24378.607142857145</c:v>
                </c:pt>
                <c:pt idx="548">
                  <c:v>23723</c:v>
                </c:pt>
                <c:pt idx="549">
                  <c:v>23190.642857142855</c:v>
                </c:pt>
                <c:pt idx="550">
                  <c:v>22902.321428571428</c:v>
                </c:pt>
                <c:pt idx="551">
                  <c:v>22708.107142857145</c:v>
                </c:pt>
                <c:pt idx="552">
                  <c:v>21951.821428571428</c:v>
                </c:pt>
                <c:pt idx="553">
                  <c:v>20756.535714285714</c:v>
                </c:pt>
                <c:pt idx="554">
                  <c:v>20171.75</c:v>
                </c:pt>
                <c:pt idx="555">
                  <c:v>19760.071428571428</c:v>
                </c:pt>
                <c:pt idx="556">
                  <c:v>18982.25</c:v>
                </c:pt>
                <c:pt idx="557">
                  <c:v>18518.678571428572</c:v>
                </c:pt>
                <c:pt idx="558">
                  <c:v>18289.535714285714</c:v>
                </c:pt>
                <c:pt idx="559">
                  <c:v>17753.678571428572</c:v>
                </c:pt>
                <c:pt idx="560">
                  <c:v>16905.535714285714</c:v>
                </c:pt>
                <c:pt idx="561">
                  <c:v>16747.035714285714</c:v>
                </c:pt>
                <c:pt idx="562">
                  <c:v>16524.321428571428</c:v>
                </c:pt>
                <c:pt idx="563">
                  <c:v>20593.571428571428</c:v>
                </c:pt>
                <c:pt idx="564">
                  <c:v>25052.321428571428</c:v>
                </c:pt>
                <c:pt idx="565">
                  <c:v>24883.5</c:v>
                </c:pt>
                <c:pt idx="566">
                  <c:v>24330.357142857145</c:v>
                </c:pt>
                <c:pt idx="567">
                  <c:v>24609.821428571428</c:v>
                </c:pt>
                <c:pt idx="568">
                  <c:v>25172.785714285714</c:v>
                </c:pt>
                <c:pt idx="569">
                  <c:v>25073.035714285714</c:v>
                </c:pt>
                <c:pt idx="570">
                  <c:v>25246.642857142855</c:v>
                </c:pt>
                <c:pt idx="571">
                  <c:v>25226.178571428572</c:v>
                </c:pt>
                <c:pt idx="572">
                  <c:v>25434.428571428572</c:v>
                </c:pt>
                <c:pt idx="573">
                  <c:v>25783.25</c:v>
                </c:pt>
                <c:pt idx="574">
                  <c:v>25960.571428571428</c:v>
                </c:pt>
                <c:pt idx="575">
                  <c:v>25821.142857142855</c:v>
                </c:pt>
                <c:pt idx="576">
                  <c:v>25838.857142857145</c:v>
                </c:pt>
                <c:pt idx="577">
                  <c:v>21222.285714285714</c:v>
                </c:pt>
                <c:pt idx="578">
                  <c:v>16326.071428571428</c:v>
                </c:pt>
                <c:pt idx="579">
                  <c:v>16400.607142857141</c:v>
                </c:pt>
                <c:pt idx="580">
                  <c:v>17244.964285714283</c:v>
                </c:pt>
                <c:pt idx="581">
                  <c:v>17335</c:v>
                </c:pt>
                <c:pt idx="582">
                  <c:v>16349.285714285714</c:v>
                </c:pt>
                <c:pt idx="583">
                  <c:v>15981.928571428572</c:v>
                </c:pt>
                <c:pt idx="584">
                  <c:v>15963.964285714286</c:v>
                </c:pt>
                <c:pt idx="585">
                  <c:v>15990.178571428572</c:v>
                </c:pt>
                <c:pt idx="586">
                  <c:v>15721.107142857143</c:v>
                </c:pt>
                <c:pt idx="587">
                  <c:v>15166.071428571429</c:v>
                </c:pt>
                <c:pt idx="588">
                  <c:v>14525.357142857143</c:v>
                </c:pt>
                <c:pt idx="589">
                  <c:v>13698.821428571428</c:v>
                </c:pt>
                <c:pt idx="590">
                  <c:v>13106.75</c:v>
                </c:pt>
                <c:pt idx="591">
                  <c:v>12908.357142857143</c:v>
                </c:pt>
                <c:pt idx="592">
                  <c:v>12712.571428571428</c:v>
                </c:pt>
                <c:pt idx="593">
                  <c:v>12489.535714285714</c:v>
                </c:pt>
                <c:pt idx="594">
                  <c:v>12113.178571428572</c:v>
                </c:pt>
                <c:pt idx="595">
                  <c:v>11761.642857142859</c:v>
                </c:pt>
                <c:pt idx="596">
                  <c:v>11725.142857142859</c:v>
                </c:pt>
                <c:pt idx="597">
                  <c:v>11639.142857142859</c:v>
                </c:pt>
                <c:pt idx="598">
                  <c:v>11338.964285714286</c:v>
                </c:pt>
                <c:pt idx="599">
                  <c:v>11082.892857142857</c:v>
                </c:pt>
                <c:pt idx="600">
                  <c:v>10955.892857142857</c:v>
                </c:pt>
                <c:pt idx="601">
                  <c:v>11132.464285714286</c:v>
                </c:pt>
                <c:pt idx="602">
                  <c:v>11682.357142857143</c:v>
                </c:pt>
                <c:pt idx="603">
                  <c:v>12050.642857142857</c:v>
                </c:pt>
                <c:pt idx="604">
                  <c:v>11968.714285714286</c:v>
                </c:pt>
                <c:pt idx="605">
                  <c:v>11831.892857142857</c:v>
                </c:pt>
                <c:pt idx="606">
                  <c:v>11848.535714285714</c:v>
                </c:pt>
                <c:pt idx="607">
                  <c:v>11756.214285714286</c:v>
                </c:pt>
                <c:pt idx="608">
                  <c:v>11393.857142857143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4-4766-AAA1-225B4D21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30111"/>
        <c:axId val="1343130415"/>
      </c:lineChart>
      <c:dateAx>
        <c:axId val="134373011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130415"/>
        <c:crosses val="autoZero"/>
        <c:auto val="1"/>
        <c:lblOffset val="100"/>
        <c:baseTimeUnit val="days"/>
      </c:dateAx>
      <c:valAx>
        <c:axId val="1343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7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535272270808044E-2"/>
          <c:y val="0.92747006067561388"/>
          <c:w val="0.90574847239944811"/>
          <c:h val="7.2529939324386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PIB - Série Original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MM'!$D$4:$D$216</c:f>
              <c:numCache>
                <c:formatCode>#,##0.00</c:formatCode>
                <c:ptCount val="213"/>
                <c:pt idx="0">
                  <c:v>144558.6</c:v>
                </c:pt>
                <c:pt idx="1">
                  <c:v>142861.29999999999</c:v>
                </c:pt>
                <c:pt idx="2">
                  <c:v>157363.5</c:v>
                </c:pt>
                <c:pt idx="3">
                  <c:v>156953.9</c:v>
                </c:pt>
                <c:pt idx="4">
                  <c:v>159498.9</c:v>
                </c:pt>
                <c:pt idx="5">
                  <c:v>165342.20000000001</c:v>
                </c:pt>
                <c:pt idx="6">
                  <c:v>171370.9</c:v>
                </c:pt>
                <c:pt idx="7">
                  <c:v>169178.9</c:v>
                </c:pt>
                <c:pt idx="8">
                  <c:v>164702.5</c:v>
                </c:pt>
                <c:pt idx="9">
                  <c:v>170536.5</c:v>
                </c:pt>
                <c:pt idx="10">
                  <c:v>176921.5</c:v>
                </c:pt>
                <c:pt idx="11">
                  <c:v>178462.4</c:v>
                </c:pt>
                <c:pt idx="12">
                  <c:v>163540.1</c:v>
                </c:pt>
                <c:pt idx="13">
                  <c:v>160701.6</c:v>
                </c:pt>
                <c:pt idx="14">
                  <c:v>175468.7</c:v>
                </c:pt>
                <c:pt idx="15">
                  <c:v>177179</c:v>
                </c:pt>
                <c:pt idx="16">
                  <c:v>177496.7</c:v>
                </c:pt>
                <c:pt idx="17">
                  <c:v>180881.8</c:v>
                </c:pt>
                <c:pt idx="18">
                  <c:v>184073.7</c:v>
                </c:pt>
                <c:pt idx="19">
                  <c:v>187246.6</c:v>
                </c:pt>
                <c:pt idx="20">
                  <c:v>181538.9</c:v>
                </c:pt>
                <c:pt idx="21">
                  <c:v>189183</c:v>
                </c:pt>
                <c:pt idx="22">
                  <c:v>194794.5</c:v>
                </c:pt>
                <c:pt idx="23">
                  <c:v>198480</c:v>
                </c:pt>
                <c:pt idx="24">
                  <c:v>185564.79999999999</c:v>
                </c:pt>
                <c:pt idx="25">
                  <c:v>178482.2</c:v>
                </c:pt>
                <c:pt idx="26">
                  <c:v>190223.3</c:v>
                </c:pt>
                <c:pt idx="27">
                  <c:v>185030.6</c:v>
                </c:pt>
                <c:pt idx="28">
                  <c:v>197874.3</c:v>
                </c:pt>
                <c:pt idx="29">
                  <c:v>199071.9</c:v>
                </c:pt>
                <c:pt idx="30">
                  <c:v>206974.4</c:v>
                </c:pt>
                <c:pt idx="31">
                  <c:v>209818</c:v>
                </c:pt>
                <c:pt idx="32">
                  <c:v>201055.4</c:v>
                </c:pt>
                <c:pt idx="33">
                  <c:v>214271.7</c:v>
                </c:pt>
                <c:pt idx="34">
                  <c:v>219724.2</c:v>
                </c:pt>
                <c:pt idx="35">
                  <c:v>221359.3</c:v>
                </c:pt>
                <c:pt idx="36">
                  <c:v>211130.7</c:v>
                </c:pt>
                <c:pt idx="37">
                  <c:v>202704.1</c:v>
                </c:pt>
                <c:pt idx="38">
                  <c:v>217588.9</c:v>
                </c:pt>
                <c:pt idx="39">
                  <c:v>215128.8</c:v>
                </c:pt>
                <c:pt idx="40">
                  <c:v>226537.9</c:v>
                </c:pt>
                <c:pt idx="41">
                  <c:v>228988.6</c:v>
                </c:pt>
                <c:pt idx="42">
                  <c:v>233824.1</c:v>
                </c:pt>
                <c:pt idx="43">
                  <c:v>235019.1</c:v>
                </c:pt>
                <c:pt idx="44">
                  <c:v>223002.7</c:v>
                </c:pt>
                <c:pt idx="45">
                  <c:v>241939.4</c:v>
                </c:pt>
                <c:pt idx="46">
                  <c:v>241938.4</c:v>
                </c:pt>
                <c:pt idx="47">
                  <c:v>242460.2</c:v>
                </c:pt>
                <c:pt idx="48">
                  <c:v>237247.7</c:v>
                </c:pt>
                <c:pt idx="49">
                  <c:v>232680.4</c:v>
                </c:pt>
                <c:pt idx="50">
                  <c:v>242124.4</c:v>
                </c:pt>
                <c:pt idx="51">
                  <c:v>248793.8</c:v>
                </c:pt>
                <c:pt idx="52">
                  <c:v>254936.9</c:v>
                </c:pt>
                <c:pt idx="53">
                  <c:v>265791.2</c:v>
                </c:pt>
                <c:pt idx="54">
                  <c:v>278095.59999999998</c:v>
                </c:pt>
                <c:pt idx="55">
                  <c:v>269235.59999999998</c:v>
                </c:pt>
                <c:pt idx="56">
                  <c:v>265271.2</c:v>
                </c:pt>
                <c:pt idx="57">
                  <c:v>280522.5</c:v>
                </c:pt>
                <c:pt idx="58">
                  <c:v>270698.8</c:v>
                </c:pt>
                <c:pt idx="59">
                  <c:v>264404.8</c:v>
                </c:pt>
                <c:pt idx="60">
                  <c:v>249934.4</c:v>
                </c:pt>
                <c:pt idx="61">
                  <c:v>244024.5</c:v>
                </c:pt>
                <c:pt idx="62">
                  <c:v>262181.7</c:v>
                </c:pt>
                <c:pt idx="63">
                  <c:v>259563.5</c:v>
                </c:pt>
                <c:pt idx="64">
                  <c:v>268324</c:v>
                </c:pt>
                <c:pt idx="65">
                  <c:v>275701.2</c:v>
                </c:pt>
                <c:pt idx="66">
                  <c:v>285444.2</c:v>
                </c:pt>
                <c:pt idx="67">
                  <c:v>284240.40000000002</c:v>
                </c:pt>
                <c:pt idx="68">
                  <c:v>283157.90000000002</c:v>
                </c:pt>
                <c:pt idx="69">
                  <c:v>301895.90000000002</c:v>
                </c:pt>
                <c:pt idx="70">
                  <c:v>305048.8</c:v>
                </c:pt>
                <c:pt idx="71">
                  <c:v>313522.8</c:v>
                </c:pt>
                <c:pt idx="72">
                  <c:v>288972.79999999999</c:v>
                </c:pt>
                <c:pt idx="73">
                  <c:v>285723.2</c:v>
                </c:pt>
                <c:pt idx="74">
                  <c:v>311651.59999999998</c:v>
                </c:pt>
                <c:pt idx="75">
                  <c:v>307083.5</c:v>
                </c:pt>
                <c:pt idx="76">
                  <c:v>315988.40000000002</c:v>
                </c:pt>
                <c:pt idx="77">
                  <c:v>321023.2</c:v>
                </c:pt>
                <c:pt idx="78">
                  <c:v>332454.2</c:v>
                </c:pt>
                <c:pt idx="79">
                  <c:v>334225.59999999998</c:v>
                </c:pt>
                <c:pt idx="80">
                  <c:v>331255.90000000002</c:v>
                </c:pt>
                <c:pt idx="81">
                  <c:v>344963.8</c:v>
                </c:pt>
                <c:pt idx="82">
                  <c:v>356707.5</c:v>
                </c:pt>
                <c:pt idx="83">
                  <c:v>355797.4</c:v>
                </c:pt>
                <c:pt idx="84">
                  <c:v>333255.59999999998</c:v>
                </c:pt>
                <c:pt idx="85">
                  <c:v>334982</c:v>
                </c:pt>
                <c:pt idx="86">
                  <c:v>347879.6</c:v>
                </c:pt>
                <c:pt idx="87">
                  <c:v>349049.3</c:v>
                </c:pt>
                <c:pt idx="88">
                  <c:v>366256.2</c:v>
                </c:pt>
                <c:pt idx="89">
                  <c:v>370951.2</c:v>
                </c:pt>
                <c:pt idx="90">
                  <c:v>373143.3</c:v>
                </c:pt>
                <c:pt idx="91">
                  <c:v>376769.3</c:v>
                </c:pt>
                <c:pt idx="92">
                  <c:v>361724.6</c:v>
                </c:pt>
                <c:pt idx="93">
                  <c:v>378491</c:v>
                </c:pt>
                <c:pt idx="94">
                  <c:v>389560.8</c:v>
                </c:pt>
                <c:pt idx="95">
                  <c:v>391595.1</c:v>
                </c:pt>
                <c:pt idx="96">
                  <c:v>367215.4</c:v>
                </c:pt>
                <c:pt idx="97">
                  <c:v>367177.3</c:v>
                </c:pt>
                <c:pt idx="98">
                  <c:v>392996.5</c:v>
                </c:pt>
                <c:pt idx="99">
                  <c:v>381795.3</c:v>
                </c:pt>
                <c:pt idx="100">
                  <c:v>400281.3</c:v>
                </c:pt>
                <c:pt idx="101">
                  <c:v>398714.5</c:v>
                </c:pt>
                <c:pt idx="102">
                  <c:v>414617.4</c:v>
                </c:pt>
                <c:pt idx="103">
                  <c:v>419906.3</c:v>
                </c:pt>
                <c:pt idx="104">
                  <c:v>393524.7</c:v>
                </c:pt>
                <c:pt idx="105">
                  <c:v>422672.1</c:v>
                </c:pt>
                <c:pt idx="106">
                  <c:v>423816.4</c:v>
                </c:pt>
                <c:pt idx="107">
                  <c:v>423195.9</c:v>
                </c:pt>
                <c:pt idx="108">
                  <c:v>414131.8</c:v>
                </c:pt>
                <c:pt idx="109">
                  <c:v>398645.4</c:v>
                </c:pt>
                <c:pt idx="110">
                  <c:v>427409.8</c:v>
                </c:pt>
                <c:pt idx="111">
                  <c:v>438856.8</c:v>
                </c:pt>
                <c:pt idx="112">
                  <c:v>439054.2</c:v>
                </c:pt>
                <c:pt idx="113">
                  <c:v>442857</c:v>
                </c:pt>
                <c:pt idx="114">
                  <c:v>458458.9</c:v>
                </c:pt>
                <c:pt idx="115">
                  <c:v>452862.2</c:v>
                </c:pt>
                <c:pt idx="116">
                  <c:v>438766.7</c:v>
                </c:pt>
                <c:pt idx="117">
                  <c:v>466166</c:v>
                </c:pt>
                <c:pt idx="118">
                  <c:v>465693.8</c:v>
                </c:pt>
                <c:pt idx="119">
                  <c:v>473552.5</c:v>
                </c:pt>
                <c:pt idx="120">
                  <c:v>455935</c:v>
                </c:pt>
                <c:pt idx="121">
                  <c:v>450358.8</c:v>
                </c:pt>
                <c:pt idx="122">
                  <c:v>462159.8</c:v>
                </c:pt>
                <c:pt idx="123">
                  <c:v>468767.5</c:v>
                </c:pt>
                <c:pt idx="124">
                  <c:v>473347.1</c:v>
                </c:pt>
                <c:pt idx="125">
                  <c:v>458516.5</c:v>
                </c:pt>
                <c:pt idx="126">
                  <c:v>481994</c:v>
                </c:pt>
                <c:pt idx="127">
                  <c:v>477052.9</c:v>
                </c:pt>
                <c:pt idx="128">
                  <c:v>476520.6</c:v>
                </c:pt>
                <c:pt idx="129">
                  <c:v>493304.7</c:v>
                </c:pt>
                <c:pt idx="130">
                  <c:v>489484.4</c:v>
                </c:pt>
                <c:pt idx="131">
                  <c:v>499867.7</c:v>
                </c:pt>
                <c:pt idx="132">
                  <c:v>472913.9</c:v>
                </c:pt>
                <c:pt idx="133">
                  <c:v>460156.7</c:v>
                </c:pt>
                <c:pt idx="134">
                  <c:v>501752.2</c:v>
                </c:pt>
                <c:pt idx="135">
                  <c:v>486614.6</c:v>
                </c:pt>
                <c:pt idx="136">
                  <c:v>483239.7</c:v>
                </c:pt>
                <c:pt idx="137">
                  <c:v>486647.5</c:v>
                </c:pt>
                <c:pt idx="138">
                  <c:v>502275.2</c:v>
                </c:pt>
                <c:pt idx="139">
                  <c:v>492505.7</c:v>
                </c:pt>
                <c:pt idx="140">
                  <c:v>496004.7</c:v>
                </c:pt>
                <c:pt idx="141">
                  <c:v>518828.9</c:v>
                </c:pt>
                <c:pt idx="142">
                  <c:v>513819.8</c:v>
                </c:pt>
                <c:pt idx="143">
                  <c:v>521918.7</c:v>
                </c:pt>
                <c:pt idx="144">
                  <c:v>490284</c:v>
                </c:pt>
                <c:pt idx="145">
                  <c:v>491011.7</c:v>
                </c:pt>
                <c:pt idx="146">
                  <c:v>516985.9</c:v>
                </c:pt>
                <c:pt idx="147">
                  <c:v>508058.7</c:v>
                </c:pt>
                <c:pt idx="148">
                  <c:v>513267.5</c:v>
                </c:pt>
                <c:pt idx="149">
                  <c:v>536459.30000000005</c:v>
                </c:pt>
                <c:pt idx="150">
                  <c:v>532947.80000000005</c:v>
                </c:pt>
                <c:pt idx="151">
                  <c:v>534761.80000000005</c:v>
                </c:pt>
                <c:pt idx="152">
                  <c:v>509975</c:v>
                </c:pt>
                <c:pt idx="153">
                  <c:v>525162.69999999995</c:v>
                </c:pt>
                <c:pt idx="154">
                  <c:v>541530.69999999995</c:v>
                </c:pt>
                <c:pt idx="155">
                  <c:v>565780.5</c:v>
                </c:pt>
                <c:pt idx="156">
                  <c:v>526564.69999999995</c:v>
                </c:pt>
                <c:pt idx="157">
                  <c:v>514120.5</c:v>
                </c:pt>
                <c:pt idx="158">
                  <c:v>544312.9</c:v>
                </c:pt>
                <c:pt idx="159">
                  <c:v>525238.1</c:v>
                </c:pt>
                <c:pt idx="160">
                  <c:v>548887.69999999995</c:v>
                </c:pt>
                <c:pt idx="161">
                  <c:v>556787.6</c:v>
                </c:pt>
                <c:pt idx="162">
                  <c:v>557458.19999999995</c:v>
                </c:pt>
                <c:pt idx="163">
                  <c:v>555578.69999999995</c:v>
                </c:pt>
                <c:pt idx="164">
                  <c:v>528871.19999999995</c:v>
                </c:pt>
                <c:pt idx="165">
                  <c:v>549304.69999999995</c:v>
                </c:pt>
                <c:pt idx="166">
                  <c:v>566209.30000000005</c:v>
                </c:pt>
                <c:pt idx="167">
                  <c:v>588892.80000000005</c:v>
                </c:pt>
                <c:pt idx="168">
                  <c:v>555644.6</c:v>
                </c:pt>
                <c:pt idx="169">
                  <c:v>528905.5</c:v>
                </c:pt>
                <c:pt idx="170">
                  <c:v>560120.69999999995</c:v>
                </c:pt>
                <c:pt idx="171">
                  <c:v>559359.80000000005</c:v>
                </c:pt>
                <c:pt idx="172">
                  <c:v>547016.5</c:v>
                </c:pt>
                <c:pt idx="173">
                  <c:v>580697.80000000005</c:v>
                </c:pt>
                <c:pt idx="174">
                  <c:v>583054.80000000005</c:v>
                </c:pt>
                <c:pt idx="175">
                  <c:v>582756.69999999995</c:v>
                </c:pt>
                <c:pt idx="176">
                  <c:v>556776.6</c:v>
                </c:pt>
                <c:pt idx="177">
                  <c:v>591983.9</c:v>
                </c:pt>
                <c:pt idx="178">
                  <c:v>593926.9</c:v>
                </c:pt>
                <c:pt idx="179">
                  <c:v>603155.19999999995</c:v>
                </c:pt>
                <c:pt idx="180">
                  <c:v>578452.6</c:v>
                </c:pt>
                <c:pt idx="181">
                  <c:v>567984.5</c:v>
                </c:pt>
                <c:pt idx="182">
                  <c:v>579172.6</c:v>
                </c:pt>
                <c:pt idx="183">
                  <c:v>592916</c:v>
                </c:pt>
                <c:pt idx="184">
                  <c:v>604607.4</c:v>
                </c:pt>
                <c:pt idx="185">
                  <c:v>598283</c:v>
                </c:pt>
                <c:pt idx="186">
                  <c:v>627049.69999999995</c:v>
                </c:pt>
                <c:pt idx="187">
                  <c:v>616157.6</c:v>
                </c:pt>
                <c:pt idx="188">
                  <c:v>614187.9</c:v>
                </c:pt>
                <c:pt idx="189">
                  <c:v>641340.1</c:v>
                </c:pt>
                <c:pt idx="190">
                  <c:v>634826.19999999995</c:v>
                </c:pt>
                <c:pt idx="191">
                  <c:v>646343.1</c:v>
                </c:pt>
                <c:pt idx="192">
                  <c:v>617747.19999999995</c:v>
                </c:pt>
                <c:pt idx="193">
                  <c:v>609810.80000000005</c:v>
                </c:pt>
                <c:pt idx="194">
                  <c:v>616335.30000000005</c:v>
                </c:pt>
                <c:pt idx="195">
                  <c:v>555387.4</c:v>
                </c:pt>
                <c:pt idx="196">
                  <c:v>561628.4</c:v>
                </c:pt>
                <c:pt idx="197">
                  <c:v>591537.30000000005</c:v>
                </c:pt>
                <c:pt idx="198">
                  <c:v>629700.9</c:v>
                </c:pt>
                <c:pt idx="199">
                  <c:v>625101.4</c:v>
                </c:pt>
                <c:pt idx="200">
                  <c:v>636933</c:v>
                </c:pt>
                <c:pt idx="201">
                  <c:v>660409.1</c:v>
                </c:pt>
                <c:pt idx="202">
                  <c:v>662599.5</c:v>
                </c:pt>
                <c:pt idx="203">
                  <c:v>680491.7</c:v>
                </c:pt>
                <c:pt idx="204">
                  <c:v>647092.5</c:v>
                </c:pt>
                <c:pt idx="205">
                  <c:v>670296.5</c:v>
                </c:pt>
                <c:pt idx="206">
                  <c:v>730633.7</c:v>
                </c:pt>
                <c:pt idx="207">
                  <c:v>717796.8</c:v>
                </c:pt>
                <c:pt idx="208">
                  <c:v>714313.1</c:v>
                </c:pt>
                <c:pt idx="209">
                  <c:v>711254.2</c:v>
                </c:pt>
                <c:pt idx="210">
                  <c:v>727346.1</c:v>
                </c:pt>
                <c:pt idx="211">
                  <c:v>727121.7</c:v>
                </c:pt>
                <c:pt idx="212">
                  <c:v>716186.5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1-4EF2-B05D-BC1295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61311"/>
        <c:axId val="1"/>
      </c:scatterChart>
      <c:valAx>
        <c:axId val="205606131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5606131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Tendência</a:t>
            </a:r>
          </a:p>
        </c:rich>
      </c:tx>
      <c:layout>
        <c:manualLayout>
          <c:xMode val="edge"/>
          <c:yMode val="edge"/>
          <c:x val="0.40877326145042681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MM'!$I$4:$I$210</c:f>
              <c:numCache>
                <c:formatCode>General</c:formatCode>
                <c:ptCount val="207"/>
                <c:pt idx="6" formatCode="0.000">
                  <c:v>163936.82083333333</c:v>
                </c:pt>
                <c:pt idx="7" formatCode="0.000">
                  <c:v>165471.0625</c:v>
                </c:pt>
                <c:pt idx="8" formatCode="0.000">
                  <c:v>166968.79166666666</c:v>
                </c:pt>
                <c:pt idx="9" formatCode="0.000">
                  <c:v>168565.88749999998</c:v>
                </c:pt>
                <c:pt idx="10" formatCode="0.000">
                  <c:v>170158.50833333333</c:v>
                </c:pt>
                <c:pt idx="11" formatCode="0.000">
                  <c:v>171555.9</c:v>
                </c:pt>
                <c:pt idx="12" formatCode="0.000">
                  <c:v>172732.66666666666</c:v>
                </c:pt>
                <c:pt idx="13" formatCode="0.000">
                  <c:v>174014.77083333334</c:v>
                </c:pt>
                <c:pt idx="14" formatCode="0.000">
                  <c:v>175469.10833333331</c:v>
                </c:pt>
                <c:pt idx="15" formatCode="0.000">
                  <c:v>176947.5625</c:v>
                </c:pt>
                <c:pt idx="16" formatCode="0.000">
                  <c:v>178469.20833333334</c:v>
                </c:pt>
                <c:pt idx="17" formatCode="0.000">
                  <c:v>180047.98333333331</c:v>
                </c:pt>
                <c:pt idx="18" formatCode="0.000">
                  <c:v>181799.74583333335</c:v>
                </c:pt>
                <c:pt idx="19" formatCode="0.000">
                  <c:v>183458.29999999996</c:v>
                </c:pt>
                <c:pt idx="20" formatCode="0.000">
                  <c:v>184813.93333333335</c:v>
                </c:pt>
                <c:pt idx="21" formatCode="0.000">
                  <c:v>185755.85833333331</c:v>
                </c:pt>
                <c:pt idx="22" formatCode="0.000">
                  <c:v>186932.07500000004</c:v>
                </c:pt>
                <c:pt idx="23" formatCode="0.000">
                  <c:v>188539.0625</c:v>
                </c:pt>
                <c:pt idx="24" formatCode="0.000">
                  <c:v>190251.1791666667</c:v>
                </c:pt>
                <c:pt idx="25" formatCode="0.000">
                  <c:v>192145.85</c:v>
                </c:pt>
                <c:pt idx="26" formatCode="0.000">
                  <c:v>193899.51249999998</c:v>
                </c:pt>
                <c:pt idx="27" formatCode="0.000">
                  <c:v>195758.0625</c:v>
                </c:pt>
                <c:pt idx="28" formatCode="0.000">
                  <c:v>197842.16250000001</c:v>
                </c:pt>
                <c:pt idx="29" formatCode="0.000">
                  <c:v>199834.20416666663</c:v>
                </c:pt>
                <c:pt idx="30" formatCode="0.000">
                  <c:v>201852.75416666665</c:v>
                </c:pt>
                <c:pt idx="31" formatCode="0.000">
                  <c:v>203927.24583333335</c:v>
                </c:pt>
                <c:pt idx="32" formatCode="0.000">
                  <c:v>206076.72500000001</c:v>
                </c:pt>
                <c:pt idx="33" formatCode="0.000">
                  <c:v>208471.04999999996</c:v>
                </c:pt>
                <c:pt idx="34" formatCode="0.000">
                  <c:v>210919.45833333334</c:v>
                </c:pt>
                <c:pt idx="35" formatCode="0.000">
                  <c:v>213360.30416666667</c:v>
                </c:pt>
                <c:pt idx="36" formatCode="0.000">
                  <c:v>215725.57083333333</c:v>
                </c:pt>
                <c:pt idx="37" formatCode="0.000">
                  <c:v>217894.35416666666</c:v>
                </c:pt>
                <c:pt idx="38" formatCode="0.000">
                  <c:v>219858.87083333335</c:v>
                </c:pt>
                <c:pt idx="39" formatCode="0.000">
                  <c:v>221926.16250000001</c:v>
                </c:pt>
                <c:pt idx="40" formatCode="0.000">
                  <c:v>224004.57500000004</c:v>
                </c:pt>
                <c:pt idx="41" formatCode="0.000">
                  <c:v>225809.37083333335</c:v>
                </c:pt>
                <c:pt idx="42" formatCode="0.000">
                  <c:v>227776.78333333335</c:v>
                </c:pt>
                <c:pt idx="43" formatCode="0.000">
                  <c:v>230114.00416666668</c:v>
                </c:pt>
                <c:pt idx="44" formatCode="0.000">
                  <c:v>232385.32916666669</c:v>
                </c:pt>
                <c:pt idx="45" formatCode="0.000">
                  <c:v>234810.34999999995</c:v>
                </c:pt>
                <c:pt idx="46" formatCode="0.000">
                  <c:v>237396.34999999995</c:v>
                </c:pt>
                <c:pt idx="47" formatCode="0.000">
                  <c:v>240113.08333333328</c:v>
                </c:pt>
                <c:pt idx="48" formatCode="0.000">
                  <c:v>243491.17083333331</c:v>
                </c:pt>
                <c:pt idx="49" formatCode="0.000">
                  <c:v>246761.50416666665</c:v>
                </c:pt>
                <c:pt idx="50" formatCode="0.000">
                  <c:v>249948.37916666668</c:v>
                </c:pt>
                <c:pt idx="51" formatCode="0.000">
                  <c:v>253317.19583333339</c:v>
                </c:pt>
                <c:pt idx="52" formatCode="0.000">
                  <c:v>256123.17500000002</c:v>
                </c:pt>
                <c:pt idx="53" formatCode="0.000">
                  <c:v>258235.8833333333</c:v>
                </c:pt>
                <c:pt idx="54" formatCode="0.000">
                  <c:v>259678.85416666663</c:v>
                </c:pt>
                <c:pt idx="55" formatCode="0.000">
                  <c:v>260680.13749999995</c:v>
                </c:pt>
                <c:pt idx="56" formatCode="0.000">
                  <c:v>261988.52916666665</c:v>
                </c:pt>
                <c:pt idx="57" formatCode="0.000">
                  <c:v>263272.98749999999</c:v>
                </c:pt>
                <c:pt idx="58" formatCode="0.000">
                  <c:v>264279.52083333331</c:v>
                </c:pt>
                <c:pt idx="59" formatCode="0.000">
                  <c:v>265250.23333333334</c:v>
                </c:pt>
                <c:pt idx="60" formatCode="0.000">
                  <c:v>265969.34166666673</c:v>
                </c:pt>
                <c:pt idx="61" formatCode="0.000">
                  <c:v>266900.73333333334</c:v>
                </c:pt>
                <c:pt idx="62" formatCode="0.000">
                  <c:v>268271.21250000002</c:v>
                </c:pt>
                <c:pt idx="63" formatCode="0.000">
                  <c:v>269907.05</c:v>
                </c:pt>
                <c:pt idx="64" formatCode="0.000">
                  <c:v>272228.85833333334</c:v>
                </c:pt>
                <c:pt idx="65" formatCode="0.000">
                  <c:v>275706.69166666659</c:v>
                </c:pt>
                <c:pt idx="66" formatCode="0.000">
                  <c:v>279379.87499999994</c:v>
                </c:pt>
                <c:pt idx="67" formatCode="0.000">
                  <c:v>282743.92083333328</c:v>
                </c:pt>
                <c:pt idx="68" formatCode="0.000">
                  <c:v>286542.61249999999</c:v>
                </c:pt>
                <c:pt idx="69" formatCode="0.000">
                  <c:v>290583.85833333334</c:v>
                </c:pt>
                <c:pt idx="70" formatCode="0.000">
                  <c:v>294549.875</c:v>
                </c:pt>
                <c:pt idx="71" formatCode="0.000">
                  <c:v>298424.30833333335</c:v>
                </c:pt>
                <c:pt idx="72" formatCode="0.000">
                  <c:v>302271.47500000003</c:v>
                </c:pt>
                <c:pt idx="73" formatCode="0.000">
                  <c:v>306312.94166666671</c:v>
                </c:pt>
                <c:pt idx="74" formatCode="0.000">
                  <c:v>310399.7416666667</c:v>
                </c:pt>
                <c:pt idx="75" formatCode="0.000">
                  <c:v>314198.32083333336</c:v>
                </c:pt>
                <c:pt idx="76" formatCode="0.000">
                  <c:v>318145.26250000001</c:v>
                </c:pt>
                <c:pt idx="77" formatCode="0.000">
                  <c:v>322059.14999999997</c:v>
                </c:pt>
                <c:pt idx="78" formatCode="0.000">
                  <c:v>325665.70833333331</c:v>
                </c:pt>
                <c:pt idx="79" formatCode="0.000">
                  <c:v>329563.27499999997</c:v>
                </c:pt>
                <c:pt idx="80" formatCode="0.000">
                  <c:v>333125.22499999998</c:v>
                </c:pt>
                <c:pt idx="81" formatCode="0.000">
                  <c:v>336383.3</c:v>
                </c:pt>
                <c:pt idx="82" formatCode="0.000">
                  <c:v>340226.36666666664</c:v>
                </c:pt>
                <c:pt idx="83" formatCode="0.000">
                  <c:v>344401.19166666671</c:v>
                </c:pt>
                <c:pt idx="84" formatCode="0.000">
                  <c:v>348176.90416666673</c:v>
                </c:pt>
                <c:pt idx="85" formatCode="0.000">
                  <c:v>351644.9375</c:v>
                </c:pt>
                <c:pt idx="86" formatCode="0.000">
                  <c:v>354687.12083333335</c:v>
                </c:pt>
                <c:pt idx="87" formatCode="0.000">
                  <c:v>357353.6166666667</c:v>
                </c:pt>
                <c:pt idx="88" formatCode="0.000">
                  <c:v>360119.47083333338</c:v>
                </c:pt>
                <c:pt idx="89" formatCode="0.000">
                  <c:v>362979.92916666664</c:v>
                </c:pt>
                <c:pt idx="90" formatCode="0.000">
                  <c:v>365886.49166666664</c:v>
                </c:pt>
                <c:pt idx="91" formatCode="0.000">
                  <c:v>368642.9541666666</c:v>
                </c:pt>
                <c:pt idx="92" formatCode="0.000">
                  <c:v>371864.29583333334</c:v>
                </c:pt>
                <c:pt idx="93" formatCode="0.000">
                  <c:v>375108.58333333331</c:v>
                </c:pt>
                <c:pt idx="94" formatCode="0.000">
                  <c:v>377890.71249999997</c:v>
                </c:pt>
                <c:pt idx="95" formatCode="0.000">
                  <c:v>380465.22916666669</c:v>
                </c:pt>
                <c:pt idx="96" formatCode="0.000">
                  <c:v>383350.12083333329</c:v>
                </c:pt>
                <c:pt idx="97" formatCode="0.000">
                  <c:v>386875.58333333331</c:v>
                </c:pt>
                <c:pt idx="98" formatCode="0.000">
                  <c:v>389997.96249999991</c:v>
                </c:pt>
                <c:pt idx="99" formatCode="0.000">
                  <c:v>393163.84583333327</c:v>
                </c:pt>
                <c:pt idx="100" formatCode="0.000">
                  <c:v>396432.04166666669</c:v>
                </c:pt>
                <c:pt idx="101" formatCode="0.000">
                  <c:v>399176.05833333335</c:v>
                </c:pt>
                <c:pt idx="102" formatCode="0.000">
                  <c:v>402447.6083333334</c:v>
                </c:pt>
                <c:pt idx="103" formatCode="0.000">
                  <c:v>405713.62916666671</c:v>
                </c:pt>
                <c:pt idx="104" formatCode="0.000">
                  <c:v>408458.6875</c:v>
                </c:pt>
                <c:pt idx="105" formatCode="0.000">
                  <c:v>412270.13749999995</c:v>
                </c:pt>
                <c:pt idx="106" formatCode="0.000">
                  <c:v>416263.23749999999</c:v>
                </c:pt>
                <c:pt idx="107" formatCode="0.000">
                  <c:v>419718.04583333322</c:v>
                </c:pt>
                <c:pt idx="108" formatCode="0.000">
                  <c:v>423384.04583333322</c:v>
                </c:pt>
                <c:pt idx="109" formatCode="0.000">
                  <c:v>426583.9375</c:v>
                </c:pt>
                <c:pt idx="110" formatCode="0.000">
                  <c:v>429842.18333333335</c:v>
                </c:pt>
                <c:pt idx="111" formatCode="0.000">
                  <c:v>433539.51250000001</c:v>
                </c:pt>
                <c:pt idx="112" formatCode="0.000">
                  <c:v>437096.65000000008</c:v>
                </c:pt>
                <c:pt idx="113" formatCode="0.000">
                  <c:v>440939.7333333334</c:v>
                </c:pt>
                <c:pt idx="114" formatCode="0.000">
                  <c:v>444779.72500000009</c:v>
                </c:pt>
                <c:pt idx="115" formatCode="0.000">
                  <c:v>448676.25</c:v>
                </c:pt>
                <c:pt idx="116" formatCode="0.000">
                  <c:v>452278.8916666666</c:v>
                </c:pt>
                <c:pt idx="117" formatCode="0.000">
                  <c:v>454973.08749999991</c:v>
                </c:pt>
                <c:pt idx="118" formatCode="0.000">
                  <c:v>457648.23749999999</c:v>
                </c:pt>
                <c:pt idx="119" formatCode="0.000">
                  <c:v>459729.58749999991</c:v>
                </c:pt>
                <c:pt idx="120" formatCode="0.000">
                  <c:v>461362.6958333333</c:v>
                </c:pt>
                <c:pt idx="121" formatCode="0.000">
                  <c:v>463351.27083333331</c:v>
                </c:pt>
                <c:pt idx="122" formatCode="0.000">
                  <c:v>465932.29583333334</c:v>
                </c:pt>
                <c:pt idx="123" formatCode="0.000">
                  <c:v>468636.15416666662</c:v>
                </c:pt>
                <c:pt idx="124" formatCode="0.000">
                  <c:v>470758.20833333331</c:v>
                </c:pt>
                <c:pt idx="125" formatCode="0.000">
                  <c:v>472845.95</c:v>
                </c:pt>
                <c:pt idx="126" formatCode="0.000">
                  <c:v>474649.87083333341</c:v>
                </c:pt>
                <c:pt idx="127" formatCode="0.000">
                  <c:v>475765.57083333348</c:v>
                </c:pt>
                <c:pt idx="128" formatCode="0.000">
                  <c:v>477823.50000000006</c:v>
                </c:pt>
                <c:pt idx="129" formatCode="0.000">
                  <c:v>480216.81250000006</c:v>
                </c:pt>
                <c:pt idx="130" formatCode="0.000">
                  <c:v>481372.63333333336</c:v>
                </c:pt>
                <c:pt idx="131" formatCode="0.000">
                  <c:v>482956.95</c:v>
                </c:pt>
                <c:pt idx="132" formatCode="0.000">
                  <c:v>484974.125</c:v>
                </c:pt>
                <c:pt idx="133" formatCode="0.000">
                  <c:v>486463.04166666674</c:v>
                </c:pt>
                <c:pt idx="134" formatCode="0.000">
                  <c:v>487918.74583333341</c:v>
                </c:pt>
                <c:pt idx="135" formatCode="0.000">
                  <c:v>489794.09166666679</c:v>
                </c:pt>
                <c:pt idx="136" formatCode="0.000">
                  <c:v>491871.57500000001</c:v>
                </c:pt>
                <c:pt idx="137" formatCode="0.000">
                  <c:v>493804.34166666673</c:v>
                </c:pt>
                <c:pt idx="138" formatCode="0.000">
                  <c:v>495446.88750000001</c:v>
                </c:pt>
                <c:pt idx="139" formatCode="0.000">
                  <c:v>497456.26666666678</c:v>
                </c:pt>
                <c:pt idx="140" formatCode="0.000">
                  <c:v>499376.62916666671</c:v>
                </c:pt>
                <c:pt idx="141" formatCode="0.000">
                  <c:v>500904.87083333335</c:v>
                </c:pt>
                <c:pt idx="142" formatCode="0.000">
                  <c:v>503049.53333333338</c:v>
                </c:pt>
                <c:pt idx="143" formatCode="0.000">
                  <c:v>506376.18333333341</c:v>
                </c:pt>
                <c:pt idx="144" formatCode="0.000">
                  <c:v>509729.7</c:v>
                </c:pt>
                <c:pt idx="145" formatCode="0.000">
                  <c:v>512768.39583333331</c:v>
                </c:pt>
                <c:pt idx="146" formatCode="0.000">
                  <c:v>515111.16249999992</c:v>
                </c:pt>
                <c:pt idx="147" formatCode="0.000">
                  <c:v>515957.16666666669</c:v>
                </c:pt>
                <c:pt idx="148" formatCode="0.000">
                  <c:v>517375.6958333333</c:v>
                </c:pt>
                <c:pt idx="149" formatCode="0.000">
                  <c:v>520357.8916666666</c:v>
                </c:pt>
                <c:pt idx="150" formatCode="0.000">
                  <c:v>523697.16250000003</c:v>
                </c:pt>
                <c:pt idx="151" formatCode="0.000">
                  <c:v>526171.72500000009</c:v>
                </c:pt>
                <c:pt idx="152" formatCode="0.000">
                  <c:v>528273.21666666667</c:v>
                </c:pt>
                <c:pt idx="153" formatCode="0.000">
                  <c:v>530127.65</c:v>
                </c:pt>
                <c:pt idx="154" formatCode="0.000">
                  <c:v>532327.63333333342</c:v>
                </c:pt>
                <c:pt idx="155" formatCode="0.000">
                  <c:v>534658.82083333342</c:v>
                </c:pt>
                <c:pt idx="156" formatCode="0.000">
                  <c:v>536527.1</c:v>
                </c:pt>
                <c:pt idx="157" formatCode="0.000">
                  <c:v>538415.73749999993</c:v>
                </c:pt>
                <c:pt idx="158" formatCode="0.000">
                  <c:v>540070.45000000007</c:v>
                </c:pt>
                <c:pt idx="159" formatCode="0.000">
                  <c:v>541863.70833333337</c:v>
                </c:pt>
                <c:pt idx="160" formatCode="0.000">
                  <c:v>543897.9</c:v>
                </c:pt>
                <c:pt idx="161" formatCode="0.000">
                  <c:v>545889.1875</c:v>
                </c:pt>
                <c:pt idx="162" formatCode="0.000">
                  <c:v>548063.86249999993</c:v>
                </c:pt>
                <c:pt idx="163" formatCode="0.000">
                  <c:v>549891.56666666665</c:v>
                </c:pt>
                <c:pt idx="164" formatCode="0.000">
                  <c:v>551166.2666666666</c:v>
                </c:pt>
                <c:pt idx="165" formatCode="0.000">
                  <c:v>553246.66249999998</c:v>
                </c:pt>
                <c:pt idx="166" formatCode="0.000">
                  <c:v>554590.43333333323</c:v>
                </c:pt>
                <c:pt idx="167" formatCode="0.000">
                  <c:v>555508.72499999998</c:v>
                </c:pt>
                <c:pt idx="168" formatCode="0.000">
                  <c:v>557571.5083333333</c:v>
                </c:pt>
                <c:pt idx="169" formatCode="0.000">
                  <c:v>559770.44999999995</c:v>
                </c:pt>
                <c:pt idx="170" formatCode="0.000">
                  <c:v>562065.59166666667</c:v>
                </c:pt>
                <c:pt idx="171" formatCode="0.000">
                  <c:v>565006.61666666658</c:v>
                </c:pt>
                <c:pt idx="172" formatCode="0.000">
                  <c:v>567939.81666666665</c:v>
                </c:pt>
                <c:pt idx="173" formatCode="0.000">
                  <c:v>569688.9833333334</c:v>
                </c:pt>
                <c:pt idx="174" formatCode="0.000">
                  <c:v>571233.58333333337</c:v>
                </c:pt>
                <c:pt idx="175" formatCode="0.000">
                  <c:v>573812.20833333337</c:v>
                </c:pt>
                <c:pt idx="176" formatCode="0.000">
                  <c:v>576234.32916666672</c:v>
                </c:pt>
                <c:pt idx="177" formatCode="0.000">
                  <c:v>578426.33333333337</c:v>
                </c:pt>
                <c:pt idx="178" formatCode="0.000">
                  <c:v>582224.12916666653</c:v>
                </c:pt>
                <c:pt idx="179" formatCode="0.000">
                  <c:v>585356.46666666667</c:v>
                </c:pt>
                <c:pt idx="180" formatCode="0.000">
                  <c:v>587922.3041666667</c:v>
                </c:pt>
                <c:pt idx="181" formatCode="0.000">
                  <c:v>591147.12916666677</c:v>
                </c:pt>
                <c:pt idx="182" formatCode="0.000">
                  <c:v>594930.97083333333</c:v>
                </c:pt>
                <c:pt idx="183" formatCode="0.000">
                  <c:v>599379.6166666667</c:v>
                </c:pt>
                <c:pt idx="184" formatCode="0.000">
                  <c:v>603140.26250000007</c:v>
                </c:pt>
                <c:pt idx="185" formatCode="0.000">
                  <c:v>606643.89583333337</c:v>
                </c:pt>
                <c:pt idx="186" formatCode="0.000">
                  <c:v>610080.66666666663</c:v>
                </c:pt>
                <c:pt idx="187" formatCode="0.000">
                  <c:v>613460.7041666666</c:v>
                </c:pt>
                <c:pt idx="188" formatCode="0.000">
                  <c:v>616751.91249999998</c:v>
                </c:pt>
                <c:pt idx="189" formatCode="0.000">
                  <c:v>616736.66666666663</c:v>
                </c:pt>
                <c:pt idx="190" formatCode="0.000">
                  <c:v>613382.18333333323</c:v>
                </c:pt>
                <c:pt idx="191" formatCode="0.000">
                  <c:v>611310.3208333333</c:v>
                </c:pt>
                <c:pt idx="192" formatCode="0.000">
                  <c:v>611139.71666666667</c:v>
                </c:pt>
                <c:pt idx="193" formatCode="0.000">
                  <c:v>611622.84166666667</c:v>
                </c:pt>
                <c:pt idx="194" formatCode="0.000">
                  <c:v>612943.21250000002</c:v>
                </c:pt>
                <c:pt idx="195" formatCode="0.000">
                  <c:v>614685.46666666667</c:v>
                </c:pt>
                <c:pt idx="196" formatCode="0.000">
                  <c:v>616637.22916666663</c:v>
                </c:pt>
                <c:pt idx="197" formatCode="0.000">
                  <c:v>619217.30833333335</c:v>
                </c:pt>
                <c:pt idx="198" formatCode="0.000">
                  <c:v>621862.88750000007</c:v>
                </c:pt>
                <c:pt idx="199" formatCode="0.000">
                  <c:v>625605.84583333333</c:v>
                </c:pt>
                <c:pt idx="200" formatCode="0.000">
                  <c:v>632888.51666666672</c:v>
                </c:pt>
                <c:pt idx="201" formatCode="0.000">
                  <c:v>644418.0083333333</c:v>
                </c:pt>
                <c:pt idx="202" formatCode="0.000">
                  <c:v>657546.9291666667</c:v>
                </c:pt>
                <c:pt idx="203" formatCode="0.000">
                  <c:v>668896.99583333323</c:v>
                </c:pt>
                <c:pt idx="204" formatCode="0.000">
                  <c:v>677953.75</c:v>
                </c:pt>
                <c:pt idx="205" formatCode="0.000">
                  <c:v>686273.14583333337</c:v>
                </c:pt>
                <c:pt idx="206" formatCode="0.000">
                  <c:v>693826.22083333333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5-43BC-83B4-37DA2622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16751"/>
        <c:axId val="1"/>
      </c:scatterChart>
      <c:valAx>
        <c:axId val="10741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74167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Sazonal</a:t>
            </a:r>
          </a:p>
        </c:rich>
      </c:tx>
      <c:layout>
        <c:manualLayout>
          <c:xMode val="edge"/>
          <c:yMode val="edge"/>
          <c:x val="0.4087733062029667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MM'!$K$4:$K$210</c:f>
              <c:numCache>
                <c:formatCode>General</c:formatCode>
                <c:ptCount val="207"/>
                <c:pt idx="6" formatCode="0.000">
                  <c:v>9328.1266659007342</c:v>
                </c:pt>
                <c:pt idx="7" formatCode="0.000">
                  <c:v>5008.3690678615112</c:v>
                </c:pt>
                <c:pt idx="8" formatCode="0.000">
                  <c:v>-7051.0441674325994</c:v>
                </c:pt>
                <c:pt idx="9" formatCode="0.000">
                  <c:v>9446.1198031556505</c:v>
                </c:pt>
                <c:pt idx="10" formatCode="0.000">
                  <c:v>10024.930832567417</c:v>
                </c:pt>
                <c:pt idx="11" formatCode="0.000">
                  <c:v>14502.284263939959</c:v>
                </c:pt>
                <c:pt idx="12" formatCode="0.00000">
                  <c:v>-10177.966716452209</c:v>
                </c:pt>
                <c:pt idx="13" formatCode="0.00000">
                  <c:v>-18664.752010569853</c:v>
                </c:pt>
                <c:pt idx="14" formatCode="0.00000">
                  <c:v>1041.4705384497486</c:v>
                </c:pt>
                <c:pt idx="15" formatCode="0.00000">
                  <c:v>-9309.972047334566</c:v>
                </c:pt>
                <c:pt idx="16" formatCode="0.00000">
                  <c:v>-4355.3746515012381</c:v>
                </c:pt>
                <c:pt idx="17" formatCode="0.00000">
                  <c:v>207.80842141545267</c:v>
                </c:pt>
                <c:pt idx="18" formatCode="0.00000">
                  <c:v>9328.1266659007342</c:v>
                </c:pt>
                <c:pt idx="19" formatCode="0.00000">
                  <c:v>5008.3690678615112</c:v>
                </c:pt>
                <c:pt idx="20" formatCode="0.00000">
                  <c:v>-7051.0441674325994</c:v>
                </c:pt>
                <c:pt idx="21" formatCode="0.00000">
                  <c:v>9446.1198031556505</c:v>
                </c:pt>
                <c:pt idx="22" formatCode="0.00000">
                  <c:v>10024.930832567417</c:v>
                </c:pt>
                <c:pt idx="23" formatCode="0.00000">
                  <c:v>14502.284263939959</c:v>
                </c:pt>
                <c:pt idx="24" formatCode="0.00000">
                  <c:v>-8803.4040147569485</c:v>
                </c:pt>
                <c:pt idx="25" formatCode="0.00000">
                  <c:v>-18750.901150173606</c:v>
                </c:pt>
                <c:pt idx="26" formatCode="0.00000">
                  <c:v>-1112.0475043402821</c:v>
                </c:pt>
                <c:pt idx="27" formatCode="0.00000">
                  <c:v>-9213.8493272569522</c:v>
                </c:pt>
                <c:pt idx="28" formatCode="0.00000">
                  <c:v>-4259.2519314236233</c:v>
                </c:pt>
                <c:pt idx="29" formatCode="0.00000">
                  <c:v>303.93114149306712</c:v>
                </c:pt>
                <c:pt idx="30" formatCode="0.00000">
                  <c:v>9424.2493859783481</c:v>
                </c:pt>
                <c:pt idx="31" formatCode="0.00000">
                  <c:v>5104.491787939126</c:v>
                </c:pt>
                <c:pt idx="32" formatCode="0.00000">
                  <c:v>-6954.9214473549846</c:v>
                </c:pt>
                <c:pt idx="33" formatCode="0.00000">
                  <c:v>9542.2425232332644</c:v>
                </c:pt>
                <c:pt idx="34" formatCode="0.00000">
                  <c:v>10121.053552645031</c:v>
                </c:pt>
                <c:pt idx="35" formatCode="0.00000">
                  <c:v>14598.406984017573</c:v>
                </c:pt>
                <c:pt idx="36" formatCode="0.00000">
                  <c:v>-8803.4040147569485</c:v>
                </c:pt>
                <c:pt idx="37" formatCode="0.00000">
                  <c:v>-18750.901150173606</c:v>
                </c:pt>
                <c:pt idx="38" formatCode="0.00000">
                  <c:v>-1112.0475043402821</c:v>
                </c:pt>
                <c:pt idx="39" formatCode="0.00000">
                  <c:v>-9213.8493272569522</c:v>
                </c:pt>
                <c:pt idx="40" formatCode="0.00000">
                  <c:v>-4259.2519314236233</c:v>
                </c:pt>
                <c:pt idx="41" formatCode="0.00000">
                  <c:v>303.93114149306712</c:v>
                </c:pt>
                <c:pt idx="42" formatCode="0.00000">
                  <c:v>9424.2493859783481</c:v>
                </c:pt>
                <c:pt idx="43" formatCode="0.00000">
                  <c:v>5104.491787939126</c:v>
                </c:pt>
                <c:pt idx="44" formatCode="0.00000">
                  <c:v>-6954.9214473549846</c:v>
                </c:pt>
                <c:pt idx="45" formatCode="0.00000">
                  <c:v>9542.2425232332644</c:v>
                </c:pt>
                <c:pt idx="46" formatCode="0.00000">
                  <c:v>10121.053552645031</c:v>
                </c:pt>
                <c:pt idx="47" formatCode="0.00000">
                  <c:v>14598.406984017573</c:v>
                </c:pt>
                <c:pt idx="48" formatCode="0.00000">
                  <c:v>-8803.4040147569485</c:v>
                </c:pt>
                <c:pt idx="49" formatCode="0.00000">
                  <c:v>-18750.901150173606</c:v>
                </c:pt>
                <c:pt idx="50" formatCode="0.00000">
                  <c:v>-1112.0475043402821</c:v>
                </c:pt>
                <c:pt idx="51" formatCode="0.00000">
                  <c:v>-9213.8493272569522</c:v>
                </c:pt>
                <c:pt idx="52" formatCode="0.00000">
                  <c:v>-4259.2519314236233</c:v>
                </c:pt>
                <c:pt idx="53" formatCode="0.00000">
                  <c:v>303.93114149306712</c:v>
                </c:pt>
                <c:pt idx="54" formatCode="0.00000">
                  <c:v>9424.2493859783481</c:v>
                </c:pt>
                <c:pt idx="55" formatCode="0.00000">
                  <c:v>5104.491787939126</c:v>
                </c:pt>
                <c:pt idx="56" formatCode="0.00000">
                  <c:v>-6954.9214473549846</c:v>
                </c:pt>
                <c:pt idx="57" formatCode="0.00000">
                  <c:v>9542.2425232332644</c:v>
                </c:pt>
                <c:pt idx="58" formatCode="0.00000">
                  <c:v>10121.053552645031</c:v>
                </c:pt>
                <c:pt idx="59" formatCode="0.00000">
                  <c:v>14598.406984017573</c:v>
                </c:pt>
                <c:pt idx="60" formatCode="0.00000">
                  <c:v>-8803.4040147569485</c:v>
                </c:pt>
                <c:pt idx="61" formatCode="0.00000">
                  <c:v>-18750.901150173606</c:v>
                </c:pt>
                <c:pt idx="62" formatCode="0.00000">
                  <c:v>-1112.0475043402821</c:v>
                </c:pt>
                <c:pt idx="63" formatCode="0.00000">
                  <c:v>-9213.8493272569522</c:v>
                </c:pt>
                <c:pt idx="64" formatCode="0.00000">
                  <c:v>-4259.2519314236233</c:v>
                </c:pt>
                <c:pt idx="65" formatCode="0.00000">
                  <c:v>303.93114149306712</c:v>
                </c:pt>
                <c:pt idx="66" formatCode="0.00000">
                  <c:v>9424.2493859783481</c:v>
                </c:pt>
                <c:pt idx="67" formatCode="0.00000">
                  <c:v>5104.491787939126</c:v>
                </c:pt>
                <c:pt idx="68" formatCode="0.00000">
                  <c:v>-6954.9214473549846</c:v>
                </c:pt>
                <c:pt idx="69" formatCode="0.00000">
                  <c:v>9542.2425232332644</c:v>
                </c:pt>
                <c:pt idx="70" formatCode="0.00000">
                  <c:v>10121.053552645031</c:v>
                </c:pt>
                <c:pt idx="71" formatCode="0.00000">
                  <c:v>14598.406984017573</c:v>
                </c:pt>
                <c:pt idx="72" formatCode="0.00000">
                  <c:v>-8803.4040147569485</c:v>
                </c:pt>
                <c:pt idx="73" formatCode="0.00000">
                  <c:v>-18750.901150173606</c:v>
                </c:pt>
                <c:pt idx="74" formatCode="0.00000">
                  <c:v>-1112.0475043402821</c:v>
                </c:pt>
                <c:pt idx="75" formatCode="0.00000">
                  <c:v>-9213.8493272569522</c:v>
                </c:pt>
                <c:pt idx="76" formatCode="0.00000">
                  <c:v>-4259.2519314236233</c:v>
                </c:pt>
                <c:pt idx="77" formatCode="0.00000">
                  <c:v>303.93114149306712</c:v>
                </c:pt>
                <c:pt idx="78" formatCode="0.00000">
                  <c:v>9424.2493859783481</c:v>
                </c:pt>
                <c:pt idx="79" formatCode="0.00000">
                  <c:v>5104.491787939126</c:v>
                </c:pt>
                <c:pt idx="80" formatCode="0.00000">
                  <c:v>-6954.9214473549846</c:v>
                </c:pt>
                <c:pt idx="81" formatCode="0.00000">
                  <c:v>9542.2425232332644</c:v>
                </c:pt>
                <c:pt idx="82" formatCode="0.00000">
                  <c:v>10121.053552645031</c:v>
                </c:pt>
                <c:pt idx="83" formatCode="0.00000">
                  <c:v>14598.406984017573</c:v>
                </c:pt>
                <c:pt idx="84" formatCode="0.00000">
                  <c:v>-8803.4040147569485</c:v>
                </c:pt>
                <c:pt idx="85" formatCode="0.00000">
                  <c:v>-18750.901150173606</c:v>
                </c:pt>
                <c:pt idx="86" formatCode="0.00000">
                  <c:v>-1112.0475043402821</c:v>
                </c:pt>
                <c:pt idx="87" formatCode="0.00000">
                  <c:v>-9213.8493272569522</c:v>
                </c:pt>
                <c:pt idx="88" formatCode="0.00000">
                  <c:v>-4259.2519314236233</c:v>
                </c:pt>
                <c:pt idx="89" formatCode="0.00000">
                  <c:v>303.93114149306712</c:v>
                </c:pt>
                <c:pt idx="90" formatCode="0.00000">
                  <c:v>9424.2493859783481</c:v>
                </c:pt>
                <c:pt idx="91" formatCode="0.00000">
                  <c:v>5104.491787939126</c:v>
                </c:pt>
                <c:pt idx="92" formatCode="0.00000">
                  <c:v>-6954.9214473549846</c:v>
                </c:pt>
                <c:pt idx="93" formatCode="0.00000">
                  <c:v>9542.2425232332644</c:v>
                </c:pt>
                <c:pt idx="94" formatCode="0.00000">
                  <c:v>10121.053552645031</c:v>
                </c:pt>
                <c:pt idx="95" formatCode="0.00000">
                  <c:v>14598.406984017573</c:v>
                </c:pt>
                <c:pt idx="96" formatCode="0.00000">
                  <c:v>-8803.4040147569485</c:v>
                </c:pt>
                <c:pt idx="97" formatCode="0.00000">
                  <c:v>-18750.901150173606</c:v>
                </c:pt>
                <c:pt idx="98" formatCode="0.00000">
                  <c:v>-1112.0475043402821</c:v>
                </c:pt>
                <c:pt idx="99" formatCode="0.00000">
                  <c:v>-9213.8493272569522</c:v>
                </c:pt>
                <c:pt idx="100" formatCode="0.00000">
                  <c:v>-4259.2519314236233</c:v>
                </c:pt>
                <c:pt idx="101" formatCode="0.00000">
                  <c:v>303.93114149306712</c:v>
                </c:pt>
                <c:pt idx="102" formatCode="0.00000">
                  <c:v>9424.2493859783481</c:v>
                </c:pt>
                <c:pt idx="103" formatCode="0.00000">
                  <c:v>5104.491787939126</c:v>
                </c:pt>
                <c:pt idx="104" formatCode="0.00000">
                  <c:v>-6954.9214473549846</c:v>
                </c:pt>
                <c:pt idx="105" formatCode="0.00000">
                  <c:v>9542.2425232332644</c:v>
                </c:pt>
                <c:pt idx="106" formatCode="0.00000">
                  <c:v>10121.053552645031</c:v>
                </c:pt>
                <c:pt idx="107" formatCode="0.00000">
                  <c:v>14598.406984017573</c:v>
                </c:pt>
                <c:pt idx="108" formatCode="0.00000">
                  <c:v>-8803.4040147569485</c:v>
                </c:pt>
                <c:pt idx="109" formatCode="0.00000">
                  <c:v>-18750.901150173606</c:v>
                </c:pt>
                <c:pt idx="110" formatCode="0.00000">
                  <c:v>-1112.0475043402821</c:v>
                </c:pt>
                <c:pt idx="111" formatCode="0.00000">
                  <c:v>-9213.8493272569522</c:v>
                </c:pt>
                <c:pt idx="112" formatCode="0.00000">
                  <c:v>-4259.2519314236233</c:v>
                </c:pt>
                <c:pt idx="113" formatCode="0.00000">
                  <c:v>303.93114149306712</c:v>
                </c:pt>
                <c:pt idx="114" formatCode="0.00000">
                  <c:v>9424.2493859783481</c:v>
                </c:pt>
                <c:pt idx="115" formatCode="0.00000">
                  <c:v>5104.491787939126</c:v>
                </c:pt>
                <c:pt idx="116" formatCode="0.00000">
                  <c:v>-6954.9214473549846</c:v>
                </c:pt>
                <c:pt idx="117" formatCode="0.00000">
                  <c:v>9542.2425232332644</c:v>
                </c:pt>
                <c:pt idx="118" formatCode="0.00000">
                  <c:v>10121.053552645031</c:v>
                </c:pt>
                <c:pt idx="119" formatCode="0.00000">
                  <c:v>14598.406984017573</c:v>
                </c:pt>
                <c:pt idx="120" formatCode="0.00000">
                  <c:v>-8803.4040147569485</c:v>
                </c:pt>
                <c:pt idx="121" formatCode="0.00000">
                  <c:v>-18750.901150173606</c:v>
                </c:pt>
                <c:pt idx="122" formatCode="0.00000">
                  <c:v>-1112.0475043402821</c:v>
                </c:pt>
                <c:pt idx="123" formatCode="0.00000">
                  <c:v>-9213.8493272569522</c:v>
                </c:pt>
                <c:pt idx="124" formatCode="0.00000">
                  <c:v>-4259.2519314236233</c:v>
                </c:pt>
                <c:pt idx="125" formatCode="0.00000">
                  <c:v>303.93114149306712</c:v>
                </c:pt>
                <c:pt idx="126" formatCode="0.00000">
                  <c:v>9424.2493859783481</c:v>
                </c:pt>
                <c:pt idx="127" formatCode="0.00000">
                  <c:v>5104.491787939126</c:v>
                </c:pt>
                <c:pt idx="128" formatCode="0.00000">
                  <c:v>-6954.9214473549846</c:v>
                </c:pt>
                <c:pt idx="129" formatCode="0.00000">
                  <c:v>9542.2425232332644</c:v>
                </c:pt>
                <c:pt idx="130" formatCode="0.00000">
                  <c:v>10121.053552645031</c:v>
                </c:pt>
                <c:pt idx="131" formatCode="0.00000">
                  <c:v>14598.406984017573</c:v>
                </c:pt>
                <c:pt idx="132" formatCode="0.00000">
                  <c:v>-8803.4040147569485</c:v>
                </c:pt>
                <c:pt idx="133" formatCode="0.00000">
                  <c:v>-18750.901150173606</c:v>
                </c:pt>
                <c:pt idx="134" formatCode="0.00000">
                  <c:v>-1112.0475043402821</c:v>
                </c:pt>
                <c:pt idx="135" formatCode="0.00000">
                  <c:v>-9213.8493272569522</c:v>
                </c:pt>
                <c:pt idx="136" formatCode="0.00000">
                  <c:v>-4259.2519314236233</c:v>
                </c:pt>
                <c:pt idx="137" formatCode="0.00000">
                  <c:v>303.93114149306712</c:v>
                </c:pt>
                <c:pt idx="138" formatCode="0.00000">
                  <c:v>9424.2493859783481</c:v>
                </c:pt>
                <c:pt idx="139" formatCode="0.00000">
                  <c:v>5104.491787939126</c:v>
                </c:pt>
                <c:pt idx="140" formatCode="0.00000">
                  <c:v>-6954.9214473549846</c:v>
                </c:pt>
                <c:pt idx="141" formatCode="0.00000">
                  <c:v>9542.2425232332644</c:v>
                </c:pt>
                <c:pt idx="142" formatCode="0.00000">
                  <c:v>10121.053552645031</c:v>
                </c:pt>
                <c:pt idx="143" formatCode="0.00000">
                  <c:v>14598.406984017573</c:v>
                </c:pt>
                <c:pt idx="144" formatCode="0.00000">
                  <c:v>-8803.4040147569485</c:v>
                </c:pt>
                <c:pt idx="145" formatCode="0.00000">
                  <c:v>-18750.901150173606</c:v>
                </c:pt>
                <c:pt idx="146" formatCode="0.00000">
                  <c:v>-1112.0475043402821</c:v>
                </c:pt>
                <c:pt idx="147" formatCode="0.00000">
                  <c:v>-9213.8493272569522</c:v>
                </c:pt>
                <c:pt idx="148" formatCode="0.00000">
                  <c:v>-4259.2519314236233</c:v>
                </c:pt>
                <c:pt idx="149" formatCode="0.00000">
                  <c:v>303.93114149306712</c:v>
                </c:pt>
                <c:pt idx="150" formatCode="0.00000">
                  <c:v>9424.2493859783481</c:v>
                </c:pt>
                <c:pt idx="151" formatCode="0.00000">
                  <c:v>5104.491787939126</c:v>
                </c:pt>
                <c:pt idx="152" formatCode="0.00000">
                  <c:v>-6954.9214473549846</c:v>
                </c:pt>
                <c:pt idx="153" formatCode="0.00000">
                  <c:v>9542.2425232332644</c:v>
                </c:pt>
                <c:pt idx="154" formatCode="0.00000">
                  <c:v>10121.053552645031</c:v>
                </c:pt>
                <c:pt idx="155" formatCode="0.00000">
                  <c:v>14598.406984017573</c:v>
                </c:pt>
                <c:pt idx="156" formatCode="0.00000">
                  <c:v>-8803.4040147569485</c:v>
                </c:pt>
                <c:pt idx="157" formatCode="0.00000">
                  <c:v>-18750.901150173606</c:v>
                </c:pt>
                <c:pt idx="158" formatCode="0.00000">
                  <c:v>-1112.0475043402821</c:v>
                </c:pt>
                <c:pt idx="159" formatCode="0.00000">
                  <c:v>-9213.8493272569522</c:v>
                </c:pt>
                <c:pt idx="160" formatCode="0.00000">
                  <c:v>-4259.2519314236233</c:v>
                </c:pt>
                <c:pt idx="161" formatCode="0.00000">
                  <c:v>303.93114149306712</c:v>
                </c:pt>
                <c:pt idx="162" formatCode="0.00000">
                  <c:v>9424.2493859783481</c:v>
                </c:pt>
                <c:pt idx="163" formatCode="0.00000">
                  <c:v>5104.491787939126</c:v>
                </c:pt>
                <c:pt idx="164" formatCode="0.00000">
                  <c:v>-6954.9214473549846</c:v>
                </c:pt>
                <c:pt idx="165" formatCode="0.00000">
                  <c:v>9542.2425232332644</c:v>
                </c:pt>
                <c:pt idx="166" formatCode="0.00000">
                  <c:v>10121.053552645031</c:v>
                </c:pt>
                <c:pt idx="167" formatCode="0.00000">
                  <c:v>14598.406984017573</c:v>
                </c:pt>
                <c:pt idx="168" formatCode="0.00000">
                  <c:v>-8803.4040147569485</c:v>
                </c:pt>
                <c:pt idx="169" formatCode="0.00000">
                  <c:v>-18750.901150173606</c:v>
                </c:pt>
                <c:pt idx="170" formatCode="0.00000">
                  <c:v>-1112.0475043402821</c:v>
                </c:pt>
                <c:pt idx="171" formatCode="0.00000">
                  <c:v>-9213.8493272569522</c:v>
                </c:pt>
                <c:pt idx="172" formatCode="0.00000">
                  <c:v>-4259.2519314236233</c:v>
                </c:pt>
                <c:pt idx="173" formatCode="0.00000">
                  <c:v>303.93114149306712</c:v>
                </c:pt>
                <c:pt idx="174" formatCode="0.00000">
                  <c:v>9424.2493859783481</c:v>
                </c:pt>
                <c:pt idx="175" formatCode="0.00000">
                  <c:v>5104.491787939126</c:v>
                </c:pt>
                <c:pt idx="176" formatCode="0.00000">
                  <c:v>-6954.9214473549846</c:v>
                </c:pt>
                <c:pt idx="177" formatCode="0.00000">
                  <c:v>9542.2425232332644</c:v>
                </c:pt>
                <c:pt idx="178" formatCode="0.00000">
                  <c:v>10121.053552645031</c:v>
                </c:pt>
                <c:pt idx="179" formatCode="0.00000">
                  <c:v>14598.406984017573</c:v>
                </c:pt>
                <c:pt idx="180" formatCode="0.00000">
                  <c:v>-8803.4040147569485</c:v>
                </c:pt>
                <c:pt idx="181" formatCode="0.00000">
                  <c:v>-18750.901150173606</c:v>
                </c:pt>
                <c:pt idx="182" formatCode="0.00000">
                  <c:v>-1112.0475043402821</c:v>
                </c:pt>
                <c:pt idx="183" formatCode="0.00000">
                  <c:v>-9213.8493272569522</c:v>
                </c:pt>
                <c:pt idx="184" formatCode="0.00000">
                  <c:v>-4259.2519314236233</c:v>
                </c:pt>
                <c:pt idx="185" formatCode="0.00000">
                  <c:v>303.93114149306712</c:v>
                </c:pt>
                <c:pt idx="186" formatCode="0.00000">
                  <c:v>9424.2493859783481</c:v>
                </c:pt>
                <c:pt idx="187" formatCode="0.00000">
                  <c:v>5104.491787939126</c:v>
                </c:pt>
                <c:pt idx="188" formatCode="0.00000">
                  <c:v>-6954.9214473549846</c:v>
                </c:pt>
                <c:pt idx="189" formatCode="0.00000">
                  <c:v>9542.2425232332644</c:v>
                </c:pt>
                <c:pt idx="190" formatCode="0.00000">
                  <c:v>10121.053552645031</c:v>
                </c:pt>
                <c:pt idx="191" formatCode="0.00000">
                  <c:v>14598.406984017573</c:v>
                </c:pt>
                <c:pt idx="192" formatCode="0.00000">
                  <c:v>-8803.4040147569485</c:v>
                </c:pt>
                <c:pt idx="193" formatCode="0.00000">
                  <c:v>-18750.901150173606</c:v>
                </c:pt>
                <c:pt idx="194" formatCode="0.00000">
                  <c:v>-1112.0475043402821</c:v>
                </c:pt>
                <c:pt idx="195" formatCode="0.00000">
                  <c:v>-9213.8493272569522</c:v>
                </c:pt>
                <c:pt idx="196" formatCode="0.00000">
                  <c:v>-4259.2519314236233</c:v>
                </c:pt>
                <c:pt idx="197" formatCode="0.00000">
                  <c:v>303.93114149306712</c:v>
                </c:pt>
                <c:pt idx="198" formatCode="0.00000">
                  <c:v>9424.2493859783481</c:v>
                </c:pt>
                <c:pt idx="199" formatCode="0.00000">
                  <c:v>5104.491787939126</c:v>
                </c:pt>
                <c:pt idx="200" formatCode="0.00000">
                  <c:v>-6954.9214473549846</c:v>
                </c:pt>
                <c:pt idx="201" formatCode="0.00000">
                  <c:v>9542.2425232332644</c:v>
                </c:pt>
                <c:pt idx="202" formatCode="0.00000">
                  <c:v>10121.053552645031</c:v>
                </c:pt>
                <c:pt idx="203" formatCode="0.00000">
                  <c:v>14598.406984017573</c:v>
                </c:pt>
                <c:pt idx="204" formatCode="0.00000">
                  <c:v>-8803.4040147569485</c:v>
                </c:pt>
                <c:pt idx="205" formatCode="0.00000">
                  <c:v>-18750.901150173606</c:v>
                </c:pt>
                <c:pt idx="206" formatCode="0.00000">
                  <c:v>-1112.0475043402821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4517-8FFA-0254C978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47695"/>
        <c:axId val="1"/>
      </c:scatterChart>
      <c:valAx>
        <c:axId val="206204769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6204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Cíclica</a:t>
            </a:r>
          </a:p>
        </c:rich>
      </c:tx>
      <c:layout>
        <c:manualLayout>
          <c:xMode val="edge"/>
          <c:yMode val="edge"/>
          <c:x val="0.40877324810205173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Aditivo MM'!$L$4:$L$210</c:f>
              <c:numCache>
                <c:formatCode>0.0000000</c:formatCode>
                <c:ptCount val="207"/>
                <c:pt idx="6">
                  <c:v>-1894.0474992340714</c:v>
                </c:pt>
                <c:pt idx="7">
                  <c:v>-1300.531567861517</c:v>
                </c:pt>
                <c:pt idx="8">
                  <c:v>4784.7525007659424</c:v>
                </c:pt>
                <c:pt idx="9">
                  <c:v>-7475.5073031556331</c:v>
                </c:pt>
                <c:pt idx="10">
                  <c:v>-3261.9391659007488</c:v>
                </c:pt>
                <c:pt idx="11">
                  <c:v>-7595.7842639399587</c:v>
                </c:pt>
                <c:pt idx="12">
                  <c:v>985.40004978555771</c:v>
                </c:pt>
                <c:pt idx="13">
                  <c:v>5351.5811772365159</c:v>
                </c:pt>
                <c:pt idx="14">
                  <c:v>-1041.878871783045</c:v>
                </c:pt>
                <c:pt idx="15">
                  <c:v>9541.409547334566</c:v>
                </c:pt>
                <c:pt idx="16">
                  <c:v>3382.8663181679067</c:v>
                </c:pt>
                <c:pt idx="17">
                  <c:v>626.00824525122755</c:v>
                </c:pt>
                <c:pt idx="18">
                  <c:v>-7054.1724992340714</c:v>
                </c:pt>
                <c:pt idx="19">
                  <c:v>-1220.0690678614646</c:v>
                </c:pt>
                <c:pt idx="20">
                  <c:v>3776.0108340992447</c:v>
                </c:pt>
                <c:pt idx="21">
                  <c:v>-6018.9781364889586</c:v>
                </c:pt>
                <c:pt idx="22">
                  <c:v>-2162.5058325674581</c:v>
                </c:pt>
                <c:pt idx="23">
                  <c:v>-4561.3467639399587</c:v>
                </c:pt>
                <c:pt idx="24">
                  <c:v>4117.0248480902392</c:v>
                </c:pt>
                <c:pt idx="25">
                  <c:v>5087.2511501736117</c:v>
                </c:pt>
                <c:pt idx="26">
                  <c:v>-2564.1649956597121</c:v>
                </c:pt>
                <c:pt idx="27">
                  <c:v>-1513.613172743042</c:v>
                </c:pt>
                <c:pt idx="28">
                  <c:v>4291.3894314236059</c:v>
                </c:pt>
                <c:pt idx="29">
                  <c:v>-1066.2353081597066</c:v>
                </c:pt>
                <c:pt idx="30">
                  <c:v>-4302.603552645005</c:v>
                </c:pt>
                <c:pt idx="31">
                  <c:v>786.26237872752517</c:v>
                </c:pt>
                <c:pt idx="32">
                  <c:v>1933.596447354973</c:v>
                </c:pt>
                <c:pt idx="33">
                  <c:v>-3741.592523233212</c:v>
                </c:pt>
                <c:pt idx="34">
                  <c:v>-1316.3118859783626</c:v>
                </c:pt>
                <c:pt idx="35">
                  <c:v>-6599.4111506842528</c:v>
                </c:pt>
                <c:pt idx="36">
                  <c:v>4208.5331814236288</c:v>
                </c:pt>
                <c:pt idx="37">
                  <c:v>3560.6469835069547</c:v>
                </c:pt>
                <c:pt idx="38">
                  <c:v>-1157.9233289930726</c:v>
                </c:pt>
                <c:pt idx="39">
                  <c:v>2416.4868272569347</c:v>
                </c:pt>
                <c:pt idx="40">
                  <c:v>6792.5769314235768</c:v>
                </c:pt>
                <c:pt idx="41">
                  <c:v>2875.2980251735898</c:v>
                </c:pt>
                <c:pt idx="42">
                  <c:v>-3376.9327193116969</c:v>
                </c:pt>
                <c:pt idx="43">
                  <c:v>-199.3959546058004</c:v>
                </c:pt>
                <c:pt idx="44">
                  <c:v>-2427.7077193116957</c:v>
                </c:pt>
                <c:pt idx="45">
                  <c:v>-2413.1925232332178</c:v>
                </c:pt>
                <c:pt idx="46">
                  <c:v>-5579.0035526449847</c:v>
                </c:pt>
                <c:pt idx="47">
                  <c:v>-12251.290317350846</c:v>
                </c:pt>
                <c:pt idx="48">
                  <c:v>2559.9331814236521</c:v>
                </c:pt>
                <c:pt idx="49">
                  <c:v>4669.7969835069489</c:v>
                </c:pt>
                <c:pt idx="50">
                  <c:v>-6711.931662326404</c:v>
                </c:pt>
                <c:pt idx="51">
                  <c:v>4690.4534939235509</c:v>
                </c:pt>
                <c:pt idx="52">
                  <c:v>3072.9769314236</c:v>
                </c:pt>
                <c:pt idx="53">
                  <c:v>7251.3855251736422</c:v>
                </c:pt>
                <c:pt idx="54">
                  <c:v>8992.4964473550008</c:v>
                </c:pt>
                <c:pt idx="55">
                  <c:v>3450.9707120608973</c:v>
                </c:pt>
                <c:pt idx="56">
                  <c:v>10237.59228068835</c:v>
                </c:pt>
                <c:pt idx="57">
                  <c:v>7707.2699767667473</c:v>
                </c:pt>
                <c:pt idx="58">
                  <c:v>-3701.7743859783568</c:v>
                </c:pt>
                <c:pt idx="59">
                  <c:v>-15443.840317350921</c:v>
                </c:pt>
                <c:pt idx="60">
                  <c:v>-7231.5376519097899</c:v>
                </c:pt>
                <c:pt idx="61">
                  <c:v>-4125.3321831597314</c:v>
                </c:pt>
                <c:pt idx="62">
                  <c:v>-4977.4649956597295</c:v>
                </c:pt>
                <c:pt idx="63">
                  <c:v>-1129.7006727430362</c:v>
                </c:pt>
                <c:pt idx="64">
                  <c:v>354.3935980902861</c:v>
                </c:pt>
                <c:pt idx="65">
                  <c:v>-309.42280815964841</c:v>
                </c:pt>
                <c:pt idx="66">
                  <c:v>-3359.9243859782782</c:v>
                </c:pt>
                <c:pt idx="67">
                  <c:v>-3608.0126212723817</c:v>
                </c:pt>
                <c:pt idx="68">
                  <c:v>3570.2089473550195</c:v>
                </c:pt>
                <c:pt idx="69">
                  <c:v>1769.7991434334217</c:v>
                </c:pt>
                <c:pt idx="70">
                  <c:v>377.87144735495713</c:v>
                </c:pt>
                <c:pt idx="71">
                  <c:v>500.08468264906696</c:v>
                </c:pt>
                <c:pt idx="72">
                  <c:v>-4495.270985243098</c:v>
                </c:pt>
                <c:pt idx="73">
                  <c:v>-1838.8405164930919</c:v>
                </c:pt>
                <c:pt idx="74">
                  <c:v>2363.9058376735611</c:v>
                </c:pt>
                <c:pt idx="75">
                  <c:v>2099.0284939235917</c:v>
                </c:pt>
                <c:pt idx="76">
                  <c:v>2102.389431423635</c:v>
                </c:pt>
                <c:pt idx="77">
                  <c:v>-1339.8811414930206</c:v>
                </c:pt>
                <c:pt idx="78">
                  <c:v>-2635.7577193116504</c:v>
                </c:pt>
                <c:pt idx="79">
                  <c:v>-442.16678793911433</c:v>
                </c:pt>
                <c:pt idx="80">
                  <c:v>5085.5964473550312</c:v>
                </c:pt>
                <c:pt idx="81">
                  <c:v>-961.74252323326436</c:v>
                </c:pt>
                <c:pt idx="82">
                  <c:v>6360.0797806883293</c:v>
                </c:pt>
                <c:pt idx="83">
                  <c:v>-3202.1986506842586</c:v>
                </c:pt>
                <c:pt idx="84">
                  <c:v>-6117.9001519098074</c:v>
                </c:pt>
                <c:pt idx="85">
                  <c:v>2087.9636501736059</c:v>
                </c:pt>
                <c:pt idx="86">
                  <c:v>-5695.47332899309</c:v>
                </c:pt>
                <c:pt idx="87">
                  <c:v>909.53266059024281</c:v>
                </c:pt>
                <c:pt idx="88">
                  <c:v>10395.981098090251</c:v>
                </c:pt>
                <c:pt idx="89">
                  <c:v>7667.339691840305</c:v>
                </c:pt>
                <c:pt idx="90">
                  <c:v>-2167.4410526449992</c:v>
                </c:pt>
                <c:pt idx="91">
                  <c:v>3021.8540453942578</c:v>
                </c:pt>
                <c:pt idx="92">
                  <c:v>-3184.7743859783759</c:v>
                </c:pt>
                <c:pt idx="93">
                  <c:v>-6159.8258565665783</c:v>
                </c:pt>
                <c:pt idx="94">
                  <c:v>1549.0339473549921</c:v>
                </c:pt>
                <c:pt idx="95">
                  <c:v>-3468.5361506842819</c:v>
                </c:pt>
                <c:pt idx="96">
                  <c:v>-7331.3168185763188</c:v>
                </c:pt>
                <c:pt idx="97">
                  <c:v>-947.38218315971972</c:v>
                </c:pt>
                <c:pt idx="98">
                  <c:v>4110.5850043403752</c:v>
                </c:pt>
                <c:pt idx="99">
                  <c:v>-2154.6965060763268</c:v>
                </c:pt>
                <c:pt idx="100">
                  <c:v>8108.5102647569256</c:v>
                </c:pt>
                <c:pt idx="101">
                  <c:v>-765.48947482641597</c:v>
                </c:pt>
                <c:pt idx="102">
                  <c:v>2745.5422806882798</c:v>
                </c:pt>
                <c:pt idx="103">
                  <c:v>9088.1790453941539</c:v>
                </c:pt>
                <c:pt idx="104">
                  <c:v>-7979.0660526450038</c:v>
                </c:pt>
                <c:pt idx="105">
                  <c:v>859.71997676675892</c:v>
                </c:pt>
                <c:pt idx="106">
                  <c:v>-2567.8910526449963</c:v>
                </c:pt>
                <c:pt idx="107">
                  <c:v>-11120.55281735077</c:v>
                </c:pt>
                <c:pt idx="108">
                  <c:v>-448.84181857628391</c:v>
                </c:pt>
                <c:pt idx="109">
                  <c:v>-9187.6363498263709</c:v>
                </c:pt>
                <c:pt idx="110">
                  <c:v>-1320.3358289930784</c:v>
                </c:pt>
                <c:pt idx="111">
                  <c:v>14531.136827256929</c:v>
                </c:pt>
                <c:pt idx="112">
                  <c:v>6216.8019314235535</c:v>
                </c:pt>
                <c:pt idx="113">
                  <c:v>1613.3355251735375</c:v>
                </c:pt>
                <c:pt idx="114">
                  <c:v>4254.9256140215821</c:v>
                </c:pt>
                <c:pt idx="115">
                  <c:v>-918.54178793911433</c:v>
                </c:pt>
                <c:pt idx="116">
                  <c:v>-6557.2702193116083</c:v>
                </c:pt>
                <c:pt idx="117">
                  <c:v>1650.6699767668288</c:v>
                </c:pt>
                <c:pt idx="118">
                  <c:v>-2075.4910526450312</c:v>
                </c:pt>
                <c:pt idx="119">
                  <c:v>-775.49448401747941</c:v>
                </c:pt>
                <c:pt idx="120">
                  <c:v>3375.7081814236462</c:v>
                </c:pt>
                <c:pt idx="121">
                  <c:v>5758.4303168402803</c:v>
                </c:pt>
                <c:pt idx="122">
                  <c:v>-2660.4483289930668</c:v>
                </c:pt>
                <c:pt idx="123">
                  <c:v>9345.1951605903359</c:v>
                </c:pt>
                <c:pt idx="124">
                  <c:v>6848.1435980902861</c:v>
                </c:pt>
                <c:pt idx="125">
                  <c:v>-14633.381141493079</c:v>
                </c:pt>
                <c:pt idx="126">
                  <c:v>-2080.1202193117551</c:v>
                </c:pt>
                <c:pt idx="127">
                  <c:v>-3817.1626212725796</c:v>
                </c:pt>
                <c:pt idx="128">
                  <c:v>5652.0214473549031</c:v>
                </c:pt>
                <c:pt idx="129">
                  <c:v>3545.6449767666891</c:v>
                </c:pt>
                <c:pt idx="130">
                  <c:v>-2009.2868859783684</c:v>
                </c:pt>
                <c:pt idx="131">
                  <c:v>2312.3430159824275</c:v>
                </c:pt>
                <c:pt idx="132">
                  <c:v>-3256.8209852430282</c:v>
                </c:pt>
                <c:pt idx="133">
                  <c:v>-7555.4405164931268</c:v>
                </c:pt>
                <c:pt idx="134">
                  <c:v>14945.501671006887</c:v>
                </c:pt>
                <c:pt idx="135">
                  <c:v>6034.357660590138</c:v>
                </c:pt>
                <c:pt idx="136">
                  <c:v>-4372.6230685763767</c:v>
                </c:pt>
                <c:pt idx="137">
                  <c:v>-7460.7728081597998</c:v>
                </c:pt>
                <c:pt idx="138">
                  <c:v>-2595.9368859783481</c:v>
                </c:pt>
                <c:pt idx="139">
                  <c:v>-10055.058454605893</c:v>
                </c:pt>
                <c:pt idx="140">
                  <c:v>3582.9922806882869</c:v>
                </c:pt>
                <c:pt idx="141">
                  <c:v>8381.7866434334101</c:v>
                </c:pt>
                <c:pt idx="142">
                  <c:v>649.21311402157335</c:v>
                </c:pt>
                <c:pt idx="143">
                  <c:v>944.10968264903204</c:v>
                </c:pt>
                <c:pt idx="144">
                  <c:v>-10642.295985243063</c:v>
                </c:pt>
                <c:pt idx="145">
                  <c:v>-3005.7946831596964</c:v>
                </c:pt>
                <c:pt idx="146">
                  <c:v>2986.7850043403869</c:v>
                </c:pt>
                <c:pt idx="147">
                  <c:v>1315.3826605902777</c:v>
                </c:pt>
                <c:pt idx="148">
                  <c:v>151.05609809032103</c:v>
                </c:pt>
                <c:pt idx="149">
                  <c:v>15797.477191840375</c:v>
                </c:pt>
                <c:pt idx="150">
                  <c:v>-173.61188597833643</c:v>
                </c:pt>
                <c:pt idx="151">
                  <c:v>3485.5832120608275</c:v>
                </c:pt>
                <c:pt idx="152">
                  <c:v>-11343.295219311691</c:v>
                </c:pt>
                <c:pt idx="153">
                  <c:v>-14507.192523233334</c:v>
                </c:pt>
                <c:pt idx="154">
                  <c:v>-917.9868859784965</c:v>
                </c:pt>
                <c:pt idx="155">
                  <c:v>16523.272182649009</c:v>
                </c:pt>
                <c:pt idx="156">
                  <c:v>-1158.9959852430748</c:v>
                </c:pt>
                <c:pt idx="157">
                  <c:v>-5544.3363498263243</c:v>
                </c:pt>
                <c:pt idx="158">
                  <c:v>5354.4975043402355</c:v>
                </c:pt>
                <c:pt idx="159">
                  <c:v>-7411.7590060764433</c:v>
                </c:pt>
                <c:pt idx="160">
                  <c:v>9249.0519314235535</c:v>
                </c:pt>
                <c:pt idx="161">
                  <c:v>10594.48135850691</c:v>
                </c:pt>
                <c:pt idx="162">
                  <c:v>-29.91188597832479</c:v>
                </c:pt>
                <c:pt idx="163">
                  <c:v>582.64154539417632</c:v>
                </c:pt>
                <c:pt idx="164">
                  <c:v>-15340.145219311667</c:v>
                </c:pt>
                <c:pt idx="165">
                  <c:v>-13484.205023233288</c:v>
                </c:pt>
                <c:pt idx="166">
                  <c:v>1497.8131140217829</c:v>
                </c:pt>
                <c:pt idx="167">
                  <c:v>18785.668015982497</c:v>
                </c:pt>
                <c:pt idx="168">
                  <c:v>6876.495681423623</c:v>
                </c:pt>
                <c:pt idx="169">
                  <c:v>-12114.048849826348</c:v>
                </c:pt>
                <c:pt idx="170">
                  <c:v>-832.84416232643889</c:v>
                </c:pt>
                <c:pt idx="171">
                  <c:v>3567.0326605904174</c:v>
                </c:pt>
                <c:pt idx="172">
                  <c:v>-16664.064735243028</c:v>
                </c:pt>
                <c:pt idx="173">
                  <c:v>10704.885525173584</c:v>
                </c:pt>
                <c:pt idx="174">
                  <c:v>2396.9672806883264</c:v>
                </c:pt>
                <c:pt idx="175">
                  <c:v>3839.9998787274553</c:v>
                </c:pt>
                <c:pt idx="176">
                  <c:v>-12502.807719311761</c:v>
                </c:pt>
                <c:pt idx="177">
                  <c:v>4015.3241434333868</c:v>
                </c:pt>
                <c:pt idx="178">
                  <c:v>1581.7172806884573</c:v>
                </c:pt>
                <c:pt idx="179">
                  <c:v>3200.3263493157065</c:v>
                </c:pt>
                <c:pt idx="180">
                  <c:v>-666.30015190977247</c:v>
                </c:pt>
                <c:pt idx="181">
                  <c:v>-4411.7280164931617</c:v>
                </c:pt>
                <c:pt idx="182">
                  <c:v>-14646.323328993067</c:v>
                </c:pt>
                <c:pt idx="183">
                  <c:v>2750.2326605902545</c:v>
                </c:pt>
                <c:pt idx="184">
                  <c:v>5726.3894314235768</c:v>
                </c:pt>
                <c:pt idx="185">
                  <c:v>-8664.8269748264393</c:v>
                </c:pt>
                <c:pt idx="186">
                  <c:v>7544.7839473549775</c:v>
                </c:pt>
                <c:pt idx="187">
                  <c:v>-2407.5959546057538</c:v>
                </c:pt>
                <c:pt idx="188">
                  <c:v>4390.9089473550312</c:v>
                </c:pt>
                <c:pt idx="189">
                  <c:v>15061.190810100084</c:v>
                </c:pt>
                <c:pt idx="190">
                  <c:v>11322.96311402169</c:v>
                </c:pt>
                <c:pt idx="191">
                  <c:v>20434.372182649102</c:v>
                </c:pt>
                <c:pt idx="192">
                  <c:v>15410.887348090228</c:v>
                </c:pt>
                <c:pt idx="193">
                  <c:v>16938.859483506978</c:v>
                </c:pt>
                <c:pt idx="194">
                  <c:v>4504.1350043403054</c:v>
                </c:pt>
                <c:pt idx="195">
                  <c:v>-50084.217339409697</c:v>
                </c:pt>
                <c:pt idx="196">
                  <c:v>-50749.577235242978</c:v>
                </c:pt>
                <c:pt idx="197">
                  <c:v>-27983.939474826369</c:v>
                </c:pt>
                <c:pt idx="198">
                  <c:v>-1586.2368859783946</c:v>
                </c:pt>
                <c:pt idx="199">
                  <c:v>-5608.9376212724283</c:v>
                </c:pt>
                <c:pt idx="200">
                  <c:v>10999.404780688263</c:v>
                </c:pt>
                <c:pt idx="201">
                  <c:v>6448.8491434334101</c:v>
                </c:pt>
                <c:pt idx="202">
                  <c:v>-5068.4827193117289</c:v>
                </c:pt>
                <c:pt idx="203">
                  <c:v>-3003.7028173508515</c:v>
                </c:pt>
                <c:pt idx="204">
                  <c:v>-22057.845985243053</c:v>
                </c:pt>
                <c:pt idx="205">
                  <c:v>2774.2553168402337</c:v>
                </c:pt>
                <c:pt idx="206">
                  <c:v>37919.526671006912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1CA-9AC2-B937DCFC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79983"/>
        <c:axId val="1"/>
      </c:scatterChart>
      <c:valAx>
        <c:axId val="20522799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0522799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PIB - Série Original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MM'!$D$4:$D$216</c:f>
              <c:numCache>
                <c:formatCode>#,##0.00</c:formatCode>
                <c:ptCount val="213"/>
                <c:pt idx="0">
                  <c:v>144558.6</c:v>
                </c:pt>
                <c:pt idx="1">
                  <c:v>142861.29999999999</c:v>
                </c:pt>
                <c:pt idx="2">
                  <c:v>157363.5</c:v>
                </c:pt>
                <c:pt idx="3">
                  <c:v>156953.9</c:v>
                </c:pt>
                <c:pt idx="4">
                  <c:v>159498.9</c:v>
                </c:pt>
                <c:pt idx="5">
                  <c:v>165342.20000000001</c:v>
                </c:pt>
                <c:pt idx="6">
                  <c:v>171370.9</c:v>
                </c:pt>
                <c:pt idx="7">
                  <c:v>169178.9</c:v>
                </c:pt>
                <c:pt idx="8">
                  <c:v>164702.5</c:v>
                </c:pt>
                <c:pt idx="9">
                  <c:v>170536.5</c:v>
                </c:pt>
                <c:pt idx="10">
                  <c:v>176921.5</c:v>
                </c:pt>
                <c:pt idx="11">
                  <c:v>178462.4</c:v>
                </c:pt>
                <c:pt idx="12">
                  <c:v>163540.1</c:v>
                </c:pt>
                <c:pt idx="13">
                  <c:v>160701.6</c:v>
                </c:pt>
                <c:pt idx="14">
                  <c:v>175468.7</c:v>
                </c:pt>
                <c:pt idx="15">
                  <c:v>177179</c:v>
                </c:pt>
                <c:pt idx="16">
                  <c:v>177496.7</c:v>
                </c:pt>
                <c:pt idx="17">
                  <c:v>180881.8</c:v>
                </c:pt>
                <c:pt idx="18">
                  <c:v>184073.7</c:v>
                </c:pt>
                <c:pt idx="19">
                  <c:v>187246.6</c:v>
                </c:pt>
                <c:pt idx="20">
                  <c:v>181538.9</c:v>
                </c:pt>
                <c:pt idx="21">
                  <c:v>189183</c:v>
                </c:pt>
                <c:pt idx="22">
                  <c:v>194794.5</c:v>
                </c:pt>
                <c:pt idx="23">
                  <c:v>198480</c:v>
                </c:pt>
                <c:pt idx="24">
                  <c:v>185564.79999999999</c:v>
                </c:pt>
                <c:pt idx="25">
                  <c:v>178482.2</c:v>
                </c:pt>
                <c:pt idx="26">
                  <c:v>190223.3</c:v>
                </c:pt>
                <c:pt idx="27">
                  <c:v>185030.6</c:v>
                </c:pt>
                <c:pt idx="28">
                  <c:v>197874.3</c:v>
                </c:pt>
                <c:pt idx="29">
                  <c:v>199071.9</c:v>
                </c:pt>
                <c:pt idx="30">
                  <c:v>206974.4</c:v>
                </c:pt>
                <c:pt idx="31">
                  <c:v>209818</c:v>
                </c:pt>
                <c:pt idx="32">
                  <c:v>201055.4</c:v>
                </c:pt>
                <c:pt idx="33">
                  <c:v>214271.7</c:v>
                </c:pt>
                <c:pt idx="34">
                  <c:v>219724.2</c:v>
                </c:pt>
                <c:pt idx="35">
                  <c:v>221359.3</c:v>
                </c:pt>
                <c:pt idx="36">
                  <c:v>211130.7</c:v>
                </c:pt>
                <c:pt idx="37">
                  <c:v>202704.1</c:v>
                </c:pt>
                <c:pt idx="38">
                  <c:v>217588.9</c:v>
                </c:pt>
                <c:pt idx="39">
                  <c:v>215128.8</c:v>
                </c:pt>
                <c:pt idx="40">
                  <c:v>226537.9</c:v>
                </c:pt>
                <c:pt idx="41">
                  <c:v>228988.6</c:v>
                </c:pt>
                <c:pt idx="42">
                  <c:v>233824.1</c:v>
                </c:pt>
                <c:pt idx="43">
                  <c:v>235019.1</c:v>
                </c:pt>
                <c:pt idx="44">
                  <c:v>223002.7</c:v>
                </c:pt>
                <c:pt idx="45">
                  <c:v>241939.4</c:v>
                </c:pt>
                <c:pt idx="46">
                  <c:v>241938.4</c:v>
                </c:pt>
                <c:pt idx="47">
                  <c:v>242460.2</c:v>
                </c:pt>
                <c:pt idx="48">
                  <c:v>237247.7</c:v>
                </c:pt>
                <c:pt idx="49">
                  <c:v>232680.4</c:v>
                </c:pt>
                <c:pt idx="50">
                  <c:v>242124.4</c:v>
                </c:pt>
                <c:pt idx="51">
                  <c:v>248793.8</c:v>
                </c:pt>
                <c:pt idx="52">
                  <c:v>254936.9</c:v>
                </c:pt>
                <c:pt idx="53">
                  <c:v>265791.2</c:v>
                </c:pt>
                <c:pt idx="54">
                  <c:v>278095.59999999998</c:v>
                </c:pt>
                <c:pt idx="55">
                  <c:v>269235.59999999998</c:v>
                </c:pt>
                <c:pt idx="56">
                  <c:v>265271.2</c:v>
                </c:pt>
                <c:pt idx="57">
                  <c:v>280522.5</c:v>
                </c:pt>
                <c:pt idx="58">
                  <c:v>270698.8</c:v>
                </c:pt>
                <c:pt idx="59">
                  <c:v>264404.8</c:v>
                </c:pt>
                <c:pt idx="60">
                  <c:v>249934.4</c:v>
                </c:pt>
                <c:pt idx="61">
                  <c:v>244024.5</c:v>
                </c:pt>
                <c:pt idx="62">
                  <c:v>262181.7</c:v>
                </c:pt>
                <c:pt idx="63">
                  <c:v>259563.5</c:v>
                </c:pt>
                <c:pt idx="64">
                  <c:v>268324</c:v>
                </c:pt>
                <c:pt idx="65">
                  <c:v>275701.2</c:v>
                </c:pt>
                <c:pt idx="66">
                  <c:v>285444.2</c:v>
                </c:pt>
                <c:pt idx="67">
                  <c:v>284240.40000000002</c:v>
                </c:pt>
                <c:pt idx="68">
                  <c:v>283157.90000000002</c:v>
                </c:pt>
                <c:pt idx="69">
                  <c:v>301895.90000000002</c:v>
                </c:pt>
                <c:pt idx="70">
                  <c:v>305048.8</c:v>
                </c:pt>
                <c:pt idx="71">
                  <c:v>313522.8</c:v>
                </c:pt>
                <c:pt idx="72">
                  <c:v>288972.79999999999</c:v>
                </c:pt>
                <c:pt idx="73">
                  <c:v>285723.2</c:v>
                </c:pt>
                <c:pt idx="74">
                  <c:v>311651.59999999998</c:v>
                </c:pt>
                <c:pt idx="75">
                  <c:v>307083.5</c:v>
                </c:pt>
                <c:pt idx="76">
                  <c:v>315988.40000000002</c:v>
                </c:pt>
                <c:pt idx="77">
                  <c:v>321023.2</c:v>
                </c:pt>
                <c:pt idx="78">
                  <c:v>332454.2</c:v>
                </c:pt>
                <c:pt idx="79">
                  <c:v>334225.59999999998</c:v>
                </c:pt>
                <c:pt idx="80">
                  <c:v>331255.90000000002</c:v>
                </c:pt>
                <c:pt idx="81">
                  <c:v>344963.8</c:v>
                </c:pt>
                <c:pt idx="82">
                  <c:v>356707.5</c:v>
                </c:pt>
                <c:pt idx="83">
                  <c:v>355797.4</c:v>
                </c:pt>
                <c:pt idx="84">
                  <c:v>333255.59999999998</c:v>
                </c:pt>
                <c:pt idx="85">
                  <c:v>334982</c:v>
                </c:pt>
                <c:pt idx="86">
                  <c:v>347879.6</c:v>
                </c:pt>
                <c:pt idx="87">
                  <c:v>349049.3</c:v>
                </c:pt>
                <c:pt idx="88">
                  <c:v>366256.2</c:v>
                </c:pt>
                <c:pt idx="89">
                  <c:v>370951.2</c:v>
                </c:pt>
                <c:pt idx="90">
                  <c:v>373143.3</c:v>
                </c:pt>
                <c:pt idx="91">
                  <c:v>376769.3</c:v>
                </c:pt>
                <c:pt idx="92">
                  <c:v>361724.6</c:v>
                </c:pt>
                <c:pt idx="93">
                  <c:v>378491</c:v>
                </c:pt>
                <c:pt idx="94">
                  <c:v>389560.8</c:v>
                </c:pt>
                <c:pt idx="95">
                  <c:v>391595.1</c:v>
                </c:pt>
                <c:pt idx="96">
                  <c:v>367215.4</c:v>
                </c:pt>
                <c:pt idx="97">
                  <c:v>367177.3</c:v>
                </c:pt>
                <c:pt idx="98">
                  <c:v>392996.5</c:v>
                </c:pt>
                <c:pt idx="99">
                  <c:v>381795.3</c:v>
                </c:pt>
                <c:pt idx="100">
                  <c:v>400281.3</c:v>
                </c:pt>
                <c:pt idx="101">
                  <c:v>398714.5</c:v>
                </c:pt>
                <c:pt idx="102">
                  <c:v>414617.4</c:v>
                </c:pt>
                <c:pt idx="103">
                  <c:v>419906.3</c:v>
                </c:pt>
                <c:pt idx="104">
                  <c:v>393524.7</c:v>
                </c:pt>
                <c:pt idx="105">
                  <c:v>422672.1</c:v>
                </c:pt>
                <c:pt idx="106">
                  <c:v>423816.4</c:v>
                </c:pt>
                <c:pt idx="107">
                  <c:v>423195.9</c:v>
                </c:pt>
                <c:pt idx="108">
                  <c:v>414131.8</c:v>
                </c:pt>
                <c:pt idx="109">
                  <c:v>398645.4</c:v>
                </c:pt>
                <c:pt idx="110">
                  <c:v>427409.8</c:v>
                </c:pt>
                <c:pt idx="111">
                  <c:v>438856.8</c:v>
                </c:pt>
                <c:pt idx="112">
                  <c:v>439054.2</c:v>
                </c:pt>
                <c:pt idx="113">
                  <c:v>442857</c:v>
                </c:pt>
                <c:pt idx="114">
                  <c:v>458458.9</c:v>
                </c:pt>
                <c:pt idx="115">
                  <c:v>452862.2</c:v>
                </c:pt>
                <c:pt idx="116">
                  <c:v>438766.7</c:v>
                </c:pt>
                <c:pt idx="117">
                  <c:v>466166</c:v>
                </c:pt>
                <c:pt idx="118">
                  <c:v>465693.8</c:v>
                </c:pt>
                <c:pt idx="119">
                  <c:v>473552.5</c:v>
                </c:pt>
                <c:pt idx="120">
                  <c:v>455935</c:v>
                </c:pt>
                <c:pt idx="121">
                  <c:v>450358.8</c:v>
                </c:pt>
                <c:pt idx="122">
                  <c:v>462159.8</c:v>
                </c:pt>
                <c:pt idx="123">
                  <c:v>468767.5</c:v>
                </c:pt>
                <c:pt idx="124">
                  <c:v>473347.1</c:v>
                </c:pt>
                <c:pt idx="125">
                  <c:v>458516.5</c:v>
                </c:pt>
                <c:pt idx="126">
                  <c:v>481994</c:v>
                </c:pt>
                <c:pt idx="127">
                  <c:v>477052.9</c:v>
                </c:pt>
                <c:pt idx="128">
                  <c:v>476520.6</c:v>
                </c:pt>
                <c:pt idx="129">
                  <c:v>493304.7</c:v>
                </c:pt>
                <c:pt idx="130">
                  <c:v>489484.4</c:v>
                </c:pt>
                <c:pt idx="131">
                  <c:v>499867.7</c:v>
                </c:pt>
                <c:pt idx="132">
                  <c:v>472913.9</c:v>
                </c:pt>
                <c:pt idx="133">
                  <c:v>460156.7</c:v>
                </c:pt>
                <c:pt idx="134">
                  <c:v>501752.2</c:v>
                </c:pt>
                <c:pt idx="135">
                  <c:v>486614.6</c:v>
                </c:pt>
                <c:pt idx="136">
                  <c:v>483239.7</c:v>
                </c:pt>
                <c:pt idx="137">
                  <c:v>486647.5</c:v>
                </c:pt>
                <c:pt idx="138">
                  <c:v>502275.2</c:v>
                </c:pt>
                <c:pt idx="139">
                  <c:v>492505.7</c:v>
                </c:pt>
                <c:pt idx="140">
                  <c:v>496004.7</c:v>
                </c:pt>
                <c:pt idx="141">
                  <c:v>518828.9</c:v>
                </c:pt>
                <c:pt idx="142">
                  <c:v>513819.8</c:v>
                </c:pt>
                <c:pt idx="143">
                  <c:v>521918.7</c:v>
                </c:pt>
                <c:pt idx="144">
                  <c:v>490284</c:v>
                </c:pt>
                <c:pt idx="145">
                  <c:v>491011.7</c:v>
                </c:pt>
                <c:pt idx="146">
                  <c:v>516985.9</c:v>
                </c:pt>
                <c:pt idx="147">
                  <c:v>508058.7</c:v>
                </c:pt>
                <c:pt idx="148">
                  <c:v>513267.5</c:v>
                </c:pt>
                <c:pt idx="149">
                  <c:v>536459.30000000005</c:v>
                </c:pt>
                <c:pt idx="150">
                  <c:v>532947.80000000005</c:v>
                </c:pt>
                <c:pt idx="151">
                  <c:v>534761.80000000005</c:v>
                </c:pt>
                <c:pt idx="152">
                  <c:v>509975</c:v>
                </c:pt>
                <c:pt idx="153">
                  <c:v>525162.69999999995</c:v>
                </c:pt>
                <c:pt idx="154">
                  <c:v>541530.69999999995</c:v>
                </c:pt>
                <c:pt idx="155">
                  <c:v>565780.5</c:v>
                </c:pt>
                <c:pt idx="156">
                  <c:v>526564.69999999995</c:v>
                </c:pt>
                <c:pt idx="157">
                  <c:v>514120.5</c:v>
                </c:pt>
                <c:pt idx="158">
                  <c:v>544312.9</c:v>
                </c:pt>
                <c:pt idx="159">
                  <c:v>525238.1</c:v>
                </c:pt>
                <c:pt idx="160">
                  <c:v>548887.69999999995</c:v>
                </c:pt>
                <c:pt idx="161">
                  <c:v>556787.6</c:v>
                </c:pt>
                <c:pt idx="162">
                  <c:v>557458.19999999995</c:v>
                </c:pt>
                <c:pt idx="163">
                  <c:v>555578.69999999995</c:v>
                </c:pt>
                <c:pt idx="164">
                  <c:v>528871.19999999995</c:v>
                </c:pt>
                <c:pt idx="165">
                  <c:v>549304.69999999995</c:v>
                </c:pt>
                <c:pt idx="166">
                  <c:v>566209.30000000005</c:v>
                </c:pt>
                <c:pt idx="167">
                  <c:v>588892.80000000005</c:v>
                </c:pt>
                <c:pt idx="168">
                  <c:v>555644.6</c:v>
                </c:pt>
                <c:pt idx="169">
                  <c:v>528905.5</c:v>
                </c:pt>
                <c:pt idx="170">
                  <c:v>560120.69999999995</c:v>
                </c:pt>
                <c:pt idx="171">
                  <c:v>559359.80000000005</c:v>
                </c:pt>
                <c:pt idx="172">
                  <c:v>547016.5</c:v>
                </c:pt>
                <c:pt idx="173">
                  <c:v>580697.80000000005</c:v>
                </c:pt>
                <c:pt idx="174">
                  <c:v>583054.80000000005</c:v>
                </c:pt>
                <c:pt idx="175">
                  <c:v>582756.69999999995</c:v>
                </c:pt>
                <c:pt idx="176">
                  <c:v>556776.6</c:v>
                </c:pt>
                <c:pt idx="177">
                  <c:v>591983.9</c:v>
                </c:pt>
                <c:pt idx="178">
                  <c:v>593926.9</c:v>
                </c:pt>
                <c:pt idx="179">
                  <c:v>603155.19999999995</c:v>
                </c:pt>
                <c:pt idx="180">
                  <c:v>578452.6</c:v>
                </c:pt>
                <c:pt idx="181">
                  <c:v>567984.5</c:v>
                </c:pt>
                <c:pt idx="182">
                  <c:v>579172.6</c:v>
                </c:pt>
                <c:pt idx="183">
                  <c:v>592916</c:v>
                </c:pt>
                <c:pt idx="184">
                  <c:v>604607.4</c:v>
                </c:pt>
                <c:pt idx="185">
                  <c:v>598283</c:v>
                </c:pt>
                <c:pt idx="186">
                  <c:v>627049.69999999995</c:v>
                </c:pt>
                <c:pt idx="187">
                  <c:v>616157.6</c:v>
                </c:pt>
                <c:pt idx="188">
                  <c:v>614187.9</c:v>
                </c:pt>
                <c:pt idx="189">
                  <c:v>641340.1</c:v>
                </c:pt>
                <c:pt idx="190">
                  <c:v>634826.19999999995</c:v>
                </c:pt>
                <c:pt idx="191">
                  <c:v>646343.1</c:v>
                </c:pt>
                <c:pt idx="192">
                  <c:v>617747.19999999995</c:v>
                </c:pt>
                <c:pt idx="193">
                  <c:v>609810.80000000005</c:v>
                </c:pt>
                <c:pt idx="194">
                  <c:v>616335.30000000005</c:v>
                </c:pt>
                <c:pt idx="195">
                  <c:v>555387.4</c:v>
                </c:pt>
                <c:pt idx="196">
                  <c:v>561628.4</c:v>
                </c:pt>
                <c:pt idx="197">
                  <c:v>591537.30000000005</c:v>
                </c:pt>
                <c:pt idx="198">
                  <c:v>629700.9</c:v>
                </c:pt>
                <c:pt idx="199">
                  <c:v>625101.4</c:v>
                </c:pt>
                <c:pt idx="200">
                  <c:v>636933</c:v>
                </c:pt>
                <c:pt idx="201">
                  <c:v>660409.1</c:v>
                </c:pt>
                <c:pt idx="202">
                  <c:v>662599.5</c:v>
                </c:pt>
                <c:pt idx="203">
                  <c:v>680491.7</c:v>
                </c:pt>
                <c:pt idx="204">
                  <c:v>647092.5</c:v>
                </c:pt>
                <c:pt idx="205">
                  <c:v>670296.5</c:v>
                </c:pt>
                <c:pt idx="206">
                  <c:v>730633.7</c:v>
                </c:pt>
                <c:pt idx="207">
                  <c:v>717796.8</c:v>
                </c:pt>
                <c:pt idx="208">
                  <c:v>714313.1</c:v>
                </c:pt>
                <c:pt idx="209">
                  <c:v>711254.2</c:v>
                </c:pt>
                <c:pt idx="210">
                  <c:v>727346.1</c:v>
                </c:pt>
                <c:pt idx="211">
                  <c:v>727121.7</c:v>
                </c:pt>
                <c:pt idx="212">
                  <c:v>716186.5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BAD-9305-F18AB240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2671"/>
        <c:axId val="1"/>
      </c:scatterChart>
      <c:valAx>
        <c:axId val="31614267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26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Tendência</a:t>
            </a:r>
          </a:p>
        </c:rich>
      </c:tx>
      <c:layout>
        <c:manualLayout>
          <c:xMode val="edge"/>
          <c:yMode val="edge"/>
          <c:x val="0.40877326145042681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MM'!$I$4:$I$216</c:f>
              <c:numCache>
                <c:formatCode>General</c:formatCode>
                <c:ptCount val="213"/>
                <c:pt idx="6" formatCode="0.000">
                  <c:v>163936.82083333333</c:v>
                </c:pt>
                <c:pt idx="7" formatCode="0.000">
                  <c:v>165471.0625</c:v>
                </c:pt>
                <c:pt idx="8" formatCode="0.000">
                  <c:v>166968.79166666666</c:v>
                </c:pt>
                <c:pt idx="9" formatCode="0.000">
                  <c:v>168565.88749999998</c:v>
                </c:pt>
                <c:pt idx="10" formatCode="0.000">
                  <c:v>170158.50833333333</c:v>
                </c:pt>
                <c:pt idx="11" formatCode="0.000">
                  <c:v>171555.9</c:v>
                </c:pt>
                <c:pt idx="12" formatCode="0.000">
                  <c:v>172732.66666666666</c:v>
                </c:pt>
                <c:pt idx="13" formatCode="0.000">
                  <c:v>174014.77083333334</c:v>
                </c:pt>
                <c:pt idx="14" formatCode="0.000">
                  <c:v>175469.10833333331</c:v>
                </c:pt>
                <c:pt idx="15" formatCode="0.000">
                  <c:v>176947.5625</c:v>
                </c:pt>
                <c:pt idx="16" formatCode="0.000">
                  <c:v>178469.20833333334</c:v>
                </c:pt>
                <c:pt idx="17" formatCode="0.000">
                  <c:v>180047.98333333331</c:v>
                </c:pt>
                <c:pt idx="18" formatCode="0.000">
                  <c:v>181799.74583333335</c:v>
                </c:pt>
                <c:pt idx="19" formatCode="0.000">
                  <c:v>183458.29999999996</c:v>
                </c:pt>
                <c:pt idx="20" formatCode="0.000">
                  <c:v>184813.93333333335</c:v>
                </c:pt>
                <c:pt idx="21" formatCode="0.000">
                  <c:v>185755.85833333331</c:v>
                </c:pt>
                <c:pt idx="22" formatCode="0.000">
                  <c:v>186932.07500000004</c:v>
                </c:pt>
                <c:pt idx="23" formatCode="0.000">
                  <c:v>188539.0625</c:v>
                </c:pt>
                <c:pt idx="24" formatCode="0.000">
                  <c:v>190251.1791666667</c:v>
                </c:pt>
                <c:pt idx="25" formatCode="0.000">
                  <c:v>192145.85</c:v>
                </c:pt>
                <c:pt idx="26" formatCode="0.000">
                  <c:v>193899.51249999998</c:v>
                </c:pt>
                <c:pt idx="27" formatCode="0.000">
                  <c:v>195758.0625</c:v>
                </c:pt>
                <c:pt idx="28" formatCode="0.000">
                  <c:v>197842.16250000001</c:v>
                </c:pt>
                <c:pt idx="29" formatCode="0.000">
                  <c:v>199834.20416666663</c:v>
                </c:pt>
                <c:pt idx="30" formatCode="0.000">
                  <c:v>201852.75416666665</c:v>
                </c:pt>
                <c:pt idx="31" formatCode="0.000">
                  <c:v>203927.24583333335</c:v>
                </c:pt>
                <c:pt idx="32" formatCode="0.000">
                  <c:v>206076.72500000001</c:v>
                </c:pt>
                <c:pt idx="33" formatCode="0.000">
                  <c:v>208471.04999999996</c:v>
                </c:pt>
                <c:pt idx="34" formatCode="0.000">
                  <c:v>210919.45833333334</c:v>
                </c:pt>
                <c:pt idx="35" formatCode="0.000">
                  <c:v>213360.30416666667</c:v>
                </c:pt>
                <c:pt idx="36" formatCode="0.000">
                  <c:v>215725.57083333333</c:v>
                </c:pt>
                <c:pt idx="37" formatCode="0.000">
                  <c:v>217894.35416666666</c:v>
                </c:pt>
                <c:pt idx="38" formatCode="0.000">
                  <c:v>219858.87083333335</c:v>
                </c:pt>
                <c:pt idx="39" formatCode="0.000">
                  <c:v>221926.16250000001</c:v>
                </c:pt>
                <c:pt idx="40" formatCode="0.000">
                  <c:v>224004.57500000004</c:v>
                </c:pt>
                <c:pt idx="41" formatCode="0.000">
                  <c:v>225809.37083333335</c:v>
                </c:pt>
                <c:pt idx="42" formatCode="0.000">
                  <c:v>227776.78333333335</c:v>
                </c:pt>
                <c:pt idx="43" formatCode="0.000">
                  <c:v>230114.00416666668</c:v>
                </c:pt>
                <c:pt idx="44" formatCode="0.000">
                  <c:v>232385.32916666669</c:v>
                </c:pt>
                <c:pt idx="45" formatCode="0.000">
                  <c:v>234810.34999999995</c:v>
                </c:pt>
                <c:pt idx="46" formatCode="0.000">
                  <c:v>237396.34999999995</c:v>
                </c:pt>
                <c:pt idx="47" formatCode="0.000">
                  <c:v>240113.08333333328</c:v>
                </c:pt>
                <c:pt idx="48" formatCode="0.000">
                  <c:v>243491.17083333331</c:v>
                </c:pt>
                <c:pt idx="49" formatCode="0.000">
                  <c:v>246761.50416666665</c:v>
                </c:pt>
                <c:pt idx="50" formatCode="0.000">
                  <c:v>249948.37916666668</c:v>
                </c:pt>
                <c:pt idx="51" formatCode="0.000">
                  <c:v>253317.19583333339</c:v>
                </c:pt>
                <c:pt idx="52" formatCode="0.000">
                  <c:v>256123.17500000002</c:v>
                </c:pt>
                <c:pt idx="53" formatCode="0.000">
                  <c:v>258235.8833333333</c:v>
                </c:pt>
                <c:pt idx="54" formatCode="0.000">
                  <c:v>259678.85416666663</c:v>
                </c:pt>
                <c:pt idx="55" formatCode="0.000">
                  <c:v>260680.13749999995</c:v>
                </c:pt>
                <c:pt idx="56" formatCode="0.000">
                  <c:v>261988.52916666665</c:v>
                </c:pt>
                <c:pt idx="57" formatCode="0.000">
                  <c:v>263272.98749999999</c:v>
                </c:pt>
                <c:pt idx="58" formatCode="0.000">
                  <c:v>264279.52083333331</c:v>
                </c:pt>
                <c:pt idx="59" formatCode="0.000">
                  <c:v>265250.23333333334</c:v>
                </c:pt>
                <c:pt idx="60" formatCode="0.000">
                  <c:v>265969.34166666673</c:v>
                </c:pt>
                <c:pt idx="61" formatCode="0.000">
                  <c:v>266900.73333333334</c:v>
                </c:pt>
                <c:pt idx="62" formatCode="0.000">
                  <c:v>268271.21250000002</c:v>
                </c:pt>
                <c:pt idx="63" formatCode="0.000">
                  <c:v>269907.05</c:v>
                </c:pt>
                <c:pt idx="64" formatCode="0.000">
                  <c:v>272228.85833333334</c:v>
                </c:pt>
                <c:pt idx="65" formatCode="0.000">
                  <c:v>275706.69166666659</c:v>
                </c:pt>
                <c:pt idx="66" formatCode="0.000">
                  <c:v>279379.87499999994</c:v>
                </c:pt>
                <c:pt idx="67" formatCode="0.000">
                  <c:v>282743.92083333328</c:v>
                </c:pt>
                <c:pt idx="68" formatCode="0.000">
                  <c:v>286542.61249999999</c:v>
                </c:pt>
                <c:pt idx="69" formatCode="0.000">
                  <c:v>290583.85833333334</c:v>
                </c:pt>
                <c:pt idx="70" formatCode="0.000">
                  <c:v>294549.875</c:v>
                </c:pt>
                <c:pt idx="71" formatCode="0.000">
                  <c:v>298424.30833333335</c:v>
                </c:pt>
                <c:pt idx="72" formatCode="0.000">
                  <c:v>302271.47500000003</c:v>
                </c:pt>
                <c:pt idx="73" formatCode="0.000">
                  <c:v>306312.94166666671</c:v>
                </c:pt>
                <c:pt idx="74" formatCode="0.000">
                  <c:v>310399.7416666667</c:v>
                </c:pt>
                <c:pt idx="75" formatCode="0.000">
                  <c:v>314198.32083333336</c:v>
                </c:pt>
                <c:pt idx="76" formatCode="0.000">
                  <c:v>318145.26250000001</c:v>
                </c:pt>
                <c:pt idx="77" formatCode="0.000">
                  <c:v>322059.14999999997</c:v>
                </c:pt>
                <c:pt idx="78" formatCode="0.000">
                  <c:v>325665.70833333331</c:v>
                </c:pt>
                <c:pt idx="79" formatCode="0.000">
                  <c:v>329563.27499999997</c:v>
                </c:pt>
                <c:pt idx="80" formatCode="0.000">
                  <c:v>333125.22499999998</c:v>
                </c:pt>
                <c:pt idx="81" formatCode="0.000">
                  <c:v>336383.3</c:v>
                </c:pt>
                <c:pt idx="82" formatCode="0.000">
                  <c:v>340226.36666666664</c:v>
                </c:pt>
                <c:pt idx="83" formatCode="0.000">
                  <c:v>344401.19166666671</c:v>
                </c:pt>
                <c:pt idx="84" formatCode="0.000">
                  <c:v>348176.90416666673</c:v>
                </c:pt>
                <c:pt idx="85" formatCode="0.000">
                  <c:v>351644.9375</c:v>
                </c:pt>
                <c:pt idx="86" formatCode="0.000">
                  <c:v>354687.12083333335</c:v>
                </c:pt>
                <c:pt idx="87" formatCode="0.000">
                  <c:v>357353.6166666667</c:v>
                </c:pt>
                <c:pt idx="88" formatCode="0.000">
                  <c:v>360119.47083333338</c:v>
                </c:pt>
                <c:pt idx="89" formatCode="0.000">
                  <c:v>362979.92916666664</c:v>
                </c:pt>
                <c:pt idx="90" formatCode="0.000">
                  <c:v>365886.49166666664</c:v>
                </c:pt>
                <c:pt idx="91" formatCode="0.000">
                  <c:v>368642.9541666666</c:v>
                </c:pt>
                <c:pt idx="92" formatCode="0.000">
                  <c:v>371864.29583333334</c:v>
                </c:pt>
                <c:pt idx="93" formatCode="0.000">
                  <c:v>375108.58333333331</c:v>
                </c:pt>
                <c:pt idx="94" formatCode="0.000">
                  <c:v>377890.71249999997</c:v>
                </c:pt>
                <c:pt idx="95" formatCode="0.000">
                  <c:v>380465.22916666669</c:v>
                </c:pt>
                <c:pt idx="96" formatCode="0.000">
                  <c:v>383350.12083333329</c:v>
                </c:pt>
                <c:pt idx="97" formatCode="0.000">
                  <c:v>386875.58333333331</c:v>
                </c:pt>
                <c:pt idx="98" formatCode="0.000">
                  <c:v>389997.96249999991</c:v>
                </c:pt>
                <c:pt idx="99" formatCode="0.000">
                  <c:v>393163.84583333327</c:v>
                </c:pt>
                <c:pt idx="100" formatCode="0.000">
                  <c:v>396432.04166666669</c:v>
                </c:pt>
                <c:pt idx="101" formatCode="0.000">
                  <c:v>399176.05833333335</c:v>
                </c:pt>
                <c:pt idx="102" formatCode="0.000">
                  <c:v>402447.6083333334</c:v>
                </c:pt>
                <c:pt idx="103" formatCode="0.000">
                  <c:v>405713.62916666671</c:v>
                </c:pt>
                <c:pt idx="104" formatCode="0.000">
                  <c:v>408458.6875</c:v>
                </c:pt>
                <c:pt idx="105" formatCode="0.000">
                  <c:v>412270.13749999995</c:v>
                </c:pt>
                <c:pt idx="106" formatCode="0.000">
                  <c:v>416263.23749999999</c:v>
                </c:pt>
                <c:pt idx="107" formatCode="0.000">
                  <c:v>419718.04583333322</c:v>
                </c:pt>
                <c:pt idx="108" formatCode="0.000">
                  <c:v>423384.04583333322</c:v>
                </c:pt>
                <c:pt idx="109" formatCode="0.000">
                  <c:v>426583.9375</c:v>
                </c:pt>
                <c:pt idx="110" formatCode="0.000">
                  <c:v>429842.18333333335</c:v>
                </c:pt>
                <c:pt idx="111" formatCode="0.000">
                  <c:v>433539.51250000001</c:v>
                </c:pt>
                <c:pt idx="112" formatCode="0.000">
                  <c:v>437096.65000000008</c:v>
                </c:pt>
                <c:pt idx="113" formatCode="0.000">
                  <c:v>440939.7333333334</c:v>
                </c:pt>
                <c:pt idx="114" formatCode="0.000">
                  <c:v>444779.72500000009</c:v>
                </c:pt>
                <c:pt idx="115" formatCode="0.000">
                  <c:v>448676.25</c:v>
                </c:pt>
                <c:pt idx="116" formatCode="0.000">
                  <c:v>452278.8916666666</c:v>
                </c:pt>
                <c:pt idx="117" formatCode="0.000">
                  <c:v>454973.08749999991</c:v>
                </c:pt>
                <c:pt idx="118" formatCode="0.000">
                  <c:v>457648.23749999999</c:v>
                </c:pt>
                <c:pt idx="119" formatCode="0.000">
                  <c:v>459729.58749999991</c:v>
                </c:pt>
                <c:pt idx="120" formatCode="0.000">
                  <c:v>461362.6958333333</c:v>
                </c:pt>
                <c:pt idx="121" formatCode="0.000">
                  <c:v>463351.27083333331</c:v>
                </c:pt>
                <c:pt idx="122" formatCode="0.000">
                  <c:v>465932.29583333334</c:v>
                </c:pt>
                <c:pt idx="123" formatCode="0.000">
                  <c:v>468636.15416666662</c:v>
                </c:pt>
                <c:pt idx="124" formatCode="0.000">
                  <c:v>470758.20833333331</c:v>
                </c:pt>
                <c:pt idx="125" formatCode="0.000">
                  <c:v>472845.95</c:v>
                </c:pt>
                <c:pt idx="126" formatCode="0.000">
                  <c:v>474649.87083333341</c:v>
                </c:pt>
                <c:pt idx="127" formatCode="0.000">
                  <c:v>475765.57083333348</c:v>
                </c:pt>
                <c:pt idx="128" formatCode="0.000">
                  <c:v>477823.50000000006</c:v>
                </c:pt>
                <c:pt idx="129" formatCode="0.000">
                  <c:v>480216.81250000006</c:v>
                </c:pt>
                <c:pt idx="130" formatCode="0.000">
                  <c:v>481372.63333333336</c:v>
                </c:pt>
                <c:pt idx="131" formatCode="0.000">
                  <c:v>482956.95</c:v>
                </c:pt>
                <c:pt idx="132" formatCode="0.000">
                  <c:v>484974.125</c:v>
                </c:pt>
                <c:pt idx="133" formatCode="0.000">
                  <c:v>486463.04166666674</c:v>
                </c:pt>
                <c:pt idx="134" formatCode="0.000">
                  <c:v>487918.74583333341</c:v>
                </c:pt>
                <c:pt idx="135" formatCode="0.000">
                  <c:v>489794.09166666679</c:v>
                </c:pt>
                <c:pt idx="136" formatCode="0.000">
                  <c:v>491871.57500000001</c:v>
                </c:pt>
                <c:pt idx="137" formatCode="0.000">
                  <c:v>493804.34166666673</c:v>
                </c:pt>
                <c:pt idx="138" formatCode="0.000">
                  <c:v>495446.88750000001</c:v>
                </c:pt>
                <c:pt idx="139" formatCode="0.000">
                  <c:v>497456.26666666678</c:v>
                </c:pt>
                <c:pt idx="140" formatCode="0.000">
                  <c:v>499376.62916666671</c:v>
                </c:pt>
                <c:pt idx="141" formatCode="0.000">
                  <c:v>500904.87083333335</c:v>
                </c:pt>
                <c:pt idx="142" formatCode="0.000">
                  <c:v>503049.53333333338</c:v>
                </c:pt>
                <c:pt idx="143" formatCode="0.000">
                  <c:v>506376.18333333341</c:v>
                </c:pt>
                <c:pt idx="144" formatCode="0.000">
                  <c:v>509729.7</c:v>
                </c:pt>
                <c:pt idx="145" formatCode="0.000">
                  <c:v>512768.39583333331</c:v>
                </c:pt>
                <c:pt idx="146" formatCode="0.000">
                  <c:v>515111.16249999992</c:v>
                </c:pt>
                <c:pt idx="147" formatCode="0.000">
                  <c:v>515957.16666666669</c:v>
                </c:pt>
                <c:pt idx="148" formatCode="0.000">
                  <c:v>517375.6958333333</c:v>
                </c:pt>
                <c:pt idx="149" formatCode="0.000">
                  <c:v>520357.8916666666</c:v>
                </c:pt>
                <c:pt idx="150" formatCode="0.000">
                  <c:v>523697.16250000003</c:v>
                </c:pt>
                <c:pt idx="151" formatCode="0.000">
                  <c:v>526171.72500000009</c:v>
                </c:pt>
                <c:pt idx="152" formatCode="0.000">
                  <c:v>528273.21666666667</c:v>
                </c:pt>
                <c:pt idx="153" formatCode="0.000">
                  <c:v>530127.65</c:v>
                </c:pt>
                <c:pt idx="154" formatCode="0.000">
                  <c:v>532327.63333333342</c:v>
                </c:pt>
                <c:pt idx="155" formatCode="0.000">
                  <c:v>534658.82083333342</c:v>
                </c:pt>
                <c:pt idx="156" formatCode="0.000">
                  <c:v>536527.1</c:v>
                </c:pt>
                <c:pt idx="157" formatCode="0.000">
                  <c:v>538415.73749999993</c:v>
                </c:pt>
                <c:pt idx="158" formatCode="0.000">
                  <c:v>540070.45000000007</c:v>
                </c:pt>
                <c:pt idx="159" formatCode="0.000">
                  <c:v>541863.70833333337</c:v>
                </c:pt>
                <c:pt idx="160" formatCode="0.000">
                  <c:v>543897.9</c:v>
                </c:pt>
                <c:pt idx="161" formatCode="0.000">
                  <c:v>545889.1875</c:v>
                </c:pt>
                <c:pt idx="162" formatCode="0.000">
                  <c:v>548063.86249999993</c:v>
                </c:pt>
                <c:pt idx="163" formatCode="0.000">
                  <c:v>549891.56666666665</c:v>
                </c:pt>
                <c:pt idx="164" formatCode="0.000">
                  <c:v>551166.2666666666</c:v>
                </c:pt>
                <c:pt idx="165" formatCode="0.000">
                  <c:v>553246.66249999998</c:v>
                </c:pt>
                <c:pt idx="166" formatCode="0.000">
                  <c:v>554590.43333333323</c:v>
                </c:pt>
                <c:pt idx="167" formatCode="0.000">
                  <c:v>555508.72499999998</c:v>
                </c:pt>
                <c:pt idx="168" formatCode="0.000">
                  <c:v>557571.5083333333</c:v>
                </c:pt>
                <c:pt idx="169" formatCode="0.000">
                  <c:v>559770.44999999995</c:v>
                </c:pt>
                <c:pt idx="170" formatCode="0.000">
                  <c:v>562065.59166666667</c:v>
                </c:pt>
                <c:pt idx="171" formatCode="0.000">
                  <c:v>565006.61666666658</c:v>
                </c:pt>
                <c:pt idx="172" formatCode="0.000">
                  <c:v>567939.81666666665</c:v>
                </c:pt>
                <c:pt idx="173" formatCode="0.000">
                  <c:v>569688.9833333334</c:v>
                </c:pt>
                <c:pt idx="174" formatCode="0.000">
                  <c:v>571233.58333333337</c:v>
                </c:pt>
                <c:pt idx="175" formatCode="0.000">
                  <c:v>573812.20833333337</c:v>
                </c:pt>
                <c:pt idx="176" formatCode="0.000">
                  <c:v>576234.32916666672</c:v>
                </c:pt>
                <c:pt idx="177" formatCode="0.000">
                  <c:v>578426.33333333337</c:v>
                </c:pt>
                <c:pt idx="178" formatCode="0.000">
                  <c:v>582224.12916666653</c:v>
                </c:pt>
                <c:pt idx="179" formatCode="0.000">
                  <c:v>585356.46666666667</c:v>
                </c:pt>
                <c:pt idx="180" formatCode="0.000">
                  <c:v>587922.3041666667</c:v>
                </c:pt>
                <c:pt idx="181" formatCode="0.000">
                  <c:v>591147.12916666677</c:v>
                </c:pt>
                <c:pt idx="182" formatCode="0.000">
                  <c:v>594930.97083333333</c:v>
                </c:pt>
                <c:pt idx="183" formatCode="0.000">
                  <c:v>599379.6166666667</c:v>
                </c:pt>
                <c:pt idx="184" formatCode="0.000">
                  <c:v>603140.26250000007</c:v>
                </c:pt>
                <c:pt idx="185" formatCode="0.000">
                  <c:v>606643.89583333337</c:v>
                </c:pt>
                <c:pt idx="186" formatCode="0.000">
                  <c:v>610080.66666666663</c:v>
                </c:pt>
                <c:pt idx="187" formatCode="0.000">
                  <c:v>613460.7041666666</c:v>
                </c:pt>
                <c:pt idx="188" formatCode="0.000">
                  <c:v>616751.91249999998</c:v>
                </c:pt>
                <c:pt idx="189" formatCode="0.000">
                  <c:v>616736.66666666663</c:v>
                </c:pt>
                <c:pt idx="190" formatCode="0.000">
                  <c:v>613382.18333333323</c:v>
                </c:pt>
                <c:pt idx="191" formatCode="0.000">
                  <c:v>611310.3208333333</c:v>
                </c:pt>
                <c:pt idx="192" formatCode="0.000">
                  <c:v>611139.71666666667</c:v>
                </c:pt>
                <c:pt idx="193" formatCode="0.000">
                  <c:v>611622.84166666667</c:v>
                </c:pt>
                <c:pt idx="194" formatCode="0.000">
                  <c:v>612943.21250000002</c:v>
                </c:pt>
                <c:pt idx="195" formatCode="0.000">
                  <c:v>614685.46666666667</c:v>
                </c:pt>
                <c:pt idx="196" formatCode="0.000">
                  <c:v>616637.22916666663</c:v>
                </c:pt>
                <c:pt idx="197" formatCode="0.000">
                  <c:v>619217.30833333335</c:v>
                </c:pt>
                <c:pt idx="198" formatCode="0.000">
                  <c:v>621862.88750000007</c:v>
                </c:pt>
                <c:pt idx="199" formatCode="0.000">
                  <c:v>625605.84583333333</c:v>
                </c:pt>
                <c:pt idx="200" formatCode="0.000">
                  <c:v>632888.51666666672</c:v>
                </c:pt>
                <c:pt idx="201" formatCode="0.000">
                  <c:v>644418.0083333333</c:v>
                </c:pt>
                <c:pt idx="202" formatCode="0.000">
                  <c:v>657546.9291666667</c:v>
                </c:pt>
                <c:pt idx="203" formatCode="0.000">
                  <c:v>668896.99583333323</c:v>
                </c:pt>
                <c:pt idx="204" formatCode="0.000">
                  <c:v>677953.75</c:v>
                </c:pt>
                <c:pt idx="205" formatCode="0.000">
                  <c:v>686273.14583333337</c:v>
                </c:pt>
                <c:pt idx="206" formatCode="0.000">
                  <c:v>693826.22083333333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32A-A58E-2972A78C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9327"/>
        <c:axId val="1"/>
      </c:scatterChart>
      <c:valAx>
        <c:axId val="316149327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932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Sazonal</a:t>
            </a:r>
          </a:p>
        </c:rich>
      </c:tx>
      <c:layout>
        <c:manualLayout>
          <c:xMode val="edge"/>
          <c:yMode val="edge"/>
          <c:x val="0.4087733062029667"/>
          <c:y val="4.728123607190610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MM'!$K$4:$K$216</c:f>
              <c:numCache>
                <c:formatCode>General</c:formatCode>
                <c:ptCount val="213"/>
                <c:pt idx="6" formatCode="0.0000000">
                  <c:v>1.0256363055989619</c:v>
                </c:pt>
                <c:pt idx="7" formatCode="0.0000000">
                  <c:v>1.0151160752554473</c:v>
                </c:pt>
                <c:pt idx="8" formatCode="0.0000000">
                  <c:v>0.98209130302807346</c:v>
                </c:pt>
                <c:pt idx="9" formatCode="0.0000000">
                  <c:v>1.0246108456500778</c:v>
                </c:pt>
                <c:pt idx="10" formatCode="0.0000000">
                  <c:v>1.0272639430674715</c:v>
                </c:pt>
                <c:pt idx="11" formatCode="0.0000000">
                  <c:v>1.0343551500628272</c:v>
                </c:pt>
                <c:pt idx="12" formatCode="0.0000000">
                  <c:v>0.97192509297605378</c:v>
                </c:pt>
                <c:pt idx="13" formatCode="0.0000000">
                  <c:v>0.94851291712403685</c:v>
                </c:pt>
                <c:pt idx="14" formatCode="0.0000000">
                  <c:v>0.99825643339132841</c:v>
                </c:pt>
                <c:pt idx="15" formatCode="0.0000000">
                  <c:v>0.97710034079326313</c:v>
                </c:pt>
                <c:pt idx="16" formatCode="0.0000000">
                  <c:v>0.99269038441472457</c:v>
                </c:pt>
                <c:pt idx="17" formatCode="0.0000000">
                  <c:v>1.0024412086377368</c:v>
                </c:pt>
                <c:pt idx="18" formatCode="0.0000000">
                  <c:v>1.0256363055989619</c:v>
                </c:pt>
                <c:pt idx="19" formatCode="0.0000000">
                  <c:v>1.0151160752554473</c:v>
                </c:pt>
                <c:pt idx="20" formatCode="0.0000000">
                  <c:v>0.98209130302807346</c:v>
                </c:pt>
                <c:pt idx="21" formatCode="0.0000000">
                  <c:v>1.0246108456500778</c:v>
                </c:pt>
                <c:pt idx="22" formatCode="0.0000000">
                  <c:v>1.0272639430674715</c:v>
                </c:pt>
                <c:pt idx="23" formatCode="0.0000000">
                  <c:v>1.0343551500628272</c:v>
                </c:pt>
                <c:pt idx="24" formatCode="0.0000000">
                  <c:v>0.97192509297605378</c:v>
                </c:pt>
                <c:pt idx="25" formatCode="0.0000000">
                  <c:v>0.94851291712403685</c:v>
                </c:pt>
                <c:pt idx="26" formatCode="0.0000000">
                  <c:v>0.99825643339132841</c:v>
                </c:pt>
                <c:pt idx="27" formatCode="0.0000000">
                  <c:v>0.97710034079326313</c:v>
                </c:pt>
                <c:pt idx="28" formatCode="0.0000000">
                  <c:v>0.99269038441472457</c:v>
                </c:pt>
                <c:pt idx="29" formatCode="0.0000000">
                  <c:v>1.0024412086377368</c:v>
                </c:pt>
                <c:pt idx="30" formatCode="0.0000000">
                  <c:v>1.0256363055989619</c:v>
                </c:pt>
                <c:pt idx="31" formatCode="0.0000000">
                  <c:v>1.0151160752554473</c:v>
                </c:pt>
                <c:pt idx="32" formatCode="0.0000000">
                  <c:v>0.98209130302807346</c:v>
                </c:pt>
                <c:pt idx="33" formatCode="0.0000000">
                  <c:v>1.0246108456500778</c:v>
                </c:pt>
                <c:pt idx="34" formatCode="0.0000000">
                  <c:v>1.0272639430674715</c:v>
                </c:pt>
                <c:pt idx="35" formatCode="0.0000000">
                  <c:v>1.0343551500628272</c:v>
                </c:pt>
                <c:pt idx="36" formatCode="0.0000000">
                  <c:v>0.97192509297605378</c:v>
                </c:pt>
                <c:pt idx="37" formatCode="0.0000000">
                  <c:v>0.94851291712403685</c:v>
                </c:pt>
                <c:pt idx="38" formatCode="0.0000000">
                  <c:v>0.99825643339132841</c:v>
                </c:pt>
                <c:pt idx="39" formatCode="0.0000000">
                  <c:v>0.97710034079326313</c:v>
                </c:pt>
                <c:pt idx="40" formatCode="0.0000000">
                  <c:v>0.99269038441472457</c:v>
                </c:pt>
                <c:pt idx="41" formatCode="0.0000000">
                  <c:v>1.0024412086377368</c:v>
                </c:pt>
                <c:pt idx="42" formatCode="0.0000000">
                  <c:v>1.0256363055989619</c:v>
                </c:pt>
                <c:pt idx="43" formatCode="0.0000000">
                  <c:v>1.0151160752554473</c:v>
                </c:pt>
                <c:pt idx="44" formatCode="0.0000000">
                  <c:v>0.98209130302807346</c:v>
                </c:pt>
                <c:pt idx="45" formatCode="0.0000000">
                  <c:v>1.0246108456500778</c:v>
                </c:pt>
                <c:pt idx="46" formatCode="0.0000000">
                  <c:v>1.0272639430674715</c:v>
                </c:pt>
                <c:pt idx="47" formatCode="0.0000000">
                  <c:v>1.0343551500628272</c:v>
                </c:pt>
                <c:pt idx="48" formatCode="0.0000000">
                  <c:v>0.97192509297605378</c:v>
                </c:pt>
                <c:pt idx="49" formatCode="0.0000000">
                  <c:v>0.94851291712403685</c:v>
                </c:pt>
                <c:pt idx="50" formatCode="0.0000000">
                  <c:v>0.99825643339132841</c:v>
                </c:pt>
                <c:pt idx="51" formatCode="0.0000000">
                  <c:v>0.97710034079326313</c:v>
                </c:pt>
                <c:pt idx="52" formatCode="0.0000000">
                  <c:v>0.99269038441472457</c:v>
                </c:pt>
                <c:pt idx="53" formatCode="0.0000000">
                  <c:v>1.0024412086377368</c:v>
                </c:pt>
                <c:pt idx="54" formatCode="0.0000000">
                  <c:v>1.0256363055989619</c:v>
                </c:pt>
                <c:pt idx="55" formatCode="0.0000000">
                  <c:v>1.0151160752554473</c:v>
                </c:pt>
                <c:pt idx="56" formatCode="0.0000000">
                  <c:v>0.98209130302807346</c:v>
                </c:pt>
                <c:pt idx="57" formatCode="0.0000000">
                  <c:v>1.0246108456500778</c:v>
                </c:pt>
                <c:pt idx="58" formatCode="0.0000000">
                  <c:v>1.0272639430674715</c:v>
                </c:pt>
                <c:pt idx="59" formatCode="0.0000000">
                  <c:v>1.0343551500628272</c:v>
                </c:pt>
                <c:pt idx="60" formatCode="0.0000000">
                  <c:v>0.97192509297605378</c:v>
                </c:pt>
                <c:pt idx="61" formatCode="0.0000000">
                  <c:v>0.94851291712403685</c:v>
                </c:pt>
                <c:pt idx="62" formatCode="0.0000000">
                  <c:v>0.99825643339132841</c:v>
                </c:pt>
                <c:pt idx="63" formatCode="0.0000000">
                  <c:v>0.97710034079326313</c:v>
                </c:pt>
                <c:pt idx="64" formatCode="0.0000000">
                  <c:v>0.99269038441472457</c:v>
                </c:pt>
                <c:pt idx="65" formatCode="0.0000000">
                  <c:v>1.0024412086377368</c:v>
                </c:pt>
                <c:pt idx="66" formatCode="0.0000000">
                  <c:v>1.0256363055989619</c:v>
                </c:pt>
                <c:pt idx="67" formatCode="0.0000000">
                  <c:v>1.0151160752554473</c:v>
                </c:pt>
                <c:pt idx="68" formatCode="0.0000000">
                  <c:v>0.98209130302807346</c:v>
                </c:pt>
                <c:pt idx="69" formatCode="0.0000000">
                  <c:v>1.0246108456500778</c:v>
                </c:pt>
                <c:pt idx="70" formatCode="0.0000000">
                  <c:v>1.0272639430674715</c:v>
                </c:pt>
                <c:pt idx="71" formatCode="0.0000000">
                  <c:v>1.0343551500628272</c:v>
                </c:pt>
                <c:pt idx="72" formatCode="0.0000000">
                  <c:v>0.97192509297605378</c:v>
                </c:pt>
                <c:pt idx="73" formatCode="0.0000000">
                  <c:v>0.94851291712403685</c:v>
                </c:pt>
                <c:pt idx="74" formatCode="0.0000000">
                  <c:v>0.99825643339132841</c:v>
                </c:pt>
                <c:pt idx="75" formatCode="0.0000000">
                  <c:v>0.97710034079326313</c:v>
                </c:pt>
                <c:pt idx="76" formatCode="0.0000000">
                  <c:v>0.99269038441472457</c:v>
                </c:pt>
                <c:pt idx="77" formatCode="0.0000000">
                  <c:v>1.0024412086377368</c:v>
                </c:pt>
                <c:pt idx="78" formatCode="0.0000000">
                  <c:v>1.0256363055989619</c:v>
                </c:pt>
                <c:pt idx="79" formatCode="0.0000000">
                  <c:v>1.0151160752554473</c:v>
                </c:pt>
                <c:pt idx="80" formatCode="0.0000000">
                  <c:v>0.98209130302807346</c:v>
                </c:pt>
                <c:pt idx="81" formatCode="0.0000000">
                  <c:v>1.0246108456500778</c:v>
                </c:pt>
                <c:pt idx="82" formatCode="0.0000000">
                  <c:v>1.0272639430674715</c:v>
                </c:pt>
                <c:pt idx="83" formatCode="0.0000000">
                  <c:v>1.0343551500628272</c:v>
                </c:pt>
                <c:pt idx="84" formatCode="0.0000000">
                  <c:v>0.97192509297605378</c:v>
                </c:pt>
                <c:pt idx="85" formatCode="0.0000000">
                  <c:v>0.94851291712403685</c:v>
                </c:pt>
                <c:pt idx="86" formatCode="0.0000000">
                  <c:v>0.99825643339132841</c:v>
                </c:pt>
                <c:pt idx="87" formatCode="0.0000000">
                  <c:v>0.97710034079326313</c:v>
                </c:pt>
                <c:pt idx="88" formatCode="0.0000000">
                  <c:v>0.99269038441472457</c:v>
                </c:pt>
                <c:pt idx="89" formatCode="0.0000000">
                  <c:v>1.0024412086377368</c:v>
                </c:pt>
                <c:pt idx="90" formatCode="0.0000000">
                  <c:v>1.0256363055989619</c:v>
                </c:pt>
                <c:pt idx="91" formatCode="0.0000000">
                  <c:v>1.0151160752554473</c:v>
                </c:pt>
                <c:pt idx="92" formatCode="0.0000000">
                  <c:v>0.98209130302807346</c:v>
                </c:pt>
                <c:pt idx="93" formatCode="0.0000000">
                  <c:v>1.0246108456500778</c:v>
                </c:pt>
                <c:pt idx="94" formatCode="0.0000000">
                  <c:v>1.0272639430674715</c:v>
                </c:pt>
                <c:pt idx="95" formatCode="0.0000000">
                  <c:v>1.0343551500628272</c:v>
                </c:pt>
                <c:pt idx="96" formatCode="0.0000000">
                  <c:v>0.97192509297605378</c:v>
                </c:pt>
                <c:pt idx="97" formatCode="0.0000000">
                  <c:v>0.94851291712403685</c:v>
                </c:pt>
                <c:pt idx="98" formatCode="0.0000000">
                  <c:v>0.99825643339132841</c:v>
                </c:pt>
                <c:pt idx="99" formatCode="0.0000000">
                  <c:v>0.97710034079326313</c:v>
                </c:pt>
                <c:pt idx="100" formatCode="0.0000000">
                  <c:v>0.99269038441472457</c:v>
                </c:pt>
                <c:pt idx="101" formatCode="0.0000000">
                  <c:v>1.0024412086377368</c:v>
                </c:pt>
                <c:pt idx="102" formatCode="0.0000000">
                  <c:v>1.0256363055989619</c:v>
                </c:pt>
                <c:pt idx="103" formatCode="0.0000000">
                  <c:v>1.0151160752554473</c:v>
                </c:pt>
                <c:pt idx="104" formatCode="0.0000000">
                  <c:v>0.98209130302807346</c:v>
                </c:pt>
                <c:pt idx="105" formatCode="0.0000000">
                  <c:v>1.0246108456500778</c:v>
                </c:pt>
                <c:pt idx="106" formatCode="0.0000000">
                  <c:v>1.0272639430674715</c:v>
                </c:pt>
                <c:pt idx="107" formatCode="0.0000000">
                  <c:v>1.0343551500628272</c:v>
                </c:pt>
                <c:pt idx="108" formatCode="0.0000000">
                  <c:v>0.97192509297605378</c:v>
                </c:pt>
                <c:pt idx="109" formatCode="0.0000000">
                  <c:v>0.94851291712403685</c:v>
                </c:pt>
                <c:pt idx="110" formatCode="0.0000000">
                  <c:v>0.99825643339132841</c:v>
                </c:pt>
                <c:pt idx="111" formatCode="0.0000000">
                  <c:v>0.97710034079326313</c:v>
                </c:pt>
                <c:pt idx="112" formatCode="0.0000000">
                  <c:v>0.99269038441472457</c:v>
                </c:pt>
                <c:pt idx="113" formatCode="0.0000000">
                  <c:v>1.0024412086377368</c:v>
                </c:pt>
                <c:pt idx="114" formatCode="0.0000000">
                  <c:v>1.0256363055989619</c:v>
                </c:pt>
                <c:pt idx="115" formatCode="0.0000000">
                  <c:v>1.0151160752554473</c:v>
                </c:pt>
                <c:pt idx="116" formatCode="0.0000000">
                  <c:v>0.98209130302807346</c:v>
                </c:pt>
                <c:pt idx="117" formatCode="0.0000000">
                  <c:v>1.0246108456500778</c:v>
                </c:pt>
                <c:pt idx="118" formatCode="0.0000000">
                  <c:v>1.0272639430674715</c:v>
                </c:pt>
                <c:pt idx="119" formatCode="0.0000000">
                  <c:v>1.0343551500628272</c:v>
                </c:pt>
                <c:pt idx="120" formatCode="0.0000000">
                  <c:v>0.97192509297605378</c:v>
                </c:pt>
                <c:pt idx="121" formatCode="0.0000000">
                  <c:v>0.94851291712403685</c:v>
                </c:pt>
                <c:pt idx="122" formatCode="0.0000000">
                  <c:v>0.99825643339132841</c:v>
                </c:pt>
                <c:pt idx="123" formatCode="0.0000000">
                  <c:v>0.97710034079326313</c:v>
                </c:pt>
                <c:pt idx="124" formatCode="0.0000000">
                  <c:v>0.99269038441472457</c:v>
                </c:pt>
                <c:pt idx="125" formatCode="0.0000000">
                  <c:v>1.0024412086377368</c:v>
                </c:pt>
                <c:pt idx="126" formatCode="0.0000000">
                  <c:v>1.0256363055989619</c:v>
                </c:pt>
                <c:pt idx="127" formatCode="0.0000000">
                  <c:v>1.0151160752554473</c:v>
                </c:pt>
                <c:pt idx="128" formatCode="0.0000000">
                  <c:v>0.98209130302807346</c:v>
                </c:pt>
                <c:pt idx="129" formatCode="0.0000000">
                  <c:v>1.0246108456500778</c:v>
                </c:pt>
                <c:pt idx="130" formatCode="0.0000000">
                  <c:v>1.0272639430674715</c:v>
                </c:pt>
                <c:pt idx="131" formatCode="0.0000000">
                  <c:v>1.0343551500628272</c:v>
                </c:pt>
                <c:pt idx="132" formatCode="0.0000000">
                  <c:v>0.97192509297605378</c:v>
                </c:pt>
                <c:pt idx="133" formatCode="0.0000000">
                  <c:v>0.94851291712403685</c:v>
                </c:pt>
                <c:pt idx="134" formatCode="0.0000000">
                  <c:v>0.99825643339132841</c:v>
                </c:pt>
                <c:pt idx="135" formatCode="0.0000000">
                  <c:v>0.97710034079326313</c:v>
                </c:pt>
                <c:pt idx="136" formatCode="0.0000000">
                  <c:v>0.99269038441472457</c:v>
                </c:pt>
                <c:pt idx="137" formatCode="0.0000000">
                  <c:v>1.0024412086377368</c:v>
                </c:pt>
                <c:pt idx="138" formatCode="0.0000000">
                  <c:v>1.0256363055989619</c:v>
                </c:pt>
                <c:pt idx="139" formatCode="0.0000000">
                  <c:v>1.0151160752554473</c:v>
                </c:pt>
                <c:pt idx="140" formatCode="0.0000000">
                  <c:v>0.98209130302807346</c:v>
                </c:pt>
                <c:pt idx="141" formatCode="0.0000000">
                  <c:v>1.0246108456500778</c:v>
                </c:pt>
                <c:pt idx="142" formatCode="0.0000000">
                  <c:v>1.0272639430674715</c:v>
                </c:pt>
                <c:pt idx="143" formatCode="0.0000000">
                  <c:v>1.0343551500628272</c:v>
                </c:pt>
                <c:pt idx="144" formatCode="0.0000000">
                  <c:v>0.97192509297605378</c:v>
                </c:pt>
                <c:pt idx="145" formatCode="0.0000000">
                  <c:v>0.94851291712403685</c:v>
                </c:pt>
                <c:pt idx="146" formatCode="0.0000000">
                  <c:v>0.99825643339132841</c:v>
                </c:pt>
                <c:pt idx="147" formatCode="0.0000000">
                  <c:v>0.97710034079326313</c:v>
                </c:pt>
                <c:pt idx="148" formatCode="0.0000000">
                  <c:v>0.99269038441472457</c:v>
                </c:pt>
                <c:pt idx="149" formatCode="0.0000000">
                  <c:v>1.0024412086377368</c:v>
                </c:pt>
                <c:pt idx="150" formatCode="0.0000000">
                  <c:v>1.0256363055989619</c:v>
                </c:pt>
                <c:pt idx="151" formatCode="0.0000000">
                  <c:v>1.0151160752554473</c:v>
                </c:pt>
                <c:pt idx="152" formatCode="0.0000000">
                  <c:v>0.98209130302807346</c:v>
                </c:pt>
                <c:pt idx="153" formatCode="0.0000000">
                  <c:v>1.0246108456500778</c:v>
                </c:pt>
                <c:pt idx="154" formatCode="0.0000000">
                  <c:v>1.0272639430674715</c:v>
                </c:pt>
                <c:pt idx="155" formatCode="0.0000000">
                  <c:v>1.0343551500628272</c:v>
                </c:pt>
                <c:pt idx="156" formatCode="0.0000000">
                  <c:v>0.97192509297605378</c:v>
                </c:pt>
                <c:pt idx="157" formatCode="0.0000000">
                  <c:v>0.94851291712403685</c:v>
                </c:pt>
                <c:pt idx="158" formatCode="0.0000000">
                  <c:v>0.99825643339132841</c:v>
                </c:pt>
                <c:pt idx="159" formatCode="0.0000000">
                  <c:v>0.97710034079326313</c:v>
                </c:pt>
                <c:pt idx="160" formatCode="0.0000000">
                  <c:v>0.99269038441472457</c:v>
                </c:pt>
                <c:pt idx="161" formatCode="0.0000000">
                  <c:v>1.0024412086377368</c:v>
                </c:pt>
                <c:pt idx="162" formatCode="0.0000000">
                  <c:v>1.0256363055989619</c:v>
                </c:pt>
                <c:pt idx="163" formatCode="0.0000000">
                  <c:v>1.0151160752554473</c:v>
                </c:pt>
                <c:pt idx="164" formatCode="0.0000000">
                  <c:v>0.98209130302807346</c:v>
                </c:pt>
                <c:pt idx="165" formatCode="0.0000000">
                  <c:v>1.0246108456500778</c:v>
                </c:pt>
                <c:pt idx="166" formatCode="0.0000000">
                  <c:v>1.0272639430674715</c:v>
                </c:pt>
                <c:pt idx="167" formatCode="0.0000000">
                  <c:v>1.0343551500628272</c:v>
                </c:pt>
                <c:pt idx="168" formatCode="0.0000000">
                  <c:v>0.97192509297605378</c:v>
                </c:pt>
                <c:pt idx="169" formatCode="0.0000000">
                  <c:v>0.94851291712403685</c:v>
                </c:pt>
                <c:pt idx="170" formatCode="0.0000000">
                  <c:v>0.99825643339132841</c:v>
                </c:pt>
                <c:pt idx="171" formatCode="0.0000000">
                  <c:v>0.97710034079326313</c:v>
                </c:pt>
                <c:pt idx="172" formatCode="0.0000000">
                  <c:v>0.99269038441472457</c:v>
                </c:pt>
                <c:pt idx="173" formatCode="0.0000000">
                  <c:v>1.0024412086377368</c:v>
                </c:pt>
                <c:pt idx="174" formatCode="0.0000000">
                  <c:v>1.0256363055989619</c:v>
                </c:pt>
                <c:pt idx="175" formatCode="0.0000000">
                  <c:v>1.0151160752554473</c:v>
                </c:pt>
                <c:pt idx="176" formatCode="0.0000000">
                  <c:v>0.98209130302807346</c:v>
                </c:pt>
                <c:pt idx="177" formatCode="0.0000000">
                  <c:v>1.0246108456500778</c:v>
                </c:pt>
                <c:pt idx="178" formatCode="0.0000000">
                  <c:v>1.0272639430674715</c:v>
                </c:pt>
                <c:pt idx="179" formatCode="0.0000000">
                  <c:v>1.0343551500628272</c:v>
                </c:pt>
                <c:pt idx="180" formatCode="0.0000000">
                  <c:v>0.97192509297605378</c:v>
                </c:pt>
                <c:pt idx="181" formatCode="0.0000000">
                  <c:v>0.94851291712403685</c:v>
                </c:pt>
                <c:pt idx="182" formatCode="0.0000000">
                  <c:v>0.99825643339132841</c:v>
                </c:pt>
                <c:pt idx="183" formatCode="0.0000000">
                  <c:v>0.97710034079326313</c:v>
                </c:pt>
                <c:pt idx="184" formatCode="0.0000000">
                  <c:v>0.99269038441472457</c:v>
                </c:pt>
                <c:pt idx="185" formatCode="0.0000000">
                  <c:v>1.0024412086377368</c:v>
                </c:pt>
                <c:pt idx="186" formatCode="0.0000000">
                  <c:v>1.0256363055989619</c:v>
                </c:pt>
                <c:pt idx="187" formatCode="0.0000000">
                  <c:v>1.0151160752554473</c:v>
                </c:pt>
                <c:pt idx="188" formatCode="0.0000000">
                  <c:v>0.98209130302807346</c:v>
                </c:pt>
                <c:pt idx="189" formatCode="0.0000000">
                  <c:v>1.0246108456500778</c:v>
                </c:pt>
                <c:pt idx="190" formatCode="0.0000000">
                  <c:v>1.0272639430674715</c:v>
                </c:pt>
                <c:pt idx="191" formatCode="0.0000000">
                  <c:v>1.0343551500628272</c:v>
                </c:pt>
                <c:pt idx="192" formatCode="0.0000000">
                  <c:v>0.97192509297605378</c:v>
                </c:pt>
                <c:pt idx="193" formatCode="0.0000000">
                  <c:v>0.94851291712403685</c:v>
                </c:pt>
                <c:pt idx="194" formatCode="0.0000000">
                  <c:v>0.99825643339132841</c:v>
                </c:pt>
                <c:pt idx="195" formatCode="0.0000000">
                  <c:v>0.97710034079326313</c:v>
                </c:pt>
                <c:pt idx="196" formatCode="0.0000000">
                  <c:v>0.99269038441472457</c:v>
                </c:pt>
                <c:pt idx="197" formatCode="0.0000000">
                  <c:v>1.0024412086377368</c:v>
                </c:pt>
                <c:pt idx="198" formatCode="0.0000000">
                  <c:v>1.0256363055989619</c:v>
                </c:pt>
                <c:pt idx="199" formatCode="0.0000000">
                  <c:v>1.0151160752554473</c:v>
                </c:pt>
                <c:pt idx="200" formatCode="0.0000000">
                  <c:v>0.98209130302807346</c:v>
                </c:pt>
                <c:pt idx="201" formatCode="0.0000000">
                  <c:v>1.0246108456500778</c:v>
                </c:pt>
                <c:pt idx="202" formatCode="0.0000000">
                  <c:v>1.0272639430674715</c:v>
                </c:pt>
                <c:pt idx="203" formatCode="0.0000000">
                  <c:v>1.0343551500628272</c:v>
                </c:pt>
                <c:pt idx="204" formatCode="0.0000000">
                  <c:v>0.97192509297605378</c:v>
                </c:pt>
                <c:pt idx="205" formatCode="0.0000000">
                  <c:v>0.94851291712403685</c:v>
                </c:pt>
                <c:pt idx="206" formatCode="0.0000000">
                  <c:v>0.99825643339132841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2-4491-AA72-2D692651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5999"/>
        <c:axId val="1"/>
      </c:scatterChart>
      <c:valAx>
        <c:axId val="316145999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59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Cíclica</a:t>
            </a:r>
          </a:p>
        </c:rich>
      </c:tx>
      <c:layout>
        <c:manualLayout>
          <c:xMode val="edge"/>
          <c:yMode val="edge"/>
          <c:x val="0.40877324810205173"/>
          <c:y val="4.728110909213271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'PIB Multipl MM'!$L$4:$L$216</c:f>
              <c:numCache>
                <c:formatCode>0.0000000</c:formatCode>
                <c:ptCount val="213"/>
                <c:pt idx="6">
                  <c:v>1.0192182304969837</c:v>
                </c:pt>
                <c:pt idx="7">
                  <c:v>1.0071831141885361</c:v>
                </c:pt>
                <c:pt idx="8">
                  <c:v>1.004414611633019</c:v>
                </c:pt>
                <c:pt idx="9">
                  <c:v>0.98738995660830342</c:v>
                </c:pt>
                <c:pt idx="10">
                  <c:v>1.0121500441961451</c:v>
                </c:pt>
                <c:pt idx="11">
                  <c:v>1.005706806760541</c:v>
                </c:pt>
                <c:pt idx="12">
                  <c:v>0.97413015256530766</c:v>
                </c:pt>
                <c:pt idx="13">
                  <c:v>0.97362302806324064</c:v>
                </c:pt>
                <c:pt idx="14">
                  <c:v>1.0017442807831241</c:v>
                </c:pt>
                <c:pt idx="15">
                  <c:v>1.0247749408949149</c:v>
                </c:pt>
                <c:pt idx="16">
                  <c:v>1.0018741489427003</c:v>
                </c:pt>
                <c:pt idx="17">
                  <c:v>1.0021845387363055</c:v>
                </c:pt>
                <c:pt idx="18">
                  <c:v>0.98719985893260298</c:v>
                </c:pt>
                <c:pt idx="19">
                  <c:v>1.0054509075928888</c:v>
                </c:pt>
                <c:pt idx="20">
                  <c:v>1.0001914192797179</c:v>
                </c:pt>
                <c:pt idx="21">
                  <c:v>0.99398685271830345</c:v>
                </c:pt>
                <c:pt idx="22">
                  <c:v>1.0144036869055111</c:v>
                </c:pt>
                <c:pt idx="23">
                  <c:v>1.0177608170291765</c:v>
                </c:pt>
                <c:pt idx="24">
                  <c:v>1.0035417520497336</c:v>
                </c:pt>
                <c:pt idx="25">
                  <c:v>0.9793110434046397</c:v>
                </c:pt>
                <c:pt idx="26">
                  <c:v>0.98275412779907967</c:v>
                </c:pt>
                <c:pt idx="27">
                  <c:v>0.96735244657904396</c:v>
                </c:pt>
                <c:pt idx="28">
                  <c:v>1.0075270757118706</c:v>
                </c:pt>
                <c:pt idx="29">
                  <c:v>0.99375934298190871</c:v>
                </c:pt>
                <c:pt idx="30">
                  <c:v>0.99974344927545711</c:v>
                </c:pt>
                <c:pt idx="31">
                  <c:v>1.0135654168405199</c:v>
                </c:pt>
                <c:pt idx="32">
                  <c:v>0.99342465224355658</c:v>
                </c:pt>
                <c:pt idx="33">
                  <c:v>1.0031366846312439</c:v>
                </c:pt>
                <c:pt idx="34">
                  <c:v>1.0140963040804563</c:v>
                </c:pt>
                <c:pt idx="35">
                  <c:v>1.0030312636170033</c:v>
                </c:pt>
                <c:pt idx="36">
                  <c:v>1.0069710059419483</c:v>
                </c:pt>
                <c:pt idx="37">
                  <c:v>0.98078385008672342</c:v>
                </c:pt>
                <c:pt idx="38">
                  <c:v>0.99140390626595976</c:v>
                </c:pt>
                <c:pt idx="39">
                  <c:v>0.9920895759662719</c:v>
                </c:pt>
                <c:pt idx="40">
                  <c:v>1.0187559701426412</c:v>
                </c:pt>
                <c:pt idx="41">
                  <c:v>1.0116097110713385</c:v>
                </c:pt>
                <c:pt idx="42">
                  <c:v>1.0008901843942262</c:v>
                </c:pt>
                <c:pt idx="43">
                  <c:v>1.0061075406465616</c:v>
                </c:pt>
                <c:pt idx="44">
                  <c:v>0.97712370464522247</c:v>
                </c:pt>
                <c:pt idx="45">
                  <c:v>1.0056119249889992</c:v>
                </c:pt>
                <c:pt idx="46">
                  <c:v>0.99208463206982489</c:v>
                </c:pt>
                <c:pt idx="47">
                  <c:v>0.97623630230330849</c:v>
                </c:pt>
                <c:pt idx="48">
                  <c:v>1.0025037320198993</c:v>
                </c:pt>
                <c:pt idx="49">
                  <c:v>0.99412076014546746</c:v>
                </c:pt>
                <c:pt idx="50">
                  <c:v>0.97038955874558419</c:v>
                </c:pt>
                <c:pt idx="51">
                  <c:v>1.0051612016162408</c:v>
                </c:pt>
                <c:pt idx="52">
                  <c:v>1.0026976763770061</c:v>
                </c:pt>
                <c:pt idx="53">
                  <c:v>1.0267509105603798</c:v>
                </c:pt>
                <c:pt idx="54">
                  <c:v>1.0441530123353424</c:v>
                </c:pt>
                <c:pt idx="55">
                  <c:v>1.0174400706426616</c:v>
                </c:pt>
                <c:pt idx="56">
                  <c:v>1.0309935781391624</c:v>
                </c:pt>
                <c:pt idx="57">
                  <c:v>1.0399260332933267</c:v>
                </c:pt>
                <c:pt idx="58">
                  <c:v>0.99710472712404663</c:v>
                </c:pt>
                <c:pt idx="59">
                  <c:v>0.9637044830992203</c:v>
                </c:pt>
                <c:pt idx="60">
                  <c:v>0.96685569959638196</c:v>
                </c:pt>
                <c:pt idx="61">
                  <c:v>0.96391872056801786</c:v>
                </c:pt>
                <c:pt idx="62">
                  <c:v>0.97900787505643616</c:v>
                </c:pt>
                <c:pt idx="63">
                  <c:v>0.98421556362579998</c:v>
                </c:pt>
                <c:pt idx="64">
                  <c:v>0.99291379023720383</c:v>
                </c:pt>
                <c:pt idx="65">
                  <c:v>0.99754486634512607</c:v>
                </c:pt>
                <c:pt idx="66">
                  <c:v>0.99616830235592846</c:v>
                </c:pt>
                <c:pt idx="67">
                  <c:v>0.99032290590157901</c:v>
                </c:pt>
                <c:pt idx="68">
                  <c:v>1.0062076189953923</c:v>
                </c:pt>
                <c:pt idx="69">
                  <c:v>1.0139739095876517</c:v>
                </c:pt>
                <c:pt idx="70">
                  <c:v>1.0081576117913882</c:v>
                </c:pt>
                <c:pt idx="71">
                  <c:v>1.0156995311077941</c:v>
                </c:pt>
                <c:pt idx="72">
                  <c:v>0.98361921931970431</c:v>
                </c:pt>
                <c:pt idx="73">
                  <c:v>0.98341518447927956</c:v>
                </c:pt>
                <c:pt idx="74">
                  <c:v>1.0057867082307579</c:v>
                </c:pt>
                <c:pt idx="75">
                  <c:v>1.0002612794085342</c:v>
                </c:pt>
                <c:pt idx="76">
                  <c:v>1.0005340295308534</c:v>
                </c:pt>
                <c:pt idx="77">
                  <c:v>0.99435592458679634</c:v>
                </c:pt>
                <c:pt idx="78">
                  <c:v>0.99532842553307865</c:v>
                </c:pt>
                <c:pt idx="79">
                  <c:v>0.99904533534478157</c:v>
                </c:pt>
                <c:pt idx="80">
                  <c:v>1.0125214616479825</c:v>
                </c:pt>
                <c:pt idx="81">
                  <c:v>1.0008757058920363</c:v>
                </c:pt>
                <c:pt idx="82">
                  <c:v>1.0206156625472431</c:v>
                </c:pt>
                <c:pt idx="83">
                  <c:v>0.9987767946561632</c:v>
                </c:pt>
                <c:pt idx="84">
                  <c:v>0.98479243050578558</c:v>
                </c:pt>
                <c:pt idx="85">
                  <c:v>1.0043240257664217</c:v>
                </c:pt>
                <c:pt idx="86">
                  <c:v>0.98252005836946155</c:v>
                </c:pt>
                <c:pt idx="87">
                  <c:v>0.99965334790896831</c:v>
                </c:pt>
                <c:pt idx="88">
                  <c:v>1.0245297331895662</c:v>
                </c:pt>
                <c:pt idx="89">
                  <c:v>1.0194718944264405</c:v>
                </c:pt>
                <c:pt idx="90">
                  <c:v>0.99434223477537764</c:v>
                </c:pt>
                <c:pt idx="91">
                  <c:v>1.0068247091706204</c:v>
                </c:pt>
                <c:pt idx="92">
                  <c:v>0.99047084845343225</c:v>
                </c:pt>
                <c:pt idx="93">
                  <c:v>0.9847808766525884</c:v>
                </c:pt>
                <c:pt idx="94">
                  <c:v>1.0035222037896032</c:v>
                </c:pt>
                <c:pt idx="95">
                  <c:v>0.99506762183440456</c:v>
                </c:pt>
                <c:pt idx="96">
                  <c:v>0.98558137252317324</c:v>
                </c:pt>
                <c:pt idx="97">
                  <c:v>1.0006017386136785</c:v>
                </c:pt>
                <c:pt idx="98">
                  <c:v>1.0094486388000841</c:v>
                </c:pt>
                <c:pt idx="99">
                  <c:v>0.99384312655653451</c:v>
                </c:pt>
                <c:pt idx="100">
                  <c:v>1.0171446925411076</c:v>
                </c:pt>
                <c:pt idx="101">
                  <c:v>0.99641127459316636</c:v>
                </c:pt>
                <c:pt idx="102">
                  <c:v>1.0044880799933948</c:v>
                </c:pt>
                <c:pt idx="103">
                  <c:v>1.0195700935006717</c:v>
                </c:pt>
                <c:pt idx="104">
                  <c:v>0.98100674603136562</c:v>
                </c:pt>
                <c:pt idx="105">
                  <c:v>1.0006051984417206</c:v>
                </c:pt>
                <c:pt idx="106">
                  <c:v>0.991123231335029</c:v>
                </c:pt>
                <c:pt idx="107">
                  <c:v>0.97479687490613565</c:v>
                </c:pt>
                <c:pt idx="108">
                  <c:v>1.0064015489494529</c:v>
                </c:pt>
                <c:pt idx="109">
                  <c:v>0.98523313375648258</c:v>
                </c:pt>
                <c:pt idx="110">
                  <c:v>0.99607794595901922</c:v>
                </c:pt>
                <c:pt idx="111">
                  <c:v>1.0359886140846166</c:v>
                </c:pt>
                <c:pt idx="112">
                  <c:v>1.0118749458221048</c:v>
                </c:pt>
                <c:pt idx="113">
                  <c:v>1.0019022851617405</c:v>
                </c:pt>
                <c:pt idx="114">
                  <c:v>1.0049906942362548</c:v>
                </c:pt>
                <c:pt idx="115">
                  <c:v>0.99429964725926256</c:v>
                </c:pt>
                <c:pt idx="116">
                  <c:v>0.98781467825888014</c:v>
                </c:pt>
                <c:pt idx="117">
                  <c:v>0.99999064734316789</c:v>
                </c:pt>
                <c:pt idx="118">
                  <c:v>0.9905732986593544</c:v>
                </c:pt>
                <c:pt idx="119">
                  <c:v>0.99585474581837385</c:v>
                </c:pt>
                <c:pt idx="120">
                  <c:v>1.0167815598996999</c:v>
                </c:pt>
                <c:pt idx="121">
                  <c:v>1.0247196048104896</c:v>
                </c:pt>
                <c:pt idx="122">
                  <c:v>0.99363580925034167</c:v>
                </c:pt>
                <c:pt idx="123">
                  <c:v>1.0237231845630714</c:v>
                </c:pt>
                <c:pt idx="124">
                  <c:v>1.0129033425041822</c:v>
                </c:pt>
                <c:pt idx="125">
                  <c:v>0.96733384611654416</c:v>
                </c:pt>
                <c:pt idx="126">
                  <c:v>0.99009046792139466</c:v>
                </c:pt>
                <c:pt idx="127">
                  <c:v>0.98777453149033578</c:v>
                </c:pt>
                <c:pt idx="128">
                  <c:v>1.0154588049682371</c:v>
                </c:pt>
                <c:pt idx="129">
                  <c:v>1.0025797854519303</c:v>
                </c:pt>
                <c:pt idx="130">
                  <c:v>0.98986373639700198</c:v>
                </c:pt>
                <c:pt idx="131">
                  <c:v>1.0006379584454133</c:v>
                </c:pt>
                <c:pt idx="132">
                  <c:v>1.0032997779765194</c:v>
                </c:pt>
                <c:pt idx="133">
                  <c:v>0.99726975783837424</c:v>
                </c:pt>
                <c:pt idx="134">
                  <c:v>1.0301480946923989</c:v>
                </c:pt>
                <c:pt idx="135">
                  <c:v>1.0167927204186105</c:v>
                </c:pt>
                <c:pt idx="136">
                  <c:v>0.98968517604150097</c:v>
                </c:pt>
                <c:pt idx="137">
                  <c:v>0.98310675721045981</c:v>
                </c:pt>
                <c:pt idx="138">
                  <c:v>0.98844212380719565</c:v>
                </c:pt>
                <c:pt idx="139">
                  <c:v>0.97530544687419785</c:v>
                </c:pt>
                <c:pt idx="140">
                  <c:v>1.0113598605949521</c:v>
                </c:pt>
                <c:pt idx="141">
                  <c:v>1.0109040951518913</c:v>
                </c:pt>
                <c:pt idx="142">
                  <c:v>0.99430137648467798</c:v>
                </c:pt>
                <c:pt idx="143">
                  <c:v>0.99646008144443765</c:v>
                </c:pt>
                <c:pt idx="144">
                  <c:v>0.98963486428037883</c:v>
                </c:pt>
                <c:pt idx="145">
                  <c:v>1.0095488567097228</c:v>
                </c:pt>
                <c:pt idx="146">
                  <c:v>1.0053924501146263</c:v>
                </c:pt>
                <c:pt idx="147">
                  <c:v>1.0077691944144953</c:v>
                </c:pt>
                <c:pt idx="148">
                  <c:v>0.99936452049495916</c:v>
                </c:pt>
                <c:pt idx="149">
                  <c:v>1.0284323323172331</c:v>
                </c:pt>
                <c:pt idx="150">
                  <c:v>0.99222706088740209</c:v>
                </c:pt>
                <c:pt idx="151">
                  <c:v>1.0011915247538135</c:v>
                </c:pt>
                <c:pt idx="152">
                  <c:v>0.98296584764085582</c:v>
                </c:pt>
                <c:pt idx="153">
                  <c:v>0.96683968328734815</c:v>
                </c:pt>
                <c:pt idx="154">
                  <c:v>0.99028916306417847</c:v>
                </c:pt>
                <c:pt idx="155">
                  <c:v>1.0230610670481621</c:v>
                </c:pt>
                <c:pt idx="156">
                  <c:v>1.0097812063075673</c:v>
                </c:pt>
                <c:pt idx="157">
                  <c:v>1.0067089417690334</c:v>
                </c:pt>
                <c:pt idx="158">
                  <c:v>1.009615696270427</c:v>
                </c:pt>
                <c:pt idx="159">
                  <c:v>0.9920349937749483</c:v>
                </c:pt>
                <c:pt idx="160">
                  <c:v>1.0166051410932266</c:v>
                </c:pt>
                <c:pt idx="161">
                  <c:v>1.0174806318111032</c:v>
                </c:pt>
                <c:pt idx="162">
                  <c:v>0.99171699415024406</c:v>
                </c:pt>
                <c:pt idx="163">
                  <c:v>0.9952972926435516</c:v>
                </c:pt>
                <c:pt idx="164">
                  <c:v>0.97704692762275891</c:v>
                </c:pt>
                <c:pt idx="165">
                  <c:v>0.96902629867775236</c:v>
                </c:pt>
                <c:pt idx="166">
                  <c:v>0.99385397712660728</c:v>
                </c:pt>
                <c:pt idx="167">
                  <c:v>1.0248862789165956</c:v>
                </c:pt>
                <c:pt idx="168">
                  <c:v>1.0253301542045088</c:v>
                </c:pt>
                <c:pt idx="169">
                  <c:v>0.99615028841743802</c:v>
                </c:pt>
                <c:pt idx="170">
                  <c:v>0.99828031073794021</c:v>
                </c:pt>
                <c:pt idx="171">
                  <c:v>1.0132078660993413</c:v>
                </c:pt>
                <c:pt idx="172">
                  <c:v>0.97025143638633005</c:v>
                </c:pt>
                <c:pt idx="173">
                  <c:v>1.0168419342882966</c:v>
                </c:pt>
                <c:pt idx="174">
                  <c:v>0.99518141572807695</c:v>
                </c:pt>
                <c:pt idx="175">
                  <c:v>1.0004647375979272</c:v>
                </c:pt>
                <c:pt idx="176">
                  <c:v>0.98385247316161439</c:v>
                </c:pt>
                <c:pt idx="177">
                  <c:v>0.99885601799409884</c:v>
                </c:pt>
                <c:pt idx="178">
                  <c:v>0.99302630055573637</c:v>
                </c:pt>
                <c:pt idx="179">
                  <c:v>0.99618265253127802</c:v>
                </c:pt>
                <c:pt idx="180">
                  <c:v>1.0123135411686688</c:v>
                </c:pt>
                <c:pt idx="181">
                  <c:v>1.0129724869190713</c:v>
                </c:pt>
                <c:pt idx="182">
                  <c:v>0.97521261831015915</c:v>
                </c:pt>
                <c:pt idx="183">
                  <c:v>1.0123997649582737</c:v>
                </c:pt>
                <c:pt idx="184">
                  <c:v>1.0098138490788819</c:v>
                </c:pt>
                <c:pt idx="185">
                  <c:v>0.98381608593818637</c:v>
                </c:pt>
                <c:pt idx="186">
                  <c:v>1.0021236608251913</c:v>
                </c:pt>
                <c:pt idx="187">
                  <c:v>0.98943975403097717</c:v>
                </c:pt>
                <c:pt idx="188">
                  <c:v>1.0140021742476204</c:v>
                </c:pt>
                <c:pt idx="189">
                  <c:v>1.0149150143076178</c:v>
                </c:pt>
                <c:pt idx="190">
                  <c:v>1.0074920794834163</c:v>
                </c:pt>
                <c:pt idx="191">
                  <c:v>1.022190187492019</c:v>
                </c:pt>
                <c:pt idx="192">
                  <c:v>1.0400099212087723</c:v>
                </c:pt>
                <c:pt idx="193">
                  <c:v>1.0511584015234969</c:v>
                </c:pt>
                <c:pt idx="194">
                  <c:v>1.0072903753638216</c:v>
                </c:pt>
                <c:pt idx="195">
                  <c:v>0.92470650551791067</c:v>
                </c:pt>
                <c:pt idx="196">
                  <c:v>0.91749879829344161</c:v>
                </c:pt>
                <c:pt idx="197">
                  <c:v>0.95297199024255419</c:v>
                </c:pt>
                <c:pt idx="198">
                  <c:v>0.98729352613864729</c:v>
                </c:pt>
                <c:pt idx="199">
                  <c:v>0.98431469330791543</c:v>
                </c:pt>
                <c:pt idx="200">
                  <c:v>1.0247423142230285</c:v>
                </c:pt>
                <c:pt idx="201">
                  <c:v>1.0001990367588238</c:v>
                </c:pt>
                <c:pt idx="202">
                  <c:v>0.98093968617658034</c:v>
                </c:pt>
                <c:pt idx="203">
                  <c:v>0.98354425477677954</c:v>
                </c:pt>
                <c:pt idx="204">
                  <c:v>0.98204978326929981</c:v>
                </c:pt>
                <c:pt idx="205">
                  <c:v>1.0297378989152262</c:v>
                </c:pt>
                <c:pt idx="206">
                  <c:v>1.0548892670375807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19B-9E18-963123B4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0175"/>
        <c:axId val="1"/>
      </c:scatterChart>
      <c:valAx>
        <c:axId val="316140175"/>
        <c:scaling>
          <c:orientation val="minMax"/>
          <c:max val="2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161401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6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</xdr:row>
      <xdr:rowOff>22860</xdr:rowOff>
    </xdr:from>
    <xdr:to>
      <xdr:col>23</xdr:col>
      <xdr:colOff>274320</xdr:colOff>
      <xdr:row>21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610</xdr:row>
      <xdr:rowOff>0</xdr:rowOff>
    </xdr:from>
    <xdr:to>
      <xdr:col>6</xdr:col>
      <xdr:colOff>304800</xdr:colOff>
      <xdr:row>611</xdr:row>
      <xdr:rowOff>121920</xdr:rowOff>
    </xdr:to>
    <xdr:sp macro="" textlink="">
      <xdr:nvSpPr>
        <xdr:cNvPr id="2053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3771900" y="111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441960</xdr:colOff>
      <xdr:row>21</xdr:row>
      <xdr:rowOff>175260</xdr:rowOff>
    </xdr:from>
    <xdr:to>
      <xdr:col>23</xdr:col>
      <xdr:colOff>464820</xdr:colOff>
      <xdr:row>47</xdr:row>
      <xdr:rowOff>52435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4015740"/>
          <a:ext cx="7947660" cy="463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3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4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30017</xdr:rowOff>
    </xdr:from>
    <xdr:to>
      <xdr:col>10</xdr:col>
      <xdr:colOff>84008</xdr:colOff>
      <xdr:row>42</xdr:row>
      <xdr:rowOff>173045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1744"/>
          <a:ext cx="6780372" cy="42647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121920</xdr:rowOff>
    </xdr:to>
    <xdr:sp macro="" textlink="">
      <xdr:nvSpPr>
        <xdr:cNvPr id="4099" name="AutoShape 3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71399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76200</xdr:colOff>
      <xdr:row>22</xdr:row>
      <xdr:rowOff>117856</xdr:rowOff>
    </xdr:from>
    <xdr:to>
      <xdr:col>15</xdr:col>
      <xdr:colOff>473551</xdr:colOff>
      <xdr:row>46</xdr:row>
      <xdr:rowOff>187055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8600" y="4308856"/>
          <a:ext cx="7801451" cy="46411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218</xdr:row>
      <xdr:rowOff>167640</xdr:rowOff>
    </xdr:from>
    <xdr:to>
      <xdr:col>9</xdr:col>
      <xdr:colOff>434340</xdr:colOff>
      <xdr:row>228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228</xdr:row>
      <xdr:rowOff>121920</xdr:rowOff>
    </xdr:from>
    <xdr:to>
      <xdr:col>9</xdr:col>
      <xdr:colOff>388620</xdr:colOff>
      <xdr:row>238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238</xdr:row>
      <xdr:rowOff>121920</xdr:rowOff>
    </xdr:from>
    <xdr:to>
      <xdr:col>9</xdr:col>
      <xdr:colOff>358140</xdr:colOff>
      <xdr:row>248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248</xdr:row>
      <xdr:rowOff>114300</xdr:rowOff>
    </xdr:from>
    <xdr:to>
      <xdr:col>9</xdr:col>
      <xdr:colOff>320040</xdr:colOff>
      <xdr:row>258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670560</xdr:colOff>
      <xdr:row>253</xdr:row>
      <xdr:rowOff>22860</xdr:rowOff>
    </xdr:from>
    <xdr:to>
      <xdr:col>18</xdr:col>
      <xdr:colOff>281940</xdr:colOff>
      <xdr:row>273</xdr:row>
      <xdr:rowOff>152400</xdr:rowOff>
    </xdr:to>
    <xdr:pic>
      <xdr:nvPicPr>
        <xdr:cNvPr id="7" name="Imagem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4440" y="41765220"/>
          <a:ext cx="640842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389422</xdr:colOff>
      <xdr:row>218</xdr:row>
      <xdr:rowOff>99060</xdr:rowOff>
    </xdr:from>
    <xdr:to>
      <xdr:col>22</xdr:col>
      <xdr:colOff>356711</xdr:colOff>
      <xdr:row>252</xdr:row>
      <xdr:rowOff>90535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3302" y="36675060"/>
          <a:ext cx="9202729" cy="5828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220</xdr:row>
      <xdr:rowOff>114300</xdr:rowOff>
    </xdr:from>
    <xdr:to>
      <xdr:col>9</xdr:col>
      <xdr:colOff>403860</xdr:colOff>
      <xdr:row>230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230</xdr:row>
      <xdr:rowOff>121920</xdr:rowOff>
    </xdr:from>
    <xdr:to>
      <xdr:col>9</xdr:col>
      <xdr:colOff>388620</xdr:colOff>
      <xdr:row>240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240</xdr:row>
      <xdr:rowOff>121920</xdr:rowOff>
    </xdr:from>
    <xdr:to>
      <xdr:col>9</xdr:col>
      <xdr:colOff>358140</xdr:colOff>
      <xdr:row>250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250</xdr:row>
      <xdr:rowOff>99060</xdr:rowOff>
    </xdr:from>
    <xdr:to>
      <xdr:col>9</xdr:col>
      <xdr:colOff>358140</xdr:colOff>
      <xdr:row>263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304800</xdr:colOff>
      <xdr:row>248</xdr:row>
      <xdr:rowOff>121920</xdr:rowOff>
    </xdr:to>
    <xdr:sp macro="" textlink="">
      <xdr:nvSpPr>
        <xdr:cNvPr id="8197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247</xdr:row>
      <xdr:rowOff>0</xdr:rowOff>
    </xdr:from>
    <xdr:to>
      <xdr:col>11</xdr:col>
      <xdr:colOff>304800</xdr:colOff>
      <xdr:row>248</xdr:row>
      <xdr:rowOff>121920</xdr:rowOff>
    </xdr:to>
    <xdr:sp macro="" textlink="">
      <xdr:nvSpPr>
        <xdr:cNvPr id="8198" name="AutoShape 6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292543</xdr:colOff>
      <xdr:row>225</xdr:row>
      <xdr:rowOff>129541</xdr:rowOff>
    </xdr:from>
    <xdr:to>
      <xdr:col>24</xdr:col>
      <xdr:colOff>112871</xdr:colOff>
      <xdr:row>264</xdr:row>
      <xdr:rowOff>83821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76423" y="37848541"/>
          <a:ext cx="10274968" cy="650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8"/>
  <sheetViews>
    <sheetView topLeftCell="A274" workbookViewId="0">
      <selection activeCell="M574" sqref="M573:M574"/>
    </sheetView>
  </sheetViews>
  <sheetFormatPr baseColWidth="10" defaultColWidth="8.83203125" defaultRowHeight="15" x14ac:dyDescent="0.2"/>
  <cols>
    <col min="2" max="2" width="10.5" bestFit="1" customWidth="1"/>
    <col min="8" max="8" width="19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259</v>
      </c>
    </row>
    <row r="2" spans="1:8" x14ac:dyDescent="0.2">
      <c r="A2">
        <v>1</v>
      </c>
      <c r="B2" s="14">
        <v>43887</v>
      </c>
      <c r="C2">
        <v>1</v>
      </c>
      <c r="D2">
        <v>1</v>
      </c>
    </row>
    <row r="3" spans="1:8" x14ac:dyDescent="0.2">
      <c r="A3">
        <v>2</v>
      </c>
      <c r="B3" s="14">
        <v>43888</v>
      </c>
      <c r="C3">
        <v>1</v>
      </c>
      <c r="D3">
        <v>0</v>
      </c>
    </row>
    <row r="4" spans="1:8" x14ac:dyDescent="0.2">
      <c r="A4">
        <v>3</v>
      </c>
      <c r="B4" s="14">
        <v>43889</v>
      </c>
      <c r="C4">
        <v>1</v>
      </c>
      <c r="D4">
        <v>0</v>
      </c>
    </row>
    <row r="5" spans="1:8" x14ac:dyDescent="0.2">
      <c r="A5">
        <v>4</v>
      </c>
      <c r="B5" s="14">
        <v>43890</v>
      </c>
      <c r="C5">
        <v>2</v>
      </c>
      <c r="D5">
        <v>1</v>
      </c>
      <c r="E5">
        <f>AVERAGE(D2:D7)</f>
        <v>0.33333333333333331</v>
      </c>
    </row>
    <row r="6" spans="1:8" x14ac:dyDescent="0.2">
      <c r="A6">
        <v>5</v>
      </c>
      <c r="B6" s="14">
        <v>43891</v>
      </c>
      <c r="C6">
        <v>2</v>
      </c>
      <c r="D6">
        <v>0</v>
      </c>
      <c r="E6">
        <f t="shared" ref="E6:E69" si="0">AVERAGE(D2:D8)</f>
        <v>0.2857142857142857</v>
      </c>
    </row>
    <row r="7" spans="1:8" x14ac:dyDescent="0.2">
      <c r="A7">
        <v>6</v>
      </c>
      <c r="B7" s="14">
        <v>43892</v>
      </c>
      <c r="C7">
        <v>2</v>
      </c>
      <c r="D7">
        <v>0</v>
      </c>
      <c r="E7">
        <f t="shared" si="0"/>
        <v>0.2857142857142857</v>
      </c>
    </row>
    <row r="8" spans="1:8" x14ac:dyDescent="0.2">
      <c r="A8">
        <v>7</v>
      </c>
      <c r="B8" s="14">
        <v>43893</v>
      </c>
      <c r="C8">
        <v>2</v>
      </c>
      <c r="D8">
        <v>0</v>
      </c>
      <c r="E8">
        <f t="shared" si="0"/>
        <v>0.8571428571428571</v>
      </c>
    </row>
    <row r="9" spans="1:8" x14ac:dyDescent="0.2">
      <c r="A9">
        <v>8</v>
      </c>
      <c r="B9" s="14">
        <v>43894</v>
      </c>
      <c r="C9">
        <v>3</v>
      </c>
      <c r="D9">
        <v>1</v>
      </c>
      <c r="E9">
        <f t="shared" si="0"/>
        <v>1.7142857142857142</v>
      </c>
      <c r="F9">
        <f>AVERAGE(D2:D15)</f>
        <v>2.4285714285714284</v>
      </c>
      <c r="G9">
        <f>AVERAGE(F9:F10)</f>
        <v>3.0357142857142856</v>
      </c>
    </row>
    <row r="10" spans="1:8" x14ac:dyDescent="0.2">
      <c r="A10">
        <v>9</v>
      </c>
      <c r="B10" s="14">
        <v>43895</v>
      </c>
      <c r="C10">
        <v>7</v>
      </c>
      <c r="D10">
        <v>4</v>
      </c>
      <c r="E10">
        <f t="shared" si="0"/>
        <v>2.4285714285714284</v>
      </c>
      <c r="F10">
        <f t="shared" ref="F10:F73" si="1">AVERAGE(D3:D16)</f>
        <v>3.6428571428571428</v>
      </c>
      <c r="G10">
        <f t="shared" ref="G10:G73" si="2">AVERAGE(F10:F11)</f>
        <v>4.5357142857142856</v>
      </c>
    </row>
    <row r="11" spans="1:8" x14ac:dyDescent="0.2">
      <c r="A11">
        <v>10</v>
      </c>
      <c r="B11" s="14">
        <v>43896</v>
      </c>
      <c r="C11">
        <v>13</v>
      </c>
      <c r="D11">
        <v>6</v>
      </c>
      <c r="E11">
        <f t="shared" si="0"/>
        <v>3.2857142857142856</v>
      </c>
      <c r="F11">
        <f t="shared" si="1"/>
        <v>5.4285714285714288</v>
      </c>
      <c r="G11">
        <f t="shared" si="2"/>
        <v>6.1785714285714288</v>
      </c>
    </row>
    <row r="12" spans="1:8" x14ac:dyDescent="0.2">
      <c r="A12">
        <v>11</v>
      </c>
      <c r="B12" s="14">
        <v>43897</v>
      </c>
      <c r="C12">
        <v>19</v>
      </c>
      <c r="D12">
        <v>6</v>
      </c>
      <c r="E12">
        <f t="shared" si="0"/>
        <v>3.2857142857142856</v>
      </c>
      <c r="F12">
        <f t="shared" si="1"/>
        <v>6.9285714285714288</v>
      </c>
      <c r="G12">
        <f t="shared" si="2"/>
        <v>7.7142857142857144</v>
      </c>
    </row>
    <row r="13" spans="1:8" x14ac:dyDescent="0.2">
      <c r="A13">
        <v>12</v>
      </c>
      <c r="B13" s="14">
        <v>43898</v>
      </c>
      <c r="C13">
        <v>25</v>
      </c>
      <c r="D13">
        <v>6</v>
      </c>
      <c r="E13">
        <f t="shared" si="0"/>
        <v>4.5714285714285712</v>
      </c>
      <c r="F13">
        <f t="shared" si="1"/>
        <v>8.5</v>
      </c>
      <c r="G13">
        <f t="shared" si="2"/>
        <v>11.321428571428571</v>
      </c>
    </row>
    <row r="14" spans="1:8" x14ac:dyDescent="0.2">
      <c r="A14">
        <v>13</v>
      </c>
      <c r="B14" s="14">
        <v>43899</v>
      </c>
      <c r="C14">
        <v>25</v>
      </c>
      <c r="D14">
        <v>0</v>
      </c>
      <c r="E14">
        <f t="shared" si="0"/>
        <v>7</v>
      </c>
      <c r="F14">
        <f t="shared" si="1"/>
        <v>14.142857142857142</v>
      </c>
      <c r="G14">
        <f t="shared" si="2"/>
        <v>15.357142857142858</v>
      </c>
    </row>
    <row r="15" spans="1:8" x14ac:dyDescent="0.2">
      <c r="A15">
        <v>14</v>
      </c>
      <c r="B15" s="14">
        <v>43900</v>
      </c>
      <c r="C15">
        <v>34</v>
      </c>
      <c r="D15">
        <v>9</v>
      </c>
      <c r="E15">
        <f t="shared" si="0"/>
        <v>10</v>
      </c>
      <c r="F15">
        <f t="shared" si="1"/>
        <v>16.571428571428573</v>
      </c>
      <c r="G15">
        <f t="shared" si="2"/>
        <v>18.607142857142858</v>
      </c>
      <c r="H15">
        <f>AVERAGE(D2:D15)</f>
        <v>2.4285714285714284</v>
      </c>
    </row>
    <row r="16" spans="1:8" x14ac:dyDescent="0.2">
      <c r="A16">
        <v>15</v>
      </c>
      <c r="B16" s="14">
        <v>43901</v>
      </c>
      <c r="C16">
        <v>52</v>
      </c>
      <c r="D16">
        <v>18</v>
      </c>
      <c r="E16">
        <f t="shared" si="0"/>
        <v>12.142857142857142</v>
      </c>
      <c r="F16">
        <f t="shared" si="1"/>
        <v>20.642857142857142</v>
      </c>
      <c r="G16">
        <f t="shared" si="2"/>
        <v>25.5</v>
      </c>
      <c r="H16">
        <f t="shared" ref="H16:H79" si="3">AVERAGE(D3:D16)</f>
        <v>3.6428571428571428</v>
      </c>
    </row>
    <row r="17" spans="1:8" x14ac:dyDescent="0.2">
      <c r="A17">
        <v>16</v>
      </c>
      <c r="B17" s="14">
        <v>43902</v>
      </c>
      <c r="C17">
        <v>77</v>
      </c>
      <c r="D17">
        <v>25</v>
      </c>
      <c r="E17">
        <f t="shared" si="0"/>
        <v>14.571428571428571</v>
      </c>
      <c r="F17">
        <f t="shared" si="1"/>
        <v>30.357142857142858</v>
      </c>
      <c r="G17">
        <f t="shared" si="2"/>
        <v>37.107142857142854</v>
      </c>
      <c r="H17">
        <f t="shared" si="3"/>
        <v>5.4285714285714288</v>
      </c>
    </row>
    <row r="18" spans="1:8" x14ac:dyDescent="0.2">
      <c r="A18">
        <v>17</v>
      </c>
      <c r="B18" s="14">
        <v>43903</v>
      </c>
      <c r="C18">
        <v>98</v>
      </c>
      <c r="D18">
        <v>21</v>
      </c>
      <c r="E18">
        <f t="shared" si="0"/>
        <v>25</v>
      </c>
      <c r="F18">
        <f t="shared" si="1"/>
        <v>43.857142857142854</v>
      </c>
      <c r="G18">
        <f t="shared" si="2"/>
        <v>53.75</v>
      </c>
      <c r="H18">
        <f t="shared" si="3"/>
        <v>6.9285714285714288</v>
      </c>
    </row>
    <row r="19" spans="1:8" x14ac:dyDescent="0.2">
      <c r="A19">
        <v>18</v>
      </c>
      <c r="B19" s="14">
        <v>43904</v>
      </c>
      <c r="C19">
        <v>121</v>
      </c>
      <c r="D19">
        <v>23</v>
      </c>
      <c r="E19">
        <f t="shared" si="0"/>
        <v>29.857142857142858</v>
      </c>
      <c r="F19">
        <f t="shared" si="1"/>
        <v>63.642857142857146</v>
      </c>
      <c r="G19">
        <f t="shared" si="2"/>
        <v>71.428571428571431</v>
      </c>
      <c r="H19">
        <f t="shared" si="3"/>
        <v>8.5</v>
      </c>
    </row>
    <row r="20" spans="1:8" x14ac:dyDescent="0.2">
      <c r="A20">
        <v>19</v>
      </c>
      <c r="B20" s="14">
        <v>43905</v>
      </c>
      <c r="C20">
        <v>200</v>
      </c>
      <c r="D20">
        <v>79</v>
      </c>
      <c r="E20">
        <f t="shared" si="0"/>
        <v>36.714285714285715</v>
      </c>
      <c r="F20">
        <f t="shared" si="1"/>
        <v>79.214285714285708</v>
      </c>
      <c r="G20">
        <f t="shared" si="2"/>
        <v>93.928571428571416</v>
      </c>
      <c r="H20">
        <f t="shared" si="3"/>
        <v>14.142857142857142</v>
      </c>
    </row>
    <row r="21" spans="1:8" x14ac:dyDescent="0.2">
      <c r="A21">
        <v>20</v>
      </c>
      <c r="B21" s="14">
        <v>43906</v>
      </c>
      <c r="C21">
        <v>234</v>
      </c>
      <c r="D21">
        <v>34</v>
      </c>
      <c r="E21">
        <f t="shared" si="0"/>
        <v>53.714285714285715</v>
      </c>
      <c r="F21">
        <f t="shared" si="1"/>
        <v>108.64285714285714</v>
      </c>
      <c r="G21">
        <f t="shared" si="2"/>
        <v>120.96428571428571</v>
      </c>
      <c r="H21">
        <f t="shared" si="3"/>
        <v>16.571428571428573</v>
      </c>
    </row>
    <row r="22" spans="1:8" x14ac:dyDescent="0.2">
      <c r="A22">
        <v>21</v>
      </c>
      <c r="B22" s="14">
        <v>43907</v>
      </c>
      <c r="C22">
        <v>291</v>
      </c>
      <c r="D22">
        <v>57</v>
      </c>
      <c r="E22">
        <f t="shared" si="0"/>
        <v>77.714285714285708</v>
      </c>
      <c r="F22">
        <f t="shared" si="1"/>
        <v>133.28571428571428</v>
      </c>
      <c r="G22">
        <f t="shared" si="2"/>
        <v>144.03571428571428</v>
      </c>
      <c r="H22">
        <f t="shared" si="3"/>
        <v>20.642857142857142</v>
      </c>
    </row>
    <row r="23" spans="1:8" x14ac:dyDescent="0.2">
      <c r="A23">
        <v>22</v>
      </c>
      <c r="B23" s="14">
        <v>43908</v>
      </c>
      <c r="C23">
        <v>428</v>
      </c>
      <c r="D23">
        <v>137</v>
      </c>
      <c r="E23">
        <f t="shared" si="0"/>
        <v>115.14285714285714</v>
      </c>
      <c r="F23">
        <f t="shared" si="1"/>
        <v>154.78571428571428</v>
      </c>
      <c r="G23">
        <f t="shared" si="2"/>
        <v>162.42857142857144</v>
      </c>
      <c r="H23">
        <f t="shared" si="3"/>
        <v>30.357142857142858</v>
      </c>
    </row>
    <row r="24" spans="1:8" x14ac:dyDescent="0.2">
      <c r="A24">
        <v>23</v>
      </c>
      <c r="B24" s="14">
        <v>43909</v>
      </c>
      <c r="C24">
        <v>621</v>
      </c>
      <c r="D24">
        <v>193</v>
      </c>
      <c r="E24">
        <f t="shared" si="0"/>
        <v>143.85714285714286</v>
      </c>
      <c r="F24">
        <f t="shared" si="1"/>
        <v>170.07142857142858</v>
      </c>
      <c r="G24">
        <f t="shared" si="2"/>
        <v>186.39285714285717</v>
      </c>
      <c r="H24">
        <f t="shared" si="3"/>
        <v>43.857142857142854</v>
      </c>
    </row>
    <row r="25" spans="1:8" x14ac:dyDescent="0.2">
      <c r="A25">
        <v>24</v>
      </c>
      <c r="B25" s="14">
        <v>43910</v>
      </c>
      <c r="C25">
        <v>904</v>
      </c>
      <c r="D25">
        <v>283</v>
      </c>
      <c r="E25">
        <f t="shared" si="0"/>
        <v>192.28571428571428</v>
      </c>
      <c r="F25">
        <f t="shared" si="1"/>
        <v>202.71428571428572</v>
      </c>
      <c r="G25">
        <f t="shared" si="2"/>
        <v>219.89285714285717</v>
      </c>
      <c r="H25">
        <f t="shared" si="3"/>
        <v>63.642857142857146</v>
      </c>
    </row>
    <row r="26" spans="1:8" x14ac:dyDescent="0.2">
      <c r="A26">
        <v>25</v>
      </c>
      <c r="B26" s="14">
        <v>43911</v>
      </c>
      <c r="C26">
        <v>1128</v>
      </c>
      <c r="D26">
        <v>224</v>
      </c>
      <c r="E26">
        <f t="shared" si="0"/>
        <v>236.71428571428572</v>
      </c>
      <c r="F26">
        <f t="shared" si="1"/>
        <v>237.07142857142858</v>
      </c>
      <c r="G26">
        <f t="shared" si="2"/>
        <v>253.60714285714289</v>
      </c>
      <c r="H26">
        <f t="shared" si="3"/>
        <v>79.214285714285708</v>
      </c>
    </row>
    <row r="27" spans="1:8" x14ac:dyDescent="0.2">
      <c r="A27">
        <v>26</v>
      </c>
      <c r="B27" s="14">
        <v>43912</v>
      </c>
      <c r="C27">
        <v>1546</v>
      </c>
      <c r="D27">
        <v>418</v>
      </c>
      <c r="E27">
        <f t="shared" si="0"/>
        <v>272.85714285714283</v>
      </c>
      <c r="F27">
        <f t="shared" si="1"/>
        <v>270.14285714285717</v>
      </c>
      <c r="G27">
        <f t="shared" si="2"/>
        <v>279.92857142857144</v>
      </c>
      <c r="H27">
        <f t="shared" si="3"/>
        <v>108.64285714285714</v>
      </c>
    </row>
    <row r="28" spans="1:8" x14ac:dyDescent="0.2">
      <c r="A28">
        <v>27</v>
      </c>
      <c r="B28" s="14">
        <v>43913</v>
      </c>
      <c r="C28">
        <v>1891</v>
      </c>
      <c r="D28">
        <v>345</v>
      </c>
      <c r="E28">
        <f t="shared" si="0"/>
        <v>286.42857142857144</v>
      </c>
      <c r="F28">
        <f t="shared" si="1"/>
        <v>289.71428571428572</v>
      </c>
      <c r="G28">
        <f t="shared" si="2"/>
        <v>300.03571428571428</v>
      </c>
      <c r="H28">
        <f t="shared" si="3"/>
        <v>133.28571428571428</v>
      </c>
    </row>
    <row r="29" spans="1:8" x14ac:dyDescent="0.2">
      <c r="A29">
        <v>28</v>
      </c>
      <c r="B29" s="14">
        <v>43914</v>
      </c>
      <c r="C29">
        <v>2201</v>
      </c>
      <c r="D29">
        <v>310</v>
      </c>
      <c r="E29">
        <f t="shared" si="0"/>
        <v>327.71428571428572</v>
      </c>
      <c r="F29">
        <f t="shared" si="1"/>
        <v>310.35714285714283</v>
      </c>
      <c r="G29">
        <f t="shared" si="2"/>
        <v>348.96428571428567</v>
      </c>
      <c r="H29">
        <f t="shared" si="3"/>
        <v>154.78571428571428</v>
      </c>
    </row>
    <row r="30" spans="1:8" x14ac:dyDescent="0.2">
      <c r="A30">
        <v>29</v>
      </c>
      <c r="B30" s="14">
        <v>43915</v>
      </c>
      <c r="C30">
        <v>2433</v>
      </c>
      <c r="D30">
        <v>232</v>
      </c>
      <c r="E30">
        <f t="shared" si="0"/>
        <v>359</v>
      </c>
      <c r="F30">
        <f t="shared" si="1"/>
        <v>387.57142857142856</v>
      </c>
      <c r="G30">
        <f t="shared" si="2"/>
        <v>422.57142857142856</v>
      </c>
      <c r="H30">
        <f t="shared" si="3"/>
        <v>170.07142857142858</v>
      </c>
    </row>
    <row r="31" spans="1:8" x14ac:dyDescent="0.2">
      <c r="A31">
        <v>30</v>
      </c>
      <c r="B31" s="14">
        <v>43916</v>
      </c>
      <c r="C31">
        <v>2915</v>
      </c>
      <c r="D31">
        <v>482</v>
      </c>
      <c r="E31">
        <f t="shared" si="0"/>
        <v>396.42857142857144</v>
      </c>
      <c r="F31">
        <f t="shared" si="1"/>
        <v>457.57142857142856</v>
      </c>
      <c r="G31">
        <f t="shared" si="2"/>
        <v>489.10714285714283</v>
      </c>
      <c r="H31">
        <f t="shared" si="3"/>
        <v>202.71428571428572</v>
      </c>
    </row>
    <row r="32" spans="1:8" x14ac:dyDescent="0.2">
      <c r="A32">
        <v>31</v>
      </c>
      <c r="B32" s="14">
        <v>43917</v>
      </c>
      <c r="C32">
        <v>3417</v>
      </c>
      <c r="D32">
        <v>502</v>
      </c>
      <c r="E32">
        <f t="shared" si="0"/>
        <v>387.14285714285717</v>
      </c>
      <c r="F32">
        <f t="shared" si="1"/>
        <v>520.64285714285711</v>
      </c>
      <c r="G32">
        <f t="shared" si="2"/>
        <v>551.46428571428578</v>
      </c>
      <c r="H32">
        <f t="shared" si="3"/>
        <v>237.07142857142858</v>
      </c>
    </row>
    <row r="33" spans="1:8" x14ac:dyDescent="0.2">
      <c r="A33">
        <v>32</v>
      </c>
      <c r="B33" s="14">
        <v>43918</v>
      </c>
      <c r="C33">
        <v>3903</v>
      </c>
      <c r="D33">
        <v>486</v>
      </c>
      <c r="E33">
        <f t="shared" si="0"/>
        <v>384</v>
      </c>
      <c r="F33">
        <f t="shared" si="1"/>
        <v>582.28571428571433</v>
      </c>
      <c r="G33">
        <f t="shared" si="2"/>
        <v>617.92857142857144</v>
      </c>
      <c r="H33">
        <f t="shared" si="3"/>
        <v>270.14285714285717</v>
      </c>
    </row>
    <row r="34" spans="1:8" x14ac:dyDescent="0.2">
      <c r="A34">
        <v>33</v>
      </c>
      <c r="B34" s="14">
        <v>43919</v>
      </c>
      <c r="C34">
        <v>4256</v>
      </c>
      <c r="D34">
        <v>353</v>
      </c>
      <c r="E34">
        <f t="shared" si="0"/>
        <v>502.28571428571428</v>
      </c>
      <c r="F34">
        <f t="shared" si="1"/>
        <v>653.57142857142856</v>
      </c>
      <c r="G34">
        <f t="shared" si="2"/>
        <v>669.07142857142856</v>
      </c>
      <c r="H34">
        <f t="shared" si="3"/>
        <v>289.71428571428572</v>
      </c>
    </row>
    <row r="35" spans="1:8" x14ac:dyDescent="0.2">
      <c r="A35">
        <v>34</v>
      </c>
      <c r="B35" s="14">
        <v>43920</v>
      </c>
      <c r="C35">
        <v>4579</v>
      </c>
      <c r="D35">
        <v>323</v>
      </c>
      <c r="E35">
        <f t="shared" si="0"/>
        <v>628.71428571428567</v>
      </c>
      <c r="F35">
        <f t="shared" si="1"/>
        <v>684.57142857142856</v>
      </c>
      <c r="G35">
        <f t="shared" si="2"/>
        <v>705.32142857142856</v>
      </c>
      <c r="H35">
        <f t="shared" si="3"/>
        <v>310.35714285714283</v>
      </c>
    </row>
    <row r="36" spans="1:8" x14ac:dyDescent="0.2">
      <c r="A36">
        <v>35</v>
      </c>
      <c r="B36" s="14">
        <v>43921</v>
      </c>
      <c r="C36">
        <v>5717</v>
      </c>
      <c r="D36">
        <v>1138</v>
      </c>
      <c r="E36">
        <f t="shared" si="0"/>
        <v>713.57142857142856</v>
      </c>
      <c r="F36">
        <f t="shared" si="1"/>
        <v>726.07142857142856</v>
      </c>
      <c r="G36">
        <f t="shared" si="2"/>
        <v>774.32142857142856</v>
      </c>
      <c r="H36">
        <f t="shared" si="3"/>
        <v>387.57142857142856</v>
      </c>
    </row>
    <row r="37" spans="1:8" x14ac:dyDescent="0.2">
      <c r="A37">
        <v>36</v>
      </c>
      <c r="B37" s="14">
        <v>43922</v>
      </c>
      <c r="C37">
        <v>6834</v>
      </c>
      <c r="D37">
        <v>1117</v>
      </c>
      <c r="E37">
        <f t="shared" si="0"/>
        <v>805.57142857142856</v>
      </c>
      <c r="F37">
        <f t="shared" si="1"/>
        <v>822.57142857142856</v>
      </c>
      <c r="G37">
        <f t="shared" si="2"/>
        <v>893.21428571428578</v>
      </c>
      <c r="H37">
        <f t="shared" si="3"/>
        <v>457.57142857142856</v>
      </c>
    </row>
    <row r="38" spans="1:8" x14ac:dyDescent="0.2">
      <c r="A38">
        <v>37</v>
      </c>
      <c r="B38" s="14">
        <v>43923</v>
      </c>
      <c r="C38">
        <v>7910</v>
      </c>
      <c r="D38">
        <v>1076</v>
      </c>
      <c r="E38">
        <f t="shared" si="0"/>
        <v>910.71428571428567</v>
      </c>
      <c r="F38">
        <f t="shared" si="1"/>
        <v>963.85714285714289</v>
      </c>
      <c r="G38">
        <f t="shared" si="2"/>
        <v>1015.5714285714286</v>
      </c>
      <c r="H38">
        <f t="shared" si="3"/>
        <v>520.64285714285711</v>
      </c>
    </row>
    <row r="39" spans="1:8" x14ac:dyDescent="0.2">
      <c r="A39">
        <v>38</v>
      </c>
      <c r="B39" s="14">
        <v>43924</v>
      </c>
      <c r="C39">
        <v>9056</v>
      </c>
      <c r="D39">
        <v>1146</v>
      </c>
      <c r="E39">
        <f t="shared" si="0"/>
        <v>982</v>
      </c>
      <c r="F39">
        <f t="shared" si="1"/>
        <v>1067.2857142857142</v>
      </c>
      <c r="G39">
        <f t="shared" si="2"/>
        <v>1112.9642857142858</v>
      </c>
      <c r="H39">
        <f t="shared" si="3"/>
        <v>582.28571428571433</v>
      </c>
    </row>
    <row r="40" spans="1:8" x14ac:dyDescent="0.2">
      <c r="A40">
        <v>39</v>
      </c>
      <c r="B40" s="14">
        <v>43925</v>
      </c>
      <c r="C40">
        <v>10278</v>
      </c>
      <c r="D40">
        <v>1222</v>
      </c>
      <c r="E40">
        <f t="shared" si="0"/>
        <v>1068.1428571428571</v>
      </c>
      <c r="F40">
        <f t="shared" si="1"/>
        <v>1158.6428571428571</v>
      </c>
      <c r="G40">
        <f t="shared" si="2"/>
        <v>1180.1785714285716</v>
      </c>
      <c r="H40">
        <f t="shared" si="3"/>
        <v>653.57142857142856</v>
      </c>
    </row>
    <row r="41" spans="1:8" x14ac:dyDescent="0.2">
      <c r="A41">
        <v>40</v>
      </c>
      <c r="B41" s="14">
        <v>43926</v>
      </c>
      <c r="C41">
        <v>11130</v>
      </c>
      <c r="D41">
        <v>852</v>
      </c>
      <c r="E41">
        <f t="shared" si="0"/>
        <v>1142.8571428571429</v>
      </c>
      <c r="F41">
        <f t="shared" si="1"/>
        <v>1201.7142857142858</v>
      </c>
      <c r="G41">
        <f t="shared" si="2"/>
        <v>1240.6071428571429</v>
      </c>
      <c r="H41">
        <f t="shared" si="3"/>
        <v>684.57142857142856</v>
      </c>
    </row>
    <row r="42" spans="1:8" x14ac:dyDescent="0.2">
      <c r="A42">
        <v>41</v>
      </c>
      <c r="B42" s="14">
        <v>43927</v>
      </c>
      <c r="C42">
        <v>12056</v>
      </c>
      <c r="D42">
        <v>926</v>
      </c>
      <c r="E42">
        <f t="shared" si="0"/>
        <v>1299</v>
      </c>
      <c r="F42">
        <f t="shared" si="1"/>
        <v>1279.5</v>
      </c>
      <c r="G42">
        <f t="shared" si="2"/>
        <v>1313</v>
      </c>
      <c r="H42">
        <f t="shared" si="3"/>
        <v>726.07142857142856</v>
      </c>
    </row>
    <row r="43" spans="1:8" x14ac:dyDescent="0.2">
      <c r="A43">
        <v>42</v>
      </c>
      <c r="B43" s="14">
        <v>43928</v>
      </c>
      <c r="C43">
        <v>13717</v>
      </c>
      <c r="D43">
        <v>1661</v>
      </c>
      <c r="E43">
        <f t="shared" si="0"/>
        <v>1421</v>
      </c>
      <c r="F43">
        <f t="shared" si="1"/>
        <v>1346.5</v>
      </c>
      <c r="G43">
        <f t="shared" si="2"/>
        <v>1371.2857142857142</v>
      </c>
      <c r="H43">
        <f t="shared" si="3"/>
        <v>822.57142857142856</v>
      </c>
    </row>
    <row r="44" spans="1:8" x14ac:dyDescent="0.2">
      <c r="A44">
        <v>43</v>
      </c>
      <c r="B44" s="14">
        <v>43929</v>
      </c>
      <c r="C44">
        <v>15927</v>
      </c>
      <c r="D44">
        <v>2210</v>
      </c>
      <c r="E44">
        <f t="shared" si="0"/>
        <v>1511.7142857142858</v>
      </c>
      <c r="F44">
        <f t="shared" si="1"/>
        <v>1396.0714285714287</v>
      </c>
      <c r="G44">
        <f t="shared" si="2"/>
        <v>1465.3928571428573</v>
      </c>
      <c r="H44">
        <f t="shared" si="3"/>
        <v>963.85714285714289</v>
      </c>
    </row>
    <row r="45" spans="1:8" x14ac:dyDescent="0.2">
      <c r="A45">
        <v>44</v>
      </c>
      <c r="B45" s="14">
        <v>43930</v>
      </c>
      <c r="C45">
        <v>17857</v>
      </c>
      <c r="D45">
        <v>1930</v>
      </c>
      <c r="E45">
        <f t="shared" si="0"/>
        <v>1492.7142857142858</v>
      </c>
      <c r="F45">
        <f t="shared" si="1"/>
        <v>1534.7142857142858</v>
      </c>
      <c r="G45">
        <f t="shared" si="2"/>
        <v>1571.4642857142858</v>
      </c>
      <c r="H45">
        <f t="shared" si="3"/>
        <v>1067.2857142857142</v>
      </c>
    </row>
    <row r="46" spans="1:8" x14ac:dyDescent="0.2">
      <c r="A46">
        <v>45</v>
      </c>
      <c r="B46" s="14">
        <v>43931</v>
      </c>
      <c r="C46">
        <v>19638</v>
      </c>
      <c r="D46">
        <v>1781</v>
      </c>
      <c r="E46">
        <f t="shared" si="0"/>
        <v>1577</v>
      </c>
      <c r="F46">
        <f t="shared" si="1"/>
        <v>1608.2142857142858</v>
      </c>
      <c r="G46">
        <f t="shared" si="2"/>
        <v>1683.6071428571429</v>
      </c>
      <c r="H46">
        <f t="shared" si="3"/>
        <v>1158.6428571428571</v>
      </c>
    </row>
    <row r="47" spans="1:8" x14ac:dyDescent="0.2">
      <c r="A47">
        <v>46</v>
      </c>
      <c r="B47" s="14">
        <v>43932</v>
      </c>
      <c r="C47">
        <v>20727</v>
      </c>
      <c r="D47">
        <v>1089</v>
      </c>
      <c r="E47">
        <f t="shared" si="0"/>
        <v>1624.8571428571429</v>
      </c>
      <c r="F47">
        <f t="shared" si="1"/>
        <v>1759</v>
      </c>
      <c r="G47">
        <f t="shared" si="2"/>
        <v>1819.5357142857142</v>
      </c>
      <c r="H47">
        <f t="shared" si="3"/>
        <v>1201.7142857142858</v>
      </c>
    </row>
    <row r="48" spans="1:8" x14ac:dyDescent="0.2">
      <c r="A48">
        <v>47</v>
      </c>
      <c r="B48" s="14">
        <v>43933</v>
      </c>
      <c r="C48">
        <v>22169</v>
      </c>
      <c r="D48">
        <v>1442</v>
      </c>
      <c r="E48">
        <f t="shared" si="0"/>
        <v>1649.2857142857142</v>
      </c>
      <c r="F48">
        <f t="shared" si="1"/>
        <v>1880.0714285714287</v>
      </c>
      <c r="G48">
        <f t="shared" si="2"/>
        <v>1923.0357142857142</v>
      </c>
      <c r="H48">
        <f t="shared" si="3"/>
        <v>1279.5</v>
      </c>
    </row>
    <row r="49" spans="1:8" x14ac:dyDescent="0.2">
      <c r="A49">
        <v>48</v>
      </c>
      <c r="B49" s="14">
        <v>43934</v>
      </c>
      <c r="C49">
        <v>23430</v>
      </c>
      <c r="D49">
        <v>1261</v>
      </c>
      <c r="E49">
        <f t="shared" si="0"/>
        <v>1770.4285714285713</v>
      </c>
      <c r="F49">
        <f t="shared" si="1"/>
        <v>1966</v>
      </c>
      <c r="G49">
        <f t="shared" si="2"/>
        <v>2001.75</v>
      </c>
      <c r="H49">
        <f t="shared" si="3"/>
        <v>1346.5</v>
      </c>
    </row>
    <row r="50" spans="1:8" x14ac:dyDescent="0.2">
      <c r="A50">
        <v>49</v>
      </c>
      <c r="B50" s="14">
        <v>43935</v>
      </c>
      <c r="C50">
        <v>25262</v>
      </c>
      <c r="D50">
        <v>1832</v>
      </c>
      <c r="E50">
        <f t="shared" si="0"/>
        <v>1795.4285714285713</v>
      </c>
      <c r="F50">
        <f t="shared" si="1"/>
        <v>2037.5</v>
      </c>
      <c r="G50">
        <f t="shared" si="2"/>
        <v>2067.3928571428569</v>
      </c>
      <c r="H50">
        <f t="shared" si="3"/>
        <v>1396.0714285714287</v>
      </c>
    </row>
    <row r="51" spans="1:8" x14ac:dyDescent="0.2">
      <c r="A51">
        <v>50</v>
      </c>
      <c r="B51" s="14">
        <v>43936</v>
      </c>
      <c r="C51">
        <v>28320</v>
      </c>
      <c r="D51">
        <v>3058</v>
      </c>
      <c r="E51">
        <f t="shared" si="0"/>
        <v>2006.2857142857142</v>
      </c>
      <c r="F51">
        <f t="shared" si="1"/>
        <v>2097.2857142857142</v>
      </c>
      <c r="G51">
        <f t="shared" si="2"/>
        <v>2114</v>
      </c>
      <c r="H51">
        <f t="shared" si="3"/>
        <v>1534.7142857142858</v>
      </c>
    </row>
    <row r="52" spans="1:8" x14ac:dyDescent="0.2">
      <c r="A52">
        <v>51</v>
      </c>
      <c r="B52" s="14">
        <v>43937</v>
      </c>
      <c r="C52">
        <v>30425</v>
      </c>
      <c r="D52">
        <v>2105</v>
      </c>
      <c r="E52">
        <f t="shared" si="0"/>
        <v>2267.4285714285716</v>
      </c>
      <c r="F52">
        <f t="shared" si="1"/>
        <v>2130.7142857142858</v>
      </c>
      <c r="G52">
        <f t="shared" si="2"/>
        <v>2195.1785714285716</v>
      </c>
      <c r="H52">
        <f t="shared" si="3"/>
        <v>1608.2142857142858</v>
      </c>
    </row>
    <row r="53" spans="1:8" x14ac:dyDescent="0.2">
      <c r="A53">
        <v>52</v>
      </c>
      <c r="B53" s="14">
        <v>43938</v>
      </c>
      <c r="C53">
        <v>33682</v>
      </c>
      <c r="D53">
        <v>3257</v>
      </c>
      <c r="E53">
        <f t="shared" si="0"/>
        <v>2355</v>
      </c>
      <c r="F53">
        <f t="shared" si="1"/>
        <v>2259.6428571428573</v>
      </c>
      <c r="G53">
        <f t="shared" si="2"/>
        <v>2321.1428571428573</v>
      </c>
      <c r="H53">
        <f t="shared" si="3"/>
        <v>1759</v>
      </c>
    </row>
    <row r="54" spans="1:8" x14ac:dyDescent="0.2">
      <c r="A54">
        <v>53</v>
      </c>
      <c r="B54" s="14">
        <v>43939</v>
      </c>
      <c r="C54">
        <v>36599</v>
      </c>
      <c r="D54">
        <v>2917</v>
      </c>
      <c r="E54">
        <f t="shared" si="0"/>
        <v>2450.1428571428573</v>
      </c>
      <c r="F54">
        <f t="shared" si="1"/>
        <v>2382.6428571428573</v>
      </c>
      <c r="G54">
        <f t="shared" si="2"/>
        <v>2540.6785714285716</v>
      </c>
      <c r="H54">
        <f t="shared" si="3"/>
        <v>1880.0714285714287</v>
      </c>
    </row>
    <row r="55" spans="1:8" x14ac:dyDescent="0.2">
      <c r="A55">
        <v>54</v>
      </c>
      <c r="B55" s="14">
        <v>43940</v>
      </c>
      <c r="C55">
        <v>38654</v>
      </c>
      <c r="D55">
        <v>2055</v>
      </c>
      <c r="E55">
        <f t="shared" si="0"/>
        <v>2545.2857142857142</v>
      </c>
      <c r="F55">
        <f t="shared" si="1"/>
        <v>2698.7142857142858</v>
      </c>
      <c r="G55">
        <f t="shared" si="2"/>
        <v>2767.8928571428569</v>
      </c>
      <c r="H55">
        <f t="shared" si="3"/>
        <v>1966</v>
      </c>
    </row>
    <row r="56" spans="1:8" x14ac:dyDescent="0.2">
      <c r="A56">
        <v>55</v>
      </c>
      <c r="B56" s="14">
        <v>43941</v>
      </c>
      <c r="C56">
        <v>40581</v>
      </c>
      <c r="D56">
        <v>1927</v>
      </c>
      <c r="E56">
        <f t="shared" si="0"/>
        <v>2491</v>
      </c>
      <c r="F56">
        <f t="shared" si="1"/>
        <v>2837.0714285714284</v>
      </c>
      <c r="G56">
        <f t="shared" si="2"/>
        <v>2956.7857142857142</v>
      </c>
      <c r="H56">
        <f t="shared" si="3"/>
        <v>2037.5</v>
      </c>
    </row>
    <row r="57" spans="1:8" x14ac:dyDescent="0.2">
      <c r="A57">
        <v>56</v>
      </c>
      <c r="B57" s="14">
        <v>43942</v>
      </c>
      <c r="C57">
        <v>43079</v>
      </c>
      <c r="D57">
        <v>2498</v>
      </c>
      <c r="E57">
        <f t="shared" si="0"/>
        <v>2723.8571428571427</v>
      </c>
      <c r="F57">
        <f t="shared" si="1"/>
        <v>3076.5</v>
      </c>
      <c r="G57">
        <f t="shared" si="2"/>
        <v>3203.3928571428569</v>
      </c>
      <c r="H57">
        <f t="shared" si="3"/>
        <v>2097.2857142857142</v>
      </c>
    </row>
    <row r="58" spans="1:8" x14ac:dyDescent="0.2">
      <c r="A58">
        <v>57</v>
      </c>
      <c r="B58" s="14">
        <v>43943</v>
      </c>
      <c r="C58">
        <v>45757</v>
      </c>
      <c r="D58">
        <v>2678</v>
      </c>
      <c r="E58">
        <f t="shared" si="0"/>
        <v>2759</v>
      </c>
      <c r="F58">
        <f t="shared" si="1"/>
        <v>3330.2857142857142</v>
      </c>
      <c r="G58">
        <f t="shared" si="2"/>
        <v>3445.2142857142858</v>
      </c>
      <c r="H58">
        <f t="shared" si="3"/>
        <v>2130.7142857142858</v>
      </c>
    </row>
    <row r="59" spans="1:8" x14ac:dyDescent="0.2">
      <c r="A59">
        <v>58</v>
      </c>
      <c r="B59" s="14">
        <v>43944</v>
      </c>
      <c r="C59">
        <v>49492</v>
      </c>
      <c r="D59">
        <v>3735</v>
      </c>
      <c r="E59">
        <f t="shared" si="0"/>
        <v>3130</v>
      </c>
      <c r="F59">
        <f t="shared" si="1"/>
        <v>3560.1428571428573</v>
      </c>
      <c r="G59">
        <f t="shared" si="2"/>
        <v>3742.75</v>
      </c>
      <c r="H59">
        <f t="shared" si="3"/>
        <v>2259.6428571428573</v>
      </c>
    </row>
    <row r="60" spans="1:8" x14ac:dyDescent="0.2">
      <c r="A60">
        <v>59</v>
      </c>
      <c r="B60" s="14">
        <v>43945</v>
      </c>
      <c r="C60">
        <v>52995</v>
      </c>
      <c r="D60">
        <v>3503</v>
      </c>
      <c r="E60">
        <f t="shared" si="0"/>
        <v>3319.1428571428573</v>
      </c>
      <c r="F60">
        <f t="shared" si="1"/>
        <v>3925.3571428571427</v>
      </c>
      <c r="G60">
        <f t="shared" si="2"/>
        <v>4020.4285714285716</v>
      </c>
      <c r="H60">
        <f t="shared" si="3"/>
        <v>2382.6428571428573</v>
      </c>
    </row>
    <row r="61" spans="1:8" x14ac:dyDescent="0.2">
      <c r="A61">
        <v>60</v>
      </c>
      <c r="B61" s="14">
        <v>43946</v>
      </c>
      <c r="C61">
        <v>58509</v>
      </c>
      <c r="D61">
        <v>5514</v>
      </c>
      <c r="E61">
        <f t="shared" si="0"/>
        <v>3702.8571428571427</v>
      </c>
      <c r="F61">
        <f t="shared" si="1"/>
        <v>4115.5</v>
      </c>
      <c r="G61">
        <f t="shared" si="2"/>
        <v>4193.3571428571431</v>
      </c>
      <c r="H61">
        <f t="shared" si="3"/>
        <v>2698.7142857142858</v>
      </c>
    </row>
    <row r="62" spans="1:8" x14ac:dyDescent="0.2">
      <c r="A62">
        <v>61</v>
      </c>
      <c r="B62" s="14">
        <v>43947</v>
      </c>
      <c r="C62">
        <v>61888</v>
      </c>
      <c r="D62">
        <v>3379</v>
      </c>
      <c r="E62">
        <f t="shared" si="0"/>
        <v>4115.2857142857147</v>
      </c>
      <c r="F62">
        <f t="shared" si="1"/>
        <v>4271.2142857142853</v>
      </c>
      <c r="G62">
        <f t="shared" si="2"/>
        <v>4367.5</v>
      </c>
      <c r="H62">
        <f t="shared" si="3"/>
        <v>2837.0714285714284</v>
      </c>
    </row>
    <row r="63" spans="1:8" x14ac:dyDescent="0.2">
      <c r="A63">
        <v>62</v>
      </c>
      <c r="B63" s="14">
        <v>43948</v>
      </c>
      <c r="C63">
        <v>66501</v>
      </c>
      <c r="D63">
        <v>4613</v>
      </c>
      <c r="E63">
        <f t="shared" si="0"/>
        <v>4629.2857142857147</v>
      </c>
      <c r="F63">
        <f t="shared" si="1"/>
        <v>4463.7857142857147</v>
      </c>
      <c r="G63">
        <f t="shared" si="2"/>
        <v>4631.8571428571431</v>
      </c>
      <c r="H63">
        <f t="shared" si="3"/>
        <v>3076.5</v>
      </c>
    </row>
    <row r="64" spans="1:8" x14ac:dyDescent="0.2">
      <c r="A64">
        <v>63</v>
      </c>
      <c r="B64" s="14">
        <v>43949</v>
      </c>
      <c r="C64">
        <v>71886</v>
      </c>
      <c r="D64">
        <v>5385</v>
      </c>
      <c r="E64">
        <f t="shared" si="0"/>
        <v>5126.8571428571431</v>
      </c>
      <c r="F64">
        <f t="shared" si="1"/>
        <v>4799.9285714285716</v>
      </c>
      <c r="G64">
        <f t="shared" si="2"/>
        <v>4958.3928571428569</v>
      </c>
      <c r="H64">
        <f t="shared" si="3"/>
        <v>3330.2857142857142</v>
      </c>
    </row>
    <row r="65" spans="1:8" x14ac:dyDescent="0.2">
      <c r="A65">
        <v>64</v>
      </c>
      <c r="B65" s="14">
        <v>43950</v>
      </c>
      <c r="C65">
        <v>78162</v>
      </c>
      <c r="D65">
        <v>6276</v>
      </c>
      <c r="E65">
        <f t="shared" si="0"/>
        <v>5472</v>
      </c>
      <c r="F65">
        <f t="shared" si="1"/>
        <v>5116.8571428571431</v>
      </c>
      <c r="G65">
        <f t="shared" si="2"/>
        <v>5396.3214285714294</v>
      </c>
      <c r="H65">
        <f t="shared" si="3"/>
        <v>3560.1428571428573</v>
      </c>
    </row>
    <row r="66" spans="1:8" x14ac:dyDescent="0.2">
      <c r="A66">
        <v>65</v>
      </c>
      <c r="B66" s="14">
        <v>43951</v>
      </c>
      <c r="C66">
        <v>85380</v>
      </c>
      <c r="D66">
        <v>7218</v>
      </c>
      <c r="E66">
        <f t="shared" si="0"/>
        <v>5412.4285714285716</v>
      </c>
      <c r="F66">
        <f t="shared" si="1"/>
        <v>5675.7857142857147</v>
      </c>
      <c r="G66">
        <f t="shared" si="2"/>
        <v>5895.5357142857147</v>
      </c>
      <c r="H66">
        <f t="shared" si="3"/>
        <v>3925.3571428571427</v>
      </c>
    </row>
    <row r="67" spans="1:8" x14ac:dyDescent="0.2">
      <c r="A67">
        <v>66</v>
      </c>
      <c r="B67" s="14">
        <v>43952</v>
      </c>
      <c r="C67">
        <v>91299</v>
      </c>
      <c r="D67">
        <v>5919</v>
      </c>
      <c r="E67">
        <f t="shared" si="0"/>
        <v>5608.4285714285716</v>
      </c>
      <c r="F67">
        <f t="shared" si="1"/>
        <v>6115.2857142857147</v>
      </c>
      <c r="G67">
        <f t="shared" si="2"/>
        <v>6355.25</v>
      </c>
      <c r="H67">
        <f t="shared" si="3"/>
        <v>4115.5</v>
      </c>
    </row>
    <row r="68" spans="1:8" x14ac:dyDescent="0.2">
      <c r="A68">
        <v>67</v>
      </c>
      <c r="B68" s="14">
        <v>43953</v>
      </c>
      <c r="C68">
        <v>96396</v>
      </c>
      <c r="D68">
        <v>5097</v>
      </c>
      <c r="E68">
        <f t="shared" si="0"/>
        <v>5897</v>
      </c>
      <c r="F68">
        <f t="shared" si="1"/>
        <v>6595.2142857142853</v>
      </c>
      <c r="G68">
        <f t="shared" si="2"/>
        <v>6777.25</v>
      </c>
      <c r="H68">
        <f t="shared" si="3"/>
        <v>4271.2142857142853</v>
      </c>
    </row>
    <row r="69" spans="1:8" x14ac:dyDescent="0.2">
      <c r="A69">
        <v>68</v>
      </c>
      <c r="B69" s="14">
        <v>43954</v>
      </c>
      <c r="C69">
        <v>101147</v>
      </c>
      <c r="D69">
        <v>4751</v>
      </c>
      <c r="E69">
        <f t="shared" si="0"/>
        <v>6118.4285714285716</v>
      </c>
      <c r="F69">
        <f t="shared" si="1"/>
        <v>6959.2857142857147</v>
      </c>
      <c r="G69">
        <f t="shared" si="2"/>
        <v>7080.0357142857147</v>
      </c>
      <c r="H69">
        <f t="shared" si="3"/>
        <v>4463.7857142857147</v>
      </c>
    </row>
    <row r="70" spans="1:8" x14ac:dyDescent="0.2">
      <c r="A70">
        <v>69</v>
      </c>
      <c r="B70" s="14">
        <v>43955</v>
      </c>
      <c r="C70">
        <v>107780</v>
      </c>
      <c r="D70">
        <v>6633</v>
      </c>
      <c r="E70">
        <f t="shared" ref="E70:E133" si="4">AVERAGE(D66:D72)</f>
        <v>6722.2857142857147</v>
      </c>
      <c r="F70">
        <f t="shared" si="1"/>
        <v>7200.7857142857147</v>
      </c>
      <c r="G70">
        <f t="shared" si="2"/>
        <v>7237.1785714285716</v>
      </c>
      <c r="H70">
        <f t="shared" si="3"/>
        <v>4799.9285714285716</v>
      </c>
    </row>
    <row r="71" spans="1:8" x14ac:dyDescent="0.2">
      <c r="A71">
        <v>70</v>
      </c>
      <c r="B71" s="14">
        <v>43956</v>
      </c>
      <c r="C71">
        <v>114715</v>
      </c>
      <c r="D71">
        <v>6935</v>
      </c>
      <c r="E71">
        <f t="shared" si="4"/>
        <v>7103.7142857142853</v>
      </c>
      <c r="F71">
        <f t="shared" si="1"/>
        <v>7273.5714285714284</v>
      </c>
      <c r="G71">
        <f t="shared" si="2"/>
        <v>7411.8928571428569</v>
      </c>
      <c r="H71">
        <f t="shared" si="3"/>
        <v>5116.8571428571431</v>
      </c>
    </row>
    <row r="72" spans="1:8" x14ac:dyDescent="0.2">
      <c r="A72">
        <v>71</v>
      </c>
      <c r="B72" s="14">
        <v>43957</v>
      </c>
      <c r="C72">
        <v>125218</v>
      </c>
      <c r="D72">
        <v>10503</v>
      </c>
      <c r="E72">
        <f t="shared" si="4"/>
        <v>7718.4285714285716</v>
      </c>
      <c r="F72">
        <f t="shared" si="1"/>
        <v>7550.2142857142853</v>
      </c>
      <c r="G72">
        <f t="shared" si="2"/>
        <v>7732.6785714285706</v>
      </c>
      <c r="H72">
        <f t="shared" si="3"/>
        <v>5675.7857142857147</v>
      </c>
    </row>
    <row r="73" spans="1:8" x14ac:dyDescent="0.2">
      <c r="A73">
        <v>72</v>
      </c>
      <c r="B73" s="14">
        <v>43958</v>
      </c>
      <c r="C73">
        <v>135106</v>
      </c>
      <c r="D73">
        <v>9888</v>
      </c>
      <c r="E73">
        <f t="shared" si="4"/>
        <v>8506.1428571428569</v>
      </c>
      <c r="F73">
        <f t="shared" si="1"/>
        <v>7915.1428571428569</v>
      </c>
      <c r="G73">
        <f t="shared" si="2"/>
        <v>8155.3571428571431</v>
      </c>
      <c r="H73">
        <f t="shared" si="3"/>
        <v>6115.2857142857147</v>
      </c>
    </row>
    <row r="74" spans="1:8" x14ac:dyDescent="0.2">
      <c r="A74">
        <v>73</v>
      </c>
      <c r="B74" s="14">
        <v>43959</v>
      </c>
      <c r="C74">
        <v>145328</v>
      </c>
      <c r="D74">
        <v>10222</v>
      </c>
      <c r="E74">
        <f t="shared" si="4"/>
        <v>8793.1428571428569</v>
      </c>
      <c r="F74">
        <f t="shared" ref="F74:F137" si="5">AVERAGE(D67:D80)</f>
        <v>8395.5714285714294</v>
      </c>
      <c r="G74">
        <f t="shared" ref="G74:G137" si="6">AVERAGE(F74:F75)</f>
        <v>8730.7857142857138</v>
      </c>
      <c r="H74">
        <f t="shared" si="3"/>
        <v>6595.2142857142853</v>
      </c>
    </row>
    <row r="75" spans="1:8" x14ac:dyDescent="0.2">
      <c r="A75">
        <v>74</v>
      </c>
      <c r="B75" s="14">
        <v>43960</v>
      </c>
      <c r="C75">
        <v>155939</v>
      </c>
      <c r="D75">
        <v>10611</v>
      </c>
      <c r="E75">
        <f t="shared" si="4"/>
        <v>8650.1428571428569</v>
      </c>
      <c r="F75">
        <f t="shared" si="5"/>
        <v>9066</v>
      </c>
      <c r="G75">
        <f t="shared" si="6"/>
        <v>9416.7857142857138</v>
      </c>
      <c r="H75">
        <f t="shared" si="3"/>
        <v>6959.2857142857147</v>
      </c>
    </row>
    <row r="76" spans="1:8" x14ac:dyDescent="0.2">
      <c r="A76">
        <v>75</v>
      </c>
      <c r="B76" s="14">
        <v>43961</v>
      </c>
      <c r="C76">
        <v>162699</v>
      </c>
      <c r="D76">
        <v>6760</v>
      </c>
      <c r="E76">
        <f t="shared" si="4"/>
        <v>8982</v>
      </c>
      <c r="F76">
        <f t="shared" si="5"/>
        <v>9767.5714285714294</v>
      </c>
      <c r="G76">
        <f t="shared" si="6"/>
        <v>9881.3928571428587</v>
      </c>
      <c r="H76">
        <f t="shared" si="3"/>
        <v>7200.7857142857147</v>
      </c>
    </row>
    <row r="77" spans="1:8" x14ac:dyDescent="0.2">
      <c r="A77">
        <v>76</v>
      </c>
      <c r="B77" s="14">
        <v>43962</v>
      </c>
      <c r="C77">
        <v>168331</v>
      </c>
      <c r="D77">
        <v>5632</v>
      </c>
      <c r="E77">
        <f t="shared" si="4"/>
        <v>9108</v>
      </c>
      <c r="F77">
        <f t="shared" si="5"/>
        <v>9995.2142857142862</v>
      </c>
      <c r="G77">
        <f t="shared" si="6"/>
        <v>10227.607142857143</v>
      </c>
      <c r="H77">
        <f t="shared" si="3"/>
        <v>7273.5714285714284</v>
      </c>
    </row>
    <row r="78" spans="1:8" x14ac:dyDescent="0.2">
      <c r="A78">
        <v>77</v>
      </c>
      <c r="B78" s="14">
        <v>43963</v>
      </c>
      <c r="C78">
        <v>177589</v>
      </c>
      <c r="D78">
        <v>9258</v>
      </c>
      <c r="E78">
        <f t="shared" si="4"/>
        <v>9687.4285714285706</v>
      </c>
      <c r="F78">
        <f t="shared" si="5"/>
        <v>10460</v>
      </c>
      <c r="G78">
        <f t="shared" si="6"/>
        <v>10834.035714285714</v>
      </c>
      <c r="H78">
        <f t="shared" si="3"/>
        <v>7550.2142857142853</v>
      </c>
    </row>
    <row r="79" spans="1:8" x14ac:dyDescent="0.2">
      <c r="A79">
        <v>78</v>
      </c>
      <c r="B79" s="14">
        <v>43964</v>
      </c>
      <c r="C79">
        <v>188974</v>
      </c>
      <c r="D79">
        <v>11385</v>
      </c>
      <c r="E79">
        <f t="shared" si="4"/>
        <v>10413.571428571429</v>
      </c>
      <c r="F79">
        <f t="shared" si="5"/>
        <v>11208.071428571429</v>
      </c>
      <c r="G79">
        <f t="shared" si="6"/>
        <v>11545.5</v>
      </c>
      <c r="H79">
        <f t="shared" si="3"/>
        <v>7915.1428571428569</v>
      </c>
    </row>
    <row r="80" spans="1:8" x14ac:dyDescent="0.2">
      <c r="A80">
        <v>79</v>
      </c>
      <c r="B80" s="14">
        <v>43965</v>
      </c>
      <c r="C80">
        <v>202918</v>
      </c>
      <c r="D80">
        <v>13944</v>
      </c>
      <c r="E80">
        <f t="shared" si="4"/>
        <v>11029</v>
      </c>
      <c r="F80">
        <f t="shared" si="5"/>
        <v>11882.928571428571</v>
      </c>
      <c r="G80">
        <f t="shared" si="6"/>
        <v>12190.785714285714</v>
      </c>
      <c r="H80">
        <f t="shared" ref="H80:H143" si="7">AVERAGE(D67:D80)</f>
        <v>8395.5714285714294</v>
      </c>
    </row>
    <row r="81" spans="1:8" x14ac:dyDescent="0.2">
      <c r="A81">
        <v>80</v>
      </c>
      <c r="B81" s="14">
        <v>43966</v>
      </c>
      <c r="C81">
        <v>218223</v>
      </c>
      <c r="D81">
        <v>15305</v>
      </c>
      <c r="E81">
        <f t="shared" si="4"/>
        <v>11197.285714285714</v>
      </c>
      <c r="F81">
        <f t="shared" si="5"/>
        <v>12498.642857142857</v>
      </c>
      <c r="G81">
        <f t="shared" si="6"/>
        <v>12876.535714285714</v>
      </c>
      <c r="H81">
        <f t="shared" si="7"/>
        <v>9066</v>
      </c>
    </row>
    <row r="82" spans="1:8" x14ac:dyDescent="0.2">
      <c r="A82">
        <v>81</v>
      </c>
      <c r="B82" s="14">
        <v>43967</v>
      </c>
      <c r="C82">
        <v>233142</v>
      </c>
      <c r="D82">
        <v>14919</v>
      </c>
      <c r="E82">
        <f t="shared" si="4"/>
        <v>12269.857142857143</v>
      </c>
      <c r="F82">
        <f t="shared" si="5"/>
        <v>13254.428571428571</v>
      </c>
      <c r="G82">
        <f t="shared" si="6"/>
        <v>13465.035714285714</v>
      </c>
      <c r="H82">
        <f t="shared" si="7"/>
        <v>9767.5714285714294</v>
      </c>
    </row>
    <row r="83" spans="1:8" x14ac:dyDescent="0.2">
      <c r="A83">
        <v>82</v>
      </c>
      <c r="B83" s="14">
        <v>43968</v>
      </c>
      <c r="C83">
        <v>241080</v>
      </c>
      <c r="D83">
        <v>7938</v>
      </c>
      <c r="E83">
        <f t="shared" si="4"/>
        <v>13434.142857142857</v>
      </c>
      <c r="F83">
        <f t="shared" si="5"/>
        <v>13675.642857142857</v>
      </c>
      <c r="G83">
        <f t="shared" si="6"/>
        <v>13998.964285714286</v>
      </c>
      <c r="H83">
        <f t="shared" si="7"/>
        <v>9995.2142857142862</v>
      </c>
    </row>
    <row r="84" spans="1:8" x14ac:dyDescent="0.2">
      <c r="A84">
        <v>83</v>
      </c>
      <c r="B84" s="14">
        <v>43969</v>
      </c>
      <c r="C84">
        <v>254220</v>
      </c>
      <c r="D84">
        <v>13140</v>
      </c>
      <c r="E84">
        <f t="shared" si="4"/>
        <v>14657.857142857143</v>
      </c>
      <c r="F84">
        <f t="shared" si="5"/>
        <v>14322.285714285714</v>
      </c>
      <c r="G84">
        <f t="shared" si="6"/>
        <v>14538.535714285714</v>
      </c>
      <c r="H84">
        <f t="shared" si="7"/>
        <v>10460</v>
      </c>
    </row>
    <row r="85" spans="1:8" x14ac:dyDescent="0.2">
      <c r="A85">
        <v>84</v>
      </c>
      <c r="B85" s="14">
        <v>43970</v>
      </c>
      <c r="C85">
        <v>271628</v>
      </c>
      <c r="D85">
        <v>17408</v>
      </c>
      <c r="E85">
        <f t="shared" si="4"/>
        <v>15309.857142857143</v>
      </c>
      <c r="F85">
        <f t="shared" si="5"/>
        <v>14754.785714285714</v>
      </c>
      <c r="G85">
        <f t="shared" si="6"/>
        <v>15007.142857142857</v>
      </c>
      <c r="H85">
        <f t="shared" si="7"/>
        <v>11208.071428571429</v>
      </c>
    </row>
    <row r="86" spans="1:8" x14ac:dyDescent="0.2">
      <c r="A86">
        <v>85</v>
      </c>
      <c r="B86" s="14">
        <v>43971</v>
      </c>
      <c r="C86">
        <v>291579</v>
      </c>
      <c r="D86">
        <v>19951</v>
      </c>
      <c r="E86">
        <f t="shared" si="4"/>
        <v>16095.285714285714</v>
      </c>
      <c r="F86">
        <f t="shared" si="5"/>
        <v>15259.5</v>
      </c>
      <c r="G86">
        <f t="shared" si="6"/>
        <v>15588.571428571428</v>
      </c>
      <c r="H86">
        <f t="shared" si="7"/>
        <v>11882.928571428571</v>
      </c>
    </row>
    <row r="87" spans="1:8" x14ac:dyDescent="0.2">
      <c r="A87">
        <v>86</v>
      </c>
      <c r="B87" s="14">
        <v>43972</v>
      </c>
      <c r="C87">
        <v>310087</v>
      </c>
      <c r="D87">
        <v>18508</v>
      </c>
      <c r="E87">
        <f t="shared" si="4"/>
        <v>16322.285714285714</v>
      </c>
      <c r="F87">
        <f t="shared" si="5"/>
        <v>15917.642857142857</v>
      </c>
      <c r="G87">
        <f t="shared" si="6"/>
        <v>16363.107142857141</v>
      </c>
      <c r="H87">
        <f t="shared" si="7"/>
        <v>12498.642857142857</v>
      </c>
    </row>
    <row r="88" spans="1:8" x14ac:dyDescent="0.2">
      <c r="A88">
        <v>87</v>
      </c>
      <c r="B88" s="14">
        <v>43973</v>
      </c>
      <c r="C88">
        <v>330890</v>
      </c>
      <c r="D88">
        <v>20803</v>
      </c>
      <c r="E88">
        <f t="shared" si="4"/>
        <v>17447.285714285714</v>
      </c>
      <c r="F88">
        <f t="shared" si="5"/>
        <v>16808.571428571428</v>
      </c>
      <c r="G88">
        <f t="shared" si="6"/>
        <v>17223.678571428572</v>
      </c>
      <c r="H88">
        <f t="shared" si="7"/>
        <v>13254.428571428571</v>
      </c>
    </row>
    <row r="89" spans="1:8" x14ac:dyDescent="0.2">
      <c r="A89">
        <v>88</v>
      </c>
      <c r="B89" s="14">
        <v>43974</v>
      </c>
      <c r="C89">
        <v>347398</v>
      </c>
      <c r="D89">
        <v>16508</v>
      </c>
      <c r="E89">
        <f t="shared" si="4"/>
        <v>17239.714285714286</v>
      </c>
      <c r="F89">
        <f t="shared" si="5"/>
        <v>17638.785714285714</v>
      </c>
      <c r="G89">
        <f t="shared" si="6"/>
        <v>18294.321428571428</v>
      </c>
      <c r="H89">
        <f t="shared" si="7"/>
        <v>13675.642857142857</v>
      </c>
    </row>
    <row r="90" spans="1:8" x14ac:dyDescent="0.2">
      <c r="A90">
        <v>89</v>
      </c>
      <c r="B90" s="14">
        <v>43975</v>
      </c>
      <c r="C90">
        <v>363211</v>
      </c>
      <c r="D90">
        <v>15813</v>
      </c>
      <c r="E90">
        <f t="shared" si="4"/>
        <v>17084.857142857141</v>
      </c>
      <c r="F90">
        <f t="shared" si="5"/>
        <v>18949.857142857141</v>
      </c>
      <c r="G90">
        <f t="shared" si="6"/>
        <v>19229.214285714283</v>
      </c>
      <c r="H90">
        <f t="shared" si="7"/>
        <v>14322.285714285714</v>
      </c>
    </row>
    <row r="91" spans="1:8" x14ac:dyDescent="0.2">
      <c r="A91">
        <v>90</v>
      </c>
      <c r="B91" s="14">
        <v>43976</v>
      </c>
      <c r="C91">
        <v>374898</v>
      </c>
      <c r="D91">
        <v>11687</v>
      </c>
      <c r="E91">
        <f t="shared" si="4"/>
        <v>17177.428571428572</v>
      </c>
      <c r="F91">
        <f t="shared" si="5"/>
        <v>19508.571428571428</v>
      </c>
      <c r="G91">
        <f t="shared" si="6"/>
        <v>19476.678571428572</v>
      </c>
      <c r="H91">
        <f t="shared" si="7"/>
        <v>14754.785714285714</v>
      </c>
    </row>
    <row r="92" spans="1:8" x14ac:dyDescent="0.2">
      <c r="A92">
        <v>91</v>
      </c>
      <c r="B92" s="14">
        <v>43977</v>
      </c>
      <c r="C92">
        <v>391222</v>
      </c>
      <c r="D92">
        <v>16324</v>
      </c>
      <c r="E92">
        <f t="shared" si="4"/>
        <v>18307.285714285714</v>
      </c>
      <c r="F92">
        <f t="shared" si="5"/>
        <v>19444.785714285714</v>
      </c>
      <c r="G92">
        <f t="shared" si="6"/>
        <v>19856.5</v>
      </c>
      <c r="H92">
        <f t="shared" si="7"/>
        <v>15259.5</v>
      </c>
    </row>
    <row r="93" spans="1:8" x14ac:dyDescent="0.2">
      <c r="A93">
        <v>92</v>
      </c>
      <c r="B93" s="14">
        <v>43978</v>
      </c>
      <c r="C93">
        <v>411821</v>
      </c>
      <c r="D93">
        <v>20599</v>
      </c>
      <c r="E93">
        <f t="shared" si="4"/>
        <v>19182.285714285714</v>
      </c>
      <c r="F93">
        <f t="shared" si="5"/>
        <v>20268.214285714286</v>
      </c>
      <c r="G93">
        <f t="shared" si="6"/>
        <v>20578.285714285714</v>
      </c>
      <c r="H93">
        <f t="shared" si="7"/>
        <v>15917.642857142857</v>
      </c>
    </row>
    <row r="94" spans="1:8" x14ac:dyDescent="0.2">
      <c r="A94">
        <v>93</v>
      </c>
      <c r="B94" s="14">
        <v>43979</v>
      </c>
      <c r="C94">
        <v>438238</v>
      </c>
      <c r="D94">
        <v>26417</v>
      </c>
      <c r="E94">
        <f t="shared" si="4"/>
        <v>21577.428571428572</v>
      </c>
      <c r="F94">
        <f t="shared" si="5"/>
        <v>20888.357142857141</v>
      </c>
      <c r="G94">
        <f t="shared" si="6"/>
        <v>21331.821428571428</v>
      </c>
      <c r="H94">
        <f t="shared" si="7"/>
        <v>16808.571428571428</v>
      </c>
    </row>
    <row r="95" spans="1:8" x14ac:dyDescent="0.2">
      <c r="A95">
        <v>94</v>
      </c>
      <c r="B95" s="14">
        <v>43980</v>
      </c>
      <c r="C95">
        <v>465166</v>
      </c>
      <c r="D95">
        <v>26928</v>
      </c>
      <c r="E95">
        <f t="shared" si="4"/>
        <v>21569.857142857141</v>
      </c>
      <c r="F95">
        <f t="shared" si="5"/>
        <v>21775.285714285714</v>
      </c>
      <c r="G95">
        <f t="shared" si="6"/>
        <v>22133.392857142855</v>
      </c>
      <c r="H95">
        <f t="shared" si="7"/>
        <v>17638.785714285714</v>
      </c>
    </row>
    <row r="96" spans="1:8" x14ac:dyDescent="0.2">
      <c r="A96">
        <v>95</v>
      </c>
      <c r="B96" s="14">
        <v>43981</v>
      </c>
      <c r="C96">
        <v>498440</v>
      </c>
      <c r="D96">
        <v>33274</v>
      </c>
      <c r="E96">
        <f t="shared" si="4"/>
        <v>21649.857142857141</v>
      </c>
      <c r="F96">
        <f t="shared" si="5"/>
        <v>22491.5</v>
      </c>
      <c r="G96">
        <f t="shared" si="6"/>
        <v>22868.892857142855</v>
      </c>
      <c r="H96">
        <f t="shared" si="7"/>
        <v>18949.857142857141</v>
      </c>
    </row>
    <row r="97" spans="1:8" x14ac:dyDescent="0.2">
      <c r="A97">
        <v>96</v>
      </c>
      <c r="B97" s="14">
        <v>43982</v>
      </c>
      <c r="C97">
        <v>514200</v>
      </c>
      <c r="D97">
        <v>15760</v>
      </c>
      <c r="E97">
        <f t="shared" si="4"/>
        <v>23451.571428571428</v>
      </c>
      <c r="F97">
        <f t="shared" si="5"/>
        <v>23246.285714285714</v>
      </c>
      <c r="G97">
        <f t="shared" si="6"/>
        <v>23356.964285714286</v>
      </c>
      <c r="H97">
        <f t="shared" si="7"/>
        <v>19508.571428571428</v>
      </c>
    </row>
    <row r="98" spans="1:8" x14ac:dyDescent="0.2">
      <c r="A98">
        <v>97</v>
      </c>
      <c r="B98" s="14">
        <v>43983</v>
      </c>
      <c r="C98">
        <v>526447</v>
      </c>
      <c r="D98">
        <v>12247</v>
      </c>
      <c r="E98">
        <f t="shared" si="4"/>
        <v>24599.285714285714</v>
      </c>
      <c r="F98">
        <f t="shared" si="5"/>
        <v>23467.642857142859</v>
      </c>
      <c r="G98">
        <f t="shared" si="6"/>
        <v>23609.321428571428</v>
      </c>
      <c r="H98">
        <f t="shared" si="7"/>
        <v>19444.785714285714</v>
      </c>
    </row>
    <row r="99" spans="1:8" x14ac:dyDescent="0.2">
      <c r="A99">
        <v>98</v>
      </c>
      <c r="B99" s="14">
        <v>43984</v>
      </c>
      <c r="C99">
        <v>555383</v>
      </c>
      <c r="D99">
        <v>28936</v>
      </c>
      <c r="E99">
        <f t="shared" si="4"/>
        <v>25243.285714285714</v>
      </c>
      <c r="F99">
        <f t="shared" si="5"/>
        <v>23751</v>
      </c>
      <c r="G99">
        <f t="shared" si="6"/>
        <v>24314.107142857145</v>
      </c>
      <c r="H99">
        <f t="shared" si="7"/>
        <v>20268.214285714286</v>
      </c>
    </row>
    <row r="100" spans="1:8" x14ac:dyDescent="0.2">
      <c r="A100">
        <v>99</v>
      </c>
      <c r="B100" s="14">
        <v>43985</v>
      </c>
      <c r="C100">
        <v>584016</v>
      </c>
      <c r="D100">
        <v>28633</v>
      </c>
      <c r="E100">
        <f t="shared" si="4"/>
        <v>25800.714285714286</v>
      </c>
      <c r="F100">
        <f t="shared" si="5"/>
        <v>24877.214285714286</v>
      </c>
      <c r="G100">
        <f t="shared" si="6"/>
        <v>25317</v>
      </c>
      <c r="H100">
        <f t="shared" si="7"/>
        <v>20888.357142857141</v>
      </c>
    </row>
    <row r="101" spans="1:8" x14ac:dyDescent="0.2">
      <c r="A101">
        <v>100</v>
      </c>
      <c r="B101" s="14">
        <v>43986</v>
      </c>
      <c r="C101">
        <v>614941</v>
      </c>
      <c r="D101">
        <v>30925</v>
      </c>
      <c r="E101">
        <f t="shared" si="4"/>
        <v>24915.142857142859</v>
      </c>
      <c r="F101">
        <f t="shared" si="5"/>
        <v>25756.785714285714</v>
      </c>
      <c r="G101">
        <f t="shared" si="6"/>
        <v>25899.464285714286</v>
      </c>
      <c r="H101">
        <f t="shared" si="7"/>
        <v>21775.285714285714</v>
      </c>
    </row>
    <row r="102" spans="1:8" x14ac:dyDescent="0.2">
      <c r="A102">
        <v>101</v>
      </c>
      <c r="B102" s="14">
        <v>43987</v>
      </c>
      <c r="C102">
        <v>645771</v>
      </c>
      <c r="D102">
        <v>30830</v>
      </c>
      <c r="E102">
        <f t="shared" si="4"/>
        <v>25365.428571428572</v>
      </c>
      <c r="F102">
        <f t="shared" si="5"/>
        <v>26042.142857142859</v>
      </c>
      <c r="G102">
        <f t="shared" si="6"/>
        <v>26008.357142857145</v>
      </c>
      <c r="H102">
        <f t="shared" si="7"/>
        <v>22491.5</v>
      </c>
    </row>
    <row r="103" spans="1:8" x14ac:dyDescent="0.2">
      <c r="A103">
        <v>102</v>
      </c>
      <c r="B103" s="14">
        <v>43988</v>
      </c>
      <c r="C103">
        <v>672846</v>
      </c>
      <c r="D103">
        <v>27075</v>
      </c>
      <c r="E103">
        <f t="shared" si="4"/>
        <v>25852.142857142859</v>
      </c>
      <c r="F103">
        <f t="shared" si="5"/>
        <v>25974.571428571428</v>
      </c>
      <c r="G103">
        <f t="shared" si="6"/>
        <v>25561.357142857145</v>
      </c>
      <c r="H103">
        <f t="shared" si="7"/>
        <v>23246.285714285714</v>
      </c>
    </row>
    <row r="104" spans="1:8" x14ac:dyDescent="0.2">
      <c r="A104">
        <v>103</v>
      </c>
      <c r="B104" s="14">
        <v>43989</v>
      </c>
      <c r="C104">
        <v>691758</v>
      </c>
      <c r="D104">
        <v>18912</v>
      </c>
      <c r="E104">
        <f t="shared" si="4"/>
        <v>26302.857142857141</v>
      </c>
      <c r="F104">
        <f t="shared" si="5"/>
        <v>25148.142857142859</v>
      </c>
      <c r="G104">
        <f t="shared" si="6"/>
        <v>25196.357142857145</v>
      </c>
      <c r="H104">
        <f t="shared" si="7"/>
        <v>23467.642857142859</v>
      </c>
    </row>
    <row r="105" spans="1:8" x14ac:dyDescent="0.2">
      <c r="A105">
        <v>104</v>
      </c>
      <c r="B105" s="14">
        <v>43990</v>
      </c>
      <c r="C105">
        <v>707412</v>
      </c>
      <c r="D105">
        <v>15654</v>
      </c>
      <c r="E105">
        <f t="shared" si="4"/>
        <v>26914.285714285714</v>
      </c>
      <c r="F105">
        <f t="shared" si="5"/>
        <v>25244.571428571428</v>
      </c>
      <c r="G105">
        <f t="shared" si="6"/>
        <v>25544.571428571428</v>
      </c>
      <c r="H105">
        <f t="shared" si="7"/>
        <v>23751</v>
      </c>
    </row>
    <row r="106" spans="1:8" x14ac:dyDescent="0.2">
      <c r="A106">
        <v>105</v>
      </c>
      <c r="B106" s="14">
        <v>43991</v>
      </c>
      <c r="C106">
        <v>739503</v>
      </c>
      <c r="D106">
        <v>32091</v>
      </c>
      <c r="E106">
        <f t="shared" si="4"/>
        <v>26841</v>
      </c>
      <c r="F106">
        <f t="shared" si="5"/>
        <v>25844.571428571428</v>
      </c>
      <c r="G106">
        <f t="shared" si="6"/>
        <v>26058.214285714283</v>
      </c>
      <c r="H106">
        <f t="shared" si="7"/>
        <v>24877.214285714286</v>
      </c>
    </row>
    <row r="107" spans="1:8" x14ac:dyDescent="0.2">
      <c r="A107">
        <v>106</v>
      </c>
      <c r="B107" s="14">
        <v>43992</v>
      </c>
      <c r="C107">
        <v>772416</v>
      </c>
      <c r="D107">
        <v>32913</v>
      </c>
      <c r="E107">
        <f t="shared" si="4"/>
        <v>26148.428571428572</v>
      </c>
      <c r="F107">
        <f t="shared" si="5"/>
        <v>26271.857142857141</v>
      </c>
      <c r="G107">
        <f t="shared" si="6"/>
        <v>26398.821428571428</v>
      </c>
      <c r="H107">
        <f t="shared" si="7"/>
        <v>25756.785714285714</v>
      </c>
    </row>
    <row r="108" spans="1:8" x14ac:dyDescent="0.2">
      <c r="A108">
        <v>107</v>
      </c>
      <c r="B108" s="14">
        <v>43993</v>
      </c>
      <c r="C108">
        <v>802828</v>
      </c>
      <c r="D108">
        <v>30412</v>
      </c>
      <c r="E108">
        <f t="shared" si="4"/>
        <v>25381.142857142859</v>
      </c>
      <c r="F108">
        <f t="shared" si="5"/>
        <v>26525.785714285714</v>
      </c>
      <c r="G108">
        <f t="shared" si="6"/>
        <v>26234.357142857145</v>
      </c>
      <c r="H108">
        <f t="shared" si="7"/>
        <v>26042.142857142859</v>
      </c>
    </row>
    <row r="109" spans="1:8" x14ac:dyDescent="0.2">
      <c r="A109">
        <v>108</v>
      </c>
      <c r="B109" s="14">
        <v>43994</v>
      </c>
      <c r="C109">
        <v>828810</v>
      </c>
      <c r="D109">
        <v>25982</v>
      </c>
      <c r="E109">
        <f t="shared" si="4"/>
        <v>25123.714285714286</v>
      </c>
      <c r="F109">
        <f t="shared" si="5"/>
        <v>25942.928571428572</v>
      </c>
      <c r="G109">
        <f t="shared" si="6"/>
        <v>26797.964285714286</v>
      </c>
      <c r="H109">
        <f t="shared" si="7"/>
        <v>25974.571428571428</v>
      </c>
    </row>
    <row r="110" spans="1:8" x14ac:dyDescent="0.2">
      <c r="A110">
        <v>109</v>
      </c>
      <c r="B110" s="14">
        <v>43995</v>
      </c>
      <c r="C110">
        <v>850514</v>
      </c>
      <c r="D110">
        <v>21704</v>
      </c>
      <c r="E110">
        <f t="shared" si="4"/>
        <v>25837</v>
      </c>
      <c r="F110">
        <f t="shared" si="5"/>
        <v>27653</v>
      </c>
      <c r="G110">
        <f t="shared" si="6"/>
        <v>27924.107142857145</v>
      </c>
      <c r="H110">
        <f t="shared" si="7"/>
        <v>25148.142857142859</v>
      </c>
    </row>
    <row r="111" spans="1:8" x14ac:dyDescent="0.2">
      <c r="A111">
        <v>110</v>
      </c>
      <c r="B111" s="14">
        <v>43996</v>
      </c>
      <c r="C111">
        <v>867624</v>
      </c>
      <c r="D111">
        <v>17110</v>
      </c>
      <c r="E111">
        <f t="shared" si="4"/>
        <v>26240.857142857141</v>
      </c>
      <c r="F111">
        <f t="shared" si="5"/>
        <v>28195.214285714286</v>
      </c>
      <c r="G111">
        <f t="shared" si="6"/>
        <v>28143.321428571428</v>
      </c>
      <c r="H111">
        <f t="shared" si="7"/>
        <v>25244.571428571428</v>
      </c>
    </row>
    <row r="112" spans="1:8" x14ac:dyDescent="0.2">
      <c r="A112">
        <v>111</v>
      </c>
      <c r="B112" s="14">
        <v>43997</v>
      </c>
      <c r="C112">
        <v>888271</v>
      </c>
      <c r="D112">
        <v>20647</v>
      </c>
      <c r="E112">
        <f t="shared" si="4"/>
        <v>26137.285714285714</v>
      </c>
      <c r="F112">
        <f t="shared" si="5"/>
        <v>28091.428571428572</v>
      </c>
      <c r="G112">
        <f t="shared" si="6"/>
        <v>28297.785714285717</v>
      </c>
      <c r="H112">
        <f t="shared" si="7"/>
        <v>25844.571428571428</v>
      </c>
    </row>
    <row r="113" spans="1:8" x14ac:dyDescent="0.2">
      <c r="A113">
        <v>112</v>
      </c>
      <c r="B113" s="14">
        <v>43998</v>
      </c>
      <c r="C113">
        <v>923189</v>
      </c>
      <c r="D113">
        <v>34918</v>
      </c>
      <c r="E113">
        <f t="shared" si="4"/>
        <v>25044.857142857141</v>
      </c>
      <c r="F113">
        <f t="shared" si="5"/>
        <v>28504.142857142859</v>
      </c>
      <c r="G113">
        <f t="shared" si="6"/>
        <v>28766.464285714286</v>
      </c>
      <c r="H113">
        <f t="shared" si="7"/>
        <v>26271.857142857141</v>
      </c>
    </row>
    <row r="114" spans="1:8" x14ac:dyDescent="0.2">
      <c r="A114">
        <v>113</v>
      </c>
      <c r="B114" s="14">
        <v>43999</v>
      </c>
      <c r="C114">
        <v>955377</v>
      </c>
      <c r="D114">
        <v>32188</v>
      </c>
      <c r="E114">
        <f t="shared" si="4"/>
        <v>29157.571428571428</v>
      </c>
      <c r="F114">
        <f t="shared" si="5"/>
        <v>29028.785714285714</v>
      </c>
      <c r="G114">
        <f t="shared" si="6"/>
        <v>29379.214285714286</v>
      </c>
      <c r="H114">
        <f t="shared" si="7"/>
        <v>26525.785714285714</v>
      </c>
    </row>
    <row r="115" spans="1:8" x14ac:dyDescent="0.2">
      <c r="A115">
        <v>114</v>
      </c>
      <c r="B115" s="14">
        <v>44000</v>
      </c>
      <c r="C115">
        <v>978142</v>
      </c>
      <c r="D115">
        <v>22765</v>
      </c>
      <c r="E115">
        <f t="shared" si="4"/>
        <v>31009.285714285714</v>
      </c>
      <c r="F115">
        <f t="shared" si="5"/>
        <v>29729.642857142859</v>
      </c>
      <c r="G115">
        <f t="shared" si="6"/>
        <v>30053.607142857145</v>
      </c>
      <c r="H115">
        <f t="shared" si="7"/>
        <v>25942.928571428572</v>
      </c>
    </row>
    <row r="116" spans="1:8" x14ac:dyDescent="0.2">
      <c r="A116">
        <v>115</v>
      </c>
      <c r="B116" s="14">
        <v>44001</v>
      </c>
      <c r="C116">
        <v>1032913</v>
      </c>
      <c r="D116">
        <v>54771</v>
      </c>
      <c r="E116">
        <f t="shared" si="4"/>
        <v>31059.142857142859</v>
      </c>
      <c r="F116">
        <f t="shared" si="5"/>
        <v>30377.571428571428</v>
      </c>
      <c r="G116">
        <f t="shared" si="6"/>
        <v>31123.214285714283</v>
      </c>
      <c r="H116">
        <f t="shared" si="7"/>
        <v>27653</v>
      </c>
    </row>
    <row r="117" spans="1:8" x14ac:dyDescent="0.2">
      <c r="A117">
        <v>116</v>
      </c>
      <c r="B117" s="14">
        <v>44002</v>
      </c>
      <c r="C117">
        <v>1067579</v>
      </c>
      <c r="D117">
        <v>34666</v>
      </c>
      <c r="E117">
        <f t="shared" si="4"/>
        <v>31171.285714285714</v>
      </c>
      <c r="F117">
        <f t="shared" si="5"/>
        <v>31868.857142857141</v>
      </c>
      <c r="G117">
        <f t="shared" si="6"/>
        <v>32475.607142857145</v>
      </c>
      <c r="H117">
        <f t="shared" si="7"/>
        <v>28195.214285714286</v>
      </c>
    </row>
    <row r="118" spans="1:8" x14ac:dyDescent="0.2">
      <c r="A118">
        <v>117</v>
      </c>
      <c r="B118" s="14">
        <v>44003</v>
      </c>
      <c r="C118">
        <v>1085038</v>
      </c>
      <c r="D118">
        <v>17459</v>
      </c>
      <c r="E118">
        <f t="shared" si="4"/>
        <v>31816.714285714286</v>
      </c>
      <c r="F118">
        <f t="shared" si="5"/>
        <v>33082.357142857145</v>
      </c>
      <c r="G118">
        <f t="shared" si="6"/>
        <v>33559.71428571429</v>
      </c>
      <c r="H118">
        <f t="shared" si="7"/>
        <v>28091.428571428572</v>
      </c>
    </row>
    <row r="119" spans="1:8" x14ac:dyDescent="0.2">
      <c r="A119">
        <v>118</v>
      </c>
      <c r="B119" s="14">
        <v>44004</v>
      </c>
      <c r="C119">
        <v>1106470</v>
      </c>
      <c r="D119">
        <v>21432</v>
      </c>
      <c r="E119">
        <f t="shared" si="4"/>
        <v>33322</v>
      </c>
      <c r="F119">
        <f t="shared" si="5"/>
        <v>34037.071428571428</v>
      </c>
      <c r="G119">
        <f t="shared" si="6"/>
        <v>34158.678571428572</v>
      </c>
      <c r="H119">
        <f t="shared" si="7"/>
        <v>28504.142857142859</v>
      </c>
    </row>
    <row r="120" spans="1:8" x14ac:dyDescent="0.2">
      <c r="A120">
        <v>119</v>
      </c>
      <c r="B120" s="14">
        <v>44005</v>
      </c>
      <c r="C120">
        <v>1145906</v>
      </c>
      <c r="D120">
        <v>39436</v>
      </c>
      <c r="E120">
        <f t="shared" si="4"/>
        <v>35710.285714285717</v>
      </c>
      <c r="F120">
        <f t="shared" si="5"/>
        <v>34280.285714285717</v>
      </c>
      <c r="G120">
        <f t="shared" si="6"/>
        <v>34242</v>
      </c>
      <c r="H120">
        <f t="shared" si="7"/>
        <v>29028.785714285714</v>
      </c>
    </row>
    <row r="121" spans="1:8" x14ac:dyDescent="0.2">
      <c r="A121">
        <v>120</v>
      </c>
      <c r="B121" s="14">
        <v>44006</v>
      </c>
      <c r="C121">
        <v>1188631</v>
      </c>
      <c r="D121">
        <v>42725</v>
      </c>
      <c r="E121">
        <f t="shared" si="4"/>
        <v>34580.142857142855</v>
      </c>
      <c r="F121">
        <f t="shared" si="5"/>
        <v>34203.714285714283</v>
      </c>
      <c r="G121">
        <f t="shared" si="6"/>
        <v>34722.428571428565</v>
      </c>
      <c r="H121">
        <f t="shared" si="7"/>
        <v>29729.642857142859</v>
      </c>
    </row>
    <row r="122" spans="1:8" x14ac:dyDescent="0.2">
      <c r="A122">
        <v>121</v>
      </c>
      <c r="B122" s="14">
        <v>44007</v>
      </c>
      <c r="C122">
        <v>1228114</v>
      </c>
      <c r="D122">
        <v>39483</v>
      </c>
      <c r="E122">
        <f t="shared" si="4"/>
        <v>35155.428571428572</v>
      </c>
      <c r="F122">
        <f t="shared" si="5"/>
        <v>35241.142857142855</v>
      </c>
      <c r="G122">
        <f t="shared" si="6"/>
        <v>36146.142857142855</v>
      </c>
      <c r="H122">
        <f t="shared" si="7"/>
        <v>30377.571428571428</v>
      </c>
    </row>
    <row r="123" spans="1:8" x14ac:dyDescent="0.2">
      <c r="A123">
        <v>122</v>
      </c>
      <c r="B123" s="14">
        <v>44008</v>
      </c>
      <c r="C123">
        <v>1274974</v>
      </c>
      <c r="D123">
        <v>46860</v>
      </c>
      <c r="E123">
        <f t="shared" si="4"/>
        <v>37015</v>
      </c>
      <c r="F123">
        <f t="shared" si="5"/>
        <v>37051.142857142855</v>
      </c>
      <c r="G123">
        <f t="shared" si="6"/>
        <v>36603</v>
      </c>
      <c r="H123">
        <f t="shared" si="7"/>
        <v>31868.857142857141</v>
      </c>
    </row>
    <row r="124" spans="1:8" x14ac:dyDescent="0.2">
      <c r="A124">
        <v>123</v>
      </c>
      <c r="B124" s="14">
        <v>44009</v>
      </c>
      <c r="C124">
        <v>1313667</v>
      </c>
      <c r="D124">
        <v>38693</v>
      </c>
      <c r="E124">
        <f t="shared" si="4"/>
        <v>37389.285714285717</v>
      </c>
      <c r="F124">
        <f t="shared" si="5"/>
        <v>36154.857142857145</v>
      </c>
      <c r="G124">
        <f t="shared" si="6"/>
        <v>36271.178571428572</v>
      </c>
      <c r="H124">
        <f t="shared" si="7"/>
        <v>33082.357142857145</v>
      </c>
    </row>
    <row r="125" spans="1:8" x14ac:dyDescent="0.2">
      <c r="A125">
        <v>124</v>
      </c>
      <c r="B125" s="14">
        <v>44010</v>
      </c>
      <c r="C125">
        <v>1344143</v>
      </c>
      <c r="D125">
        <v>30476</v>
      </c>
      <c r="E125">
        <f t="shared" si="4"/>
        <v>36590.714285714283</v>
      </c>
      <c r="F125">
        <f t="shared" si="5"/>
        <v>36387.5</v>
      </c>
      <c r="G125">
        <f t="shared" si="6"/>
        <v>36694.357142857145</v>
      </c>
      <c r="H125">
        <f t="shared" si="7"/>
        <v>34037.071428571428</v>
      </c>
    </row>
    <row r="126" spans="1:8" x14ac:dyDescent="0.2">
      <c r="A126">
        <v>125</v>
      </c>
      <c r="B126" s="14">
        <v>44011</v>
      </c>
      <c r="C126">
        <v>1368195</v>
      </c>
      <c r="D126">
        <v>24052</v>
      </c>
      <c r="E126">
        <f t="shared" si="4"/>
        <v>37160.285714285717</v>
      </c>
      <c r="F126">
        <f t="shared" si="5"/>
        <v>37001.214285714283</v>
      </c>
      <c r="G126">
        <f t="shared" si="6"/>
        <v>36958.25</v>
      </c>
      <c r="H126">
        <f t="shared" si="7"/>
        <v>34280.285714285717</v>
      </c>
    </row>
    <row r="127" spans="1:8" x14ac:dyDescent="0.2">
      <c r="A127">
        <v>126</v>
      </c>
      <c r="B127" s="14">
        <v>44012</v>
      </c>
      <c r="C127">
        <v>1402041</v>
      </c>
      <c r="D127">
        <v>33846</v>
      </c>
      <c r="E127">
        <f t="shared" si="4"/>
        <v>38392</v>
      </c>
      <c r="F127">
        <f t="shared" si="5"/>
        <v>36915.285714285717</v>
      </c>
      <c r="G127">
        <f t="shared" si="6"/>
        <v>37124.892857142855</v>
      </c>
      <c r="H127">
        <f t="shared" si="7"/>
        <v>34203.714285714283</v>
      </c>
    </row>
    <row r="128" spans="1:8" x14ac:dyDescent="0.2">
      <c r="A128">
        <v>127</v>
      </c>
      <c r="B128" s="14">
        <v>44013</v>
      </c>
      <c r="C128">
        <v>1448753</v>
      </c>
      <c r="D128">
        <v>46712</v>
      </c>
      <c r="E128">
        <f t="shared" si="4"/>
        <v>37729.571428571428</v>
      </c>
      <c r="F128">
        <f t="shared" si="5"/>
        <v>37334.5</v>
      </c>
      <c r="G128">
        <f t="shared" si="6"/>
        <v>37400.428571428572</v>
      </c>
      <c r="H128">
        <f t="shared" si="7"/>
        <v>35241.142857142855</v>
      </c>
    </row>
    <row r="129" spans="1:8" x14ac:dyDescent="0.2">
      <c r="A129">
        <v>128</v>
      </c>
      <c r="B129" s="14">
        <v>44014</v>
      </c>
      <c r="C129">
        <v>1496858</v>
      </c>
      <c r="D129">
        <v>48105</v>
      </c>
      <c r="E129">
        <f t="shared" si="4"/>
        <v>37619.571428571428</v>
      </c>
      <c r="F129">
        <f t="shared" si="5"/>
        <v>37466.357142857145</v>
      </c>
      <c r="G129">
        <f t="shared" si="6"/>
        <v>37578.357142857145</v>
      </c>
      <c r="H129">
        <f t="shared" si="7"/>
        <v>37051.142857142855</v>
      </c>
    </row>
    <row r="130" spans="1:8" x14ac:dyDescent="0.2">
      <c r="A130">
        <v>129</v>
      </c>
      <c r="B130" s="14">
        <v>44015</v>
      </c>
      <c r="C130">
        <v>1539081</v>
      </c>
      <c r="D130">
        <v>42223</v>
      </c>
      <c r="E130">
        <f t="shared" si="4"/>
        <v>36987.428571428572</v>
      </c>
      <c r="F130">
        <f t="shared" si="5"/>
        <v>37690.357142857145</v>
      </c>
      <c r="G130">
        <f t="shared" si="6"/>
        <v>37625.642857142855</v>
      </c>
      <c r="H130">
        <f t="shared" si="7"/>
        <v>36154.857142857145</v>
      </c>
    </row>
    <row r="131" spans="1:8" x14ac:dyDescent="0.2">
      <c r="A131">
        <v>130</v>
      </c>
      <c r="B131" s="14">
        <v>44016</v>
      </c>
      <c r="C131">
        <v>1577004</v>
      </c>
      <c r="D131">
        <v>37923</v>
      </c>
      <c r="E131">
        <f t="shared" si="4"/>
        <v>36441.285714285717</v>
      </c>
      <c r="F131">
        <f t="shared" si="5"/>
        <v>37560.928571428572</v>
      </c>
      <c r="G131">
        <f t="shared" si="6"/>
        <v>37572.71428571429</v>
      </c>
      <c r="H131">
        <f t="shared" si="7"/>
        <v>36387.5</v>
      </c>
    </row>
    <row r="132" spans="1:8" x14ac:dyDescent="0.2">
      <c r="A132">
        <v>131</v>
      </c>
      <c r="B132" s="14">
        <v>44017</v>
      </c>
      <c r="C132">
        <v>1603055</v>
      </c>
      <c r="D132">
        <v>26051</v>
      </c>
      <c r="E132">
        <f t="shared" si="4"/>
        <v>38078.285714285717</v>
      </c>
      <c r="F132">
        <f t="shared" si="5"/>
        <v>37584.5</v>
      </c>
      <c r="G132">
        <f t="shared" si="6"/>
        <v>37382.892857142855</v>
      </c>
      <c r="H132">
        <f t="shared" si="7"/>
        <v>37001.214285714283</v>
      </c>
    </row>
    <row r="133" spans="1:8" x14ac:dyDescent="0.2">
      <c r="A133">
        <v>132</v>
      </c>
      <c r="B133" s="14">
        <v>44018</v>
      </c>
      <c r="C133">
        <v>1623284</v>
      </c>
      <c r="D133">
        <v>20229</v>
      </c>
      <c r="E133">
        <f t="shared" si="4"/>
        <v>37772.428571428572</v>
      </c>
      <c r="F133">
        <f t="shared" si="5"/>
        <v>37181.285714285717</v>
      </c>
      <c r="G133">
        <f t="shared" si="6"/>
        <v>37046.785714285717</v>
      </c>
      <c r="H133">
        <f t="shared" si="7"/>
        <v>36915.285714285717</v>
      </c>
    </row>
    <row r="134" spans="1:8" x14ac:dyDescent="0.2">
      <c r="A134">
        <v>133</v>
      </c>
      <c r="B134" s="14">
        <v>44019</v>
      </c>
      <c r="C134">
        <v>1668589</v>
      </c>
      <c r="D134">
        <v>45305</v>
      </c>
      <c r="E134">
        <f t="shared" ref="E134:E197" si="8">AVERAGE(D130:D136)</f>
        <v>36988.714285714283</v>
      </c>
      <c r="F134">
        <f t="shared" si="5"/>
        <v>36912.285714285717</v>
      </c>
      <c r="G134">
        <f t="shared" si="6"/>
        <v>37198.392857142855</v>
      </c>
      <c r="H134">
        <f t="shared" si="7"/>
        <v>37334.5</v>
      </c>
    </row>
    <row r="135" spans="1:8" x14ac:dyDescent="0.2">
      <c r="A135">
        <v>134</v>
      </c>
      <c r="B135" s="14">
        <v>44020</v>
      </c>
      <c r="C135">
        <v>1713160</v>
      </c>
      <c r="D135">
        <v>44571</v>
      </c>
      <c r="E135">
        <f t="shared" si="8"/>
        <v>37392.285714285717</v>
      </c>
      <c r="F135">
        <f t="shared" si="5"/>
        <v>37484.5</v>
      </c>
      <c r="G135">
        <f t="shared" si="6"/>
        <v>37242.071428571428</v>
      </c>
      <c r="H135">
        <f t="shared" si="7"/>
        <v>37466.357142857145</v>
      </c>
    </row>
    <row r="136" spans="1:8" x14ac:dyDescent="0.2">
      <c r="A136">
        <v>135</v>
      </c>
      <c r="B136" s="14">
        <v>44021</v>
      </c>
      <c r="C136">
        <v>1755779</v>
      </c>
      <c r="D136">
        <v>42619</v>
      </c>
      <c r="E136">
        <f t="shared" si="8"/>
        <v>37549.428571428572</v>
      </c>
      <c r="F136">
        <f t="shared" si="5"/>
        <v>36999.642857142855</v>
      </c>
      <c r="G136">
        <f t="shared" si="6"/>
        <v>36903.142857142855</v>
      </c>
      <c r="H136">
        <f t="shared" si="7"/>
        <v>37690.357142857145</v>
      </c>
    </row>
    <row r="137" spans="1:8" x14ac:dyDescent="0.2">
      <c r="A137">
        <v>136</v>
      </c>
      <c r="B137" s="14">
        <v>44022</v>
      </c>
      <c r="C137">
        <v>1800827</v>
      </c>
      <c r="D137">
        <v>45048</v>
      </c>
      <c r="E137">
        <f t="shared" si="8"/>
        <v>37375.142857142855</v>
      </c>
      <c r="F137">
        <f t="shared" si="5"/>
        <v>36806.642857142855</v>
      </c>
      <c r="G137">
        <f t="shared" si="6"/>
        <v>36519.28571428571</v>
      </c>
      <c r="H137">
        <f t="shared" si="7"/>
        <v>37560.928571428572</v>
      </c>
    </row>
    <row r="138" spans="1:8" x14ac:dyDescent="0.2">
      <c r="A138">
        <v>137</v>
      </c>
      <c r="B138" s="14">
        <v>44023</v>
      </c>
      <c r="C138">
        <v>1839850</v>
      </c>
      <c r="D138">
        <v>39023</v>
      </c>
      <c r="E138">
        <f t="shared" si="8"/>
        <v>37383.285714285717</v>
      </c>
      <c r="F138">
        <f t="shared" ref="F138:F201" si="9">AVERAGE(D131:D144)</f>
        <v>36231.928571428572</v>
      </c>
      <c r="G138">
        <f t="shared" ref="G138:G201" si="10">AVERAGE(F138:F139)</f>
        <v>35896.53571428571</v>
      </c>
      <c r="H138">
        <f t="shared" si="7"/>
        <v>37584.5</v>
      </c>
    </row>
    <row r="139" spans="1:8" x14ac:dyDescent="0.2">
      <c r="A139">
        <v>138</v>
      </c>
      <c r="B139" s="14">
        <v>44024</v>
      </c>
      <c r="C139">
        <v>1864681</v>
      </c>
      <c r="D139">
        <v>24831</v>
      </c>
      <c r="E139">
        <f t="shared" si="8"/>
        <v>36890.714285714283</v>
      </c>
      <c r="F139">
        <f t="shared" si="9"/>
        <v>35561.142857142855</v>
      </c>
      <c r="G139">
        <f t="shared" si="10"/>
        <v>35471.071428571428</v>
      </c>
      <c r="H139">
        <f t="shared" si="7"/>
        <v>37181.285714285717</v>
      </c>
    </row>
    <row r="140" spans="1:8" x14ac:dyDescent="0.2">
      <c r="A140">
        <v>139</v>
      </c>
      <c r="B140" s="14">
        <v>44025</v>
      </c>
      <c r="C140">
        <v>1884967</v>
      </c>
      <c r="D140">
        <v>20286</v>
      </c>
      <c r="E140">
        <f t="shared" si="8"/>
        <v>36226.857142857145</v>
      </c>
      <c r="F140">
        <f t="shared" si="9"/>
        <v>35381</v>
      </c>
      <c r="G140">
        <f t="shared" si="10"/>
        <v>35382</v>
      </c>
      <c r="H140">
        <f t="shared" si="7"/>
        <v>36912.285714285717</v>
      </c>
    </row>
    <row r="141" spans="1:8" x14ac:dyDescent="0.2">
      <c r="A141">
        <v>140</v>
      </c>
      <c r="B141" s="14">
        <v>44026</v>
      </c>
      <c r="C141">
        <v>1926824</v>
      </c>
      <c r="D141">
        <v>41857</v>
      </c>
      <c r="E141">
        <f t="shared" si="8"/>
        <v>36624.571428571428</v>
      </c>
      <c r="F141">
        <f t="shared" si="9"/>
        <v>35383</v>
      </c>
      <c r="G141">
        <f t="shared" si="10"/>
        <v>35229.53571428571</v>
      </c>
      <c r="H141">
        <f t="shared" si="7"/>
        <v>37484.5</v>
      </c>
    </row>
    <row r="142" spans="1:8" x14ac:dyDescent="0.2">
      <c r="A142">
        <v>141</v>
      </c>
      <c r="B142" s="14">
        <v>44027</v>
      </c>
      <c r="C142">
        <v>1966748</v>
      </c>
      <c r="D142">
        <v>39924</v>
      </c>
      <c r="E142">
        <f t="shared" si="8"/>
        <v>35071.571428571428</v>
      </c>
      <c r="F142">
        <f t="shared" si="9"/>
        <v>35076.071428571428</v>
      </c>
      <c r="G142">
        <f t="shared" si="10"/>
        <v>35907.821428571428</v>
      </c>
      <c r="H142">
        <f t="shared" si="7"/>
        <v>36999.642857142855</v>
      </c>
    </row>
    <row r="143" spans="1:8" x14ac:dyDescent="0.2">
      <c r="A143">
        <v>142</v>
      </c>
      <c r="B143" s="14">
        <v>44028</v>
      </c>
      <c r="C143">
        <v>2012151</v>
      </c>
      <c r="D143">
        <v>45403</v>
      </c>
      <c r="E143">
        <f t="shared" si="8"/>
        <v>33572.857142857145</v>
      </c>
      <c r="F143">
        <f t="shared" si="9"/>
        <v>36739.571428571428</v>
      </c>
      <c r="G143">
        <f t="shared" si="10"/>
        <v>37358.928571428572</v>
      </c>
      <c r="H143">
        <f t="shared" si="7"/>
        <v>36806.642857142855</v>
      </c>
    </row>
    <row r="144" spans="1:8" x14ac:dyDescent="0.2">
      <c r="A144">
        <v>143</v>
      </c>
      <c r="B144" s="14">
        <v>44029</v>
      </c>
      <c r="C144">
        <v>2046328</v>
      </c>
      <c r="D144">
        <v>34177</v>
      </c>
      <c r="E144">
        <f t="shared" si="8"/>
        <v>33386.857142857145</v>
      </c>
      <c r="F144">
        <f t="shared" si="9"/>
        <v>37978.285714285717</v>
      </c>
      <c r="G144">
        <f t="shared" si="10"/>
        <v>38365.535714285717</v>
      </c>
      <c r="H144">
        <f t="shared" ref="H144:H207" si="11">AVERAGE(D131:D144)</f>
        <v>36231.928571428572</v>
      </c>
    </row>
    <row r="145" spans="1:8" x14ac:dyDescent="0.2">
      <c r="A145">
        <v>144</v>
      </c>
      <c r="B145" s="14">
        <v>44030</v>
      </c>
      <c r="C145">
        <v>2074860</v>
      </c>
      <c r="D145">
        <v>28532</v>
      </c>
      <c r="E145">
        <f t="shared" si="8"/>
        <v>33382.714285714283</v>
      </c>
      <c r="F145">
        <f t="shared" si="9"/>
        <v>38752.785714285717</v>
      </c>
      <c r="G145">
        <f t="shared" si="10"/>
        <v>39185.785714285717</v>
      </c>
      <c r="H145">
        <f t="shared" si="11"/>
        <v>35561.142857142855</v>
      </c>
    </row>
    <row r="146" spans="1:8" x14ac:dyDescent="0.2">
      <c r="A146">
        <v>145</v>
      </c>
      <c r="B146" s="14">
        <v>44031</v>
      </c>
      <c r="C146">
        <v>2098389</v>
      </c>
      <c r="D146">
        <v>23529</v>
      </c>
      <c r="E146">
        <f t="shared" si="8"/>
        <v>33261.428571428572</v>
      </c>
      <c r="F146">
        <f t="shared" si="9"/>
        <v>39618.785714285717</v>
      </c>
      <c r="G146">
        <f t="shared" si="10"/>
        <v>39609.75</v>
      </c>
      <c r="H146">
        <f t="shared" si="11"/>
        <v>35381</v>
      </c>
    </row>
    <row r="147" spans="1:8" x14ac:dyDescent="0.2">
      <c r="A147">
        <v>146</v>
      </c>
      <c r="B147" s="14">
        <v>44032</v>
      </c>
      <c r="C147">
        <v>2118646</v>
      </c>
      <c r="D147">
        <v>20257</v>
      </c>
      <c r="E147">
        <f t="shared" si="8"/>
        <v>37252.285714285717</v>
      </c>
      <c r="F147">
        <f t="shared" si="9"/>
        <v>39600.714285714283</v>
      </c>
      <c r="G147">
        <f t="shared" si="10"/>
        <v>39707.78571428571</v>
      </c>
      <c r="H147">
        <f t="shared" si="11"/>
        <v>35383</v>
      </c>
    </row>
    <row r="148" spans="1:8" x14ac:dyDescent="0.2">
      <c r="A148">
        <v>147</v>
      </c>
      <c r="B148" s="14">
        <v>44033</v>
      </c>
      <c r="C148">
        <v>2159654</v>
      </c>
      <c r="D148">
        <v>41008</v>
      </c>
      <c r="E148">
        <f t="shared" si="8"/>
        <v>39332</v>
      </c>
      <c r="F148">
        <f t="shared" si="9"/>
        <v>39814.857142857145</v>
      </c>
      <c r="G148">
        <f t="shared" si="10"/>
        <v>39777.678571428572</v>
      </c>
      <c r="H148">
        <f t="shared" si="11"/>
        <v>35076.071428571428</v>
      </c>
    </row>
    <row r="149" spans="1:8" x14ac:dyDescent="0.2">
      <c r="A149">
        <v>148</v>
      </c>
      <c r="B149" s="14">
        <v>44034</v>
      </c>
      <c r="C149">
        <v>2227514</v>
      </c>
      <c r="D149">
        <v>67860</v>
      </c>
      <c r="E149">
        <f t="shared" si="8"/>
        <v>42434</v>
      </c>
      <c r="F149">
        <f t="shared" si="9"/>
        <v>39740.5</v>
      </c>
      <c r="G149">
        <f t="shared" si="10"/>
        <v>40781.571428571428</v>
      </c>
      <c r="H149">
        <f t="shared" si="11"/>
        <v>36739.571428571428</v>
      </c>
    </row>
    <row r="150" spans="1:8" x14ac:dyDescent="0.2">
      <c r="A150">
        <v>149</v>
      </c>
      <c r="B150" s="14">
        <v>44035</v>
      </c>
      <c r="C150">
        <v>2287475</v>
      </c>
      <c r="D150">
        <v>59961</v>
      </c>
      <c r="E150">
        <f t="shared" si="8"/>
        <v>45664.714285714283</v>
      </c>
      <c r="F150">
        <f t="shared" si="9"/>
        <v>41822.642857142855</v>
      </c>
      <c r="G150">
        <f t="shared" si="10"/>
        <v>42266.71428571429</v>
      </c>
      <c r="H150">
        <f t="shared" si="11"/>
        <v>37978.285714285717</v>
      </c>
    </row>
    <row r="151" spans="1:8" x14ac:dyDescent="0.2">
      <c r="A151">
        <v>150</v>
      </c>
      <c r="B151" s="14">
        <v>44036</v>
      </c>
      <c r="C151">
        <v>2343366</v>
      </c>
      <c r="D151">
        <v>55891</v>
      </c>
      <c r="E151">
        <f t="shared" si="8"/>
        <v>45814.571428571428</v>
      </c>
      <c r="F151">
        <f t="shared" si="9"/>
        <v>42710.785714285717</v>
      </c>
      <c r="G151">
        <f t="shared" si="10"/>
        <v>43361</v>
      </c>
      <c r="H151">
        <f t="shared" si="11"/>
        <v>38752.785714285717</v>
      </c>
    </row>
    <row r="152" spans="1:8" x14ac:dyDescent="0.2">
      <c r="A152">
        <v>151</v>
      </c>
      <c r="B152" s="14">
        <v>44037</v>
      </c>
      <c r="C152">
        <v>2394513</v>
      </c>
      <c r="D152">
        <v>51147</v>
      </c>
      <c r="E152">
        <f t="shared" si="8"/>
        <v>46247</v>
      </c>
      <c r="F152">
        <f t="shared" si="9"/>
        <v>44011.214285714283</v>
      </c>
      <c r="G152">
        <f t="shared" si="10"/>
        <v>44613.357142857145</v>
      </c>
      <c r="H152">
        <f t="shared" si="11"/>
        <v>39618.785714285717</v>
      </c>
    </row>
    <row r="153" spans="1:8" x14ac:dyDescent="0.2">
      <c r="A153">
        <v>152</v>
      </c>
      <c r="B153" s="14">
        <v>44038</v>
      </c>
      <c r="C153">
        <v>2419091</v>
      </c>
      <c r="D153">
        <v>24578</v>
      </c>
      <c r="E153">
        <f t="shared" si="8"/>
        <v>46219.571428571428</v>
      </c>
      <c r="F153">
        <f t="shared" si="9"/>
        <v>45215.5</v>
      </c>
      <c r="G153">
        <f t="shared" si="10"/>
        <v>45296.607142857145</v>
      </c>
      <c r="H153">
        <f t="shared" si="11"/>
        <v>39600.714285714283</v>
      </c>
    </row>
    <row r="154" spans="1:8" x14ac:dyDescent="0.2">
      <c r="A154">
        <v>153</v>
      </c>
      <c r="B154" s="14">
        <v>44039</v>
      </c>
      <c r="C154">
        <v>2442375</v>
      </c>
      <c r="D154">
        <v>23284</v>
      </c>
      <c r="E154">
        <f t="shared" si="8"/>
        <v>46393</v>
      </c>
      <c r="F154">
        <f t="shared" si="9"/>
        <v>45377.714285714283</v>
      </c>
      <c r="G154">
        <f t="shared" si="10"/>
        <v>45248.571428571428</v>
      </c>
      <c r="H154">
        <f t="shared" si="11"/>
        <v>39814.857142857145</v>
      </c>
    </row>
    <row r="155" spans="1:8" x14ac:dyDescent="0.2">
      <c r="A155">
        <v>154</v>
      </c>
      <c r="B155" s="14">
        <v>44040</v>
      </c>
      <c r="C155">
        <v>2483191</v>
      </c>
      <c r="D155">
        <v>40816</v>
      </c>
      <c r="E155">
        <f t="shared" si="8"/>
        <v>46089.571428571428</v>
      </c>
      <c r="F155">
        <f t="shared" si="9"/>
        <v>45119.428571428572</v>
      </c>
      <c r="G155">
        <f t="shared" si="10"/>
        <v>45497.821428571428</v>
      </c>
      <c r="H155">
        <f t="shared" si="11"/>
        <v>39740.5</v>
      </c>
    </row>
    <row r="156" spans="1:8" x14ac:dyDescent="0.2">
      <c r="A156">
        <v>155</v>
      </c>
      <c r="B156" s="14">
        <v>44041</v>
      </c>
      <c r="C156">
        <v>2552265</v>
      </c>
      <c r="D156">
        <v>69074</v>
      </c>
      <c r="E156">
        <f t="shared" si="8"/>
        <v>45588.428571428572</v>
      </c>
      <c r="F156">
        <f t="shared" si="9"/>
        <v>45876.214285714283</v>
      </c>
      <c r="G156">
        <f t="shared" si="10"/>
        <v>45441.071428571428</v>
      </c>
      <c r="H156">
        <f t="shared" si="11"/>
        <v>41822.642857142855</v>
      </c>
    </row>
    <row r="157" spans="1:8" x14ac:dyDescent="0.2">
      <c r="A157">
        <v>156</v>
      </c>
      <c r="B157" s="14">
        <v>44042</v>
      </c>
      <c r="C157">
        <v>2610102</v>
      </c>
      <c r="D157">
        <v>57837</v>
      </c>
      <c r="E157">
        <f t="shared" si="8"/>
        <v>44766.285714285717</v>
      </c>
      <c r="F157">
        <f t="shared" si="9"/>
        <v>45005.928571428572</v>
      </c>
      <c r="G157">
        <f t="shared" si="10"/>
        <v>44815</v>
      </c>
      <c r="H157">
        <f t="shared" si="11"/>
        <v>42710.785714285717</v>
      </c>
    </row>
    <row r="158" spans="1:8" x14ac:dyDescent="0.2">
      <c r="A158">
        <v>157</v>
      </c>
      <c r="B158" s="14">
        <v>44043</v>
      </c>
      <c r="C158">
        <v>2662485</v>
      </c>
      <c r="D158">
        <v>52383</v>
      </c>
      <c r="E158">
        <f t="shared" si="8"/>
        <v>44940.857142857145</v>
      </c>
      <c r="F158">
        <f t="shared" si="9"/>
        <v>44624.071428571428</v>
      </c>
      <c r="G158">
        <f t="shared" si="10"/>
        <v>44421.892857142855</v>
      </c>
      <c r="H158">
        <f t="shared" si="11"/>
        <v>44011.214285714283</v>
      </c>
    </row>
    <row r="159" spans="1:8" x14ac:dyDescent="0.2">
      <c r="A159">
        <v>158</v>
      </c>
      <c r="B159" s="14">
        <v>44044</v>
      </c>
      <c r="C159">
        <v>2707877</v>
      </c>
      <c r="D159">
        <v>45392</v>
      </c>
      <c r="E159">
        <f t="shared" si="8"/>
        <v>43991.857142857145</v>
      </c>
      <c r="F159">
        <f t="shared" si="9"/>
        <v>44219.714285714283</v>
      </c>
      <c r="G159">
        <f t="shared" si="10"/>
        <v>44177.678571428565</v>
      </c>
      <c r="H159">
        <f t="shared" si="11"/>
        <v>45215.5</v>
      </c>
    </row>
    <row r="160" spans="1:8" x14ac:dyDescent="0.2">
      <c r="A160">
        <v>159</v>
      </c>
      <c r="B160" s="14">
        <v>44045</v>
      </c>
      <c r="C160">
        <v>2733677</v>
      </c>
      <c r="D160">
        <v>25800</v>
      </c>
      <c r="E160">
        <f t="shared" si="8"/>
        <v>45532.857142857145</v>
      </c>
      <c r="F160">
        <f t="shared" si="9"/>
        <v>44135.642857142855</v>
      </c>
      <c r="G160">
        <f t="shared" si="10"/>
        <v>44079.642857142855</v>
      </c>
      <c r="H160">
        <f t="shared" si="11"/>
        <v>45377.714285714283</v>
      </c>
    </row>
    <row r="161" spans="1:8" x14ac:dyDescent="0.2">
      <c r="A161">
        <v>160</v>
      </c>
      <c r="B161" s="14">
        <v>44046</v>
      </c>
      <c r="C161">
        <v>2750318</v>
      </c>
      <c r="D161">
        <v>16641</v>
      </c>
      <c r="E161">
        <f t="shared" si="8"/>
        <v>43618.857142857145</v>
      </c>
      <c r="F161">
        <f t="shared" si="9"/>
        <v>44023.642857142855</v>
      </c>
      <c r="G161">
        <f t="shared" si="10"/>
        <v>43979.5</v>
      </c>
      <c r="H161">
        <f t="shared" si="11"/>
        <v>45119.428571428572</v>
      </c>
    </row>
    <row r="162" spans="1:8" x14ac:dyDescent="0.2">
      <c r="A162">
        <v>161</v>
      </c>
      <c r="B162" s="14">
        <v>44047</v>
      </c>
      <c r="C162">
        <v>2801921</v>
      </c>
      <c r="D162">
        <v>51603</v>
      </c>
      <c r="E162">
        <f t="shared" si="8"/>
        <v>43158.571428571428</v>
      </c>
      <c r="F162">
        <f t="shared" si="9"/>
        <v>43935.357142857145</v>
      </c>
      <c r="G162">
        <f t="shared" si="10"/>
        <v>44340.5</v>
      </c>
      <c r="H162">
        <f t="shared" si="11"/>
        <v>45876.214285714283</v>
      </c>
    </row>
    <row r="163" spans="1:8" x14ac:dyDescent="0.2">
      <c r="A163">
        <v>162</v>
      </c>
      <c r="B163" s="14">
        <v>44048</v>
      </c>
      <c r="C163">
        <v>2857597</v>
      </c>
      <c r="D163">
        <v>55676</v>
      </c>
      <c r="E163">
        <f t="shared" si="8"/>
        <v>42851</v>
      </c>
      <c r="F163">
        <f t="shared" si="9"/>
        <v>44745.642857142855</v>
      </c>
      <c r="G163">
        <f t="shared" si="10"/>
        <v>44248.53571428571</v>
      </c>
      <c r="H163">
        <f t="shared" si="11"/>
        <v>45005.928571428572</v>
      </c>
    </row>
    <row r="164" spans="1:8" x14ac:dyDescent="0.2">
      <c r="A164">
        <v>163</v>
      </c>
      <c r="B164" s="14">
        <v>44049</v>
      </c>
      <c r="C164">
        <v>2912212</v>
      </c>
      <c r="D164">
        <v>54615</v>
      </c>
      <c r="E164">
        <f t="shared" si="8"/>
        <v>43505</v>
      </c>
      <c r="F164">
        <f t="shared" si="9"/>
        <v>43751.428571428572</v>
      </c>
      <c r="G164">
        <f t="shared" si="10"/>
        <v>43831.928571428572</v>
      </c>
      <c r="H164">
        <f t="shared" si="11"/>
        <v>44624.071428571428</v>
      </c>
    </row>
    <row r="165" spans="1:8" x14ac:dyDescent="0.2">
      <c r="A165">
        <v>164</v>
      </c>
      <c r="B165" s="14">
        <v>44050</v>
      </c>
      <c r="C165">
        <v>2962442</v>
      </c>
      <c r="D165">
        <v>50230</v>
      </c>
      <c r="E165">
        <f t="shared" si="8"/>
        <v>43106.428571428572</v>
      </c>
      <c r="F165">
        <f t="shared" si="9"/>
        <v>43912.428571428572</v>
      </c>
      <c r="G165">
        <f t="shared" si="10"/>
        <v>43850.321428571428</v>
      </c>
      <c r="H165">
        <f t="shared" si="11"/>
        <v>44219.714285714283</v>
      </c>
    </row>
    <row r="166" spans="1:8" x14ac:dyDescent="0.2">
      <c r="A166">
        <v>165</v>
      </c>
      <c r="B166" s="14">
        <v>44051</v>
      </c>
      <c r="C166">
        <v>3012412</v>
      </c>
      <c r="D166">
        <v>49970</v>
      </c>
      <c r="E166">
        <f t="shared" si="8"/>
        <v>43878.857142857145</v>
      </c>
      <c r="F166">
        <f t="shared" si="9"/>
        <v>43788.214285714283</v>
      </c>
      <c r="G166">
        <f t="shared" si="10"/>
        <v>43651.928571428565</v>
      </c>
      <c r="H166">
        <f t="shared" si="11"/>
        <v>44135.642857142855</v>
      </c>
    </row>
    <row r="167" spans="1:8" x14ac:dyDescent="0.2">
      <c r="A167">
        <v>166</v>
      </c>
      <c r="B167" s="14">
        <v>44052</v>
      </c>
      <c r="C167">
        <v>3035422</v>
      </c>
      <c r="D167">
        <v>23010</v>
      </c>
      <c r="E167">
        <f t="shared" si="8"/>
        <v>43958.428571428572</v>
      </c>
      <c r="F167">
        <f t="shared" si="9"/>
        <v>43515.642857142855</v>
      </c>
      <c r="G167">
        <f t="shared" si="10"/>
        <v>43419.25</v>
      </c>
      <c r="H167">
        <f t="shared" si="11"/>
        <v>44023.642857142855</v>
      </c>
    </row>
    <row r="168" spans="1:8" x14ac:dyDescent="0.2">
      <c r="A168">
        <v>167</v>
      </c>
      <c r="B168" s="14">
        <v>44053</v>
      </c>
      <c r="C168">
        <v>3057470</v>
      </c>
      <c r="D168">
        <v>22048</v>
      </c>
      <c r="E168">
        <f t="shared" si="8"/>
        <v>43884</v>
      </c>
      <c r="F168">
        <f t="shared" si="9"/>
        <v>43322.857142857145</v>
      </c>
      <c r="G168">
        <f t="shared" si="10"/>
        <v>43420.428571428572</v>
      </c>
      <c r="H168">
        <f t="shared" si="11"/>
        <v>43935.357142857145</v>
      </c>
    </row>
    <row r="169" spans="1:8" x14ac:dyDescent="0.2">
      <c r="A169">
        <v>168</v>
      </c>
      <c r="B169" s="14">
        <v>44054</v>
      </c>
      <c r="C169">
        <v>3109630</v>
      </c>
      <c r="D169">
        <v>52160</v>
      </c>
      <c r="E169">
        <f t="shared" si="8"/>
        <v>44666.285714285717</v>
      </c>
      <c r="F169">
        <f t="shared" si="9"/>
        <v>43518</v>
      </c>
      <c r="G169">
        <f t="shared" si="10"/>
        <v>43381.607142857145</v>
      </c>
      <c r="H169">
        <f t="shared" si="11"/>
        <v>44745.642857142855</v>
      </c>
    </row>
    <row r="170" spans="1:8" x14ac:dyDescent="0.2">
      <c r="A170">
        <v>169</v>
      </c>
      <c r="B170" s="14">
        <v>44055</v>
      </c>
      <c r="C170">
        <v>3164785</v>
      </c>
      <c r="D170">
        <v>55155</v>
      </c>
      <c r="E170">
        <f t="shared" si="8"/>
        <v>44725.428571428572</v>
      </c>
      <c r="F170">
        <f t="shared" si="9"/>
        <v>43245.214285714283</v>
      </c>
      <c r="G170">
        <f t="shared" si="10"/>
        <v>43017.428571428565</v>
      </c>
      <c r="H170">
        <f t="shared" si="11"/>
        <v>43751.428571428572</v>
      </c>
    </row>
    <row r="171" spans="1:8" x14ac:dyDescent="0.2">
      <c r="A171">
        <v>170</v>
      </c>
      <c r="B171" s="14">
        <v>44056</v>
      </c>
      <c r="C171">
        <v>3224876</v>
      </c>
      <c r="D171">
        <v>60091</v>
      </c>
      <c r="E171">
        <f t="shared" si="8"/>
        <v>43526.285714285717</v>
      </c>
      <c r="F171">
        <f t="shared" si="9"/>
        <v>42789.642857142855</v>
      </c>
      <c r="G171">
        <f t="shared" si="10"/>
        <v>42457.78571428571</v>
      </c>
      <c r="H171">
        <f t="shared" si="11"/>
        <v>43912.428571428572</v>
      </c>
    </row>
    <row r="172" spans="1:8" x14ac:dyDescent="0.2">
      <c r="A172">
        <v>171</v>
      </c>
      <c r="B172" s="14">
        <v>44057</v>
      </c>
      <c r="C172">
        <v>3275520</v>
      </c>
      <c r="D172">
        <v>50644</v>
      </c>
      <c r="E172">
        <f t="shared" si="8"/>
        <v>43539.285714285717</v>
      </c>
      <c r="F172">
        <f t="shared" si="9"/>
        <v>42125.928571428572</v>
      </c>
      <c r="G172">
        <f t="shared" si="10"/>
        <v>41416.107142857145</v>
      </c>
      <c r="H172">
        <f t="shared" si="11"/>
        <v>43788.214285714283</v>
      </c>
    </row>
    <row r="173" spans="1:8" x14ac:dyDescent="0.2">
      <c r="A173">
        <v>172</v>
      </c>
      <c r="B173" s="14">
        <v>44058</v>
      </c>
      <c r="C173">
        <v>3317096</v>
      </c>
      <c r="D173">
        <v>41576</v>
      </c>
      <c r="E173">
        <f t="shared" si="8"/>
        <v>43157.142857142855</v>
      </c>
      <c r="F173">
        <f t="shared" si="9"/>
        <v>40706.285714285717</v>
      </c>
      <c r="G173">
        <f t="shared" si="10"/>
        <v>40708.5</v>
      </c>
      <c r="H173">
        <f t="shared" si="11"/>
        <v>43515.642857142855</v>
      </c>
    </row>
    <row r="174" spans="1:8" x14ac:dyDescent="0.2">
      <c r="A174">
        <v>173</v>
      </c>
      <c r="B174" s="14">
        <v>44059</v>
      </c>
      <c r="C174">
        <v>3340197</v>
      </c>
      <c r="D174">
        <v>23101</v>
      </c>
      <c r="E174">
        <f t="shared" si="8"/>
        <v>42532</v>
      </c>
      <c r="F174">
        <f t="shared" si="9"/>
        <v>40710.714285714283</v>
      </c>
      <c r="G174">
        <f t="shared" si="10"/>
        <v>40725.392857142855</v>
      </c>
      <c r="H174">
        <f t="shared" si="11"/>
        <v>43322.857142857145</v>
      </c>
    </row>
    <row r="175" spans="1:8" x14ac:dyDescent="0.2">
      <c r="A175">
        <v>174</v>
      </c>
      <c r="B175" s="14">
        <v>44060</v>
      </c>
      <c r="C175">
        <v>3359570</v>
      </c>
      <c r="D175">
        <v>19373</v>
      </c>
      <c r="E175">
        <f t="shared" si="8"/>
        <v>41695.285714285717</v>
      </c>
      <c r="F175">
        <f t="shared" si="9"/>
        <v>40740.071428571428</v>
      </c>
      <c r="G175">
        <f t="shared" si="10"/>
        <v>40562.571428571428</v>
      </c>
      <c r="H175">
        <f t="shared" si="11"/>
        <v>43518</v>
      </c>
    </row>
    <row r="176" spans="1:8" x14ac:dyDescent="0.2">
      <c r="A176">
        <v>175</v>
      </c>
      <c r="B176" s="14">
        <v>44061</v>
      </c>
      <c r="C176">
        <v>3407354</v>
      </c>
      <c r="D176">
        <v>47784</v>
      </c>
      <c r="E176">
        <f t="shared" si="8"/>
        <v>39585.571428571428</v>
      </c>
      <c r="F176">
        <f t="shared" si="9"/>
        <v>40385.071428571428</v>
      </c>
      <c r="G176">
        <f t="shared" si="10"/>
        <v>40205.571428571428</v>
      </c>
      <c r="H176">
        <f t="shared" si="11"/>
        <v>43245.214285714283</v>
      </c>
    </row>
    <row r="177" spans="1:8" x14ac:dyDescent="0.2">
      <c r="A177">
        <v>176</v>
      </c>
      <c r="B177" s="14">
        <v>44062</v>
      </c>
      <c r="C177">
        <v>3456652</v>
      </c>
      <c r="D177">
        <v>49298</v>
      </c>
      <c r="E177">
        <f t="shared" si="8"/>
        <v>36687.142857142855</v>
      </c>
      <c r="F177">
        <f t="shared" si="9"/>
        <v>40026.071428571428</v>
      </c>
      <c r="G177">
        <f t="shared" si="10"/>
        <v>39740.571428571428</v>
      </c>
      <c r="H177">
        <f t="shared" si="11"/>
        <v>42789.642857142855</v>
      </c>
    </row>
    <row r="178" spans="1:8" x14ac:dyDescent="0.2">
      <c r="A178">
        <v>177</v>
      </c>
      <c r="B178" s="14">
        <v>44063</v>
      </c>
      <c r="C178">
        <v>3501975</v>
      </c>
      <c r="D178">
        <v>45323</v>
      </c>
      <c r="E178">
        <f t="shared" si="8"/>
        <v>37895.142857142855</v>
      </c>
      <c r="F178">
        <f t="shared" si="9"/>
        <v>39455.071428571428</v>
      </c>
      <c r="G178">
        <f t="shared" si="10"/>
        <v>38888.78571428571</v>
      </c>
      <c r="H178">
        <f t="shared" si="11"/>
        <v>42125.928571428572</v>
      </c>
    </row>
    <row r="179" spans="1:8" x14ac:dyDescent="0.2">
      <c r="A179">
        <v>178</v>
      </c>
      <c r="B179" s="14">
        <v>44064</v>
      </c>
      <c r="C179">
        <v>3532330</v>
      </c>
      <c r="D179">
        <v>30355</v>
      </c>
      <c r="E179">
        <f t="shared" si="8"/>
        <v>37940.857142857145</v>
      </c>
      <c r="F179">
        <f t="shared" si="9"/>
        <v>38322.5</v>
      </c>
      <c r="G179">
        <f t="shared" si="10"/>
        <v>38064.21428571429</v>
      </c>
      <c r="H179">
        <f t="shared" si="11"/>
        <v>40706.285714285717</v>
      </c>
    </row>
    <row r="180" spans="1:8" x14ac:dyDescent="0.2">
      <c r="A180">
        <v>179</v>
      </c>
      <c r="B180" s="14">
        <v>44065</v>
      </c>
      <c r="C180">
        <v>3582362</v>
      </c>
      <c r="D180">
        <v>50032</v>
      </c>
      <c r="E180">
        <f t="shared" si="8"/>
        <v>37613</v>
      </c>
      <c r="F180">
        <f t="shared" si="9"/>
        <v>37805.928571428572</v>
      </c>
      <c r="G180">
        <f t="shared" si="10"/>
        <v>37797.857142857145</v>
      </c>
      <c r="H180">
        <f t="shared" si="11"/>
        <v>40710.714285714283</v>
      </c>
    </row>
    <row r="181" spans="1:8" x14ac:dyDescent="0.2">
      <c r="A181">
        <v>180</v>
      </c>
      <c r="B181" s="14">
        <v>44066</v>
      </c>
      <c r="C181">
        <v>3605783</v>
      </c>
      <c r="D181">
        <v>23421</v>
      </c>
      <c r="E181">
        <f t="shared" si="8"/>
        <v>37520.142857142855</v>
      </c>
      <c r="F181">
        <f t="shared" si="9"/>
        <v>37789.785714285717</v>
      </c>
      <c r="G181">
        <f t="shared" si="10"/>
        <v>37541.821428571435</v>
      </c>
      <c r="H181">
        <f t="shared" si="11"/>
        <v>40740.071428571428</v>
      </c>
    </row>
    <row r="182" spans="1:8" x14ac:dyDescent="0.2">
      <c r="A182">
        <v>181</v>
      </c>
      <c r="B182" s="14">
        <v>44067</v>
      </c>
      <c r="C182">
        <v>3622861</v>
      </c>
      <c r="D182">
        <v>17078</v>
      </c>
      <c r="E182">
        <f t="shared" si="8"/>
        <v>37214.857142857145</v>
      </c>
      <c r="F182">
        <f t="shared" si="9"/>
        <v>37293.857142857145</v>
      </c>
      <c r="G182">
        <f t="shared" si="10"/>
        <v>38243.428571428572</v>
      </c>
      <c r="H182">
        <f t="shared" si="11"/>
        <v>40385.071428571428</v>
      </c>
    </row>
    <row r="183" spans="1:8" x14ac:dyDescent="0.2">
      <c r="A183">
        <v>182</v>
      </c>
      <c r="B183" s="14">
        <v>44068</v>
      </c>
      <c r="C183">
        <v>3669995</v>
      </c>
      <c r="D183">
        <v>47134</v>
      </c>
      <c r="E183">
        <f t="shared" si="8"/>
        <v>37059.428571428572</v>
      </c>
      <c r="F183">
        <f t="shared" si="9"/>
        <v>39193</v>
      </c>
      <c r="G183">
        <f t="shared" si="10"/>
        <v>39009.96428571429</v>
      </c>
      <c r="H183">
        <f t="shared" si="11"/>
        <v>40026.071428571428</v>
      </c>
    </row>
    <row r="184" spans="1:8" x14ac:dyDescent="0.2">
      <c r="A184">
        <v>183</v>
      </c>
      <c r="B184" s="14">
        <v>44069</v>
      </c>
      <c r="C184">
        <v>3717156</v>
      </c>
      <c r="D184">
        <v>47161</v>
      </c>
      <c r="E184">
        <f t="shared" si="8"/>
        <v>38924.714285714283</v>
      </c>
      <c r="F184">
        <f t="shared" si="9"/>
        <v>38826.928571428572</v>
      </c>
      <c r="G184">
        <f t="shared" si="10"/>
        <v>38742.5</v>
      </c>
      <c r="H184">
        <f t="shared" si="11"/>
        <v>39455.071428571428</v>
      </c>
    </row>
    <row r="185" spans="1:8" x14ac:dyDescent="0.2">
      <c r="A185">
        <v>184</v>
      </c>
      <c r="B185" s="14">
        <v>44070</v>
      </c>
      <c r="C185">
        <v>3761391</v>
      </c>
      <c r="D185">
        <v>44235</v>
      </c>
      <c r="E185">
        <f t="shared" si="8"/>
        <v>37684.428571428572</v>
      </c>
      <c r="F185">
        <f t="shared" si="9"/>
        <v>38658.071428571428</v>
      </c>
      <c r="G185">
        <f t="shared" si="10"/>
        <v>38602.71428571429</v>
      </c>
      <c r="H185">
        <f t="shared" si="11"/>
        <v>38322.5</v>
      </c>
    </row>
    <row r="186" spans="1:8" x14ac:dyDescent="0.2">
      <c r="A186">
        <v>185</v>
      </c>
      <c r="B186" s="14">
        <v>44071</v>
      </c>
      <c r="C186">
        <v>3804803</v>
      </c>
      <c r="D186">
        <v>43412</v>
      </c>
      <c r="E186">
        <f t="shared" si="8"/>
        <v>36646.857142857145</v>
      </c>
      <c r="F186">
        <f t="shared" si="9"/>
        <v>38547.357142857145</v>
      </c>
      <c r="G186">
        <f t="shared" si="10"/>
        <v>39291.607142857145</v>
      </c>
      <c r="H186">
        <f t="shared" si="11"/>
        <v>37805.928571428572</v>
      </c>
    </row>
    <row r="187" spans="1:8" x14ac:dyDescent="0.2">
      <c r="A187">
        <v>186</v>
      </c>
      <c r="B187" s="14">
        <v>44072</v>
      </c>
      <c r="C187">
        <v>3846153</v>
      </c>
      <c r="D187">
        <v>41350</v>
      </c>
      <c r="E187">
        <f t="shared" si="8"/>
        <v>40773</v>
      </c>
      <c r="F187">
        <f t="shared" si="9"/>
        <v>40035.857142857145</v>
      </c>
      <c r="G187">
        <f t="shared" si="10"/>
        <v>39326.428571428572</v>
      </c>
      <c r="H187">
        <f t="shared" si="11"/>
        <v>37789.785714285717</v>
      </c>
    </row>
    <row r="188" spans="1:8" x14ac:dyDescent="0.2">
      <c r="A188">
        <v>187</v>
      </c>
      <c r="B188" s="14">
        <v>44073</v>
      </c>
      <c r="C188">
        <v>3862311</v>
      </c>
      <c r="D188">
        <v>16158</v>
      </c>
      <c r="E188">
        <f t="shared" si="8"/>
        <v>40133.714285714283</v>
      </c>
      <c r="F188">
        <f t="shared" si="9"/>
        <v>38617</v>
      </c>
      <c r="G188">
        <f t="shared" si="10"/>
        <v>38299.142857142855</v>
      </c>
      <c r="H188">
        <f t="shared" si="11"/>
        <v>37293.857142857145</v>
      </c>
    </row>
    <row r="189" spans="1:8" x14ac:dyDescent="0.2">
      <c r="A189">
        <v>188</v>
      </c>
      <c r="B189" s="14">
        <v>44074</v>
      </c>
      <c r="C189">
        <v>3908272</v>
      </c>
      <c r="D189">
        <v>45961</v>
      </c>
      <c r="E189">
        <f t="shared" si="8"/>
        <v>40101.285714285717</v>
      </c>
      <c r="F189">
        <f t="shared" si="9"/>
        <v>37981.285714285717</v>
      </c>
      <c r="G189">
        <f t="shared" si="10"/>
        <v>37738.25</v>
      </c>
      <c r="H189">
        <f t="shared" si="11"/>
        <v>39193</v>
      </c>
    </row>
    <row r="190" spans="1:8" x14ac:dyDescent="0.2">
      <c r="A190">
        <v>189</v>
      </c>
      <c r="B190" s="14">
        <v>44075</v>
      </c>
      <c r="C190">
        <v>3950931</v>
      </c>
      <c r="D190">
        <v>42659</v>
      </c>
      <c r="E190">
        <f t="shared" si="8"/>
        <v>40035.285714285717</v>
      </c>
      <c r="F190">
        <f t="shared" si="9"/>
        <v>37495.214285714283</v>
      </c>
      <c r="G190">
        <f t="shared" si="10"/>
        <v>36321.821428571428</v>
      </c>
      <c r="H190">
        <f t="shared" si="11"/>
        <v>38826.928571428572</v>
      </c>
    </row>
    <row r="191" spans="1:8" x14ac:dyDescent="0.2">
      <c r="A191">
        <v>190</v>
      </c>
      <c r="B191" s="14">
        <v>44076</v>
      </c>
      <c r="C191">
        <v>3997865</v>
      </c>
      <c r="D191">
        <v>46934</v>
      </c>
      <c r="E191">
        <f t="shared" si="8"/>
        <v>41147</v>
      </c>
      <c r="F191">
        <f t="shared" si="9"/>
        <v>35148.428571428572</v>
      </c>
      <c r="G191">
        <f t="shared" si="10"/>
        <v>34743.25</v>
      </c>
      <c r="H191">
        <f t="shared" si="11"/>
        <v>38658.071428571428</v>
      </c>
    </row>
    <row r="192" spans="1:8" x14ac:dyDescent="0.2">
      <c r="A192">
        <v>191</v>
      </c>
      <c r="B192" s="14">
        <v>44077</v>
      </c>
      <c r="C192">
        <v>4041638</v>
      </c>
      <c r="D192">
        <v>43773</v>
      </c>
      <c r="E192">
        <f t="shared" si="8"/>
        <v>39549.571428571428</v>
      </c>
      <c r="F192">
        <f t="shared" si="9"/>
        <v>34338.071428571428</v>
      </c>
      <c r="G192">
        <f t="shared" si="10"/>
        <v>34206.71428571429</v>
      </c>
      <c r="H192">
        <f t="shared" si="11"/>
        <v>38547.357142857145</v>
      </c>
    </row>
    <row r="193" spans="1:8" x14ac:dyDescent="0.2">
      <c r="A193">
        <v>192</v>
      </c>
      <c r="B193" s="14">
        <v>44078</v>
      </c>
      <c r="C193">
        <v>4092832</v>
      </c>
      <c r="D193">
        <v>51194</v>
      </c>
      <c r="E193">
        <f t="shared" si="8"/>
        <v>39315.714285714283</v>
      </c>
      <c r="F193">
        <f t="shared" si="9"/>
        <v>34075.357142857145</v>
      </c>
      <c r="G193">
        <f t="shared" si="10"/>
        <v>34086.28571428571</v>
      </c>
      <c r="H193">
        <f t="shared" si="11"/>
        <v>40035.857142857145</v>
      </c>
    </row>
    <row r="194" spans="1:8" x14ac:dyDescent="0.2">
      <c r="A194">
        <v>193</v>
      </c>
      <c r="B194" s="14">
        <v>44079</v>
      </c>
      <c r="C194">
        <v>4123000</v>
      </c>
      <c r="D194">
        <v>30168</v>
      </c>
      <c r="E194">
        <f t="shared" si="8"/>
        <v>34217.428571428572</v>
      </c>
      <c r="F194">
        <f t="shared" si="9"/>
        <v>34097.214285714283</v>
      </c>
      <c r="G194">
        <f t="shared" si="10"/>
        <v>33817.678571428565</v>
      </c>
      <c r="H194">
        <f t="shared" si="11"/>
        <v>38617</v>
      </c>
    </row>
    <row r="195" spans="1:8" x14ac:dyDescent="0.2">
      <c r="A195">
        <v>194</v>
      </c>
      <c r="B195" s="14">
        <v>44080</v>
      </c>
      <c r="C195">
        <v>4137521</v>
      </c>
      <c r="D195">
        <v>14521</v>
      </c>
      <c r="E195">
        <f t="shared" si="8"/>
        <v>30163.142857142859</v>
      </c>
      <c r="F195">
        <f t="shared" si="9"/>
        <v>33538.142857142855</v>
      </c>
      <c r="G195">
        <f t="shared" si="10"/>
        <v>33488.5</v>
      </c>
      <c r="H195">
        <f t="shared" si="11"/>
        <v>37981.285714285717</v>
      </c>
    </row>
    <row r="196" spans="1:8" x14ac:dyDescent="0.2">
      <c r="A196">
        <v>195</v>
      </c>
      <c r="B196" s="14">
        <v>44081</v>
      </c>
      <c r="C196">
        <v>4147794</v>
      </c>
      <c r="D196">
        <v>10273</v>
      </c>
      <c r="E196">
        <f t="shared" si="8"/>
        <v>28574.857142857141</v>
      </c>
      <c r="F196">
        <f t="shared" si="9"/>
        <v>33438.857142857145</v>
      </c>
      <c r="G196">
        <f t="shared" si="10"/>
        <v>32338.642857142859</v>
      </c>
      <c r="H196">
        <f t="shared" si="11"/>
        <v>37495.214285714283</v>
      </c>
    </row>
    <row r="197" spans="1:8" x14ac:dyDescent="0.2">
      <c r="A197">
        <v>196</v>
      </c>
      <c r="B197" s="14">
        <v>44082</v>
      </c>
      <c r="C197">
        <v>4162073</v>
      </c>
      <c r="D197">
        <v>14279</v>
      </c>
      <c r="E197">
        <f t="shared" si="8"/>
        <v>28115.428571428572</v>
      </c>
      <c r="F197">
        <f t="shared" si="9"/>
        <v>31238.428571428572</v>
      </c>
      <c r="G197">
        <f t="shared" si="10"/>
        <v>31023.928571428572</v>
      </c>
      <c r="H197">
        <f t="shared" si="11"/>
        <v>35148.428571428572</v>
      </c>
    </row>
    <row r="198" spans="1:8" x14ac:dyDescent="0.2">
      <c r="A198">
        <v>197</v>
      </c>
      <c r="B198" s="14">
        <v>44083</v>
      </c>
      <c r="C198">
        <v>4197889</v>
      </c>
      <c r="D198">
        <v>35816</v>
      </c>
      <c r="E198">
        <f t="shared" ref="E198:E216" si="12">AVERAGE(D194:D200)</f>
        <v>27047.428571428572</v>
      </c>
      <c r="F198">
        <f t="shared" si="9"/>
        <v>30809.428571428572</v>
      </c>
      <c r="G198">
        <f t="shared" si="10"/>
        <v>30448.214285714286</v>
      </c>
      <c r="H198">
        <f t="shared" si="11"/>
        <v>34338.071428571428</v>
      </c>
    </row>
    <row r="199" spans="1:8" x14ac:dyDescent="0.2">
      <c r="A199">
        <v>198</v>
      </c>
      <c r="B199" s="14">
        <v>44084</v>
      </c>
      <c r="C199">
        <v>4238446</v>
      </c>
      <c r="D199">
        <v>40557</v>
      </c>
      <c r="E199">
        <f t="shared" si="12"/>
        <v>27526.714285714286</v>
      </c>
      <c r="F199">
        <f t="shared" si="9"/>
        <v>30087</v>
      </c>
      <c r="G199">
        <f t="shared" si="10"/>
        <v>29820.214285714286</v>
      </c>
      <c r="H199">
        <f t="shared" si="11"/>
        <v>34075.357142857145</v>
      </c>
    </row>
    <row r="200" spans="1:8" x14ac:dyDescent="0.2">
      <c r="A200">
        <v>199</v>
      </c>
      <c r="B200" s="14">
        <v>44085</v>
      </c>
      <c r="C200">
        <v>4282164</v>
      </c>
      <c r="D200">
        <v>43718</v>
      </c>
      <c r="E200">
        <f t="shared" si="12"/>
        <v>27562</v>
      </c>
      <c r="F200">
        <f t="shared" si="9"/>
        <v>29553.428571428572</v>
      </c>
      <c r="G200">
        <f t="shared" si="10"/>
        <v>29146.392857142855</v>
      </c>
      <c r="H200">
        <f t="shared" si="11"/>
        <v>34097.214285714283</v>
      </c>
    </row>
    <row r="201" spans="1:8" x14ac:dyDescent="0.2">
      <c r="A201">
        <v>200</v>
      </c>
      <c r="B201" s="14">
        <v>44086</v>
      </c>
      <c r="C201">
        <v>4315687</v>
      </c>
      <c r="D201">
        <v>33523</v>
      </c>
      <c r="E201">
        <f t="shared" si="12"/>
        <v>28259.428571428572</v>
      </c>
      <c r="F201">
        <f t="shared" si="9"/>
        <v>28739.357142857141</v>
      </c>
      <c r="G201">
        <f t="shared" si="10"/>
        <v>28842.535714285714</v>
      </c>
      <c r="H201">
        <f t="shared" si="11"/>
        <v>33538.142857142855</v>
      </c>
    </row>
    <row r="202" spans="1:8" x14ac:dyDescent="0.2">
      <c r="A202">
        <v>201</v>
      </c>
      <c r="B202" s="14">
        <v>44087</v>
      </c>
      <c r="C202">
        <v>4330455</v>
      </c>
      <c r="D202">
        <v>14768</v>
      </c>
      <c r="E202">
        <f t="shared" si="12"/>
        <v>31455.714285714286</v>
      </c>
      <c r="F202">
        <f t="shared" ref="F202:F265" si="13">AVERAGE(D195:D208)</f>
        <v>28945.714285714286</v>
      </c>
      <c r="G202">
        <f t="shared" ref="G202:G265" si="14">AVERAGE(F202:F203)</f>
        <v>29012.428571428572</v>
      </c>
      <c r="H202">
        <f t="shared" si="11"/>
        <v>33438.857142857145</v>
      </c>
    </row>
    <row r="203" spans="1:8" x14ac:dyDescent="0.2">
      <c r="A203">
        <v>202</v>
      </c>
      <c r="B203" s="14">
        <v>44088</v>
      </c>
      <c r="C203">
        <v>4345610</v>
      </c>
      <c r="D203">
        <v>15155</v>
      </c>
      <c r="E203">
        <f t="shared" si="12"/>
        <v>31599.142857142859</v>
      </c>
      <c r="F203">
        <f t="shared" si="13"/>
        <v>29079.142857142859</v>
      </c>
      <c r="G203">
        <f t="shared" si="14"/>
        <v>29192.214285714286</v>
      </c>
      <c r="H203">
        <f t="shared" si="11"/>
        <v>31238.428571428572</v>
      </c>
    </row>
    <row r="204" spans="1:8" x14ac:dyDescent="0.2">
      <c r="A204">
        <v>203</v>
      </c>
      <c r="B204" s="14">
        <v>44089</v>
      </c>
      <c r="C204">
        <v>4382263</v>
      </c>
      <c r="D204">
        <v>36653</v>
      </c>
      <c r="E204">
        <f t="shared" si="12"/>
        <v>30991.428571428572</v>
      </c>
      <c r="F204">
        <f t="shared" si="13"/>
        <v>29305.285714285714</v>
      </c>
      <c r="G204">
        <f t="shared" si="14"/>
        <v>29993.035714285714</v>
      </c>
      <c r="H204">
        <f t="shared" si="11"/>
        <v>30809.428571428572</v>
      </c>
    </row>
    <row r="205" spans="1:8" x14ac:dyDescent="0.2">
      <c r="A205">
        <v>204</v>
      </c>
      <c r="B205" s="14">
        <v>44090</v>
      </c>
      <c r="C205">
        <v>4419083</v>
      </c>
      <c r="D205">
        <v>36820</v>
      </c>
      <c r="E205">
        <f t="shared" si="12"/>
        <v>30431.285714285714</v>
      </c>
      <c r="F205">
        <f t="shared" si="13"/>
        <v>30680.785714285714</v>
      </c>
      <c r="G205">
        <f t="shared" si="14"/>
        <v>30590.25</v>
      </c>
      <c r="H205">
        <f t="shared" si="11"/>
        <v>30087</v>
      </c>
    </row>
    <row r="206" spans="1:8" x14ac:dyDescent="0.2">
      <c r="A206">
        <v>205</v>
      </c>
      <c r="B206" s="14">
        <v>44091</v>
      </c>
      <c r="C206">
        <v>4455386</v>
      </c>
      <c r="D206">
        <v>36303</v>
      </c>
      <c r="E206">
        <f t="shared" si="12"/>
        <v>30364.714285714286</v>
      </c>
      <c r="F206">
        <f t="shared" si="13"/>
        <v>30499.714285714286</v>
      </c>
      <c r="G206">
        <f t="shared" si="14"/>
        <v>30223.285714285714</v>
      </c>
      <c r="H206">
        <f t="shared" si="11"/>
        <v>29553.428571428572</v>
      </c>
    </row>
    <row r="207" spans="1:8" x14ac:dyDescent="0.2">
      <c r="A207">
        <v>206</v>
      </c>
      <c r="B207" s="14">
        <v>44092</v>
      </c>
      <c r="C207">
        <v>4495183</v>
      </c>
      <c r="D207">
        <v>39797</v>
      </c>
      <c r="E207">
        <f t="shared" si="12"/>
        <v>30596.285714285714</v>
      </c>
      <c r="F207">
        <f t="shared" si="13"/>
        <v>29946.857142857141</v>
      </c>
      <c r="G207">
        <f t="shared" si="14"/>
        <v>29525.178571428572</v>
      </c>
      <c r="H207">
        <f t="shared" si="11"/>
        <v>28739.357142857141</v>
      </c>
    </row>
    <row r="208" spans="1:8" x14ac:dyDescent="0.2">
      <c r="A208">
        <v>207</v>
      </c>
      <c r="B208" s="14">
        <v>44093</v>
      </c>
      <c r="C208">
        <v>4528240</v>
      </c>
      <c r="D208">
        <v>33057</v>
      </c>
      <c r="E208">
        <f t="shared" si="12"/>
        <v>30351.142857142859</v>
      </c>
      <c r="F208">
        <f t="shared" si="13"/>
        <v>29103.5</v>
      </c>
      <c r="G208">
        <f t="shared" si="14"/>
        <v>28919.75</v>
      </c>
      <c r="H208">
        <f t="shared" ref="H208:H271" si="15">AVERAGE(D195:D208)</f>
        <v>28945.714285714286</v>
      </c>
    </row>
    <row r="209" spans="1:8" x14ac:dyDescent="0.2">
      <c r="A209">
        <v>208</v>
      </c>
      <c r="B209" s="14">
        <v>44094</v>
      </c>
      <c r="C209">
        <v>4544629</v>
      </c>
      <c r="D209">
        <v>16389</v>
      </c>
      <c r="E209">
        <f t="shared" si="12"/>
        <v>29905.857142857141</v>
      </c>
      <c r="F209">
        <f t="shared" si="13"/>
        <v>28736</v>
      </c>
      <c r="G209">
        <f t="shared" si="14"/>
        <v>28719.928571428572</v>
      </c>
      <c r="H209">
        <f t="shared" si="15"/>
        <v>29079.142857142859</v>
      </c>
    </row>
    <row r="210" spans="1:8" x14ac:dyDescent="0.2">
      <c r="A210">
        <v>209</v>
      </c>
      <c r="B210" s="14">
        <v>44095</v>
      </c>
      <c r="C210">
        <v>4558068</v>
      </c>
      <c r="D210">
        <v>13439</v>
      </c>
      <c r="E210">
        <f t="shared" si="12"/>
        <v>29400.285714285714</v>
      </c>
      <c r="F210">
        <f t="shared" si="13"/>
        <v>28703.857142857141</v>
      </c>
      <c r="G210">
        <f t="shared" si="14"/>
        <v>28632.428571428572</v>
      </c>
      <c r="H210">
        <f t="shared" si="15"/>
        <v>29305.285714285714</v>
      </c>
    </row>
    <row r="211" spans="1:8" x14ac:dyDescent="0.2">
      <c r="A211">
        <v>210</v>
      </c>
      <c r="B211" s="14">
        <v>44096</v>
      </c>
      <c r="C211">
        <v>4591604</v>
      </c>
      <c r="D211">
        <v>33536</v>
      </c>
      <c r="E211">
        <f t="shared" si="12"/>
        <v>28902.285714285714</v>
      </c>
      <c r="F211">
        <f t="shared" si="13"/>
        <v>28561</v>
      </c>
      <c r="G211">
        <f t="shared" si="14"/>
        <v>28396.892857142855</v>
      </c>
      <c r="H211">
        <f t="shared" si="15"/>
        <v>30680.785714285714</v>
      </c>
    </row>
    <row r="212" spans="1:8" x14ac:dyDescent="0.2">
      <c r="A212">
        <v>211</v>
      </c>
      <c r="B212" s="14">
        <v>44097</v>
      </c>
      <c r="C212">
        <v>4624885</v>
      </c>
      <c r="D212">
        <v>33281</v>
      </c>
      <c r="E212">
        <f t="shared" si="12"/>
        <v>27775.714285714286</v>
      </c>
      <c r="F212">
        <f t="shared" si="13"/>
        <v>28232.785714285714</v>
      </c>
      <c r="G212">
        <f t="shared" si="14"/>
        <v>28111.107142857145</v>
      </c>
      <c r="H212">
        <f t="shared" si="15"/>
        <v>30499.714285714286</v>
      </c>
    </row>
    <row r="213" spans="1:8" x14ac:dyDescent="0.2">
      <c r="A213">
        <v>212</v>
      </c>
      <c r="B213" s="14">
        <v>44098</v>
      </c>
      <c r="C213">
        <v>4657702</v>
      </c>
      <c r="D213">
        <v>32817</v>
      </c>
      <c r="E213">
        <f t="shared" si="12"/>
        <v>27107.285714285714</v>
      </c>
      <c r="F213">
        <f t="shared" si="13"/>
        <v>27989.428571428572</v>
      </c>
      <c r="G213">
        <f t="shared" si="14"/>
        <v>27984.214285714286</v>
      </c>
      <c r="H213">
        <f t="shared" si="15"/>
        <v>29946.857142857141</v>
      </c>
    </row>
    <row r="214" spans="1:8" x14ac:dyDescent="0.2">
      <c r="A214">
        <v>213</v>
      </c>
      <c r="B214" s="14">
        <v>44099</v>
      </c>
      <c r="C214">
        <v>4689613</v>
      </c>
      <c r="D214">
        <v>31911</v>
      </c>
      <c r="E214">
        <f t="shared" si="12"/>
        <v>26811.428571428572</v>
      </c>
      <c r="F214">
        <f t="shared" si="13"/>
        <v>27979</v>
      </c>
      <c r="G214">
        <f t="shared" si="14"/>
        <v>27751.642857142855</v>
      </c>
      <c r="H214">
        <f t="shared" si="15"/>
        <v>29103.5</v>
      </c>
    </row>
    <row r="215" spans="1:8" x14ac:dyDescent="0.2">
      <c r="A215">
        <v>214</v>
      </c>
      <c r="B215" s="14">
        <v>44100</v>
      </c>
      <c r="C215">
        <v>4717991</v>
      </c>
      <c r="D215">
        <v>28378</v>
      </c>
      <c r="E215">
        <f t="shared" si="12"/>
        <v>26770.857142857141</v>
      </c>
      <c r="F215">
        <f t="shared" si="13"/>
        <v>27524.285714285714</v>
      </c>
      <c r="G215">
        <f t="shared" si="14"/>
        <v>27283.321428571428</v>
      </c>
      <c r="H215">
        <f t="shared" si="15"/>
        <v>28736</v>
      </c>
    </row>
    <row r="216" spans="1:8" x14ac:dyDescent="0.2">
      <c r="A216">
        <v>215</v>
      </c>
      <c r="B216" s="14">
        <v>44101</v>
      </c>
      <c r="C216">
        <v>4732309</v>
      </c>
      <c r="D216">
        <v>14318</v>
      </c>
      <c r="E216">
        <f t="shared" si="12"/>
        <v>26559.714285714286</v>
      </c>
      <c r="F216">
        <f t="shared" si="13"/>
        <v>27042.357142857141</v>
      </c>
      <c r="G216">
        <f t="shared" si="14"/>
        <v>26759.035714285714</v>
      </c>
      <c r="H216">
        <f t="shared" si="15"/>
        <v>28703.857142857141</v>
      </c>
    </row>
    <row r="217" spans="1:8" x14ac:dyDescent="0.2">
      <c r="A217">
        <v>216</v>
      </c>
      <c r="B217" s="14">
        <v>44102</v>
      </c>
      <c r="C217">
        <v>4745464</v>
      </c>
      <c r="D217">
        <v>13155</v>
      </c>
      <c r="E217">
        <f t="shared" ref="E217:E280" si="16">AVERAGE(D213:D219)</f>
        <v>26578.571428571428</v>
      </c>
      <c r="F217">
        <f t="shared" si="13"/>
        <v>26475.714285714286</v>
      </c>
      <c r="G217">
        <f t="shared" si="14"/>
        <v>26422.392857142855</v>
      </c>
      <c r="H217">
        <f t="shared" si="15"/>
        <v>28561</v>
      </c>
    </row>
    <row r="218" spans="1:8" x14ac:dyDescent="0.2">
      <c r="A218">
        <v>217</v>
      </c>
      <c r="B218" s="14">
        <v>44103</v>
      </c>
      <c r="C218">
        <v>4777522</v>
      </c>
      <c r="D218">
        <v>32058</v>
      </c>
      <c r="E218">
        <f t="shared" si="16"/>
        <v>27055.714285714286</v>
      </c>
      <c r="F218">
        <f t="shared" si="13"/>
        <v>26369.071428571428</v>
      </c>
      <c r="G218">
        <f t="shared" si="14"/>
        <v>26668</v>
      </c>
      <c r="H218">
        <f t="shared" si="15"/>
        <v>28232.785714285714</v>
      </c>
    </row>
    <row r="219" spans="1:8" x14ac:dyDescent="0.2">
      <c r="A219">
        <v>218</v>
      </c>
      <c r="B219" s="14">
        <v>44104</v>
      </c>
      <c r="C219">
        <v>4810935</v>
      </c>
      <c r="D219">
        <v>33413</v>
      </c>
      <c r="E219">
        <f t="shared" si="16"/>
        <v>27272.857142857141</v>
      </c>
      <c r="F219">
        <f t="shared" si="13"/>
        <v>26966.928571428572</v>
      </c>
      <c r="G219">
        <f t="shared" si="14"/>
        <v>26905.214285714286</v>
      </c>
      <c r="H219">
        <f t="shared" si="15"/>
        <v>27989.428571428572</v>
      </c>
    </row>
    <row r="220" spans="1:8" x14ac:dyDescent="0.2">
      <c r="A220">
        <v>219</v>
      </c>
      <c r="B220" s="14">
        <v>44105</v>
      </c>
      <c r="C220">
        <v>4847092</v>
      </c>
      <c r="D220">
        <v>36157</v>
      </c>
      <c r="E220">
        <f t="shared" si="16"/>
        <v>26977.428571428572</v>
      </c>
      <c r="F220">
        <f t="shared" si="13"/>
        <v>26843.5</v>
      </c>
      <c r="G220">
        <f t="shared" si="14"/>
        <v>26662.535714285714</v>
      </c>
      <c r="H220">
        <f t="shared" si="15"/>
        <v>27979</v>
      </c>
    </row>
    <row r="221" spans="1:8" x14ac:dyDescent="0.2">
      <c r="A221">
        <v>220</v>
      </c>
      <c r="B221" s="14">
        <v>44106</v>
      </c>
      <c r="C221">
        <v>4880523</v>
      </c>
      <c r="D221">
        <v>33431</v>
      </c>
      <c r="E221">
        <f t="shared" si="16"/>
        <v>26140</v>
      </c>
      <c r="F221">
        <f t="shared" si="13"/>
        <v>26481.571428571428</v>
      </c>
      <c r="G221">
        <f t="shared" si="14"/>
        <v>26322.035714285714</v>
      </c>
      <c r="H221">
        <f t="shared" si="15"/>
        <v>27524.285714285714</v>
      </c>
    </row>
    <row r="222" spans="1:8" x14ac:dyDescent="0.2">
      <c r="A222">
        <v>221</v>
      </c>
      <c r="B222" s="14">
        <v>44107</v>
      </c>
      <c r="C222">
        <v>4906833</v>
      </c>
      <c r="D222">
        <v>26310</v>
      </c>
      <c r="E222">
        <f t="shared" si="16"/>
        <v>25967.285714285714</v>
      </c>
      <c r="F222">
        <f t="shared" si="13"/>
        <v>26162.5</v>
      </c>
      <c r="G222">
        <f t="shared" si="14"/>
        <v>26104.321428571428</v>
      </c>
      <c r="H222">
        <f t="shared" si="15"/>
        <v>27042.357142857141</v>
      </c>
    </row>
    <row r="223" spans="1:8" x14ac:dyDescent="0.2">
      <c r="A223">
        <v>222</v>
      </c>
      <c r="B223" s="14">
        <v>44108</v>
      </c>
      <c r="C223">
        <v>4915289</v>
      </c>
      <c r="D223">
        <v>8456</v>
      </c>
      <c r="E223">
        <f t="shared" si="16"/>
        <v>27374.142857142859</v>
      </c>
      <c r="F223">
        <f t="shared" si="13"/>
        <v>26046.142857142859</v>
      </c>
      <c r="G223">
        <f t="shared" si="14"/>
        <v>25975.571428571428</v>
      </c>
      <c r="H223">
        <f t="shared" si="15"/>
        <v>26475.714285714286</v>
      </c>
    </row>
    <row r="224" spans="1:8" x14ac:dyDescent="0.2">
      <c r="A224">
        <v>223</v>
      </c>
      <c r="B224" s="14">
        <v>44109</v>
      </c>
      <c r="C224">
        <v>4927235</v>
      </c>
      <c r="D224">
        <v>11946</v>
      </c>
      <c r="E224">
        <f t="shared" si="16"/>
        <v>27108.428571428572</v>
      </c>
      <c r="F224">
        <f t="shared" si="13"/>
        <v>25905</v>
      </c>
      <c r="G224">
        <f t="shared" si="14"/>
        <v>25736.214285714286</v>
      </c>
      <c r="H224">
        <f t="shared" si="15"/>
        <v>26369.071428571428</v>
      </c>
    </row>
    <row r="225" spans="1:8" x14ac:dyDescent="0.2">
      <c r="A225">
        <v>224</v>
      </c>
      <c r="B225" s="14">
        <v>44110</v>
      </c>
      <c r="C225">
        <v>4969141</v>
      </c>
      <c r="D225">
        <v>41906</v>
      </c>
      <c r="E225">
        <f t="shared" si="16"/>
        <v>25907.428571428572</v>
      </c>
      <c r="F225">
        <f t="shared" si="13"/>
        <v>25567.428571428572</v>
      </c>
      <c r="G225">
        <f t="shared" si="14"/>
        <v>24787.5</v>
      </c>
      <c r="H225">
        <f t="shared" si="15"/>
        <v>26966.928571428572</v>
      </c>
    </row>
    <row r="226" spans="1:8" x14ac:dyDescent="0.2">
      <c r="A226">
        <v>225</v>
      </c>
      <c r="B226" s="14">
        <v>44111</v>
      </c>
      <c r="C226">
        <v>5000694</v>
      </c>
      <c r="D226">
        <v>31553</v>
      </c>
      <c r="E226">
        <f t="shared" si="16"/>
        <v>25052.142857142859</v>
      </c>
      <c r="F226">
        <f t="shared" si="13"/>
        <v>24007.571428571428</v>
      </c>
      <c r="G226">
        <f t="shared" si="14"/>
        <v>23786.928571428572</v>
      </c>
      <c r="H226">
        <f t="shared" si="15"/>
        <v>26843.5</v>
      </c>
    </row>
    <row r="227" spans="1:8" x14ac:dyDescent="0.2">
      <c r="A227">
        <v>226</v>
      </c>
      <c r="B227" s="14">
        <v>44112</v>
      </c>
      <c r="C227">
        <v>5028444</v>
      </c>
      <c r="D227">
        <v>27750</v>
      </c>
      <c r="E227">
        <f t="shared" si="16"/>
        <v>25114.857142857141</v>
      </c>
      <c r="F227">
        <f t="shared" si="13"/>
        <v>23566.285714285714</v>
      </c>
      <c r="G227">
        <f t="shared" si="14"/>
        <v>23293.642857142855</v>
      </c>
      <c r="H227">
        <f t="shared" si="15"/>
        <v>26481.571428571428</v>
      </c>
    </row>
    <row r="228" spans="1:8" x14ac:dyDescent="0.2">
      <c r="A228">
        <v>227</v>
      </c>
      <c r="B228" s="14">
        <v>44113</v>
      </c>
      <c r="C228">
        <v>5055888</v>
      </c>
      <c r="D228">
        <v>27444</v>
      </c>
      <c r="E228">
        <f t="shared" si="16"/>
        <v>25670</v>
      </c>
      <c r="F228">
        <f t="shared" si="13"/>
        <v>23021</v>
      </c>
      <c r="G228">
        <f t="shared" si="14"/>
        <v>22931.107142857145</v>
      </c>
      <c r="H228">
        <f t="shared" si="15"/>
        <v>26162.5</v>
      </c>
    </row>
    <row r="229" spans="1:8" x14ac:dyDescent="0.2">
      <c r="A229">
        <v>228</v>
      </c>
      <c r="B229" s="14">
        <v>44114</v>
      </c>
      <c r="C229">
        <v>5082637</v>
      </c>
      <c r="D229">
        <v>26749</v>
      </c>
      <c r="E229">
        <f t="shared" si="16"/>
        <v>25167.571428571428</v>
      </c>
      <c r="F229">
        <f t="shared" si="13"/>
        <v>22841.214285714286</v>
      </c>
      <c r="G229">
        <f t="shared" si="14"/>
        <v>22760.928571428572</v>
      </c>
      <c r="H229">
        <f t="shared" si="15"/>
        <v>26046.142857142859</v>
      </c>
    </row>
    <row r="230" spans="1:8" x14ac:dyDescent="0.2">
      <c r="A230">
        <v>229</v>
      </c>
      <c r="B230" s="14">
        <v>44115</v>
      </c>
      <c r="C230">
        <v>5094979</v>
      </c>
      <c r="D230">
        <v>12342</v>
      </c>
      <c r="E230">
        <f t="shared" si="16"/>
        <v>20641</v>
      </c>
      <c r="F230">
        <f t="shared" si="13"/>
        <v>22680.642857142859</v>
      </c>
      <c r="G230">
        <f t="shared" si="14"/>
        <v>22770.857142857145</v>
      </c>
      <c r="H230">
        <f t="shared" si="15"/>
        <v>25905</v>
      </c>
    </row>
    <row r="231" spans="1:8" x14ac:dyDescent="0.2">
      <c r="A231">
        <v>230</v>
      </c>
      <c r="B231" s="14">
        <v>44116</v>
      </c>
      <c r="C231">
        <v>5103408</v>
      </c>
      <c r="D231">
        <v>8429</v>
      </c>
      <c r="E231">
        <f t="shared" si="16"/>
        <v>20024.142857142859</v>
      </c>
      <c r="F231">
        <f t="shared" si="13"/>
        <v>22861.071428571428</v>
      </c>
      <c r="G231">
        <f t="shared" si="14"/>
        <v>22983.821428571428</v>
      </c>
      <c r="H231">
        <f t="shared" si="15"/>
        <v>25567.428571428572</v>
      </c>
    </row>
    <row r="232" spans="1:8" x14ac:dyDescent="0.2">
      <c r="A232">
        <v>231</v>
      </c>
      <c r="B232" s="14">
        <v>44117</v>
      </c>
      <c r="C232">
        <v>5113628</v>
      </c>
      <c r="D232">
        <v>10220</v>
      </c>
      <c r="E232">
        <f t="shared" si="16"/>
        <v>20134.571428571428</v>
      </c>
      <c r="F232">
        <f t="shared" si="13"/>
        <v>23106.571428571428</v>
      </c>
      <c r="G232">
        <f t="shared" si="14"/>
        <v>22439.464285714283</v>
      </c>
      <c r="H232">
        <f t="shared" si="15"/>
        <v>24007.571428571428</v>
      </c>
    </row>
    <row r="233" spans="1:8" x14ac:dyDescent="0.2">
      <c r="A233">
        <v>232</v>
      </c>
      <c r="B233" s="14">
        <v>44118</v>
      </c>
      <c r="C233">
        <v>5140863</v>
      </c>
      <c r="D233">
        <v>27235</v>
      </c>
      <c r="E233">
        <f t="shared" si="16"/>
        <v>20630.285714285714</v>
      </c>
      <c r="F233">
        <f t="shared" si="13"/>
        <v>21772.357142857141</v>
      </c>
      <c r="G233">
        <f t="shared" si="14"/>
        <v>21531.821428571428</v>
      </c>
      <c r="H233">
        <f t="shared" si="15"/>
        <v>23566.285714285714</v>
      </c>
    </row>
    <row r="234" spans="1:8" x14ac:dyDescent="0.2">
      <c r="A234">
        <v>233</v>
      </c>
      <c r="B234" s="14">
        <v>44119</v>
      </c>
      <c r="C234">
        <v>5169386</v>
      </c>
      <c r="D234">
        <v>28523</v>
      </c>
      <c r="E234">
        <f t="shared" si="16"/>
        <v>20246.428571428572</v>
      </c>
      <c r="F234">
        <f t="shared" si="13"/>
        <v>21291.285714285714</v>
      </c>
      <c r="G234">
        <f t="shared" si="14"/>
        <v>21188</v>
      </c>
      <c r="H234">
        <f t="shared" si="15"/>
        <v>23021</v>
      </c>
    </row>
    <row r="235" spans="1:8" x14ac:dyDescent="0.2">
      <c r="A235">
        <v>234</v>
      </c>
      <c r="B235" s="14">
        <v>44120</v>
      </c>
      <c r="C235">
        <v>5200300</v>
      </c>
      <c r="D235">
        <v>30914</v>
      </c>
      <c r="E235">
        <f t="shared" si="16"/>
        <v>20052.142857142859</v>
      </c>
      <c r="F235">
        <f t="shared" si="13"/>
        <v>21084.714285714286</v>
      </c>
      <c r="G235">
        <f t="shared" si="14"/>
        <v>21176.928571428572</v>
      </c>
      <c r="H235">
        <f t="shared" si="15"/>
        <v>22841.214285714286</v>
      </c>
    </row>
    <row r="236" spans="1:8" x14ac:dyDescent="0.2">
      <c r="A236">
        <v>235</v>
      </c>
      <c r="B236" s="14">
        <v>44121</v>
      </c>
      <c r="C236">
        <v>5224362</v>
      </c>
      <c r="D236">
        <v>24062</v>
      </c>
      <c r="E236">
        <f t="shared" si="16"/>
        <v>21045.571428571428</v>
      </c>
      <c r="F236">
        <f t="shared" si="13"/>
        <v>21269.142857142859</v>
      </c>
      <c r="G236">
        <f t="shared" si="14"/>
        <v>21277.357142857145</v>
      </c>
      <c r="H236">
        <f t="shared" si="15"/>
        <v>22680.642857142859</v>
      </c>
    </row>
    <row r="237" spans="1:8" x14ac:dyDescent="0.2">
      <c r="A237">
        <v>236</v>
      </c>
      <c r="B237" s="14">
        <v>44122</v>
      </c>
      <c r="C237">
        <v>5235344</v>
      </c>
      <c r="D237">
        <v>10982</v>
      </c>
      <c r="E237">
        <f t="shared" si="16"/>
        <v>22903.714285714286</v>
      </c>
      <c r="F237">
        <f t="shared" si="13"/>
        <v>21285.571428571428</v>
      </c>
      <c r="G237">
        <f t="shared" si="14"/>
        <v>21326.678571428572</v>
      </c>
      <c r="H237">
        <f t="shared" si="15"/>
        <v>22861.071428571428</v>
      </c>
    </row>
    <row r="238" spans="1:8" x14ac:dyDescent="0.2">
      <c r="A238">
        <v>237</v>
      </c>
      <c r="B238" s="14">
        <v>44123</v>
      </c>
      <c r="C238">
        <v>5250727</v>
      </c>
      <c r="D238">
        <v>15383</v>
      </c>
      <c r="E238">
        <f t="shared" si="16"/>
        <v>22558.428571428572</v>
      </c>
      <c r="F238">
        <f t="shared" si="13"/>
        <v>21367.785714285714</v>
      </c>
      <c r="G238">
        <f t="shared" si="14"/>
        <v>21628.392857142855</v>
      </c>
      <c r="H238">
        <f t="shared" si="15"/>
        <v>23106.571428571428</v>
      </c>
    </row>
    <row r="239" spans="1:8" x14ac:dyDescent="0.2">
      <c r="A239">
        <v>238</v>
      </c>
      <c r="B239" s="14">
        <v>44124</v>
      </c>
      <c r="C239">
        <v>5273954</v>
      </c>
      <c r="D239">
        <v>23227</v>
      </c>
      <c r="E239">
        <f t="shared" si="16"/>
        <v>22034.857142857141</v>
      </c>
      <c r="F239">
        <f t="shared" si="13"/>
        <v>21889</v>
      </c>
      <c r="G239">
        <f t="shared" si="14"/>
        <v>22587.821428571428</v>
      </c>
      <c r="H239">
        <f t="shared" si="15"/>
        <v>21772.357142857141</v>
      </c>
    </row>
    <row r="240" spans="1:8" x14ac:dyDescent="0.2">
      <c r="A240">
        <v>239</v>
      </c>
      <c r="B240" s="14">
        <v>44125</v>
      </c>
      <c r="C240">
        <v>5298772</v>
      </c>
      <c r="D240">
        <v>24818</v>
      </c>
      <c r="E240">
        <f t="shared" si="16"/>
        <v>21908</v>
      </c>
      <c r="F240">
        <f t="shared" si="13"/>
        <v>23286.642857142859</v>
      </c>
      <c r="G240">
        <f t="shared" si="14"/>
        <v>23336.428571428572</v>
      </c>
      <c r="H240">
        <f t="shared" si="15"/>
        <v>21291.285714285714</v>
      </c>
    </row>
    <row r="241" spans="1:8" x14ac:dyDescent="0.2">
      <c r="A241">
        <v>240</v>
      </c>
      <c r="B241" s="14">
        <v>44126</v>
      </c>
      <c r="C241">
        <v>5323630</v>
      </c>
      <c r="D241">
        <v>24858</v>
      </c>
      <c r="E241">
        <f t="shared" si="16"/>
        <v>22324.714285714286</v>
      </c>
      <c r="F241">
        <f t="shared" si="13"/>
        <v>23386.214285714286</v>
      </c>
      <c r="G241">
        <f t="shared" si="14"/>
        <v>23299.892857142855</v>
      </c>
      <c r="H241">
        <f t="shared" si="15"/>
        <v>21084.714285714286</v>
      </c>
    </row>
    <row r="242" spans="1:8" x14ac:dyDescent="0.2">
      <c r="A242">
        <v>241</v>
      </c>
      <c r="B242" s="14">
        <v>44127</v>
      </c>
      <c r="C242">
        <v>5353656</v>
      </c>
      <c r="D242">
        <v>30026</v>
      </c>
      <c r="E242">
        <f t="shared" si="16"/>
        <v>22683.428571428572</v>
      </c>
      <c r="F242">
        <f t="shared" si="13"/>
        <v>23213.571428571428</v>
      </c>
      <c r="G242">
        <f t="shared" si="14"/>
        <v>22905.285714285714</v>
      </c>
      <c r="H242">
        <f t="shared" si="15"/>
        <v>21269.142857142859</v>
      </c>
    </row>
    <row r="243" spans="1:8" x14ac:dyDescent="0.2">
      <c r="A243">
        <v>242</v>
      </c>
      <c r="B243" s="14">
        <v>44128</v>
      </c>
      <c r="C243">
        <v>5380635</v>
      </c>
      <c r="D243">
        <v>26979</v>
      </c>
      <c r="E243">
        <f t="shared" si="16"/>
        <v>22732.428571428572</v>
      </c>
      <c r="F243">
        <f t="shared" si="13"/>
        <v>22597</v>
      </c>
      <c r="G243">
        <f t="shared" si="14"/>
        <v>22414.321428571428</v>
      </c>
      <c r="H243">
        <f t="shared" si="15"/>
        <v>21285.571428571428</v>
      </c>
    </row>
    <row r="244" spans="1:8" x14ac:dyDescent="0.2">
      <c r="A244">
        <v>243</v>
      </c>
      <c r="B244" s="14">
        <v>44129</v>
      </c>
      <c r="C244">
        <v>5394128</v>
      </c>
      <c r="D244">
        <v>13493</v>
      </c>
      <c r="E244">
        <f t="shared" si="16"/>
        <v>23669.571428571428</v>
      </c>
      <c r="F244">
        <f t="shared" si="13"/>
        <v>22231.642857142859</v>
      </c>
      <c r="G244">
        <f t="shared" si="14"/>
        <v>22200.142857142859</v>
      </c>
      <c r="H244">
        <f t="shared" si="15"/>
        <v>21367.785714285714</v>
      </c>
    </row>
    <row r="245" spans="1:8" x14ac:dyDescent="0.2">
      <c r="A245">
        <v>244</v>
      </c>
      <c r="B245" s="14">
        <v>44130</v>
      </c>
      <c r="C245">
        <v>5409854</v>
      </c>
      <c r="D245">
        <v>15726</v>
      </c>
      <c r="E245">
        <f t="shared" si="16"/>
        <v>24214</v>
      </c>
      <c r="F245">
        <f t="shared" si="13"/>
        <v>22168.642857142859</v>
      </c>
      <c r="G245">
        <f t="shared" si="14"/>
        <v>21922.857142857145</v>
      </c>
      <c r="H245">
        <f t="shared" si="15"/>
        <v>21889</v>
      </c>
    </row>
    <row r="246" spans="1:8" x14ac:dyDescent="0.2">
      <c r="A246">
        <v>245</v>
      </c>
      <c r="B246" s="14">
        <v>44131</v>
      </c>
      <c r="C246">
        <v>5439641</v>
      </c>
      <c r="D246">
        <v>29787</v>
      </c>
      <c r="E246">
        <f t="shared" si="16"/>
        <v>24392.285714285714</v>
      </c>
      <c r="F246">
        <f t="shared" si="13"/>
        <v>21677.071428571428</v>
      </c>
      <c r="G246">
        <f t="shared" si="14"/>
        <v>21270.5</v>
      </c>
      <c r="H246">
        <f t="shared" si="15"/>
        <v>23286.642857142859</v>
      </c>
    </row>
    <row r="247" spans="1:8" x14ac:dyDescent="0.2">
      <c r="A247">
        <v>246</v>
      </c>
      <c r="B247" s="14">
        <v>44132</v>
      </c>
      <c r="C247">
        <v>5468270</v>
      </c>
      <c r="D247">
        <v>28629</v>
      </c>
      <c r="E247">
        <f t="shared" si="16"/>
        <v>23286</v>
      </c>
      <c r="F247">
        <f t="shared" si="13"/>
        <v>20863.928571428572</v>
      </c>
      <c r="G247">
        <f t="shared" si="14"/>
        <v>20833.857142857145</v>
      </c>
      <c r="H247">
        <f t="shared" si="15"/>
        <v>23386.214285714286</v>
      </c>
    </row>
    <row r="248" spans="1:8" x14ac:dyDescent="0.2">
      <c r="A248">
        <v>247</v>
      </c>
      <c r="B248" s="14">
        <v>44133</v>
      </c>
      <c r="C248">
        <v>5494376</v>
      </c>
      <c r="D248">
        <v>26106</v>
      </c>
      <c r="E248">
        <f t="shared" si="16"/>
        <v>22138.571428571428</v>
      </c>
      <c r="F248">
        <f t="shared" si="13"/>
        <v>20803.785714285714</v>
      </c>
      <c r="G248">
        <f t="shared" si="14"/>
        <v>20712.214285714286</v>
      </c>
      <c r="H248">
        <f t="shared" si="15"/>
        <v>23213.571428571428</v>
      </c>
    </row>
    <row r="249" spans="1:8" x14ac:dyDescent="0.2">
      <c r="A249">
        <v>248</v>
      </c>
      <c r="B249" s="14">
        <v>44134</v>
      </c>
      <c r="C249">
        <v>5516658</v>
      </c>
      <c r="D249">
        <v>22282</v>
      </c>
      <c r="E249">
        <f t="shared" si="16"/>
        <v>21653.857142857141</v>
      </c>
      <c r="F249">
        <f t="shared" si="13"/>
        <v>20620.642857142859</v>
      </c>
      <c r="G249">
        <f t="shared" si="14"/>
        <v>20313.571428571428</v>
      </c>
      <c r="H249">
        <f t="shared" si="15"/>
        <v>22597</v>
      </c>
    </row>
    <row r="250" spans="1:8" x14ac:dyDescent="0.2">
      <c r="A250">
        <v>249</v>
      </c>
      <c r="B250" s="14">
        <v>44135</v>
      </c>
      <c r="C250">
        <v>5535605</v>
      </c>
      <c r="D250">
        <v>18947</v>
      </c>
      <c r="E250">
        <f t="shared" si="16"/>
        <v>20621.714285714286</v>
      </c>
      <c r="F250">
        <f t="shared" si="13"/>
        <v>20006.5</v>
      </c>
      <c r="G250">
        <f t="shared" si="14"/>
        <v>19750.607142857145</v>
      </c>
      <c r="H250">
        <f t="shared" si="15"/>
        <v>22231.642857142859</v>
      </c>
    </row>
    <row r="251" spans="1:8" x14ac:dyDescent="0.2">
      <c r="A251">
        <v>250</v>
      </c>
      <c r="B251" s="14">
        <v>44136</v>
      </c>
      <c r="C251">
        <v>5545705</v>
      </c>
      <c r="D251">
        <v>10100</v>
      </c>
      <c r="E251">
        <f t="shared" si="16"/>
        <v>18058.285714285714</v>
      </c>
      <c r="F251">
        <f t="shared" si="13"/>
        <v>19494.714285714286</v>
      </c>
      <c r="G251">
        <f t="shared" si="14"/>
        <v>19389.75</v>
      </c>
      <c r="H251">
        <f t="shared" si="15"/>
        <v>22168.642857142859</v>
      </c>
    </row>
    <row r="252" spans="1:8" x14ac:dyDescent="0.2">
      <c r="A252">
        <v>251</v>
      </c>
      <c r="B252" s="14">
        <v>44137</v>
      </c>
      <c r="C252">
        <v>5554206</v>
      </c>
      <c r="D252">
        <v>8501</v>
      </c>
      <c r="E252">
        <f t="shared" si="16"/>
        <v>17393.571428571428</v>
      </c>
      <c r="F252">
        <f t="shared" si="13"/>
        <v>19284.785714285714</v>
      </c>
      <c r="G252">
        <f t="shared" si="14"/>
        <v>19113.035714285714</v>
      </c>
      <c r="H252">
        <f t="shared" si="15"/>
        <v>21677.071428571428</v>
      </c>
    </row>
    <row r="253" spans="1:8" x14ac:dyDescent="0.2">
      <c r="A253">
        <v>252</v>
      </c>
      <c r="B253" s="14">
        <v>44138</v>
      </c>
      <c r="C253">
        <v>5566049</v>
      </c>
      <c r="D253">
        <v>11843</v>
      </c>
      <c r="E253">
        <f t="shared" si="16"/>
        <v>16849</v>
      </c>
      <c r="F253">
        <f t="shared" si="13"/>
        <v>18941.285714285714</v>
      </c>
      <c r="G253">
        <f t="shared" si="14"/>
        <v>18770.75</v>
      </c>
      <c r="H253">
        <f t="shared" si="15"/>
        <v>20863.928571428572</v>
      </c>
    </row>
    <row r="254" spans="1:8" x14ac:dyDescent="0.2">
      <c r="A254">
        <v>253</v>
      </c>
      <c r="B254" s="14">
        <v>44139</v>
      </c>
      <c r="C254">
        <v>5590025</v>
      </c>
      <c r="D254">
        <v>23976</v>
      </c>
      <c r="E254">
        <f t="shared" si="16"/>
        <v>16727</v>
      </c>
      <c r="F254">
        <f t="shared" si="13"/>
        <v>18600.214285714286</v>
      </c>
      <c r="G254">
        <f t="shared" si="14"/>
        <v>19303.857142857145</v>
      </c>
      <c r="H254">
        <f t="shared" si="15"/>
        <v>20803.785714285714</v>
      </c>
    </row>
    <row r="255" spans="1:8" x14ac:dyDescent="0.2">
      <c r="A255">
        <v>254</v>
      </c>
      <c r="B255" s="14">
        <v>44140</v>
      </c>
      <c r="C255">
        <v>5612319</v>
      </c>
      <c r="D255">
        <v>22294</v>
      </c>
      <c r="E255">
        <f t="shared" si="16"/>
        <v>16850.857142857141</v>
      </c>
      <c r="F255">
        <f t="shared" si="13"/>
        <v>20007.5</v>
      </c>
      <c r="G255">
        <f t="shared" si="14"/>
        <v>20261.107142857145</v>
      </c>
      <c r="H255">
        <f t="shared" si="15"/>
        <v>20620.642857142859</v>
      </c>
    </row>
    <row r="256" spans="1:8" x14ac:dyDescent="0.2">
      <c r="A256">
        <v>255</v>
      </c>
      <c r="B256" s="14">
        <v>44141</v>
      </c>
      <c r="C256">
        <v>5633747</v>
      </c>
      <c r="D256">
        <v>21428</v>
      </c>
      <c r="E256">
        <f t="shared" si="16"/>
        <v>16915.714285714286</v>
      </c>
      <c r="F256">
        <f t="shared" si="13"/>
        <v>20514.714285714286</v>
      </c>
      <c r="G256">
        <f t="shared" si="14"/>
        <v>20757.142857142855</v>
      </c>
      <c r="H256">
        <f t="shared" si="15"/>
        <v>20006.5</v>
      </c>
    </row>
    <row r="257" spans="1:8" x14ac:dyDescent="0.2">
      <c r="A257">
        <v>256</v>
      </c>
      <c r="B257" s="14">
        <v>44142</v>
      </c>
      <c r="C257">
        <v>5653561</v>
      </c>
      <c r="D257">
        <v>19814</v>
      </c>
      <c r="E257">
        <f t="shared" si="16"/>
        <v>17260.857142857141</v>
      </c>
      <c r="F257">
        <f t="shared" si="13"/>
        <v>20999.571428571428</v>
      </c>
      <c r="G257">
        <f t="shared" si="14"/>
        <v>21691</v>
      </c>
      <c r="H257">
        <f t="shared" si="15"/>
        <v>19494.714285714286</v>
      </c>
    </row>
    <row r="258" spans="1:8" x14ac:dyDescent="0.2">
      <c r="A258">
        <v>257</v>
      </c>
      <c r="B258" s="14">
        <v>44143</v>
      </c>
      <c r="C258">
        <v>5664115</v>
      </c>
      <c r="D258">
        <v>10554</v>
      </c>
      <c r="E258">
        <f t="shared" si="16"/>
        <v>19142.142857142859</v>
      </c>
      <c r="F258">
        <f t="shared" si="13"/>
        <v>22382.428571428572</v>
      </c>
      <c r="G258">
        <f t="shared" si="14"/>
        <v>22526.5</v>
      </c>
      <c r="H258">
        <f t="shared" si="15"/>
        <v>19284.785714285714</v>
      </c>
    </row>
    <row r="259" spans="1:8" x14ac:dyDescent="0.2">
      <c r="A259">
        <v>258</v>
      </c>
      <c r="B259" s="14">
        <v>44144</v>
      </c>
      <c r="C259">
        <v>5675032</v>
      </c>
      <c r="D259">
        <v>10917</v>
      </c>
      <c r="E259">
        <f t="shared" si="16"/>
        <v>22621.428571428572</v>
      </c>
      <c r="F259">
        <f t="shared" si="13"/>
        <v>22670.571428571428</v>
      </c>
      <c r="G259">
        <f t="shared" si="14"/>
        <v>22844.5</v>
      </c>
      <c r="H259">
        <f t="shared" si="15"/>
        <v>18941.285714285714</v>
      </c>
    </row>
    <row r="260" spans="1:8" x14ac:dyDescent="0.2">
      <c r="A260">
        <v>259</v>
      </c>
      <c r="B260" s="14">
        <v>44145</v>
      </c>
      <c r="C260">
        <v>5700044</v>
      </c>
      <c r="D260">
        <v>25012</v>
      </c>
      <c r="E260">
        <f t="shared" si="16"/>
        <v>24180.428571428572</v>
      </c>
      <c r="F260">
        <f t="shared" si="13"/>
        <v>23018.428571428572</v>
      </c>
      <c r="G260">
        <f t="shared" si="14"/>
        <v>23855.964285714286</v>
      </c>
      <c r="H260">
        <f t="shared" si="15"/>
        <v>18600.214285714286</v>
      </c>
    </row>
    <row r="261" spans="1:8" x14ac:dyDescent="0.2">
      <c r="A261">
        <v>260</v>
      </c>
      <c r="B261" s="14">
        <v>44146</v>
      </c>
      <c r="C261">
        <v>5748375</v>
      </c>
      <c r="D261">
        <v>48331</v>
      </c>
      <c r="E261">
        <f t="shared" si="16"/>
        <v>25272.142857142859</v>
      </c>
      <c r="F261">
        <f t="shared" si="13"/>
        <v>24693.5</v>
      </c>
      <c r="G261">
        <f t="shared" si="14"/>
        <v>25054.75</v>
      </c>
      <c r="H261">
        <f t="shared" si="15"/>
        <v>20007.5</v>
      </c>
    </row>
    <row r="262" spans="1:8" x14ac:dyDescent="0.2">
      <c r="A262">
        <v>261</v>
      </c>
      <c r="B262" s="14">
        <v>44147</v>
      </c>
      <c r="C262">
        <v>5781582</v>
      </c>
      <c r="D262">
        <v>33207</v>
      </c>
      <c r="E262">
        <f t="shared" si="16"/>
        <v>27914</v>
      </c>
      <c r="F262">
        <f t="shared" si="13"/>
        <v>25416</v>
      </c>
      <c r="G262">
        <f t="shared" si="14"/>
        <v>25902.571428571428</v>
      </c>
      <c r="H262">
        <f t="shared" si="15"/>
        <v>20514.714285714286</v>
      </c>
    </row>
    <row r="263" spans="1:8" x14ac:dyDescent="0.2">
      <c r="A263">
        <v>262</v>
      </c>
      <c r="B263" s="14">
        <v>44148</v>
      </c>
      <c r="C263">
        <v>5810652</v>
      </c>
      <c r="D263">
        <v>29070</v>
      </c>
      <c r="E263">
        <f t="shared" si="16"/>
        <v>28425.428571428572</v>
      </c>
      <c r="F263">
        <f t="shared" si="13"/>
        <v>26389.142857142859</v>
      </c>
      <c r="G263">
        <f t="shared" si="14"/>
        <v>26995.178571428572</v>
      </c>
      <c r="H263">
        <f t="shared" si="15"/>
        <v>20999.571428571428</v>
      </c>
    </row>
    <row r="264" spans="1:8" x14ac:dyDescent="0.2">
      <c r="A264">
        <v>263</v>
      </c>
      <c r="B264" s="14">
        <v>44149</v>
      </c>
      <c r="C264">
        <v>5848959</v>
      </c>
      <c r="D264">
        <v>38307</v>
      </c>
      <c r="E264">
        <f t="shared" si="16"/>
        <v>28776</v>
      </c>
      <c r="F264">
        <f t="shared" si="13"/>
        <v>27601.214285714286</v>
      </c>
      <c r="G264">
        <f t="shared" si="14"/>
        <v>28058.642857142855</v>
      </c>
      <c r="H264">
        <f t="shared" si="15"/>
        <v>22382.428571428572</v>
      </c>
    </row>
    <row r="265" spans="1:8" x14ac:dyDescent="0.2">
      <c r="A265">
        <v>264</v>
      </c>
      <c r="B265" s="14">
        <v>44150</v>
      </c>
      <c r="C265">
        <v>5863093</v>
      </c>
      <c r="D265">
        <v>14134</v>
      </c>
      <c r="E265">
        <f t="shared" si="16"/>
        <v>30244.857142857141</v>
      </c>
      <c r="F265">
        <f t="shared" si="13"/>
        <v>28516.071428571428</v>
      </c>
      <c r="G265">
        <f t="shared" si="14"/>
        <v>28803.964285714283</v>
      </c>
      <c r="H265">
        <f t="shared" si="15"/>
        <v>22670.571428571428</v>
      </c>
    </row>
    <row r="266" spans="1:8" x14ac:dyDescent="0.2">
      <c r="A266">
        <v>265</v>
      </c>
      <c r="B266" s="14">
        <v>44151</v>
      </c>
      <c r="C266">
        <v>5876464</v>
      </c>
      <c r="D266">
        <v>13371</v>
      </c>
      <c r="E266">
        <f t="shared" si="16"/>
        <v>28210.571428571428</v>
      </c>
      <c r="F266">
        <f t="shared" ref="F266:F329" si="17">AVERAGE(D259:D272)</f>
        <v>29091.857142857141</v>
      </c>
      <c r="G266">
        <f t="shared" ref="G266:G329" si="18">AVERAGE(F266:F267)</f>
        <v>29280.785714285714</v>
      </c>
      <c r="H266">
        <f t="shared" si="15"/>
        <v>23018.428571428572</v>
      </c>
    </row>
    <row r="267" spans="1:8" x14ac:dyDescent="0.2">
      <c r="A267">
        <v>266</v>
      </c>
      <c r="B267" s="14">
        <v>44152</v>
      </c>
      <c r="C267">
        <v>5911758</v>
      </c>
      <c r="D267">
        <v>35294</v>
      </c>
      <c r="E267">
        <f t="shared" si="16"/>
        <v>28597.857142857141</v>
      </c>
      <c r="F267">
        <f t="shared" si="17"/>
        <v>29469.714285714286</v>
      </c>
      <c r="G267">
        <f t="shared" si="18"/>
        <v>29687.142857142855</v>
      </c>
      <c r="H267">
        <f t="shared" si="15"/>
        <v>24693.5</v>
      </c>
    </row>
    <row r="268" spans="1:8" x14ac:dyDescent="0.2">
      <c r="A268">
        <v>267</v>
      </c>
      <c r="B268" s="14">
        <v>44153</v>
      </c>
      <c r="C268">
        <v>5945849</v>
      </c>
      <c r="D268">
        <v>34091</v>
      </c>
      <c r="E268">
        <f t="shared" si="16"/>
        <v>29930.285714285714</v>
      </c>
      <c r="F268">
        <f t="shared" si="17"/>
        <v>29904.571428571428</v>
      </c>
      <c r="G268">
        <f t="shared" si="18"/>
        <v>29889.107142857145</v>
      </c>
      <c r="H268">
        <f t="shared" si="15"/>
        <v>25416</v>
      </c>
    </row>
    <row r="269" spans="1:8" x14ac:dyDescent="0.2">
      <c r="A269">
        <v>268</v>
      </c>
      <c r="B269" s="14">
        <v>44154</v>
      </c>
      <c r="C269">
        <v>5981767</v>
      </c>
      <c r="D269">
        <v>35918</v>
      </c>
      <c r="E269">
        <f t="shared" si="16"/>
        <v>29118.142857142859</v>
      </c>
      <c r="F269">
        <f t="shared" si="17"/>
        <v>29873.642857142859</v>
      </c>
      <c r="G269">
        <f t="shared" si="18"/>
        <v>30031.035714285717</v>
      </c>
      <c r="H269">
        <f t="shared" si="15"/>
        <v>26389.142857142859</v>
      </c>
    </row>
    <row r="270" spans="1:8" x14ac:dyDescent="0.2">
      <c r="A270">
        <v>269</v>
      </c>
      <c r="B270" s="14">
        <v>44155</v>
      </c>
      <c r="C270">
        <v>6020164</v>
      </c>
      <c r="D270">
        <v>38397</v>
      </c>
      <c r="E270">
        <f t="shared" si="16"/>
        <v>29758.285714285714</v>
      </c>
      <c r="F270">
        <f t="shared" si="17"/>
        <v>30188.428571428572</v>
      </c>
      <c r="G270">
        <f t="shared" si="18"/>
        <v>30369.142857142855</v>
      </c>
      <c r="H270">
        <f t="shared" si="15"/>
        <v>27601.214285714286</v>
      </c>
    </row>
    <row r="271" spans="1:8" x14ac:dyDescent="0.2">
      <c r="A271">
        <v>270</v>
      </c>
      <c r="B271" s="14">
        <v>44156</v>
      </c>
      <c r="C271">
        <v>6052786</v>
      </c>
      <c r="D271">
        <v>32622</v>
      </c>
      <c r="E271">
        <f t="shared" si="16"/>
        <v>30163.428571428572</v>
      </c>
      <c r="F271">
        <f t="shared" si="17"/>
        <v>30549.857142857141</v>
      </c>
      <c r="G271">
        <f t="shared" si="18"/>
        <v>31036.107142857141</v>
      </c>
      <c r="H271">
        <f t="shared" si="15"/>
        <v>28516.071428571428</v>
      </c>
    </row>
    <row r="272" spans="1:8" x14ac:dyDescent="0.2">
      <c r="A272">
        <v>271</v>
      </c>
      <c r="B272" s="14">
        <v>44157</v>
      </c>
      <c r="C272">
        <v>6071401</v>
      </c>
      <c r="D272">
        <v>18615</v>
      </c>
      <c r="E272">
        <f t="shared" si="16"/>
        <v>29564.285714285714</v>
      </c>
      <c r="F272">
        <f t="shared" si="17"/>
        <v>31522.357142857141</v>
      </c>
      <c r="G272">
        <f t="shared" si="18"/>
        <v>31891.428571428572</v>
      </c>
      <c r="H272">
        <f t="shared" ref="H272:H335" si="19">AVERAGE(D259:D272)</f>
        <v>29091.857142857141</v>
      </c>
    </row>
    <row r="273" spans="1:8" x14ac:dyDescent="0.2">
      <c r="A273">
        <v>272</v>
      </c>
      <c r="B273" s="14">
        <v>44158</v>
      </c>
      <c r="C273">
        <v>6087608</v>
      </c>
      <c r="D273">
        <v>16207</v>
      </c>
      <c r="E273">
        <f t="shared" si="16"/>
        <v>31536.714285714286</v>
      </c>
      <c r="F273">
        <f t="shared" si="17"/>
        <v>32260.5</v>
      </c>
      <c r="G273">
        <f t="shared" si="18"/>
        <v>32537.892857142859</v>
      </c>
      <c r="H273">
        <f t="shared" si="19"/>
        <v>29469.714285714286</v>
      </c>
    </row>
    <row r="274" spans="1:8" x14ac:dyDescent="0.2">
      <c r="A274">
        <v>273</v>
      </c>
      <c r="B274" s="14">
        <v>44159</v>
      </c>
      <c r="C274">
        <v>6118708</v>
      </c>
      <c r="D274">
        <v>31100</v>
      </c>
      <c r="E274">
        <f t="shared" si="16"/>
        <v>31779</v>
      </c>
      <c r="F274">
        <f t="shared" si="17"/>
        <v>32815.285714285717</v>
      </c>
      <c r="G274">
        <f t="shared" si="18"/>
        <v>33372.96428571429</v>
      </c>
      <c r="H274">
        <f t="shared" si="19"/>
        <v>29904.571428571428</v>
      </c>
    </row>
    <row r="275" spans="1:8" x14ac:dyDescent="0.2">
      <c r="A275">
        <v>274</v>
      </c>
      <c r="B275" s="14">
        <v>44160</v>
      </c>
      <c r="C275">
        <v>6166606</v>
      </c>
      <c r="D275">
        <v>47898</v>
      </c>
      <c r="E275">
        <f t="shared" si="16"/>
        <v>31169.428571428572</v>
      </c>
      <c r="F275">
        <f t="shared" si="17"/>
        <v>33930.642857142855</v>
      </c>
      <c r="G275">
        <f t="shared" si="18"/>
        <v>34493.928571428565</v>
      </c>
      <c r="H275">
        <f t="shared" si="19"/>
        <v>29873.642857142859</v>
      </c>
    </row>
    <row r="276" spans="1:8" x14ac:dyDescent="0.2">
      <c r="A276">
        <v>275</v>
      </c>
      <c r="B276" s="14">
        <v>44161</v>
      </c>
      <c r="C276">
        <v>6204220</v>
      </c>
      <c r="D276">
        <v>37614</v>
      </c>
      <c r="E276">
        <f t="shared" si="16"/>
        <v>33926.571428571428</v>
      </c>
      <c r="F276">
        <f t="shared" si="17"/>
        <v>35057.214285714283</v>
      </c>
      <c r="G276">
        <f t="shared" si="18"/>
        <v>35575.642857142855</v>
      </c>
      <c r="H276">
        <f t="shared" si="19"/>
        <v>30188.428571428572</v>
      </c>
    </row>
    <row r="277" spans="1:8" x14ac:dyDescent="0.2">
      <c r="A277">
        <v>276</v>
      </c>
      <c r="B277" s="14">
        <v>44162</v>
      </c>
      <c r="C277">
        <v>6238350</v>
      </c>
      <c r="D277">
        <v>34130</v>
      </c>
      <c r="E277">
        <f t="shared" si="16"/>
        <v>34762.714285714283</v>
      </c>
      <c r="F277">
        <f t="shared" si="17"/>
        <v>36094.071428571428</v>
      </c>
      <c r="G277">
        <f t="shared" si="18"/>
        <v>36397.178571428572</v>
      </c>
      <c r="H277">
        <f t="shared" si="19"/>
        <v>30549.857142857141</v>
      </c>
    </row>
    <row r="278" spans="1:8" x14ac:dyDescent="0.2">
      <c r="A278">
        <v>277</v>
      </c>
      <c r="B278" s="14">
        <v>44163</v>
      </c>
      <c r="C278">
        <v>6290272</v>
      </c>
      <c r="D278">
        <v>51922</v>
      </c>
      <c r="E278">
        <f t="shared" si="16"/>
        <v>35467.142857142855</v>
      </c>
      <c r="F278">
        <f t="shared" si="17"/>
        <v>36700.285714285717</v>
      </c>
      <c r="G278">
        <f t="shared" si="18"/>
        <v>37078.392857142855</v>
      </c>
      <c r="H278">
        <f t="shared" si="19"/>
        <v>31522.357142857141</v>
      </c>
    </row>
    <row r="279" spans="1:8" x14ac:dyDescent="0.2">
      <c r="A279">
        <v>278</v>
      </c>
      <c r="B279" s="14">
        <v>44164</v>
      </c>
      <c r="C279">
        <v>6314740</v>
      </c>
      <c r="D279">
        <v>24468</v>
      </c>
      <c r="E279">
        <f t="shared" si="16"/>
        <v>38297</v>
      </c>
      <c r="F279">
        <f t="shared" si="17"/>
        <v>37456.5</v>
      </c>
      <c r="G279">
        <f t="shared" si="18"/>
        <v>37733.21428571429</v>
      </c>
      <c r="H279">
        <f t="shared" si="19"/>
        <v>32260.5</v>
      </c>
    </row>
    <row r="280" spans="1:8" x14ac:dyDescent="0.2">
      <c r="A280">
        <v>279</v>
      </c>
      <c r="B280" s="14">
        <v>44165</v>
      </c>
      <c r="C280">
        <v>6335878</v>
      </c>
      <c r="D280">
        <v>21138</v>
      </c>
      <c r="E280">
        <f t="shared" si="16"/>
        <v>38577.714285714283</v>
      </c>
      <c r="F280">
        <f t="shared" si="17"/>
        <v>38009.928571428572</v>
      </c>
      <c r="G280">
        <f t="shared" si="18"/>
        <v>38158.642857142855</v>
      </c>
      <c r="H280">
        <f t="shared" si="19"/>
        <v>32815.285714285717</v>
      </c>
    </row>
    <row r="281" spans="1:8" x14ac:dyDescent="0.2">
      <c r="A281">
        <v>280</v>
      </c>
      <c r="B281" s="14">
        <v>44166</v>
      </c>
      <c r="C281">
        <v>6386787</v>
      </c>
      <c r="D281">
        <v>50909</v>
      </c>
      <c r="E281">
        <f t="shared" ref="E281:E344" si="20">AVERAGE(D277:D283)</f>
        <v>40409.142857142855</v>
      </c>
      <c r="F281">
        <f t="shared" si="17"/>
        <v>38307.357142857145</v>
      </c>
      <c r="G281">
        <f t="shared" si="18"/>
        <v>39021.21428571429</v>
      </c>
      <c r="H281">
        <f t="shared" si="19"/>
        <v>33930.642857142855</v>
      </c>
    </row>
    <row r="282" spans="1:8" x14ac:dyDescent="0.2">
      <c r="A282">
        <v>281</v>
      </c>
      <c r="B282" s="14">
        <v>44167</v>
      </c>
      <c r="C282">
        <v>6436650</v>
      </c>
      <c r="D282">
        <v>49863</v>
      </c>
      <c r="E282">
        <f t="shared" si="20"/>
        <v>42231.142857142855</v>
      </c>
      <c r="F282">
        <f t="shared" si="17"/>
        <v>39735.071428571428</v>
      </c>
      <c r="G282">
        <f t="shared" si="18"/>
        <v>39933.46428571429</v>
      </c>
      <c r="H282">
        <f t="shared" si="19"/>
        <v>35057.214285714283</v>
      </c>
    </row>
    <row r="283" spans="1:8" x14ac:dyDescent="0.2">
      <c r="A283">
        <v>282</v>
      </c>
      <c r="B283" s="14">
        <v>44168</v>
      </c>
      <c r="C283">
        <v>6487084</v>
      </c>
      <c r="D283">
        <v>50434</v>
      </c>
      <c r="E283">
        <f t="shared" si="20"/>
        <v>40986.428571428572</v>
      </c>
      <c r="F283">
        <f t="shared" si="17"/>
        <v>40131.857142857145</v>
      </c>
      <c r="G283">
        <f t="shared" si="18"/>
        <v>40693.75</v>
      </c>
      <c r="H283">
        <f t="shared" si="19"/>
        <v>36094.071428571428</v>
      </c>
    </row>
    <row r="284" spans="1:8" x14ac:dyDescent="0.2">
      <c r="A284">
        <v>283</v>
      </c>
      <c r="B284" s="14">
        <v>44169</v>
      </c>
      <c r="C284">
        <v>6533968</v>
      </c>
      <c r="D284">
        <v>46884</v>
      </c>
      <c r="E284">
        <f t="shared" si="20"/>
        <v>41257.142857142855</v>
      </c>
      <c r="F284">
        <f t="shared" si="17"/>
        <v>41255.642857142855</v>
      </c>
      <c r="G284">
        <f t="shared" si="18"/>
        <v>41980.571428571428</v>
      </c>
      <c r="H284">
        <f t="shared" si="19"/>
        <v>36700.285714285717</v>
      </c>
    </row>
    <row r="285" spans="1:8" x14ac:dyDescent="0.2">
      <c r="A285">
        <v>284</v>
      </c>
      <c r="B285" s="14">
        <v>44170</v>
      </c>
      <c r="C285">
        <v>6577177</v>
      </c>
      <c r="D285">
        <v>43209</v>
      </c>
      <c r="E285">
        <f t="shared" si="20"/>
        <v>41147.571428571428</v>
      </c>
      <c r="F285">
        <f t="shared" si="17"/>
        <v>42705.5</v>
      </c>
      <c r="G285">
        <f t="shared" si="18"/>
        <v>42419</v>
      </c>
      <c r="H285">
        <f t="shared" si="19"/>
        <v>37456.5</v>
      </c>
    </row>
    <row r="286" spans="1:8" x14ac:dyDescent="0.2">
      <c r="A286">
        <v>285</v>
      </c>
      <c r="B286" s="14">
        <v>44171</v>
      </c>
      <c r="C286">
        <v>6603540</v>
      </c>
      <c r="D286">
        <v>26363</v>
      </c>
      <c r="E286">
        <f t="shared" si="20"/>
        <v>41173.142857142855</v>
      </c>
      <c r="F286">
        <f t="shared" si="17"/>
        <v>42132.5</v>
      </c>
      <c r="G286">
        <f t="shared" si="18"/>
        <v>42038.107142857145</v>
      </c>
      <c r="H286">
        <f t="shared" si="19"/>
        <v>38009.928571428572</v>
      </c>
    </row>
    <row r="287" spans="1:8" x14ac:dyDescent="0.2">
      <c r="A287">
        <v>286</v>
      </c>
      <c r="B287" s="14">
        <v>44172</v>
      </c>
      <c r="C287">
        <v>6623911</v>
      </c>
      <c r="D287">
        <v>20371</v>
      </c>
      <c r="E287">
        <f t="shared" si="20"/>
        <v>41686</v>
      </c>
      <c r="F287">
        <f t="shared" si="17"/>
        <v>41943.714285714283</v>
      </c>
      <c r="G287">
        <f t="shared" si="18"/>
        <v>42088.53571428571</v>
      </c>
      <c r="H287">
        <f t="shared" si="19"/>
        <v>38307.357142857145</v>
      </c>
    </row>
    <row r="288" spans="1:8" x14ac:dyDescent="0.2">
      <c r="A288">
        <v>287</v>
      </c>
      <c r="B288" s="14">
        <v>44173</v>
      </c>
      <c r="C288">
        <v>6674999</v>
      </c>
      <c r="D288">
        <v>51088</v>
      </c>
      <c r="E288">
        <f t="shared" si="20"/>
        <v>42102.142857142855</v>
      </c>
      <c r="F288">
        <f t="shared" si="17"/>
        <v>42233.357142857145</v>
      </c>
      <c r="G288">
        <f t="shared" si="18"/>
        <v>41946.928571428572</v>
      </c>
      <c r="H288">
        <f t="shared" si="19"/>
        <v>39735.071428571428</v>
      </c>
    </row>
    <row r="289" spans="1:8" x14ac:dyDescent="0.2">
      <c r="A289">
        <v>288</v>
      </c>
      <c r="B289" s="14">
        <v>44174</v>
      </c>
      <c r="C289">
        <v>6728452</v>
      </c>
      <c r="D289">
        <v>53453</v>
      </c>
      <c r="E289">
        <f t="shared" si="20"/>
        <v>43179.857142857145</v>
      </c>
      <c r="F289">
        <f t="shared" si="17"/>
        <v>41660.5</v>
      </c>
      <c r="G289">
        <f t="shared" si="18"/>
        <v>42400.178571428572</v>
      </c>
      <c r="H289">
        <f t="shared" si="19"/>
        <v>40131.857142857145</v>
      </c>
    </row>
    <row r="290" spans="1:8" x14ac:dyDescent="0.2">
      <c r="A290">
        <v>289</v>
      </c>
      <c r="B290" s="14">
        <v>44175</v>
      </c>
      <c r="C290">
        <v>6781799</v>
      </c>
      <c r="D290">
        <v>53347</v>
      </c>
      <c r="E290">
        <f t="shared" si="20"/>
        <v>43278.571428571428</v>
      </c>
      <c r="F290">
        <f t="shared" si="17"/>
        <v>43139.857142857145</v>
      </c>
      <c r="G290">
        <f t="shared" si="18"/>
        <v>43832.428571428572</v>
      </c>
      <c r="H290">
        <f t="shared" si="19"/>
        <v>41255.642857142855</v>
      </c>
    </row>
    <row r="291" spans="1:8" x14ac:dyDescent="0.2">
      <c r="A291">
        <v>290</v>
      </c>
      <c r="B291" s="14">
        <v>44176</v>
      </c>
      <c r="C291">
        <v>6836227</v>
      </c>
      <c r="D291">
        <v>54428</v>
      </c>
      <c r="E291">
        <f t="shared" si="20"/>
        <v>42630.285714285717</v>
      </c>
      <c r="F291">
        <f t="shared" si="17"/>
        <v>44525</v>
      </c>
      <c r="G291">
        <f t="shared" si="18"/>
        <v>44727.142857142855</v>
      </c>
      <c r="H291">
        <f t="shared" si="19"/>
        <v>42705.5</v>
      </c>
    </row>
    <row r="292" spans="1:8" x14ac:dyDescent="0.2">
      <c r="A292">
        <v>291</v>
      </c>
      <c r="B292" s="14">
        <v>44177</v>
      </c>
      <c r="C292">
        <v>6880127</v>
      </c>
      <c r="D292">
        <v>43900</v>
      </c>
      <c r="E292">
        <f t="shared" si="20"/>
        <v>43319.142857142855</v>
      </c>
      <c r="F292">
        <f t="shared" si="17"/>
        <v>44929.285714285717</v>
      </c>
      <c r="G292">
        <f t="shared" si="18"/>
        <v>45178.142857142855</v>
      </c>
      <c r="H292">
        <f t="shared" si="19"/>
        <v>42132.5</v>
      </c>
    </row>
    <row r="293" spans="1:8" x14ac:dyDescent="0.2">
      <c r="A293">
        <v>292</v>
      </c>
      <c r="B293" s="14">
        <v>44178</v>
      </c>
      <c r="C293">
        <v>6901952</v>
      </c>
      <c r="D293">
        <v>21825</v>
      </c>
      <c r="E293">
        <f t="shared" si="20"/>
        <v>42147.857142857145</v>
      </c>
      <c r="F293">
        <f t="shared" si="17"/>
        <v>45427</v>
      </c>
      <c r="G293">
        <f t="shared" si="18"/>
        <v>45394.21428571429</v>
      </c>
      <c r="H293">
        <f t="shared" si="19"/>
        <v>41943.714285714283</v>
      </c>
    </row>
    <row r="294" spans="1:8" x14ac:dyDescent="0.2">
      <c r="A294">
        <v>293</v>
      </c>
      <c r="B294" s="14">
        <v>44179</v>
      </c>
      <c r="C294">
        <v>6927145</v>
      </c>
      <c r="D294">
        <v>25193</v>
      </c>
      <c r="E294">
        <f t="shared" si="20"/>
        <v>44593.714285714283</v>
      </c>
      <c r="F294">
        <f t="shared" si="17"/>
        <v>45361.428571428572</v>
      </c>
      <c r="G294">
        <f t="shared" si="18"/>
        <v>45527.428571428572</v>
      </c>
      <c r="H294">
        <f t="shared" si="19"/>
        <v>42233.357142857145</v>
      </c>
    </row>
    <row r="295" spans="1:8" x14ac:dyDescent="0.2">
      <c r="A295">
        <v>294</v>
      </c>
      <c r="B295" s="14">
        <v>44180</v>
      </c>
      <c r="C295">
        <v>6970034</v>
      </c>
      <c r="D295">
        <v>42889</v>
      </c>
      <c r="E295">
        <f t="shared" si="20"/>
        <v>46947.857142857145</v>
      </c>
      <c r="F295">
        <f t="shared" si="17"/>
        <v>45693.428571428572</v>
      </c>
      <c r="G295">
        <f t="shared" si="18"/>
        <v>45840.357142857145</v>
      </c>
      <c r="H295">
        <f t="shared" si="19"/>
        <v>41660.5</v>
      </c>
    </row>
    <row r="296" spans="1:8" x14ac:dyDescent="0.2">
      <c r="A296">
        <v>295</v>
      </c>
      <c r="B296" s="14">
        <v>44181</v>
      </c>
      <c r="C296">
        <v>7040608</v>
      </c>
      <c r="D296">
        <v>70574</v>
      </c>
      <c r="E296">
        <f t="shared" si="20"/>
        <v>46678.714285714283</v>
      </c>
      <c r="F296">
        <f t="shared" si="17"/>
        <v>45987.285714285717</v>
      </c>
      <c r="G296">
        <f t="shared" si="18"/>
        <v>45745.96428571429</v>
      </c>
      <c r="H296">
        <f t="shared" si="19"/>
        <v>43139.857142857145</v>
      </c>
    </row>
    <row r="297" spans="1:8" x14ac:dyDescent="0.2">
      <c r="A297">
        <v>296</v>
      </c>
      <c r="B297" s="14">
        <v>44182</v>
      </c>
      <c r="C297">
        <v>7110434</v>
      </c>
      <c r="D297">
        <v>69826</v>
      </c>
      <c r="E297">
        <f t="shared" si="20"/>
        <v>47575.428571428572</v>
      </c>
      <c r="F297">
        <f t="shared" si="17"/>
        <v>45504.642857142855</v>
      </c>
      <c r="G297">
        <f t="shared" si="18"/>
        <v>45744.96428571429</v>
      </c>
      <c r="H297">
        <f t="shared" si="19"/>
        <v>44525</v>
      </c>
    </row>
    <row r="298" spans="1:8" x14ac:dyDescent="0.2">
      <c r="A298">
        <v>297</v>
      </c>
      <c r="B298" s="14">
        <v>44183</v>
      </c>
      <c r="C298">
        <v>7162978</v>
      </c>
      <c r="D298">
        <v>52544</v>
      </c>
      <c r="E298">
        <f t="shared" si="20"/>
        <v>48092.571428571428</v>
      </c>
      <c r="F298">
        <f t="shared" si="17"/>
        <v>45985.285714285717</v>
      </c>
      <c r="G298">
        <f t="shared" si="18"/>
        <v>44861.678571428572</v>
      </c>
      <c r="H298">
        <f t="shared" si="19"/>
        <v>44929.285714285717</v>
      </c>
    </row>
    <row r="299" spans="1:8" x14ac:dyDescent="0.2">
      <c r="A299">
        <v>298</v>
      </c>
      <c r="B299" s="14">
        <v>44184</v>
      </c>
      <c r="C299">
        <v>7213155</v>
      </c>
      <c r="D299">
        <v>50177</v>
      </c>
      <c r="E299">
        <f t="shared" si="20"/>
        <v>48067.714285714283</v>
      </c>
      <c r="F299">
        <f t="shared" si="17"/>
        <v>43738.071428571428</v>
      </c>
      <c r="G299">
        <f t="shared" si="18"/>
        <v>42786.142857142855</v>
      </c>
      <c r="H299">
        <f t="shared" si="19"/>
        <v>45427</v>
      </c>
    </row>
    <row r="300" spans="1:8" x14ac:dyDescent="0.2">
      <c r="A300">
        <v>299</v>
      </c>
      <c r="B300" s="14">
        <v>44185</v>
      </c>
      <c r="C300">
        <v>7238600</v>
      </c>
      <c r="D300">
        <v>25445</v>
      </c>
      <c r="E300">
        <f t="shared" si="20"/>
        <v>49826.714285714283</v>
      </c>
      <c r="F300">
        <f t="shared" si="17"/>
        <v>41834.214285714283</v>
      </c>
      <c r="G300">
        <f t="shared" si="18"/>
        <v>41714.714285714283</v>
      </c>
      <c r="H300">
        <f t="shared" si="19"/>
        <v>45361.428571428572</v>
      </c>
    </row>
    <row r="301" spans="1:8" x14ac:dyDescent="0.2">
      <c r="A301">
        <v>300</v>
      </c>
      <c r="B301" s="14">
        <v>44186</v>
      </c>
      <c r="C301">
        <v>7263619</v>
      </c>
      <c r="D301">
        <v>25019</v>
      </c>
      <c r="E301">
        <f t="shared" si="20"/>
        <v>46415.571428571428</v>
      </c>
      <c r="F301">
        <f t="shared" si="17"/>
        <v>41595.214285714283</v>
      </c>
      <c r="G301">
        <f t="shared" si="18"/>
        <v>41429.321428571428</v>
      </c>
      <c r="H301">
        <f t="shared" si="19"/>
        <v>45693.428571428572</v>
      </c>
    </row>
    <row r="302" spans="1:8" x14ac:dyDescent="0.2">
      <c r="A302">
        <v>301</v>
      </c>
      <c r="B302" s="14">
        <v>44187</v>
      </c>
      <c r="C302">
        <v>7318821</v>
      </c>
      <c r="D302">
        <v>55202</v>
      </c>
      <c r="E302">
        <f t="shared" si="20"/>
        <v>45022.714285714283</v>
      </c>
      <c r="F302">
        <f t="shared" si="17"/>
        <v>41263.428571428572</v>
      </c>
      <c r="G302">
        <f t="shared" si="18"/>
        <v>41828.75</v>
      </c>
      <c r="H302">
        <f t="shared" si="19"/>
        <v>45987.285714285717</v>
      </c>
    </row>
    <row r="303" spans="1:8" x14ac:dyDescent="0.2">
      <c r="A303">
        <v>302</v>
      </c>
      <c r="B303" s="14">
        <v>44188</v>
      </c>
      <c r="C303">
        <v>7365517</v>
      </c>
      <c r="D303">
        <v>46696</v>
      </c>
      <c r="E303">
        <f t="shared" si="20"/>
        <v>40797.428571428572</v>
      </c>
      <c r="F303">
        <f t="shared" si="17"/>
        <v>42394.071428571428</v>
      </c>
      <c r="G303">
        <f t="shared" si="18"/>
        <v>41861.03571428571</v>
      </c>
      <c r="H303">
        <f t="shared" si="19"/>
        <v>45504.642857142855</v>
      </c>
    </row>
    <row r="304" spans="1:8" x14ac:dyDescent="0.2">
      <c r="A304">
        <v>303</v>
      </c>
      <c r="B304" s="14">
        <v>44189</v>
      </c>
      <c r="C304">
        <v>7425593</v>
      </c>
      <c r="D304">
        <v>60076</v>
      </c>
      <c r="E304">
        <f t="shared" si="20"/>
        <v>36093</v>
      </c>
      <c r="F304">
        <f t="shared" si="17"/>
        <v>41328</v>
      </c>
      <c r="G304">
        <f t="shared" si="18"/>
        <v>40861.821428571428</v>
      </c>
      <c r="H304">
        <f t="shared" si="19"/>
        <v>45985.285714285717</v>
      </c>
    </row>
    <row r="305" spans="1:8" x14ac:dyDescent="0.2">
      <c r="A305">
        <v>304</v>
      </c>
      <c r="B305" s="14">
        <v>44190</v>
      </c>
      <c r="C305">
        <v>7448560</v>
      </c>
      <c r="D305">
        <v>22967</v>
      </c>
      <c r="E305">
        <f t="shared" si="20"/>
        <v>35097.857142857145</v>
      </c>
      <c r="F305">
        <f t="shared" si="17"/>
        <v>40395.642857142855</v>
      </c>
      <c r="G305">
        <f t="shared" si="18"/>
        <v>39397.821428571428</v>
      </c>
      <c r="H305">
        <f t="shared" si="19"/>
        <v>43738.071428571428</v>
      </c>
    </row>
    <row r="306" spans="1:8" x14ac:dyDescent="0.2">
      <c r="A306">
        <v>305</v>
      </c>
      <c r="B306" s="14">
        <v>44191</v>
      </c>
      <c r="C306">
        <v>7465806</v>
      </c>
      <c r="D306">
        <v>17246</v>
      </c>
      <c r="E306">
        <f t="shared" si="20"/>
        <v>34459.142857142855</v>
      </c>
      <c r="F306">
        <f t="shared" si="17"/>
        <v>38400</v>
      </c>
      <c r="G306">
        <f t="shared" si="18"/>
        <v>37173.21428571429</v>
      </c>
      <c r="H306">
        <f t="shared" si="19"/>
        <v>41834.214285714283</v>
      </c>
    </row>
    <row r="307" spans="1:8" x14ac:dyDescent="0.2">
      <c r="A307">
        <v>306</v>
      </c>
      <c r="B307" s="14">
        <v>44192</v>
      </c>
      <c r="C307">
        <v>7484285</v>
      </c>
      <c r="D307">
        <v>18479</v>
      </c>
      <c r="E307">
        <f t="shared" si="20"/>
        <v>34961.428571428572</v>
      </c>
      <c r="F307">
        <f t="shared" si="17"/>
        <v>35946.428571428572</v>
      </c>
      <c r="G307">
        <f t="shared" si="18"/>
        <v>35657</v>
      </c>
      <c r="H307">
        <f t="shared" si="19"/>
        <v>41595.214285714283</v>
      </c>
    </row>
    <row r="308" spans="1:8" x14ac:dyDescent="0.2">
      <c r="A308">
        <v>307</v>
      </c>
      <c r="B308" s="14">
        <v>44193</v>
      </c>
      <c r="C308">
        <v>7504833</v>
      </c>
      <c r="D308">
        <v>20548</v>
      </c>
      <c r="E308">
        <f t="shared" si="20"/>
        <v>36240.428571428572</v>
      </c>
      <c r="F308">
        <f t="shared" si="17"/>
        <v>35367.571428571428</v>
      </c>
      <c r="G308">
        <f t="shared" si="18"/>
        <v>35188.53571428571</v>
      </c>
      <c r="H308">
        <f t="shared" si="19"/>
        <v>41263.428571428572</v>
      </c>
    </row>
    <row r="309" spans="1:8" x14ac:dyDescent="0.2">
      <c r="A309">
        <v>308</v>
      </c>
      <c r="B309" s="14">
        <v>44194</v>
      </c>
      <c r="C309">
        <v>7563551</v>
      </c>
      <c r="D309">
        <v>58718</v>
      </c>
      <c r="E309">
        <f t="shared" si="20"/>
        <v>35768.571428571428</v>
      </c>
      <c r="F309">
        <f t="shared" si="17"/>
        <v>35009.5</v>
      </c>
      <c r="G309">
        <f t="shared" si="18"/>
        <v>35061.142857142855</v>
      </c>
      <c r="H309">
        <f t="shared" si="19"/>
        <v>42394.071428571428</v>
      </c>
    </row>
    <row r="310" spans="1:8" x14ac:dyDescent="0.2">
      <c r="A310">
        <v>309</v>
      </c>
      <c r="B310" s="14">
        <v>44195</v>
      </c>
      <c r="C310">
        <v>7619200</v>
      </c>
      <c r="D310">
        <v>55649</v>
      </c>
      <c r="E310">
        <f t="shared" si="20"/>
        <v>36002.571428571428</v>
      </c>
      <c r="F310">
        <f t="shared" si="17"/>
        <v>35112.785714285717</v>
      </c>
      <c r="G310">
        <f t="shared" si="18"/>
        <v>35710.428571428572</v>
      </c>
      <c r="H310">
        <f t="shared" si="19"/>
        <v>41328</v>
      </c>
    </row>
    <row r="311" spans="1:8" x14ac:dyDescent="0.2">
      <c r="A311">
        <v>310</v>
      </c>
      <c r="B311" s="14">
        <v>44196</v>
      </c>
      <c r="C311">
        <v>7675973</v>
      </c>
      <c r="D311">
        <v>56773</v>
      </c>
      <c r="E311">
        <f t="shared" si="20"/>
        <v>35799.857142857145</v>
      </c>
      <c r="F311">
        <f t="shared" si="17"/>
        <v>36308.071428571428</v>
      </c>
      <c r="G311">
        <f t="shared" si="18"/>
        <v>37299.75</v>
      </c>
      <c r="H311">
        <f t="shared" si="19"/>
        <v>40395.642857142855</v>
      </c>
    </row>
    <row r="312" spans="1:8" x14ac:dyDescent="0.2">
      <c r="A312">
        <v>311</v>
      </c>
      <c r="B312" s="14">
        <v>44197</v>
      </c>
      <c r="C312">
        <v>7700578</v>
      </c>
      <c r="D312">
        <v>24605</v>
      </c>
      <c r="E312">
        <f t="shared" si="20"/>
        <v>35637.285714285717</v>
      </c>
      <c r="F312">
        <f t="shared" si="17"/>
        <v>38291.428571428572</v>
      </c>
      <c r="G312">
        <f t="shared" si="18"/>
        <v>39329.571428571428</v>
      </c>
      <c r="H312">
        <f t="shared" si="19"/>
        <v>38400</v>
      </c>
    </row>
    <row r="313" spans="1:8" x14ac:dyDescent="0.2">
      <c r="A313">
        <v>312</v>
      </c>
      <c r="B313" s="14">
        <v>44198</v>
      </c>
      <c r="C313">
        <v>7716405</v>
      </c>
      <c r="D313">
        <v>15827</v>
      </c>
      <c r="E313">
        <f t="shared" si="20"/>
        <v>35559.857142857145</v>
      </c>
      <c r="F313">
        <f t="shared" si="17"/>
        <v>40367.714285714283</v>
      </c>
      <c r="G313">
        <f t="shared" si="18"/>
        <v>41976.428571428565</v>
      </c>
      <c r="H313">
        <f t="shared" si="19"/>
        <v>35946.428571428572</v>
      </c>
    </row>
    <row r="314" spans="1:8" x14ac:dyDescent="0.2">
      <c r="A314">
        <v>313</v>
      </c>
      <c r="B314" s="14">
        <v>44199</v>
      </c>
      <c r="C314">
        <v>7733746</v>
      </c>
      <c r="D314">
        <v>17341</v>
      </c>
      <c r="E314">
        <f t="shared" si="20"/>
        <v>35264.142857142855</v>
      </c>
      <c r="F314">
        <f t="shared" si="17"/>
        <v>43585.142857142855</v>
      </c>
      <c r="G314">
        <f t="shared" si="18"/>
        <v>43989.178571428565</v>
      </c>
      <c r="H314">
        <f t="shared" si="19"/>
        <v>35367.571428571428</v>
      </c>
    </row>
    <row r="315" spans="1:8" x14ac:dyDescent="0.2">
      <c r="A315">
        <v>314</v>
      </c>
      <c r="B315" s="14">
        <v>44200</v>
      </c>
      <c r="C315">
        <v>7753752</v>
      </c>
      <c r="D315">
        <v>20006</v>
      </c>
      <c r="E315">
        <f t="shared" si="20"/>
        <v>36375.714285714283</v>
      </c>
      <c r="F315">
        <f t="shared" si="17"/>
        <v>44393.214285714283</v>
      </c>
      <c r="G315">
        <f t="shared" si="18"/>
        <v>44581.571428571428</v>
      </c>
      <c r="H315">
        <f t="shared" si="19"/>
        <v>35009.5</v>
      </c>
    </row>
    <row r="316" spans="1:8" x14ac:dyDescent="0.2">
      <c r="A316">
        <v>315</v>
      </c>
      <c r="B316" s="14">
        <v>44201</v>
      </c>
      <c r="C316">
        <v>7810400</v>
      </c>
      <c r="D316">
        <v>56648</v>
      </c>
      <c r="E316">
        <f t="shared" si="20"/>
        <v>40814.285714285717</v>
      </c>
      <c r="F316">
        <f t="shared" si="17"/>
        <v>44769.928571428572</v>
      </c>
      <c r="G316">
        <f t="shared" si="18"/>
        <v>44959.46428571429</v>
      </c>
      <c r="H316">
        <f t="shared" si="19"/>
        <v>35112.785714285717</v>
      </c>
    </row>
    <row r="317" spans="1:8" x14ac:dyDescent="0.2">
      <c r="A317">
        <v>316</v>
      </c>
      <c r="B317" s="14">
        <v>44202</v>
      </c>
      <c r="C317">
        <v>7873830</v>
      </c>
      <c r="D317">
        <v>63430</v>
      </c>
      <c r="E317">
        <f t="shared" si="20"/>
        <v>44732.857142857145</v>
      </c>
      <c r="F317">
        <f t="shared" si="17"/>
        <v>45149</v>
      </c>
      <c r="G317">
        <f t="shared" si="18"/>
        <v>45336.5</v>
      </c>
      <c r="H317">
        <f t="shared" si="19"/>
        <v>36308.071428571428</v>
      </c>
    </row>
    <row r="318" spans="1:8" x14ac:dyDescent="0.2">
      <c r="A318">
        <v>317</v>
      </c>
      <c r="B318" s="14">
        <v>44203</v>
      </c>
      <c r="C318">
        <v>7961673</v>
      </c>
      <c r="D318">
        <v>87843</v>
      </c>
      <c r="E318">
        <f t="shared" si="20"/>
        <v>51370.428571428572</v>
      </c>
      <c r="F318">
        <f t="shared" si="17"/>
        <v>45524</v>
      </c>
      <c r="G318">
        <f t="shared" si="18"/>
        <v>45916.321428571428</v>
      </c>
      <c r="H318">
        <f t="shared" si="19"/>
        <v>38291.428571428572</v>
      </c>
    </row>
    <row r="319" spans="1:8" x14ac:dyDescent="0.2">
      <c r="A319">
        <v>318</v>
      </c>
      <c r="B319" s="14">
        <v>44204</v>
      </c>
      <c r="C319">
        <v>8013708</v>
      </c>
      <c r="D319">
        <v>52035</v>
      </c>
      <c r="E319">
        <f t="shared" si="20"/>
        <v>53149.142857142855</v>
      </c>
      <c r="F319">
        <f t="shared" si="17"/>
        <v>46308.642857142855</v>
      </c>
      <c r="G319">
        <f t="shared" si="18"/>
        <v>47901.25</v>
      </c>
      <c r="H319">
        <f t="shared" si="19"/>
        <v>40367.714285714283</v>
      </c>
    </row>
    <row r="320" spans="1:8" x14ac:dyDescent="0.2">
      <c r="A320">
        <v>319</v>
      </c>
      <c r="B320" s="14">
        <v>44205</v>
      </c>
      <c r="C320">
        <v>8075998</v>
      </c>
      <c r="D320">
        <v>62290</v>
      </c>
      <c r="E320">
        <f t="shared" si="20"/>
        <v>53980</v>
      </c>
      <c r="F320">
        <f t="shared" si="17"/>
        <v>49493.857142857145</v>
      </c>
      <c r="G320">
        <f t="shared" si="18"/>
        <v>51127.428571428572</v>
      </c>
      <c r="H320">
        <f t="shared" si="19"/>
        <v>43585.142857142855</v>
      </c>
    </row>
    <row r="321" spans="1:8" x14ac:dyDescent="0.2">
      <c r="A321">
        <v>320</v>
      </c>
      <c r="B321" s="14">
        <v>44206</v>
      </c>
      <c r="C321">
        <v>8105790</v>
      </c>
      <c r="D321">
        <v>29792</v>
      </c>
      <c r="E321">
        <f t="shared" si="20"/>
        <v>55033.857142857145</v>
      </c>
      <c r="F321">
        <f t="shared" si="17"/>
        <v>52761</v>
      </c>
      <c r="G321">
        <f t="shared" si="18"/>
        <v>53321.678571428572</v>
      </c>
      <c r="H321">
        <f t="shared" si="19"/>
        <v>44393.214285714283</v>
      </c>
    </row>
    <row r="322" spans="1:8" x14ac:dyDescent="0.2">
      <c r="A322">
        <v>321</v>
      </c>
      <c r="B322" s="14">
        <v>44207</v>
      </c>
      <c r="C322">
        <v>8131612</v>
      </c>
      <c r="D322">
        <v>25822</v>
      </c>
      <c r="E322">
        <f t="shared" si="20"/>
        <v>54672.285714285717</v>
      </c>
      <c r="F322">
        <f t="shared" si="17"/>
        <v>53882.357142857145</v>
      </c>
      <c r="G322">
        <f t="shared" si="18"/>
        <v>54013.25</v>
      </c>
      <c r="H322">
        <f t="shared" si="19"/>
        <v>44769.928571428572</v>
      </c>
    </row>
    <row r="323" spans="1:8" x14ac:dyDescent="0.2">
      <c r="A323">
        <v>322</v>
      </c>
      <c r="B323" s="14">
        <v>44208</v>
      </c>
      <c r="C323">
        <v>8195637</v>
      </c>
      <c r="D323">
        <v>64025</v>
      </c>
      <c r="E323">
        <f t="shared" si="20"/>
        <v>51803</v>
      </c>
      <c r="F323">
        <f t="shared" si="17"/>
        <v>54144.142857142855</v>
      </c>
      <c r="G323">
        <f t="shared" si="18"/>
        <v>54338.642857142855</v>
      </c>
      <c r="H323">
        <f t="shared" si="19"/>
        <v>45149</v>
      </c>
    </row>
    <row r="324" spans="1:8" x14ac:dyDescent="0.2">
      <c r="A324">
        <v>323</v>
      </c>
      <c r="B324" s="14">
        <v>44209</v>
      </c>
      <c r="C324">
        <v>8256536</v>
      </c>
      <c r="D324">
        <v>60899</v>
      </c>
      <c r="E324">
        <f t="shared" si="20"/>
        <v>54254.857142857145</v>
      </c>
      <c r="F324">
        <f t="shared" si="17"/>
        <v>54533.142857142855</v>
      </c>
      <c r="G324">
        <f t="shared" si="18"/>
        <v>54567.25</v>
      </c>
      <c r="H324">
        <f t="shared" si="19"/>
        <v>45524</v>
      </c>
    </row>
    <row r="325" spans="1:8" x14ac:dyDescent="0.2">
      <c r="A325">
        <v>324</v>
      </c>
      <c r="B325" s="14">
        <v>44210</v>
      </c>
      <c r="C325">
        <v>8324294</v>
      </c>
      <c r="D325">
        <v>67758</v>
      </c>
      <c r="E325">
        <f t="shared" si="20"/>
        <v>54151.571428571428</v>
      </c>
      <c r="F325">
        <f t="shared" si="17"/>
        <v>54601.357142857145</v>
      </c>
      <c r="G325">
        <f t="shared" si="18"/>
        <v>53575.5</v>
      </c>
      <c r="H325">
        <f t="shared" si="19"/>
        <v>46308.642857142855</v>
      </c>
    </row>
    <row r="326" spans="1:8" x14ac:dyDescent="0.2">
      <c r="A326">
        <v>325</v>
      </c>
      <c r="B326" s="14">
        <v>44211</v>
      </c>
      <c r="C326">
        <v>8393492</v>
      </c>
      <c r="D326">
        <v>69198</v>
      </c>
      <c r="E326">
        <f t="shared" si="20"/>
        <v>54615.571428571428</v>
      </c>
      <c r="F326">
        <f t="shared" si="17"/>
        <v>52549.642857142855</v>
      </c>
      <c r="G326">
        <f t="shared" si="18"/>
        <v>52710.96428571429</v>
      </c>
      <c r="H326">
        <f t="shared" si="19"/>
        <v>49493.857142857145</v>
      </c>
    </row>
    <row r="327" spans="1:8" x14ac:dyDescent="0.2">
      <c r="A327">
        <v>326</v>
      </c>
      <c r="B327" s="14">
        <v>44212</v>
      </c>
      <c r="C327">
        <v>8455059</v>
      </c>
      <c r="D327">
        <v>61567</v>
      </c>
      <c r="E327">
        <f t="shared" si="20"/>
        <v>54308.285714285717</v>
      </c>
      <c r="F327">
        <f t="shared" si="17"/>
        <v>52872.285714285717</v>
      </c>
      <c r="G327">
        <f t="shared" si="18"/>
        <v>52873.857142857145</v>
      </c>
      <c r="H327">
        <f t="shared" si="19"/>
        <v>52761</v>
      </c>
    </row>
    <row r="328" spans="1:8" x14ac:dyDescent="0.2">
      <c r="A328">
        <v>327</v>
      </c>
      <c r="B328" s="14">
        <v>44213</v>
      </c>
      <c r="C328">
        <v>8488099</v>
      </c>
      <c r="D328">
        <v>33040</v>
      </c>
      <c r="E328">
        <f t="shared" si="20"/>
        <v>54032.428571428572</v>
      </c>
      <c r="F328">
        <f t="shared" si="17"/>
        <v>52875.428571428572</v>
      </c>
      <c r="G328">
        <f t="shared" si="18"/>
        <v>52822.96428571429</v>
      </c>
      <c r="H328">
        <f t="shared" si="19"/>
        <v>53882.357142857145</v>
      </c>
    </row>
    <row r="329" spans="1:8" x14ac:dyDescent="0.2">
      <c r="A329">
        <v>328</v>
      </c>
      <c r="B329" s="14">
        <v>44214</v>
      </c>
      <c r="C329">
        <v>8511770</v>
      </c>
      <c r="D329">
        <v>23671</v>
      </c>
      <c r="E329">
        <f t="shared" si="20"/>
        <v>54530.428571428572</v>
      </c>
      <c r="F329">
        <f t="shared" si="17"/>
        <v>52770.5</v>
      </c>
      <c r="G329">
        <f t="shared" si="18"/>
        <v>52806</v>
      </c>
      <c r="H329">
        <f t="shared" si="19"/>
        <v>54144.142857142855</v>
      </c>
    </row>
    <row r="330" spans="1:8" x14ac:dyDescent="0.2">
      <c r="A330">
        <v>329</v>
      </c>
      <c r="B330" s="14">
        <v>44215</v>
      </c>
      <c r="C330">
        <v>8573864</v>
      </c>
      <c r="D330">
        <v>62094</v>
      </c>
      <c r="E330">
        <f t="shared" si="20"/>
        <v>53296.285714285717</v>
      </c>
      <c r="F330">
        <f t="shared" ref="F330:F393" si="21">AVERAGE(D323:D336)</f>
        <v>52841.5</v>
      </c>
      <c r="G330">
        <f t="shared" ref="G330:G393" si="22">AVERAGE(F330:F331)</f>
        <v>52767.857142857145</v>
      </c>
      <c r="H330">
        <f t="shared" si="19"/>
        <v>54533.142857142855</v>
      </c>
    </row>
    <row r="331" spans="1:8" x14ac:dyDescent="0.2">
      <c r="A331">
        <v>330</v>
      </c>
      <c r="B331" s="14">
        <v>44216</v>
      </c>
      <c r="C331">
        <v>8638249</v>
      </c>
      <c r="D331">
        <v>64385</v>
      </c>
      <c r="E331">
        <f t="shared" si="20"/>
        <v>51489.714285714283</v>
      </c>
      <c r="F331">
        <f t="shared" si="21"/>
        <v>52694.214285714283</v>
      </c>
      <c r="G331">
        <f t="shared" si="22"/>
        <v>52787.821428571428</v>
      </c>
      <c r="H331">
        <f t="shared" si="19"/>
        <v>54601.357142857145</v>
      </c>
    </row>
    <row r="332" spans="1:8" x14ac:dyDescent="0.2">
      <c r="A332">
        <v>331</v>
      </c>
      <c r="B332" s="14">
        <v>44217</v>
      </c>
      <c r="C332">
        <v>8697368</v>
      </c>
      <c r="D332">
        <v>59119</v>
      </c>
      <c r="E332">
        <f t="shared" si="20"/>
        <v>51599.285714285717</v>
      </c>
      <c r="F332">
        <f t="shared" si="21"/>
        <v>52881.428571428572</v>
      </c>
      <c r="G332">
        <f t="shared" si="22"/>
        <v>52669.03571428571</v>
      </c>
      <c r="H332">
        <f t="shared" si="19"/>
        <v>52549.642857142855</v>
      </c>
    </row>
    <row r="333" spans="1:8" x14ac:dyDescent="0.2">
      <c r="A333">
        <v>332</v>
      </c>
      <c r="B333" s="14">
        <v>44218</v>
      </c>
      <c r="C333">
        <v>8753920</v>
      </c>
      <c r="D333">
        <v>56552</v>
      </c>
      <c r="E333">
        <f t="shared" si="20"/>
        <v>50925.428571428572</v>
      </c>
      <c r="F333">
        <f t="shared" si="21"/>
        <v>52456.642857142855</v>
      </c>
      <c r="G333">
        <f t="shared" si="22"/>
        <v>52121.928571428565</v>
      </c>
      <c r="H333">
        <f t="shared" si="19"/>
        <v>52872.285714285717</v>
      </c>
    </row>
    <row r="334" spans="1:8" x14ac:dyDescent="0.2">
      <c r="A334">
        <v>333</v>
      </c>
      <c r="B334" s="14">
        <v>44219</v>
      </c>
      <c r="C334">
        <v>8816254</v>
      </c>
      <c r="D334">
        <v>62334</v>
      </c>
      <c r="E334">
        <f t="shared" si="20"/>
        <v>51374.714285714283</v>
      </c>
      <c r="F334">
        <f t="shared" si="21"/>
        <v>51787.214285714283</v>
      </c>
      <c r="G334">
        <f t="shared" si="22"/>
        <v>51676.321428571428</v>
      </c>
      <c r="H334">
        <f t="shared" si="19"/>
        <v>52875.428571428572</v>
      </c>
    </row>
    <row r="335" spans="1:8" x14ac:dyDescent="0.2">
      <c r="A335">
        <v>334</v>
      </c>
      <c r="B335" s="14">
        <v>44220</v>
      </c>
      <c r="C335">
        <v>8844577</v>
      </c>
      <c r="D335">
        <v>28323</v>
      </c>
      <c r="E335">
        <f t="shared" si="20"/>
        <v>51356</v>
      </c>
      <c r="F335">
        <f t="shared" si="21"/>
        <v>51565.428571428572</v>
      </c>
      <c r="G335">
        <f t="shared" si="22"/>
        <v>51376.71428571429</v>
      </c>
      <c r="H335">
        <f t="shared" si="19"/>
        <v>52770.5</v>
      </c>
    </row>
    <row r="336" spans="1:8" x14ac:dyDescent="0.2">
      <c r="A336">
        <v>335</v>
      </c>
      <c r="B336" s="14">
        <v>44221</v>
      </c>
      <c r="C336">
        <v>8871393</v>
      </c>
      <c r="D336">
        <v>26816</v>
      </c>
      <c r="E336">
        <f t="shared" si="20"/>
        <v>51232.428571428572</v>
      </c>
      <c r="F336">
        <f t="shared" si="21"/>
        <v>51188</v>
      </c>
      <c r="G336">
        <f t="shared" si="22"/>
        <v>51220.857142857145</v>
      </c>
      <c r="H336">
        <f t="shared" ref="H336:H399" si="23">AVERAGE(D323:D336)</f>
        <v>52841.5</v>
      </c>
    </row>
    <row r="337" spans="1:8" x14ac:dyDescent="0.2">
      <c r="A337">
        <v>336</v>
      </c>
      <c r="B337" s="14">
        <v>44222</v>
      </c>
      <c r="C337">
        <v>8933356</v>
      </c>
      <c r="D337">
        <v>61963</v>
      </c>
      <c r="E337">
        <f t="shared" si="20"/>
        <v>51617</v>
      </c>
      <c r="F337">
        <f t="shared" si="21"/>
        <v>51253.714285714283</v>
      </c>
      <c r="G337">
        <f t="shared" si="22"/>
        <v>50968.071428571428</v>
      </c>
      <c r="H337">
        <f t="shared" si="23"/>
        <v>52694.214285714283</v>
      </c>
    </row>
    <row r="338" spans="1:8" x14ac:dyDescent="0.2">
      <c r="A338">
        <v>337</v>
      </c>
      <c r="B338" s="14">
        <v>44223</v>
      </c>
      <c r="C338">
        <v>8996876</v>
      </c>
      <c r="D338">
        <v>63520</v>
      </c>
      <c r="E338">
        <f t="shared" si="20"/>
        <v>52084.714285714283</v>
      </c>
      <c r="F338">
        <f t="shared" si="21"/>
        <v>50682.428571428572</v>
      </c>
      <c r="G338">
        <f t="shared" si="22"/>
        <v>50383.03571428571</v>
      </c>
      <c r="H338">
        <f t="shared" si="23"/>
        <v>52881.428571428572</v>
      </c>
    </row>
    <row r="339" spans="1:8" x14ac:dyDescent="0.2">
      <c r="A339">
        <v>338</v>
      </c>
      <c r="B339" s="14">
        <v>44224</v>
      </c>
      <c r="C339">
        <v>9058687</v>
      </c>
      <c r="D339">
        <v>61811</v>
      </c>
      <c r="E339">
        <f t="shared" si="20"/>
        <v>51531.571428571428</v>
      </c>
      <c r="F339">
        <f t="shared" si="21"/>
        <v>50083.642857142855</v>
      </c>
      <c r="G339">
        <f t="shared" si="22"/>
        <v>50003.428571428565</v>
      </c>
      <c r="H339">
        <f t="shared" si="23"/>
        <v>52456.642857142855</v>
      </c>
    </row>
    <row r="340" spans="1:8" x14ac:dyDescent="0.2">
      <c r="A340">
        <v>339</v>
      </c>
      <c r="B340" s="14">
        <v>44225</v>
      </c>
      <c r="C340">
        <v>9118513</v>
      </c>
      <c r="D340">
        <v>59826</v>
      </c>
      <c r="E340">
        <f t="shared" si="20"/>
        <v>51450.571428571428</v>
      </c>
      <c r="F340">
        <f t="shared" si="21"/>
        <v>49923.214285714283</v>
      </c>
      <c r="G340">
        <f t="shared" si="22"/>
        <v>49720.357142857145</v>
      </c>
      <c r="H340">
        <f t="shared" si="23"/>
        <v>51787.214285714283</v>
      </c>
    </row>
    <row r="341" spans="1:8" x14ac:dyDescent="0.2">
      <c r="A341">
        <v>340</v>
      </c>
      <c r="B341" s="14">
        <v>44226</v>
      </c>
      <c r="C341">
        <v>9176975</v>
      </c>
      <c r="D341">
        <v>58462</v>
      </c>
      <c r="E341">
        <f t="shared" si="20"/>
        <v>51132.714285714283</v>
      </c>
      <c r="F341">
        <f t="shared" si="21"/>
        <v>49517.5</v>
      </c>
      <c r="G341">
        <f t="shared" si="22"/>
        <v>49099.5</v>
      </c>
      <c r="H341">
        <f t="shared" si="23"/>
        <v>51565.428571428572</v>
      </c>
    </row>
    <row r="342" spans="1:8" x14ac:dyDescent="0.2">
      <c r="A342">
        <v>341</v>
      </c>
      <c r="B342" s="14">
        <v>44227</v>
      </c>
      <c r="C342">
        <v>9204731</v>
      </c>
      <c r="D342">
        <v>27756</v>
      </c>
      <c r="E342">
        <f t="shared" si="20"/>
        <v>50008.857142857145</v>
      </c>
      <c r="F342">
        <f t="shared" si="21"/>
        <v>48681.5</v>
      </c>
      <c r="G342">
        <f t="shared" si="22"/>
        <v>48628.71428571429</v>
      </c>
      <c r="H342">
        <f t="shared" si="23"/>
        <v>51188</v>
      </c>
    </row>
    <row r="343" spans="1:8" x14ac:dyDescent="0.2">
      <c r="A343">
        <v>342</v>
      </c>
      <c r="B343" s="14">
        <v>44228</v>
      </c>
      <c r="C343">
        <v>9229322</v>
      </c>
      <c r="D343">
        <v>24591</v>
      </c>
      <c r="E343">
        <f t="shared" si="20"/>
        <v>48934.857142857145</v>
      </c>
      <c r="F343">
        <f t="shared" si="21"/>
        <v>48575.928571428572</v>
      </c>
      <c r="G343">
        <f t="shared" si="22"/>
        <v>48455.321428571428</v>
      </c>
      <c r="H343">
        <f t="shared" si="23"/>
        <v>51253.714285714283</v>
      </c>
    </row>
    <row r="344" spans="1:8" x14ac:dyDescent="0.2">
      <c r="A344">
        <v>343</v>
      </c>
      <c r="B344" s="14">
        <v>44229</v>
      </c>
      <c r="C344">
        <v>9283418</v>
      </c>
      <c r="D344">
        <v>54096</v>
      </c>
      <c r="E344">
        <f t="shared" si="20"/>
        <v>48229.428571428572</v>
      </c>
      <c r="F344">
        <f t="shared" si="21"/>
        <v>48334.714285714283</v>
      </c>
      <c r="G344">
        <f t="shared" si="22"/>
        <v>47960.53571428571</v>
      </c>
      <c r="H344">
        <f t="shared" si="23"/>
        <v>50682.428571428572</v>
      </c>
    </row>
    <row r="345" spans="1:8" x14ac:dyDescent="0.2">
      <c r="A345">
        <v>344</v>
      </c>
      <c r="B345" s="14">
        <v>44230</v>
      </c>
      <c r="C345">
        <v>9339420</v>
      </c>
      <c r="D345">
        <v>56002</v>
      </c>
      <c r="E345">
        <f t="shared" ref="E345:E408" si="24">AVERAGE(D341:D347)</f>
        <v>46950.285714285717</v>
      </c>
      <c r="F345">
        <f t="shared" si="21"/>
        <v>47586.357142857145</v>
      </c>
      <c r="G345">
        <f t="shared" si="22"/>
        <v>47446.428571428572</v>
      </c>
      <c r="H345">
        <f t="shared" si="23"/>
        <v>50083.642857142855</v>
      </c>
    </row>
    <row r="346" spans="1:8" x14ac:dyDescent="0.2">
      <c r="A346">
        <v>345</v>
      </c>
      <c r="B346" s="14">
        <v>44231</v>
      </c>
      <c r="C346">
        <v>9396293</v>
      </c>
      <c r="D346">
        <v>56873</v>
      </c>
      <c r="E346">
        <f t="shared" si="24"/>
        <v>45831.428571428572</v>
      </c>
      <c r="F346">
        <f t="shared" si="21"/>
        <v>47306.5</v>
      </c>
      <c r="G346">
        <f t="shared" si="22"/>
        <v>47054.03571428571</v>
      </c>
      <c r="H346">
        <f t="shared" si="23"/>
        <v>49923.214285714283</v>
      </c>
    </row>
    <row r="347" spans="1:8" x14ac:dyDescent="0.2">
      <c r="A347">
        <v>346</v>
      </c>
      <c r="B347" s="14">
        <v>44232</v>
      </c>
      <c r="C347">
        <v>9447165</v>
      </c>
      <c r="D347">
        <v>50872</v>
      </c>
      <c r="E347">
        <f t="shared" si="24"/>
        <v>45701.285714285717</v>
      </c>
      <c r="F347">
        <f t="shared" si="21"/>
        <v>46801.571428571428</v>
      </c>
      <c r="G347">
        <f t="shared" si="22"/>
        <v>46505.857142857145</v>
      </c>
      <c r="H347">
        <f t="shared" si="23"/>
        <v>49517.5</v>
      </c>
    </row>
    <row r="348" spans="1:8" x14ac:dyDescent="0.2">
      <c r="A348">
        <v>347</v>
      </c>
      <c r="B348" s="14">
        <v>44233</v>
      </c>
      <c r="C348">
        <v>9497795</v>
      </c>
      <c r="D348">
        <v>50630</v>
      </c>
      <c r="E348">
        <f t="shared" si="24"/>
        <v>45536.714285714283</v>
      </c>
      <c r="F348">
        <f t="shared" si="21"/>
        <v>46210.142857142855</v>
      </c>
      <c r="G348">
        <f t="shared" si="22"/>
        <v>45704.321428571428</v>
      </c>
      <c r="H348">
        <f t="shared" si="23"/>
        <v>48681.5</v>
      </c>
    </row>
    <row r="349" spans="1:8" x14ac:dyDescent="0.2">
      <c r="A349">
        <v>348</v>
      </c>
      <c r="B349" s="14">
        <v>44234</v>
      </c>
      <c r="C349">
        <v>9524640</v>
      </c>
      <c r="D349">
        <v>26845</v>
      </c>
      <c r="E349">
        <f t="shared" si="24"/>
        <v>45163.857142857145</v>
      </c>
      <c r="F349">
        <f t="shared" si="21"/>
        <v>45198.5</v>
      </c>
      <c r="G349">
        <f t="shared" si="22"/>
        <v>45091.46428571429</v>
      </c>
      <c r="H349">
        <f t="shared" si="23"/>
        <v>48575.928571428572</v>
      </c>
    </row>
    <row r="350" spans="1:8" x14ac:dyDescent="0.2">
      <c r="A350">
        <v>349</v>
      </c>
      <c r="B350" s="14">
        <v>44235</v>
      </c>
      <c r="C350">
        <v>9548079</v>
      </c>
      <c r="D350">
        <v>23439</v>
      </c>
      <c r="E350">
        <f t="shared" si="24"/>
        <v>45678.142857142855</v>
      </c>
      <c r="F350">
        <f t="shared" si="21"/>
        <v>44984.428571428572</v>
      </c>
      <c r="G350">
        <f t="shared" si="22"/>
        <v>45256.071428571428</v>
      </c>
      <c r="H350">
        <f t="shared" si="23"/>
        <v>48334.714285714283</v>
      </c>
    </row>
    <row r="351" spans="1:8" x14ac:dyDescent="0.2">
      <c r="A351">
        <v>350</v>
      </c>
      <c r="B351" s="14">
        <v>44236</v>
      </c>
      <c r="C351">
        <v>9599565</v>
      </c>
      <c r="D351">
        <v>51486</v>
      </c>
      <c r="E351">
        <f t="shared" si="24"/>
        <v>45373.714285714283</v>
      </c>
      <c r="F351">
        <f t="shared" si="21"/>
        <v>45527.714285714283</v>
      </c>
      <c r="G351">
        <f t="shared" si="22"/>
        <v>45569.678571428565</v>
      </c>
      <c r="H351">
        <f t="shared" si="23"/>
        <v>47586.357142857145</v>
      </c>
    </row>
    <row r="352" spans="1:8" x14ac:dyDescent="0.2">
      <c r="A352">
        <v>351</v>
      </c>
      <c r="B352" s="14">
        <v>44237</v>
      </c>
      <c r="C352">
        <v>9659167</v>
      </c>
      <c r="D352">
        <v>59602</v>
      </c>
      <c r="E352">
        <f t="shared" si="24"/>
        <v>45470</v>
      </c>
      <c r="F352">
        <f t="shared" si="21"/>
        <v>45611.642857142855</v>
      </c>
      <c r="G352">
        <f t="shared" si="22"/>
        <v>45638.928571428565</v>
      </c>
      <c r="H352">
        <f t="shared" si="23"/>
        <v>47306.5</v>
      </c>
    </row>
    <row r="353" spans="1:8" x14ac:dyDescent="0.2">
      <c r="A353">
        <v>352</v>
      </c>
      <c r="B353" s="14">
        <v>44238</v>
      </c>
      <c r="C353">
        <v>9713909</v>
      </c>
      <c r="D353">
        <v>54742</v>
      </c>
      <c r="E353">
        <f t="shared" si="24"/>
        <v>44565.571428571428</v>
      </c>
      <c r="F353">
        <f t="shared" si="21"/>
        <v>45666.214285714283</v>
      </c>
      <c r="G353">
        <f t="shared" si="22"/>
        <v>45487.857142857145</v>
      </c>
      <c r="H353">
        <f t="shared" si="23"/>
        <v>46801.571428571428</v>
      </c>
    </row>
    <row r="354" spans="1:8" x14ac:dyDescent="0.2">
      <c r="A354">
        <v>353</v>
      </c>
      <c r="B354" s="14">
        <v>44239</v>
      </c>
      <c r="C354">
        <v>9765455</v>
      </c>
      <c r="D354">
        <v>51546</v>
      </c>
      <c r="E354">
        <f t="shared" si="24"/>
        <v>44267.571428571428</v>
      </c>
      <c r="F354">
        <f t="shared" si="21"/>
        <v>45309.5</v>
      </c>
      <c r="G354">
        <f t="shared" si="22"/>
        <v>45315.857142857145</v>
      </c>
      <c r="H354">
        <f t="shared" si="23"/>
        <v>46210.142857142855</v>
      </c>
    </row>
    <row r="355" spans="1:8" x14ac:dyDescent="0.2">
      <c r="A355">
        <v>354</v>
      </c>
      <c r="B355" s="14">
        <v>44240</v>
      </c>
      <c r="C355">
        <v>9809754</v>
      </c>
      <c r="D355">
        <v>44299</v>
      </c>
      <c r="E355">
        <f t="shared" si="24"/>
        <v>45518.714285714283</v>
      </c>
      <c r="F355">
        <f t="shared" si="21"/>
        <v>45322.214285714283</v>
      </c>
      <c r="G355">
        <f t="shared" si="22"/>
        <v>45566.571428571428</v>
      </c>
      <c r="H355">
        <f t="shared" si="23"/>
        <v>45198.5</v>
      </c>
    </row>
    <row r="356" spans="1:8" x14ac:dyDescent="0.2">
      <c r="A356">
        <v>355</v>
      </c>
      <c r="B356" s="14">
        <v>44241</v>
      </c>
      <c r="C356">
        <v>9834513</v>
      </c>
      <c r="D356">
        <v>24759</v>
      </c>
      <c r="E356">
        <f t="shared" si="24"/>
        <v>46059.428571428572</v>
      </c>
      <c r="F356">
        <f t="shared" si="21"/>
        <v>45810.928571428572</v>
      </c>
      <c r="G356">
        <f t="shared" si="22"/>
        <v>45888.821428571428</v>
      </c>
      <c r="H356">
        <f t="shared" si="23"/>
        <v>44984.428571428572</v>
      </c>
    </row>
    <row r="357" spans="1:8" x14ac:dyDescent="0.2">
      <c r="A357">
        <v>356</v>
      </c>
      <c r="B357" s="14">
        <v>44242</v>
      </c>
      <c r="C357">
        <v>9866710</v>
      </c>
      <c r="D357">
        <v>32197</v>
      </c>
      <c r="E357">
        <f t="shared" si="24"/>
        <v>45654.285714285717</v>
      </c>
      <c r="F357">
        <f t="shared" si="21"/>
        <v>45966.714285714283</v>
      </c>
      <c r="G357">
        <f t="shared" si="22"/>
        <v>46093.392857142855</v>
      </c>
      <c r="H357">
        <f t="shared" si="23"/>
        <v>45527.714285714283</v>
      </c>
    </row>
    <row r="358" spans="1:8" x14ac:dyDescent="0.2">
      <c r="A358">
        <v>357</v>
      </c>
      <c r="B358" s="14">
        <v>44243</v>
      </c>
      <c r="C358">
        <v>9921981</v>
      </c>
      <c r="D358">
        <v>55271</v>
      </c>
      <c r="E358">
        <f t="shared" si="24"/>
        <v>45245.285714285717</v>
      </c>
      <c r="F358">
        <f t="shared" si="21"/>
        <v>46220.071428571428</v>
      </c>
      <c r="G358">
        <f t="shared" si="22"/>
        <v>46621.107142857145</v>
      </c>
      <c r="H358">
        <f t="shared" si="23"/>
        <v>45611.642857142855</v>
      </c>
    </row>
    <row r="359" spans="1:8" x14ac:dyDescent="0.2">
      <c r="A359">
        <v>358</v>
      </c>
      <c r="B359" s="14">
        <v>44244</v>
      </c>
      <c r="C359">
        <v>9978747</v>
      </c>
      <c r="D359">
        <v>56766</v>
      </c>
      <c r="E359">
        <f t="shared" si="24"/>
        <v>45174.428571428572</v>
      </c>
      <c r="F359">
        <f t="shared" si="21"/>
        <v>47022.142857142855</v>
      </c>
      <c r="G359">
        <f t="shared" si="22"/>
        <v>47271.642857142855</v>
      </c>
      <c r="H359">
        <f t="shared" si="23"/>
        <v>45666.214285714283</v>
      </c>
    </row>
    <row r="360" spans="1:8" x14ac:dyDescent="0.2">
      <c r="A360">
        <v>359</v>
      </c>
      <c r="B360" s="14">
        <v>44245</v>
      </c>
      <c r="C360">
        <v>10030626</v>
      </c>
      <c r="D360">
        <v>51879</v>
      </c>
      <c r="E360">
        <f t="shared" si="24"/>
        <v>47056.285714285717</v>
      </c>
      <c r="F360">
        <f t="shared" si="21"/>
        <v>47521.142857142855</v>
      </c>
      <c r="G360">
        <f t="shared" si="22"/>
        <v>47923.142857142855</v>
      </c>
      <c r="H360">
        <f t="shared" si="23"/>
        <v>45309.5</v>
      </c>
    </row>
    <row r="361" spans="1:8" x14ac:dyDescent="0.2">
      <c r="A361">
        <v>360</v>
      </c>
      <c r="B361" s="14">
        <v>44246</v>
      </c>
      <c r="C361">
        <v>10081676</v>
      </c>
      <c r="D361">
        <v>51050</v>
      </c>
      <c r="E361">
        <f t="shared" si="24"/>
        <v>47665.857142857145</v>
      </c>
      <c r="F361">
        <f t="shared" si="21"/>
        <v>48325.142857142855</v>
      </c>
      <c r="G361">
        <f t="shared" si="22"/>
        <v>48811.678571428565</v>
      </c>
      <c r="H361">
        <f t="shared" si="23"/>
        <v>45322.214285714283</v>
      </c>
    </row>
    <row r="362" spans="1:8" x14ac:dyDescent="0.2">
      <c r="A362">
        <v>361</v>
      </c>
      <c r="B362" s="14">
        <v>44247</v>
      </c>
      <c r="C362">
        <v>10139148</v>
      </c>
      <c r="D362">
        <v>57472</v>
      </c>
      <c r="E362">
        <f t="shared" si="24"/>
        <v>46921.428571428572</v>
      </c>
      <c r="F362">
        <f t="shared" si="21"/>
        <v>49298.214285714283</v>
      </c>
      <c r="G362">
        <f t="shared" si="22"/>
        <v>49916.178571428565</v>
      </c>
      <c r="H362">
        <f t="shared" si="23"/>
        <v>45810.928571428572</v>
      </c>
    </row>
    <row r="363" spans="1:8" x14ac:dyDescent="0.2">
      <c r="A363">
        <v>362</v>
      </c>
      <c r="B363" s="14">
        <v>44248</v>
      </c>
      <c r="C363">
        <v>10168174</v>
      </c>
      <c r="D363">
        <v>29026</v>
      </c>
      <c r="E363">
        <f t="shared" si="24"/>
        <v>47984.857142857145</v>
      </c>
      <c r="F363">
        <f t="shared" si="21"/>
        <v>50534.142857142855</v>
      </c>
      <c r="G363">
        <f t="shared" si="22"/>
        <v>50865.142857142855</v>
      </c>
      <c r="H363">
        <f t="shared" si="23"/>
        <v>45966.714285714283</v>
      </c>
    </row>
    <row r="364" spans="1:8" x14ac:dyDescent="0.2">
      <c r="A364">
        <v>363</v>
      </c>
      <c r="B364" s="14">
        <v>44249</v>
      </c>
      <c r="C364">
        <v>10195160</v>
      </c>
      <c r="D364">
        <v>26986</v>
      </c>
      <c r="E364">
        <f t="shared" si="24"/>
        <v>49388</v>
      </c>
      <c r="F364">
        <f t="shared" si="21"/>
        <v>51196.142857142855</v>
      </c>
      <c r="G364">
        <f t="shared" si="22"/>
        <v>51322.75</v>
      </c>
      <c r="H364">
        <f t="shared" si="23"/>
        <v>46220.071428571428</v>
      </c>
    </row>
    <row r="365" spans="1:8" x14ac:dyDescent="0.2">
      <c r="A365">
        <v>364</v>
      </c>
      <c r="B365" s="14">
        <v>44250</v>
      </c>
      <c r="C365">
        <v>10257875</v>
      </c>
      <c r="D365">
        <v>62715</v>
      </c>
      <c r="E365">
        <f t="shared" si="24"/>
        <v>51405</v>
      </c>
      <c r="F365">
        <f t="shared" si="21"/>
        <v>51449.357142857145</v>
      </c>
      <c r="G365">
        <f t="shared" si="22"/>
        <v>51615.571428571435</v>
      </c>
      <c r="H365">
        <f t="shared" si="23"/>
        <v>47022.142857142855</v>
      </c>
    </row>
    <row r="366" spans="1:8" x14ac:dyDescent="0.2">
      <c r="A366">
        <v>365</v>
      </c>
      <c r="B366" s="14">
        <v>44251</v>
      </c>
      <c r="C366">
        <v>10324463</v>
      </c>
      <c r="D366">
        <v>66588</v>
      </c>
      <c r="E366">
        <f t="shared" si="24"/>
        <v>53422</v>
      </c>
      <c r="F366">
        <f t="shared" si="21"/>
        <v>51781.785714285717</v>
      </c>
      <c r="G366">
        <f t="shared" si="22"/>
        <v>52315.285714285717</v>
      </c>
      <c r="H366">
        <f t="shared" si="23"/>
        <v>47521.142857142855</v>
      </c>
    </row>
    <row r="367" spans="1:8" x14ac:dyDescent="0.2">
      <c r="A367">
        <v>366</v>
      </c>
      <c r="B367" s="14">
        <v>44252</v>
      </c>
      <c r="C367">
        <v>10390461</v>
      </c>
      <c r="D367">
        <v>65998</v>
      </c>
      <c r="E367">
        <f t="shared" si="24"/>
        <v>54012</v>
      </c>
      <c r="F367">
        <f t="shared" si="21"/>
        <v>52848.785714285717</v>
      </c>
      <c r="G367">
        <f t="shared" si="22"/>
        <v>53678.178571428572</v>
      </c>
      <c r="H367">
        <f t="shared" si="23"/>
        <v>48325.142857142855</v>
      </c>
    </row>
    <row r="368" spans="1:8" x14ac:dyDescent="0.2">
      <c r="A368">
        <v>367</v>
      </c>
      <c r="B368" s="14">
        <v>44253</v>
      </c>
      <c r="C368">
        <v>10455630</v>
      </c>
      <c r="D368">
        <v>65169</v>
      </c>
      <c r="E368">
        <f t="shared" si="24"/>
        <v>54726.428571428572</v>
      </c>
      <c r="F368">
        <f t="shared" si="21"/>
        <v>54507.571428571428</v>
      </c>
      <c r="G368">
        <f t="shared" si="22"/>
        <v>55380.607142857145</v>
      </c>
      <c r="H368">
        <f t="shared" si="23"/>
        <v>49298.214285714283</v>
      </c>
    </row>
    <row r="369" spans="1:8" x14ac:dyDescent="0.2">
      <c r="A369">
        <v>368</v>
      </c>
      <c r="B369" s="14">
        <v>44254</v>
      </c>
      <c r="C369">
        <v>10517232</v>
      </c>
      <c r="D369">
        <v>61602</v>
      </c>
      <c r="E369">
        <f t="shared" si="24"/>
        <v>55977.285714285717</v>
      </c>
      <c r="F369">
        <f t="shared" si="21"/>
        <v>56253.642857142855</v>
      </c>
      <c r="G369">
        <f t="shared" si="22"/>
        <v>56687.107142857145</v>
      </c>
      <c r="H369">
        <f t="shared" si="23"/>
        <v>50534.142857142855</v>
      </c>
    </row>
    <row r="370" spans="1:8" x14ac:dyDescent="0.2">
      <c r="A370">
        <v>369</v>
      </c>
      <c r="B370" s="14">
        <v>44255</v>
      </c>
      <c r="C370">
        <v>10551259</v>
      </c>
      <c r="D370">
        <v>34027</v>
      </c>
      <c r="E370">
        <f t="shared" si="24"/>
        <v>55578.714285714283</v>
      </c>
      <c r="F370">
        <f t="shared" si="21"/>
        <v>57120.571428571428</v>
      </c>
      <c r="G370">
        <f t="shared" si="22"/>
        <v>58959.21428571429</v>
      </c>
      <c r="H370">
        <f t="shared" si="23"/>
        <v>51196.142857142855</v>
      </c>
    </row>
    <row r="371" spans="1:8" x14ac:dyDescent="0.2">
      <c r="A371">
        <v>370</v>
      </c>
      <c r="B371" s="14">
        <v>44256</v>
      </c>
      <c r="C371">
        <v>10587001</v>
      </c>
      <c r="D371">
        <v>35742</v>
      </c>
      <c r="E371">
        <f t="shared" si="24"/>
        <v>56309.571428571428</v>
      </c>
      <c r="F371">
        <f t="shared" si="21"/>
        <v>60797.857142857145</v>
      </c>
      <c r="G371">
        <f t="shared" si="22"/>
        <v>60988.392857142855</v>
      </c>
      <c r="H371">
        <f t="shared" si="23"/>
        <v>51449.357142857145</v>
      </c>
    </row>
    <row r="372" spans="1:8" x14ac:dyDescent="0.2">
      <c r="A372">
        <v>371</v>
      </c>
      <c r="B372" s="14">
        <v>44257</v>
      </c>
      <c r="C372">
        <v>10646926</v>
      </c>
      <c r="D372">
        <v>59925</v>
      </c>
      <c r="E372">
        <f t="shared" si="24"/>
        <v>57610.142857142855</v>
      </c>
      <c r="F372">
        <f t="shared" si="21"/>
        <v>61178.928571428572</v>
      </c>
      <c r="G372">
        <f t="shared" si="22"/>
        <v>61466.392857142855</v>
      </c>
      <c r="H372">
        <f t="shared" si="23"/>
        <v>51781.785714285717</v>
      </c>
    </row>
    <row r="373" spans="1:8" x14ac:dyDescent="0.2">
      <c r="A373">
        <v>372</v>
      </c>
      <c r="B373" s="14">
        <v>44258</v>
      </c>
      <c r="C373">
        <v>10718630</v>
      </c>
      <c r="D373">
        <v>71704</v>
      </c>
      <c r="E373">
        <f t="shared" si="24"/>
        <v>59085.285714285717</v>
      </c>
      <c r="F373">
        <f t="shared" si="21"/>
        <v>61753.857142857145</v>
      </c>
      <c r="G373">
        <f t="shared" si="22"/>
        <v>62228.428571428572</v>
      </c>
      <c r="H373">
        <f t="shared" si="23"/>
        <v>52848.785714285717</v>
      </c>
    </row>
    <row r="374" spans="1:8" x14ac:dyDescent="0.2">
      <c r="A374">
        <v>373</v>
      </c>
      <c r="B374" s="14">
        <v>44259</v>
      </c>
      <c r="C374">
        <v>10793732</v>
      </c>
      <c r="D374">
        <v>75102</v>
      </c>
      <c r="E374">
        <f t="shared" si="24"/>
        <v>60229.142857142855</v>
      </c>
      <c r="F374">
        <f t="shared" si="21"/>
        <v>62703</v>
      </c>
      <c r="G374">
        <f t="shared" si="22"/>
        <v>63039.21428571429</v>
      </c>
      <c r="H374">
        <f t="shared" si="23"/>
        <v>54507.571428571428</v>
      </c>
    </row>
    <row r="375" spans="1:8" x14ac:dyDescent="0.2">
      <c r="A375">
        <v>374</v>
      </c>
      <c r="B375" s="14">
        <v>44260</v>
      </c>
      <c r="C375">
        <v>10869227</v>
      </c>
      <c r="D375">
        <v>75495</v>
      </c>
      <c r="E375">
        <f t="shared" si="24"/>
        <v>66869.28571428571</v>
      </c>
      <c r="F375">
        <f t="shared" si="21"/>
        <v>63375.428571428572</v>
      </c>
      <c r="G375">
        <f t="shared" si="22"/>
        <v>64107.357142857145</v>
      </c>
      <c r="H375">
        <f t="shared" si="23"/>
        <v>56253.642857142855</v>
      </c>
    </row>
    <row r="376" spans="1:8" x14ac:dyDescent="0.2">
      <c r="A376">
        <v>375</v>
      </c>
      <c r="B376" s="14">
        <v>44261</v>
      </c>
      <c r="C376">
        <v>10938836</v>
      </c>
      <c r="D376">
        <v>69609</v>
      </c>
      <c r="E376">
        <f t="shared" si="24"/>
        <v>66380.571428571435</v>
      </c>
      <c r="F376">
        <f t="shared" si="21"/>
        <v>64839.285714285717</v>
      </c>
      <c r="G376">
        <f t="shared" si="22"/>
        <v>65359.857142857145</v>
      </c>
      <c r="H376">
        <f t="shared" si="23"/>
        <v>57120.571428571428</v>
      </c>
    </row>
    <row r="377" spans="1:8" x14ac:dyDescent="0.2">
      <c r="A377">
        <v>376</v>
      </c>
      <c r="B377" s="14">
        <v>44262</v>
      </c>
      <c r="C377">
        <v>11019344</v>
      </c>
      <c r="D377">
        <v>80508</v>
      </c>
      <c r="E377">
        <f t="shared" si="24"/>
        <v>67929</v>
      </c>
      <c r="F377">
        <f t="shared" si="21"/>
        <v>65880.428571428565</v>
      </c>
      <c r="G377">
        <f t="shared" si="22"/>
        <v>66229.892857142855</v>
      </c>
      <c r="H377">
        <f t="shared" si="23"/>
        <v>60797.857142857145</v>
      </c>
    </row>
    <row r="378" spans="1:8" x14ac:dyDescent="0.2">
      <c r="A378">
        <v>377</v>
      </c>
      <c r="B378" s="14">
        <v>44263</v>
      </c>
      <c r="C378">
        <v>11051665</v>
      </c>
      <c r="D378">
        <v>32321</v>
      </c>
      <c r="E378">
        <f t="shared" si="24"/>
        <v>69096.428571428565</v>
      </c>
      <c r="F378">
        <f t="shared" si="21"/>
        <v>66579.357142857145</v>
      </c>
      <c r="G378">
        <f t="shared" si="22"/>
        <v>66597.107142857145</v>
      </c>
      <c r="H378">
        <f t="shared" si="23"/>
        <v>61178.928571428572</v>
      </c>
    </row>
    <row r="379" spans="1:8" x14ac:dyDescent="0.2">
      <c r="A379">
        <v>378</v>
      </c>
      <c r="B379" s="14">
        <v>44264</v>
      </c>
      <c r="C379">
        <v>11122429</v>
      </c>
      <c r="D379">
        <v>70764</v>
      </c>
      <c r="E379">
        <f t="shared" si="24"/>
        <v>69140.71428571429</v>
      </c>
      <c r="F379">
        <f t="shared" si="21"/>
        <v>66614.857142857145</v>
      </c>
      <c r="G379">
        <f t="shared" si="22"/>
        <v>67472.03571428571</v>
      </c>
      <c r="H379">
        <f t="shared" si="23"/>
        <v>61753.857142857145</v>
      </c>
    </row>
    <row r="380" spans="1:8" x14ac:dyDescent="0.2">
      <c r="A380">
        <v>379</v>
      </c>
      <c r="B380" s="14">
        <v>44265</v>
      </c>
      <c r="C380">
        <v>11202305</v>
      </c>
      <c r="D380">
        <v>79876</v>
      </c>
      <c r="E380">
        <f t="shared" si="24"/>
        <v>70593.28571428571</v>
      </c>
      <c r="F380">
        <f t="shared" si="21"/>
        <v>68329.21428571429</v>
      </c>
      <c r="G380">
        <f t="shared" si="22"/>
        <v>68993.46428571429</v>
      </c>
      <c r="H380">
        <f t="shared" si="23"/>
        <v>62703</v>
      </c>
    </row>
    <row r="381" spans="1:8" x14ac:dyDescent="0.2">
      <c r="A381">
        <v>380</v>
      </c>
      <c r="B381" s="14">
        <v>44266</v>
      </c>
      <c r="C381">
        <v>11277717</v>
      </c>
      <c r="D381">
        <v>75412</v>
      </c>
      <c r="E381">
        <f t="shared" si="24"/>
        <v>71531.71428571429</v>
      </c>
      <c r="F381">
        <f t="shared" si="21"/>
        <v>69657.71428571429</v>
      </c>
      <c r="G381">
        <f t="shared" si="22"/>
        <v>70082</v>
      </c>
      <c r="H381">
        <f t="shared" si="23"/>
        <v>63375.428571428572</v>
      </c>
    </row>
    <row r="382" spans="1:8" x14ac:dyDescent="0.2">
      <c r="A382">
        <v>381</v>
      </c>
      <c r="B382" s="14">
        <v>44267</v>
      </c>
      <c r="C382">
        <v>11363380</v>
      </c>
      <c r="D382">
        <v>85663</v>
      </c>
      <c r="E382">
        <f t="shared" si="24"/>
        <v>66289.428571428565</v>
      </c>
      <c r="F382">
        <f t="shared" si="21"/>
        <v>70506.28571428571</v>
      </c>
      <c r="G382">
        <f t="shared" si="22"/>
        <v>71044.67857142858</v>
      </c>
      <c r="H382">
        <f t="shared" si="23"/>
        <v>64839.285714285717</v>
      </c>
    </row>
    <row r="383" spans="1:8" x14ac:dyDescent="0.2">
      <c r="A383">
        <v>382</v>
      </c>
      <c r="B383" s="14">
        <v>44268</v>
      </c>
      <c r="C383">
        <v>11439558</v>
      </c>
      <c r="D383">
        <v>76178</v>
      </c>
      <c r="E383">
        <f t="shared" si="24"/>
        <v>66849.142857142855</v>
      </c>
      <c r="F383">
        <f t="shared" si="21"/>
        <v>71583.071428571435</v>
      </c>
      <c r="G383">
        <f t="shared" si="22"/>
        <v>71920.92857142858</v>
      </c>
      <c r="H383">
        <f t="shared" si="23"/>
        <v>65880.428571428565</v>
      </c>
    </row>
    <row r="384" spans="1:8" x14ac:dyDescent="0.2">
      <c r="A384">
        <v>383</v>
      </c>
      <c r="B384" s="14">
        <v>44269</v>
      </c>
      <c r="C384">
        <v>11483370</v>
      </c>
      <c r="D384">
        <v>43812</v>
      </c>
      <c r="E384">
        <f t="shared" si="24"/>
        <v>68729.428571428565</v>
      </c>
      <c r="F384">
        <f t="shared" si="21"/>
        <v>72258.78571428571</v>
      </c>
      <c r="G384">
        <f t="shared" si="22"/>
        <v>71089.71428571429</v>
      </c>
      <c r="H384">
        <f t="shared" si="23"/>
        <v>66579.357142857145</v>
      </c>
    </row>
    <row r="385" spans="1:8" x14ac:dyDescent="0.2">
      <c r="A385">
        <v>384</v>
      </c>
      <c r="B385" s="14">
        <v>44270</v>
      </c>
      <c r="C385">
        <v>11519609</v>
      </c>
      <c r="D385">
        <v>36239</v>
      </c>
      <c r="E385">
        <f t="shared" si="24"/>
        <v>70219</v>
      </c>
      <c r="F385">
        <f t="shared" si="21"/>
        <v>69920.642857142855</v>
      </c>
      <c r="G385">
        <f t="shared" si="22"/>
        <v>70526.78571428571</v>
      </c>
      <c r="H385">
        <f t="shared" si="23"/>
        <v>66614.857142857145</v>
      </c>
    </row>
    <row r="386" spans="1:8" x14ac:dyDescent="0.2">
      <c r="A386">
        <v>385</v>
      </c>
      <c r="B386" s="14">
        <v>44271</v>
      </c>
      <c r="C386">
        <v>11603535</v>
      </c>
      <c r="D386">
        <v>83926</v>
      </c>
      <c r="E386">
        <f t="shared" si="24"/>
        <v>71871.857142857145</v>
      </c>
      <c r="F386">
        <f t="shared" si="21"/>
        <v>71132.928571428565</v>
      </c>
      <c r="G386">
        <f t="shared" si="22"/>
        <v>71551.82142857142</v>
      </c>
      <c r="H386">
        <f t="shared" si="23"/>
        <v>68329.21428571429</v>
      </c>
    </row>
    <row r="387" spans="1:8" x14ac:dyDescent="0.2">
      <c r="A387">
        <v>386</v>
      </c>
      <c r="B387" s="14">
        <v>44272</v>
      </c>
      <c r="C387">
        <v>11693838</v>
      </c>
      <c r="D387">
        <v>90303</v>
      </c>
      <c r="E387">
        <f t="shared" si="24"/>
        <v>72572.857142857145</v>
      </c>
      <c r="F387">
        <f t="shared" si="21"/>
        <v>71970.71428571429</v>
      </c>
      <c r="G387">
        <f t="shared" si="22"/>
        <v>72332</v>
      </c>
      <c r="H387">
        <f t="shared" si="23"/>
        <v>69657.71428571429</v>
      </c>
    </row>
    <row r="388" spans="1:8" x14ac:dyDescent="0.2">
      <c r="A388">
        <v>387</v>
      </c>
      <c r="B388" s="14">
        <v>44273</v>
      </c>
      <c r="C388">
        <v>11780820</v>
      </c>
      <c r="D388">
        <v>86982</v>
      </c>
      <c r="E388">
        <f t="shared" si="24"/>
        <v>72985.857142857145</v>
      </c>
      <c r="F388">
        <f t="shared" si="21"/>
        <v>72693.28571428571</v>
      </c>
      <c r="G388">
        <f t="shared" si="22"/>
        <v>73577.07142857142</v>
      </c>
      <c r="H388">
        <f t="shared" si="23"/>
        <v>70506.28571428571</v>
      </c>
    </row>
    <row r="389" spans="1:8" x14ac:dyDescent="0.2">
      <c r="A389">
        <v>388</v>
      </c>
      <c r="B389" s="14">
        <v>44274</v>
      </c>
      <c r="C389">
        <v>11871390</v>
      </c>
      <c r="D389">
        <v>90570</v>
      </c>
      <c r="E389">
        <f t="shared" si="24"/>
        <v>73551.857142857145</v>
      </c>
      <c r="F389">
        <f t="shared" si="21"/>
        <v>74460.857142857145</v>
      </c>
      <c r="G389">
        <f t="shared" si="22"/>
        <v>74410.21428571429</v>
      </c>
      <c r="H389">
        <f t="shared" si="23"/>
        <v>71583.071428571435</v>
      </c>
    </row>
    <row r="390" spans="1:8" x14ac:dyDescent="0.2">
      <c r="A390">
        <v>389</v>
      </c>
      <c r="B390" s="14">
        <v>44275</v>
      </c>
      <c r="C390">
        <v>11950459</v>
      </c>
      <c r="D390">
        <v>79069</v>
      </c>
      <c r="E390">
        <f t="shared" si="24"/>
        <v>75416.71428571429</v>
      </c>
      <c r="F390">
        <f t="shared" si="21"/>
        <v>74359.571428571435</v>
      </c>
      <c r="G390">
        <f t="shared" si="22"/>
        <v>74708.5</v>
      </c>
      <c r="H390">
        <f t="shared" si="23"/>
        <v>72258.78571428571</v>
      </c>
    </row>
    <row r="391" spans="1:8" x14ac:dyDescent="0.2">
      <c r="A391">
        <v>390</v>
      </c>
      <c r="B391" s="14">
        <v>44276</v>
      </c>
      <c r="C391">
        <v>11998233</v>
      </c>
      <c r="D391">
        <v>47774</v>
      </c>
      <c r="E391">
        <f t="shared" si="24"/>
        <v>75212</v>
      </c>
      <c r="F391">
        <f t="shared" si="21"/>
        <v>75057.428571428565</v>
      </c>
      <c r="G391">
        <f t="shared" si="22"/>
        <v>75075.78571428571</v>
      </c>
      <c r="H391">
        <f t="shared" si="23"/>
        <v>69920.642857142855</v>
      </c>
    </row>
    <row r="392" spans="1:8" x14ac:dyDescent="0.2">
      <c r="A392">
        <v>391</v>
      </c>
      <c r="B392" s="14">
        <v>44277</v>
      </c>
      <c r="C392">
        <v>12047526</v>
      </c>
      <c r="D392">
        <v>49293</v>
      </c>
      <c r="E392">
        <f t="shared" si="24"/>
        <v>75167.571428571435</v>
      </c>
      <c r="F392">
        <f t="shared" si="21"/>
        <v>75094.142857142855</v>
      </c>
      <c r="G392">
        <f t="shared" si="22"/>
        <v>75190.142857142855</v>
      </c>
      <c r="H392">
        <f t="shared" si="23"/>
        <v>71132.928571428565</v>
      </c>
    </row>
    <row r="393" spans="1:8" x14ac:dyDescent="0.2">
      <c r="A393">
        <v>392</v>
      </c>
      <c r="B393" s="14">
        <v>44278</v>
      </c>
      <c r="C393">
        <v>12130019</v>
      </c>
      <c r="D393">
        <v>82493</v>
      </c>
      <c r="E393">
        <f t="shared" si="24"/>
        <v>77049.857142857145</v>
      </c>
      <c r="F393">
        <f t="shared" si="21"/>
        <v>75286.142857142855</v>
      </c>
      <c r="G393">
        <f t="shared" si="22"/>
        <v>75306.42857142858</v>
      </c>
      <c r="H393">
        <f t="shared" si="23"/>
        <v>71970.71428571429</v>
      </c>
    </row>
    <row r="394" spans="1:8" x14ac:dyDescent="0.2">
      <c r="A394">
        <v>393</v>
      </c>
      <c r="B394" s="14">
        <v>44279</v>
      </c>
      <c r="C394">
        <v>12220011</v>
      </c>
      <c r="D394">
        <v>89992</v>
      </c>
      <c r="E394">
        <f t="shared" si="24"/>
        <v>76146.28571428571</v>
      </c>
      <c r="F394">
        <f t="shared" ref="F394:F457" si="25">AVERAGE(D387:D400)</f>
        <v>75326.71428571429</v>
      </c>
      <c r="G394">
        <f t="shared" ref="G394:G457" si="26">AVERAGE(F394:F395)</f>
        <v>75338.67857142858</v>
      </c>
      <c r="H394">
        <f t="shared" si="23"/>
        <v>72693.28571428571</v>
      </c>
    </row>
    <row r="395" spans="1:8" x14ac:dyDescent="0.2">
      <c r="A395">
        <v>394</v>
      </c>
      <c r="B395" s="14">
        <v>44280</v>
      </c>
      <c r="C395">
        <v>12320169</v>
      </c>
      <c r="D395">
        <v>100158</v>
      </c>
      <c r="E395">
        <f t="shared" si="24"/>
        <v>77129</v>
      </c>
      <c r="F395">
        <f t="shared" si="25"/>
        <v>75350.642857142855</v>
      </c>
      <c r="G395">
        <f t="shared" si="26"/>
        <v>75497.607142857145</v>
      </c>
      <c r="H395">
        <f t="shared" si="23"/>
        <v>74460.857142857145</v>
      </c>
    </row>
    <row r="396" spans="1:8" x14ac:dyDescent="0.2">
      <c r="A396">
        <v>395</v>
      </c>
      <c r="B396" s="14">
        <v>44281</v>
      </c>
      <c r="C396">
        <v>12404414</v>
      </c>
      <c r="D396">
        <v>84245</v>
      </c>
      <c r="E396">
        <f t="shared" si="24"/>
        <v>76636.428571428565</v>
      </c>
      <c r="F396">
        <f t="shared" si="25"/>
        <v>75644.571428571435</v>
      </c>
      <c r="G396">
        <f t="shared" si="26"/>
        <v>74918.42857142858</v>
      </c>
      <c r="H396">
        <f t="shared" si="23"/>
        <v>74359.571428571435</v>
      </c>
    </row>
    <row r="397" spans="1:8" x14ac:dyDescent="0.2">
      <c r="A397">
        <v>396</v>
      </c>
      <c r="B397" s="14">
        <v>44282</v>
      </c>
      <c r="C397">
        <v>12490362</v>
      </c>
      <c r="D397">
        <v>85948</v>
      </c>
      <c r="E397">
        <f t="shared" si="24"/>
        <v>75155.571428571435</v>
      </c>
      <c r="F397">
        <f t="shared" si="25"/>
        <v>74192.28571428571</v>
      </c>
      <c r="G397">
        <f t="shared" si="26"/>
        <v>72922.5</v>
      </c>
      <c r="H397">
        <f t="shared" si="23"/>
        <v>75057.428571428565</v>
      </c>
    </row>
    <row r="398" spans="1:8" x14ac:dyDescent="0.2">
      <c r="A398">
        <v>397</v>
      </c>
      <c r="B398" s="14">
        <v>44283</v>
      </c>
      <c r="C398">
        <v>12534688</v>
      </c>
      <c r="D398">
        <v>44326</v>
      </c>
      <c r="E398">
        <f t="shared" si="24"/>
        <v>75441.428571428565</v>
      </c>
      <c r="F398">
        <f t="shared" si="25"/>
        <v>71652.71428571429</v>
      </c>
      <c r="G398">
        <f t="shared" si="26"/>
        <v>71066.46428571429</v>
      </c>
      <c r="H398">
        <f t="shared" si="23"/>
        <v>75094.142857142855</v>
      </c>
    </row>
    <row r="399" spans="1:8" x14ac:dyDescent="0.2">
      <c r="A399">
        <v>398</v>
      </c>
      <c r="B399" s="14">
        <v>44284</v>
      </c>
      <c r="C399">
        <v>12573615</v>
      </c>
      <c r="D399">
        <v>38927</v>
      </c>
      <c r="E399">
        <f t="shared" si="24"/>
        <v>75533.71428571429</v>
      </c>
      <c r="F399">
        <f t="shared" si="25"/>
        <v>70480.21428571429</v>
      </c>
      <c r="G399">
        <f t="shared" si="26"/>
        <v>69742.78571428571</v>
      </c>
      <c r="H399">
        <f t="shared" si="23"/>
        <v>75286.142857142855</v>
      </c>
    </row>
    <row r="400" spans="1:8" x14ac:dyDescent="0.2">
      <c r="A400">
        <v>399</v>
      </c>
      <c r="B400" s="14">
        <v>44285</v>
      </c>
      <c r="C400">
        <v>12658109</v>
      </c>
      <c r="D400">
        <v>84494</v>
      </c>
      <c r="E400">
        <f t="shared" si="24"/>
        <v>74239.28571428571</v>
      </c>
      <c r="F400">
        <f t="shared" si="25"/>
        <v>69005.357142857145</v>
      </c>
      <c r="G400">
        <f t="shared" si="26"/>
        <v>69165.57142857142</v>
      </c>
      <c r="H400">
        <f t="shared" ref="H400:H463" si="27">AVERAGE(D387:D400)</f>
        <v>75326.71428571429</v>
      </c>
    </row>
    <row r="401" spans="1:8" x14ac:dyDescent="0.2">
      <c r="A401">
        <v>400</v>
      </c>
      <c r="B401" s="14">
        <v>44286</v>
      </c>
      <c r="C401">
        <v>12748747</v>
      </c>
      <c r="D401">
        <v>90638</v>
      </c>
      <c r="E401">
        <f t="shared" si="24"/>
        <v>72238.28571428571</v>
      </c>
      <c r="F401">
        <f t="shared" si="25"/>
        <v>69325.78571428571</v>
      </c>
      <c r="G401">
        <f t="shared" si="26"/>
        <v>69419.82142857142</v>
      </c>
      <c r="H401">
        <f t="shared" si="27"/>
        <v>75350.642857142855</v>
      </c>
    </row>
    <row r="402" spans="1:8" x14ac:dyDescent="0.2">
      <c r="A402">
        <v>401</v>
      </c>
      <c r="B402" s="14">
        <v>44287</v>
      </c>
      <c r="C402">
        <v>12839844</v>
      </c>
      <c r="D402">
        <v>91097</v>
      </c>
      <c r="E402">
        <f t="shared" si="24"/>
        <v>66176.428571428565</v>
      </c>
      <c r="F402">
        <f t="shared" si="25"/>
        <v>69513.857142857145</v>
      </c>
      <c r="G402">
        <f t="shared" si="26"/>
        <v>69031.5</v>
      </c>
      <c r="H402">
        <f t="shared" si="27"/>
        <v>75644.571428571435</v>
      </c>
    </row>
    <row r="403" spans="1:8" x14ac:dyDescent="0.2">
      <c r="A403">
        <v>402</v>
      </c>
      <c r="B403" s="14">
        <v>44288</v>
      </c>
      <c r="C403">
        <v>12910082</v>
      </c>
      <c r="D403">
        <v>70238</v>
      </c>
      <c r="E403">
        <f t="shared" si="24"/>
        <v>64324</v>
      </c>
      <c r="F403">
        <f t="shared" si="25"/>
        <v>68549.142857142855</v>
      </c>
      <c r="G403">
        <f t="shared" si="26"/>
        <v>68873.142857142855</v>
      </c>
      <c r="H403">
        <f t="shared" si="27"/>
        <v>74192.28571428571</v>
      </c>
    </row>
    <row r="404" spans="1:8" x14ac:dyDescent="0.2">
      <c r="A404">
        <v>403</v>
      </c>
      <c r="B404" s="14">
        <v>44289</v>
      </c>
      <c r="C404">
        <v>12953597</v>
      </c>
      <c r="D404">
        <v>43515</v>
      </c>
      <c r="E404">
        <f t="shared" si="24"/>
        <v>62855.142857142855</v>
      </c>
      <c r="F404">
        <f t="shared" si="25"/>
        <v>69197.142857142855</v>
      </c>
      <c r="G404">
        <f t="shared" si="26"/>
        <v>68693</v>
      </c>
      <c r="H404">
        <f t="shared" si="27"/>
        <v>71652.71428571429</v>
      </c>
    </row>
    <row r="405" spans="1:8" x14ac:dyDescent="0.2">
      <c r="A405">
        <v>404</v>
      </c>
      <c r="B405" s="14">
        <v>44290</v>
      </c>
      <c r="C405">
        <v>12984956</v>
      </c>
      <c r="D405">
        <v>31359</v>
      </c>
      <c r="E405">
        <f t="shared" si="24"/>
        <v>63210.142857142855</v>
      </c>
      <c r="F405">
        <f t="shared" si="25"/>
        <v>68188.857142857145</v>
      </c>
      <c r="G405">
        <f t="shared" si="26"/>
        <v>67927.82142857142</v>
      </c>
      <c r="H405">
        <f t="shared" si="27"/>
        <v>70480.21428571429</v>
      </c>
    </row>
    <row r="406" spans="1:8" x14ac:dyDescent="0.2">
      <c r="A406">
        <v>405</v>
      </c>
      <c r="B406" s="14">
        <v>44291</v>
      </c>
      <c r="C406">
        <v>13013601</v>
      </c>
      <c r="D406">
        <v>28645</v>
      </c>
      <c r="E406">
        <f t="shared" si="24"/>
        <v>63494</v>
      </c>
      <c r="F406">
        <f t="shared" si="25"/>
        <v>67666.78571428571</v>
      </c>
      <c r="G406">
        <f t="shared" si="26"/>
        <v>67554.57142857142</v>
      </c>
      <c r="H406">
        <f t="shared" si="27"/>
        <v>69005.357142857145</v>
      </c>
    </row>
    <row r="407" spans="1:8" x14ac:dyDescent="0.2">
      <c r="A407">
        <v>406</v>
      </c>
      <c r="B407" s="14">
        <v>44292</v>
      </c>
      <c r="C407">
        <v>13100580</v>
      </c>
      <c r="D407">
        <v>86979</v>
      </c>
      <c r="E407">
        <f t="shared" si="24"/>
        <v>62859</v>
      </c>
      <c r="F407">
        <f t="shared" si="25"/>
        <v>67442.357142857145</v>
      </c>
      <c r="G407">
        <f t="shared" si="26"/>
        <v>67359.92857142858</v>
      </c>
      <c r="H407">
        <f t="shared" si="27"/>
        <v>69325.78571428571</v>
      </c>
    </row>
    <row r="408" spans="1:8" x14ac:dyDescent="0.2">
      <c r="A408">
        <v>407</v>
      </c>
      <c r="B408" s="14">
        <v>44293</v>
      </c>
      <c r="C408">
        <v>13193205</v>
      </c>
      <c r="D408">
        <v>92625</v>
      </c>
      <c r="E408">
        <f t="shared" si="24"/>
        <v>66156</v>
      </c>
      <c r="F408">
        <f t="shared" si="25"/>
        <v>67277.5</v>
      </c>
      <c r="G408">
        <f t="shared" si="26"/>
        <v>66665.892857142855</v>
      </c>
      <c r="H408">
        <f t="shared" si="27"/>
        <v>69513.857142857145</v>
      </c>
    </row>
    <row r="409" spans="1:8" x14ac:dyDescent="0.2">
      <c r="A409">
        <v>408</v>
      </c>
      <c r="B409" s="14">
        <v>44294</v>
      </c>
      <c r="C409">
        <v>13279857</v>
      </c>
      <c r="D409">
        <v>86652</v>
      </c>
      <c r="E409">
        <f t="shared" ref="E409:E472" si="28">AVERAGE(D405:D411)</f>
        <v>70201.28571428571</v>
      </c>
      <c r="F409">
        <f t="shared" si="25"/>
        <v>66054.28571428571</v>
      </c>
      <c r="G409">
        <f t="shared" si="26"/>
        <v>65414.178571428565</v>
      </c>
      <c r="H409">
        <f t="shared" si="27"/>
        <v>68549.142857142855</v>
      </c>
    </row>
    <row r="410" spans="1:8" x14ac:dyDescent="0.2">
      <c r="A410">
        <v>409</v>
      </c>
      <c r="B410" s="14">
        <v>44295</v>
      </c>
      <c r="C410">
        <v>13373174</v>
      </c>
      <c r="D410">
        <v>93317</v>
      </c>
      <c r="E410">
        <f t="shared" si="28"/>
        <v>71009.571428571435</v>
      </c>
      <c r="F410">
        <f t="shared" si="25"/>
        <v>64774.071428571428</v>
      </c>
      <c r="G410">
        <f t="shared" si="26"/>
        <v>65328.928571428565</v>
      </c>
      <c r="H410">
        <f t="shared" si="27"/>
        <v>69197.142857142855</v>
      </c>
    </row>
    <row r="411" spans="1:8" x14ac:dyDescent="0.2">
      <c r="A411">
        <v>410</v>
      </c>
      <c r="B411" s="14">
        <v>44296</v>
      </c>
      <c r="C411">
        <v>13445006</v>
      </c>
      <c r="D411">
        <v>71832</v>
      </c>
      <c r="E411">
        <f t="shared" si="28"/>
        <v>72029.571428571435</v>
      </c>
      <c r="F411">
        <f t="shared" si="25"/>
        <v>65883.78571428571</v>
      </c>
      <c r="G411">
        <f t="shared" si="26"/>
        <v>66745.25</v>
      </c>
      <c r="H411">
        <f t="shared" si="27"/>
        <v>68188.857142857145</v>
      </c>
    </row>
    <row r="412" spans="1:8" x14ac:dyDescent="0.2">
      <c r="A412">
        <v>411</v>
      </c>
      <c r="B412" s="14">
        <v>44297</v>
      </c>
      <c r="C412">
        <v>13482023</v>
      </c>
      <c r="D412">
        <v>37017</v>
      </c>
      <c r="E412">
        <f t="shared" si="28"/>
        <v>71344.857142857145</v>
      </c>
      <c r="F412">
        <f t="shared" si="25"/>
        <v>67606.71428571429</v>
      </c>
      <c r="G412">
        <f t="shared" si="26"/>
        <v>68021.75</v>
      </c>
      <c r="H412">
        <f t="shared" si="27"/>
        <v>67666.78571428571</v>
      </c>
    </row>
    <row r="413" spans="1:8" x14ac:dyDescent="0.2">
      <c r="A413">
        <v>412</v>
      </c>
      <c r="B413" s="14">
        <v>44298</v>
      </c>
      <c r="C413">
        <v>13517808</v>
      </c>
      <c r="D413">
        <v>35785</v>
      </c>
      <c r="E413">
        <f t="shared" si="28"/>
        <v>68614.571428571435</v>
      </c>
      <c r="F413">
        <f t="shared" si="25"/>
        <v>68436.78571428571</v>
      </c>
      <c r="G413">
        <f t="shared" si="26"/>
        <v>68507.46428571429</v>
      </c>
      <c r="H413">
        <f t="shared" si="27"/>
        <v>67442.357142857145</v>
      </c>
    </row>
    <row r="414" spans="1:8" x14ac:dyDescent="0.2">
      <c r="A414">
        <v>413</v>
      </c>
      <c r="B414" s="14">
        <v>44299</v>
      </c>
      <c r="C414">
        <v>13599994</v>
      </c>
      <c r="D414">
        <v>82186</v>
      </c>
      <c r="E414">
        <f t="shared" si="28"/>
        <v>66689.142857142855</v>
      </c>
      <c r="F414">
        <f t="shared" si="25"/>
        <v>68578.142857142855</v>
      </c>
      <c r="G414">
        <f t="shared" si="26"/>
        <v>67949.642857142855</v>
      </c>
      <c r="H414">
        <f t="shared" si="27"/>
        <v>67277.5</v>
      </c>
    </row>
    <row r="415" spans="1:8" x14ac:dyDescent="0.2">
      <c r="A415">
        <v>414</v>
      </c>
      <c r="B415" s="14">
        <v>44300</v>
      </c>
      <c r="C415">
        <v>13673507</v>
      </c>
      <c r="D415">
        <v>73513</v>
      </c>
      <c r="E415">
        <f t="shared" si="28"/>
        <v>65611.571428571435</v>
      </c>
      <c r="F415">
        <f t="shared" si="25"/>
        <v>67321.142857142855</v>
      </c>
      <c r="G415">
        <f t="shared" si="26"/>
        <v>66860.21428571429</v>
      </c>
      <c r="H415">
        <f t="shared" si="27"/>
        <v>66054.28571428571</v>
      </c>
    </row>
    <row r="416" spans="1:8" x14ac:dyDescent="0.2">
      <c r="A416">
        <v>415</v>
      </c>
      <c r="B416" s="14">
        <v>44301</v>
      </c>
      <c r="C416">
        <v>13746681</v>
      </c>
      <c r="D416">
        <v>73174</v>
      </c>
      <c r="E416">
        <f t="shared" si="28"/>
        <v>65012.142857142855</v>
      </c>
      <c r="F416">
        <f t="shared" si="25"/>
        <v>66399.28571428571</v>
      </c>
      <c r="G416">
        <f t="shared" si="26"/>
        <v>64918.071428571428</v>
      </c>
      <c r="H416">
        <f t="shared" si="27"/>
        <v>64774.071428571428</v>
      </c>
    </row>
    <row r="417" spans="1:8" x14ac:dyDescent="0.2">
      <c r="A417">
        <v>416</v>
      </c>
      <c r="B417" s="14">
        <v>44302</v>
      </c>
      <c r="C417">
        <v>13832455</v>
      </c>
      <c r="D417">
        <v>85774</v>
      </c>
      <c r="E417">
        <f t="shared" si="28"/>
        <v>65864</v>
      </c>
      <c r="F417">
        <f t="shared" si="25"/>
        <v>63436.857142857145</v>
      </c>
      <c r="G417">
        <f t="shared" si="26"/>
        <v>62572.142857142855</v>
      </c>
      <c r="H417">
        <f t="shared" si="27"/>
        <v>65883.78571428571</v>
      </c>
    </row>
    <row r="418" spans="1:8" x14ac:dyDescent="0.2">
      <c r="A418">
        <v>417</v>
      </c>
      <c r="B418" s="14">
        <v>44303</v>
      </c>
      <c r="C418">
        <v>13900091</v>
      </c>
      <c r="D418">
        <v>67636</v>
      </c>
      <c r="E418">
        <f t="shared" si="28"/>
        <v>65126.714285714283</v>
      </c>
      <c r="F418">
        <f t="shared" si="25"/>
        <v>61707.428571428572</v>
      </c>
      <c r="G418">
        <f t="shared" si="26"/>
        <v>61682.607142857145</v>
      </c>
      <c r="H418">
        <f t="shared" si="27"/>
        <v>67606.71428571429</v>
      </c>
    </row>
    <row r="419" spans="1:8" x14ac:dyDescent="0.2">
      <c r="A419">
        <v>418</v>
      </c>
      <c r="B419" s="14">
        <v>44304</v>
      </c>
      <c r="C419">
        <v>13943071</v>
      </c>
      <c r="D419">
        <v>42980</v>
      </c>
      <c r="E419">
        <f t="shared" si="28"/>
        <v>63297.428571428572</v>
      </c>
      <c r="F419">
        <f t="shared" si="25"/>
        <v>61657.785714285717</v>
      </c>
      <c r="G419">
        <f t="shared" si="26"/>
        <v>61499.035714285717</v>
      </c>
      <c r="H419">
        <f t="shared" si="27"/>
        <v>68436.78571428571</v>
      </c>
    </row>
    <row r="420" spans="1:8" x14ac:dyDescent="0.2">
      <c r="A420">
        <v>419</v>
      </c>
      <c r="B420" s="14">
        <v>44305</v>
      </c>
      <c r="C420">
        <v>13973695</v>
      </c>
      <c r="D420">
        <v>30624</v>
      </c>
      <c r="E420">
        <f t="shared" si="28"/>
        <v>64184</v>
      </c>
      <c r="F420">
        <f t="shared" si="25"/>
        <v>61340.285714285717</v>
      </c>
      <c r="G420">
        <f t="shared" si="26"/>
        <v>61084.96428571429</v>
      </c>
      <c r="H420">
        <f t="shared" si="27"/>
        <v>68578.142857142855</v>
      </c>
    </row>
    <row r="421" spans="1:8" x14ac:dyDescent="0.2">
      <c r="A421">
        <v>420</v>
      </c>
      <c r="B421" s="14">
        <v>44306</v>
      </c>
      <c r="C421">
        <v>14043076</v>
      </c>
      <c r="D421">
        <v>69381</v>
      </c>
      <c r="E421">
        <f t="shared" si="28"/>
        <v>60184.571428571428</v>
      </c>
      <c r="F421">
        <f t="shared" si="25"/>
        <v>60829.642857142855</v>
      </c>
      <c r="G421">
        <f t="shared" si="26"/>
        <v>60470.857142857145</v>
      </c>
      <c r="H421">
        <f t="shared" si="27"/>
        <v>67321.142857142855</v>
      </c>
    </row>
    <row r="422" spans="1:8" x14ac:dyDescent="0.2">
      <c r="A422">
        <v>421</v>
      </c>
      <c r="B422" s="14">
        <v>44307</v>
      </c>
      <c r="C422">
        <v>14122795</v>
      </c>
      <c r="D422">
        <v>79719</v>
      </c>
      <c r="E422">
        <f t="shared" si="28"/>
        <v>57803.285714285717</v>
      </c>
      <c r="F422">
        <f t="shared" si="25"/>
        <v>60112.071428571428</v>
      </c>
      <c r="G422">
        <f t="shared" si="26"/>
        <v>60333.96428571429</v>
      </c>
      <c r="H422">
        <f t="shared" si="27"/>
        <v>66399.28571428571</v>
      </c>
    </row>
    <row r="423" spans="1:8" x14ac:dyDescent="0.2">
      <c r="A423">
        <v>422</v>
      </c>
      <c r="B423" s="14">
        <v>44308</v>
      </c>
      <c r="C423">
        <v>14167973</v>
      </c>
      <c r="D423">
        <v>45178</v>
      </c>
      <c r="E423">
        <f t="shared" si="28"/>
        <v>58303.428571428572</v>
      </c>
      <c r="F423">
        <f t="shared" si="25"/>
        <v>60555.857142857145</v>
      </c>
      <c r="G423">
        <f t="shared" si="26"/>
        <v>60420.678571428572</v>
      </c>
      <c r="H423">
        <f t="shared" si="27"/>
        <v>63436.857142857145</v>
      </c>
    </row>
    <row r="424" spans="1:8" x14ac:dyDescent="0.2">
      <c r="A424">
        <v>423</v>
      </c>
      <c r="B424" s="14">
        <v>44309</v>
      </c>
      <c r="C424">
        <v>14237078</v>
      </c>
      <c r="D424">
        <v>69105</v>
      </c>
      <c r="E424">
        <f t="shared" si="28"/>
        <v>56816.571428571428</v>
      </c>
      <c r="F424">
        <f t="shared" si="25"/>
        <v>60285.5</v>
      </c>
      <c r="G424">
        <f t="shared" si="26"/>
        <v>59662.607142857145</v>
      </c>
      <c r="H424">
        <f t="shared" si="27"/>
        <v>61707.428571428572</v>
      </c>
    </row>
    <row r="425" spans="1:8" x14ac:dyDescent="0.2">
      <c r="A425">
        <v>424</v>
      </c>
      <c r="B425" s="14">
        <v>44310</v>
      </c>
      <c r="C425">
        <v>14308215</v>
      </c>
      <c r="D425">
        <v>71137</v>
      </c>
      <c r="E425">
        <f t="shared" si="28"/>
        <v>56532.571428571428</v>
      </c>
      <c r="F425">
        <f t="shared" si="25"/>
        <v>59039.714285714283</v>
      </c>
      <c r="G425">
        <f t="shared" si="26"/>
        <v>59015.714285714283</v>
      </c>
      <c r="H425">
        <f t="shared" si="27"/>
        <v>61657.785714285717</v>
      </c>
    </row>
    <row r="426" spans="1:8" x14ac:dyDescent="0.2">
      <c r="A426">
        <v>425</v>
      </c>
      <c r="B426" s="14">
        <v>44311</v>
      </c>
      <c r="C426">
        <v>14340787</v>
      </c>
      <c r="D426">
        <v>32572</v>
      </c>
      <c r="E426">
        <f t="shared" si="28"/>
        <v>56926.714285714283</v>
      </c>
      <c r="F426">
        <f t="shared" si="25"/>
        <v>58991.714285714283</v>
      </c>
      <c r="G426">
        <f t="shared" si="26"/>
        <v>58490.107142857145</v>
      </c>
      <c r="H426">
        <f t="shared" si="27"/>
        <v>61340.285714285717</v>
      </c>
    </row>
    <row r="427" spans="1:8" x14ac:dyDescent="0.2">
      <c r="A427">
        <v>426</v>
      </c>
      <c r="B427" s="14">
        <v>44312</v>
      </c>
      <c r="C427">
        <v>14369423</v>
      </c>
      <c r="D427">
        <v>28636</v>
      </c>
      <c r="E427">
        <f t="shared" si="28"/>
        <v>56927.714285714283</v>
      </c>
      <c r="F427">
        <f t="shared" si="25"/>
        <v>57988.5</v>
      </c>
      <c r="G427">
        <f t="shared" si="26"/>
        <v>57774.03571428571</v>
      </c>
      <c r="H427">
        <f t="shared" si="27"/>
        <v>60829.642857142855</v>
      </c>
    </row>
    <row r="428" spans="1:8" x14ac:dyDescent="0.2">
      <c r="A428">
        <v>427</v>
      </c>
      <c r="B428" s="14">
        <v>44313</v>
      </c>
      <c r="C428">
        <v>14441563</v>
      </c>
      <c r="D428">
        <v>72140</v>
      </c>
      <c r="E428">
        <f t="shared" si="28"/>
        <v>60386.428571428572</v>
      </c>
      <c r="F428">
        <f t="shared" si="25"/>
        <v>57559.571428571428</v>
      </c>
      <c r="G428">
        <f t="shared" si="26"/>
        <v>57844.5</v>
      </c>
      <c r="H428">
        <f t="shared" si="27"/>
        <v>60112.071428571428</v>
      </c>
    </row>
    <row r="429" spans="1:8" x14ac:dyDescent="0.2">
      <c r="A429">
        <v>428</v>
      </c>
      <c r="B429" s="14">
        <v>44314</v>
      </c>
      <c r="C429">
        <v>14521289</v>
      </c>
      <c r="D429">
        <v>79726</v>
      </c>
      <c r="E429">
        <f t="shared" si="28"/>
        <v>60276.142857142855</v>
      </c>
      <c r="F429">
        <f t="shared" si="25"/>
        <v>58129.428571428572</v>
      </c>
      <c r="G429">
        <f t="shared" si="26"/>
        <v>57900</v>
      </c>
      <c r="H429">
        <f t="shared" si="27"/>
        <v>60555.857142857145</v>
      </c>
    </row>
    <row r="430" spans="1:8" x14ac:dyDescent="0.2">
      <c r="A430">
        <v>429</v>
      </c>
      <c r="B430" s="14">
        <v>44315</v>
      </c>
      <c r="C430">
        <v>14590678</v>
      </c>
      <c r="D430">
        <v>69389</v>
      </c>
      <c r="E430">
        <f t="shared" si="28"/>
        <v>59680</v>
      </c>
      <c r="F430">
        <f t="shared" si="25"/>
        <v>57670.571428571428</v>
      </c>
      <c r="G430">
        <f t="shared" si="26"/>
        <v>58677.78571428571</v>
      </c>
      <c r="H430">
        <f t="shared" si="27"/>
        <v>60285.5</v>
      </c>
    </row>
    <row r="431" spans="1:8" x14ac:dyDescent="0.2">
      <c r="A431">
        <v>430</v>
      </c>
      <c r="B431" s="14">
        <v>44316</v>
      </c>
      <c r="C431">
        <v>14659011</v>
      </c>
      <c r="D431">
        <v>68333</v>
      </c>
      <c r="E431">
        <f t="shared" si="28"/>
        <v>59160.428571428572</v>
      </c>
      <c r="F431">
        <f t="shared" si="25"/>
        <v>59685</v>
      </c>
      <c r="G431">
        <f t="shared" si="26"/>
        <v>60034.321428571428</v>
      </c>
      <c r="H431">
        <f t="shared" si="27"/>
        <v>59039.714285714283</v>
      </c>
    </row>
    <row r="432" spans="1:8" x14ac:dyDescent="0.2">
      <c r="A432">
        <v>431</v>
      </c>
      <c r="B432" s="14">
        <v>44317</v>
      </c>
      <c r="C432">
        <v>14725975</v>
      </c>
      <c r="D432">
        <v>66964</v>
      </c>
      <c r="E432">
        <f t="shared" si="28"/>
        <v>58586.571428571428</v>
      </c>
      <c r="F432">
        <f t="shared" si="25"/>
        <v>60383.642857142855</v>
      </c>
      <c r="G432">
        <f t="shared" si="26"/>
        <v>60108.392857142855</v>
      </c>
      <c r="H432">
        <f t="shared" si="27"/>
        <v>58991.714285714283</v>
      </c>
    </row>
    <row r="433" spans="1:8" x14ac:dyDescent="0.2">
      <c r="A433">
        <v>432</v>
      </c>
      <c r="B433" s="14">
        <v>44318</v>
      </c>
      <c r="C433">
        <v>14754910</v>
      </c>
      <c r="D433">
        <v>28935</v>
      </c>
      <c r="E433">
        <f t="shared" si="28"/>
        <v>59332.142857142855</v>
      </c>
      <c r="F433">
        <f t="shared" si="25"/>
        <v>59833.142857142855</v>
      </c>
      <c r="G433">
        <f t="shared" si="26"/>
        <v>60059.53571428571</v>
      </c>
      <c r="H433">
        <f t="shared" si="27"/>
        <v>57988.5</v>
      </c>
    </row>
    <row r="434" spans="1:8" x14ac:dyDescent="0.2">
      <c r="A434">
        <v>433</v>
      </c>
      <c r="B434" s="14">
        <v>44319</v>
      </c>
      <c r="C434">
        <v>14779529</v>
      </c>
      <c r="D434">
        <v>24619</v>
      </c>
      <c r="E434">
        <f t="shared" si="28"/>
        <v>58413.428571428572</v>
      </c>
      <c r="F434">
        <f t="shared" si="25"/>
        <v>60285.928571428572</v>
      </c>
      <c r="G434">
        <f t="shared" si="26"/>
        <v>60163.21428571429</v>
      </c>
      <c r="H434">
        <f t="shared" si="27"/>
        <v>57559.571428571428</v>
      </c>
    </row>
    <row r="435" spans="1:8" x14ac:dyDescent="0.2">
      <c r="A435">
        <v>434</v>
      </c>
      <c r="B435" s="14">
        <v>44320</v>
      </c>
      <c r="C435">
        <v>14856888</v>
      </c>
      <c r="D435">
        <v>77359</v>
      </c>
      <c r="E435">
        <f t="shared" si="28"/>
        <v>58983.571428571428</v>
      </c>
      <c r="F435">
        <f t="shared" si="25"/>
        <v>60040.5</v>
      </c>
      <c r="G435">
        <f t="shared" si="26"/>
        <v>60061.03571428571</v>
      </c>
      <c r="H435">
        <f t="shared" si="27"/>
        <v>58129.428571428572</v>
      </c>
    </row>
    <row r="436" spans="1:8" x14ac:dyDescent="0.2">
      <c r="A436">
        <v>435</v>
      </c>
      <c r="B436" s="14">
        <v>44321</v>
      </c>
      <c r="C436">
        <v>14930183</v>
      </c>
      <c r="D436">
        <v>73295</v>
      </c>
      <c r="E436">
        <f t="shared" si="28"/>
        <v>60491.142857142855</v>
      </c>
      <c r="F436">
        <f t="shared" si="25"/>
        <v>60081.571428571428</v>
      </c>
      <c r="G436">
        <f t="shared" si="26"/>
        <v>59973.21428571429</v>
      </c>
      <c r="H436">
        <f t="shared" si="27"/>
        <v>57670.571428571428</v>
      </c>
    </row>
    <row r="437" spans="1:8" x14ac:dyDescent="0.2">
      <c r="A437">
        <v>436</v>
      </c>
      <c r="B437" s="14">
        <v>44322</v>
      </c>
      <c r="C437">
        <v>15003563</v>
      </c>
      <c r="D437">
        <v>73380</v>
      </c>
      <c r="E437">
        <f t="shared" si="28"/>
        <v>59986.285714285717</v>
      </c>
      <c r="F437">
        <f t="shared" si="25"/>
        <v>59864.857142857145</v>
      </c>
      <c r="G437">
        <f t="shared" si="26"/>
        <v>60050.678571428572</v>
      </c>
      <c r="H437">
        <f t="shared" si="27"/>
        <v>59685</v>
      </c>
    </row>
    <row r="438" spans="1:8" x14ac:dyDescent="0.2">
      <c r="A438">
        <v>437</v>
      </c>
      <c r="B438" s="14">
        <v>44323</v>
      </c>
      <c r="C438">
        <v>15082449</v>
      </c>
      <c r="D438">
        <v>78886</v>
      </c>
      <c r="E438">
        <f t="shared" si="28"/>
        <v>61411.428571428572</v>
      </c>
      <c r="F438">
        <f t="shared" si="25"/>
        <v>60236.5</v>
      </c>
      <c r="G438">
        <f t="shared" si="26"/>
        <v>60850.892857142855</v>
      </c>
      <c r="H438">
        <f t="shared" si="27"/>
        <v>60383.642857142855</v>
      </c>
    </row>
    <row r="439" spans="1:8" x14ac:dyDescent="0.2">
      <c r="A439">
        <v>438</v>
      </c>
      <c r="B439" s="14">
        <v>44324</v>
      </c>
      <c r="C439">
        <v>15145879</v>
      </c>
      <c r="D439">
        <v>63430</v>
      </c>
      <c r="E439">
        <f t="shared" si="28"/>
        <v>61494.428571428572</v>
      </c>
      <c r="F439">
        <f t="shared" si="25"/>
        <v>61465.285714285717</v>
      </c>
      <c r="G439">
        <f t="shared" si="26"/>
        <v>61466.892857142855</v>
      </c>
      <c r="H439">
        <f t="shared" si="27"/>
        <v>59833.142857142855</v>
      </c>
    </row>
    <row r="440" spans="1:8" x14ac:dyDescent="0.2">
      <c r="A440">
        <v>439</v>
      </c>
      <c r="B440" s="14">
        <v>44325</v>
      </c>
      <c r="C440">
        <v>15184790</v>
      </c>
      <c r="D440">
        <v>38911</v>
      </c>
      <c r="E440">
        <f t="shared" si="28"/>
        <v>60831</v>
      </c>
      <c r="F440">
        <f t="shared" si="25"/>
        <v>61468.5</v>
      </c>
      <c r="G440">
        <f t="shared" si="26"/>
        <v>61897.28571428571</v>
      </c>
      <c r="H440">
        <f t="shared" si="27"/>
        <v>60285.928571428572</v>
      </c>
    </row>
    <row r="441" spans="1:8" x14ac:dyDescent="0.2">
      <c r="A441">
        <v>440</v>
      </c>
      <c r="B441" s="14">
        <v>44326</v>
      </c>
      <c r="C441">
        <v>15209990</v>
      </c>
      <c r="D441">
        <v>25200</v>
      </c>
      <c r="E441">
        <f t="shared" si="28"/>
        <v>61316.285714285717</v>
      </c>
      <c r="F441">
        <f t="shared" si="25"/>
        <v>62326.071428571428</v>
      </c>
      <c r="G441">
        <f t="shared" si="26"/>
        <v>62515.25</v>
      </c>
      <c r="H441">
        <f t="shared" si="27"/>
        <v>60040.5</v>
      </c>
    </row>
    <row r="442" spans="1:8" x14ac:dyDescent="0.2">
      <c r="A442">
        <v>441</v>
      </c>
      <c r="B442" s="14">
        <v>44327</v>
      </c>
      <c r="C442">
        <v>15282705</v>
      </c>
      <c r="D442">
        <v>72715</v>
      </c>
      <c r="E442">
        <f t="shared" si="28"/>
        <v>61489.428571428572</v>
      </c>
      <c r="F442">
        <f t="shared" si="25"/>
        <v>62704.428571428572</v>
      </c>
      <c r="G442">
        <f t="shared" si="26"/>
        <v>62636.071428571428</v>
      </c>
      <c r="H442">
        <f t="shared" si="27"/>
        <v>60081.571428571428</v>
      </c>
    </row>
    <row r="443" spans="1:8" x14ac:dyDescent="0.2">
      <c r="A443">
        <v>442</v>
      </c>
      <c r="B443" s="14">
        <v>44328</v>
      </c>
      <c r="C443">
        <v>15359397</v>
      </c>
      <c r="D443">
        <v>76692</v>
      </c>
      <c r="E443">
        <f t="shared" si="28"/>
        <v>62439.428571428572</v>
      </c>
      <c r="F443">
        <f t="shared" si="25"/>
        <v>62567.714285714283</v>
      </c>
      <c r="G443">
        <f t="shared" si="26"/>
        <v>62779.28571428571</v>
      </c>
      <c r="H443">
        <f t="shared" si="27"/>
        <v>59864.857142857145</v>
      </c>
    </row>
    <row r="444" spans="1:8" x14ac:dyDescent="0.2">
      <c r="A444">
        <v>443</v>
      </c>
      <c r="B444" s="14">
        <v>44329</v>
      </c>
      <c r="C444">
        <v>15433989</v>
      </c>
      <c r="D444">
        <v>74592</v>
      </c>
      <c r="E444">
        <f t="shared" si="28"/>
        <v>62950.714285714283</v>
      </c>
      <c r="F444">
        <f t="shared" si="25"/>
        <v>62990.857142857145</v>
      </c>
      <c r="G444">
        <f t="shared" si="26"/>
        <v>63300.107142857145</v>
      </c>
      <c r="H444">
        <f t="shared" si="27"/>
        <v>60236.5</v>
      </c>
    </row>
    <row r="445" spans="1:8" x14ac:dyDescent="0.2">
      <c r="A445">
        <v>444</v>
      </c>
      <c r="B445" s="14">
        <v>44330</v>
      </c>
      <c r="C445">
        <v>15519525</v>
      </c>
      <c r="D445">
        <v>85536</v>
      </c>
      <c r="E445">
        <f t="shared" si="28"/>
        <v>63240.714285714283</v>
      </c>
      <c r="F445">
        <f t="shared" si="25"/>
        <v>63609.357142857145</v>
      </c>
      <c r="G445">
        <f t="shared" si="26"/>
        <v>63536.821428571435</v>
      </c>
      <c r="H445">
        <f t="shared" si="27"/>
        <v>61465.285714285717</v>
      </c>
    </row>
    <row r="446" spans="1:8" x14ac:dyDescent="0.2">
      <c r="A446">
        <v>445</v>
      </c>
      <c r="B446" s="14">
        <v>44331</v>
      </c>
      <c r="C446">
        <v>15586534</v>
      </c>
      <c r="D446">
        <v>67009</v>
      </c>
      <c r="E446">
        <f t="shared" si="28"/>
        <v>63914.428571428572</v>
      </c>
      <c r="F446">
        <f t="shared" si="25"/>
        <v>63464.285714285717</v>
      </c>
      <c r="G446">
        <f t="shared" si="26"/>
        <v>63930.71428571429</v>
      </c>
      <c r="H446">
        <f t="shared" si="27"/>
        <v>61468.5</v>
      </c>
    </row>
    <row r="447" spans="1:8" x14ac:dyDescent="0.2">
      <c r="A447">
        <v>446</v>
      </c>
      <c r="B447" s="14">
        <v>44332</v>
      </c>
      <c r="C447">
        <v>15627475</v>
      </c>
      <c r="D447">
        <v>40941</v>
      </c>
      <c r="E447">
        <f t="shared" si="28"/>
        <v>64304.428571428572</v>
      </c>
      <c r="F447">
        <f t="shared" si="25"/>
        <v>64397.142857142855</v>
      </c>
      <c r="G447">
        <f t="shared" si="26"/>
        <v>64286.71428571429</v>
      </c>
      <c r="H447">
        <f t="shared" si="27"/>
        <v>62326.071428571428</v>
      </c>
    </row>
    <row r="448" spans="1:8" x14ac:dyDescent="0.2">
      <c r="A448">
        <v>447</v>
      </c>
      <c r="B448" s="14">
        <v>44333</v>
      </c>
      <c r="C448">
        <v>15657391</v>
      </c>
      <c r="D448">
        <v>29916</v>
      </c>
      <c r="E448">
        <f t="shared" si="28"/>
        <v>64665.428571428572</v>
      </c>
      <c r="F448">
        <f t="shared" si="25"/>
        <v>64176.285714285717</v>
      </c>
      <c r="G448">
        <f t="shared" si="26"/>
        <v>64615.5</v>
      </c>
      <c r="H448">
        <f t="shared" si="27"/>
        <v>62704.428571428572</v>
      </c>
    </row>
    <row r="449" spans="1:8" x14ac:dyDescent="0.2">
      <c r="A449">
        <v>448</v>
      </c>
      <c r="B449" s="14">
        <v>44334</v>
      </c>
      <c r="C449">
        <v>15732836</v>
      </c>
      <c r="D449">
        <v>75445</v>
      </c>
      <c r="E449">
        <f t="shared" si="28"/>
        <v>65729.28571428571</v>
      </c>
      <c r="F449">
        <f t="shared" si="25"/>
        <v>65054.714285714283</v>
      </c>
      <c r="G449">
        <f t="shared" si="26"/>
        <v>65081.071428571428</v>
      </c>
      <c r="H449">
        <f t="shared" si="27"/>
        <v>62567.714285714283</v>
      </c>
    </row>
    <row r="450" spans="1:8" x14ac:dyDescent="0.2">
      <c r="A450">
        <v>449</v>
      </c>
      <c r="B450" s="14">
        <v>44335</v>
      </c>
      <c r="C450">
        <v>15812055</v>
      </c>
      <c r="D450">
        <v>79219</v>
      </c>
      <c r="E450">
        <f t="shared" si="28"/>
        <v>64489.142857142855</v>
      </c>
      <c r="F450">
        <f t="shared" si="25"/>
        <v>65107.428571428572</v>
      </c>
      <c r="G450">
        <f t="shared" si="26"/>
        <v>65242.928571428572</v>
      </c>
      <c r="H450">
        <f t="shared" si="27"/>
        <v>62990.857142857145</v>
      </c>
    </row>
    <row r="451" spans="1:8" x14ac:dyDescent="0.2">
      <c r="A451">
        <v>450</v>
      </c>
      <c r="B451" s="14">
        <v>44336</v>
      </c>
      <c r="C451">
        <v>15894094</v>
      </c>
      <c r="D451">
        <v>82039</v>
      </c>
      <c r="E451">
        <f t="shared" si="28"/>
        <v>65843.571428571435</v>
      </c>
      <c r="F451">
        <f t="shared" si="25"/>
        <v>65378.428571428572</v>
      </c>
      <c r="G451">
        <f t="shared" si="26"/>
        <v>65123.96428571429</v>
      </c>
      <c r="H451">
        <f t="shared" si="27"/>
        <v>63609.357142857145</v>
      </c>
    </row>
    <row r="452" spans="1:8" x14ac:dyDescent="0.2">
      <c r="A452">
        <v>451</v>
      </c>
      <c r="B452" s="14">
        <v>44337</v>
      </c>
      <c r="C452">
        <v>15970949</v>
      </c>
      <c r="D452">
        <v>76855</v>
      </c>
      <c r="E452">
        <f t="shared" si="28"/>
        <v>65111.857142857145</v>
      </c>
      <c r="F452">
        <f t="shared" si="25"/>
        <v>64869.5</v>
      </c>
      <c r="G452">
        <f t="shared" si="26"/>
        <v>63592.071428571428</v>
      </c>
      <c r="H452">
        <f t="shared" si="27"/>
        <v>63464.285714285717</v>
      </c>
    </row>
    <row r="453" spans="1:8" x14ac:dyDescent="0.2">
      <c r="A453">
        <v>452</v>
      </c>
      <c r="B453" s="14">
        <v>44338</v>
      </c>
      <c r="C453">
        <v>16047439</v>
      </c>
      <c r="D453">
        <v>76490</v>
      </c>
      <c r="E453">
        <f t="shared" si="28"/>
        <v>66195</v>
      </c>
      <c r="F453">
        <f t="shared" si="25"/>
        <v>62314.642857142855</v>
      </c>
      <c r="G453">
        <f t="shared" si="26"/>
        <v>62766.821428571428</v>
      </c>
      <c r="H453">
        <f t="shared" si="27"/>
        <v>64397.142857142855</v>
      </c>
    </row>
    <row r="454" spans="1:8" x14ac:dyDescent="0.2">
      <c r="A454">
        <v>453</v>
      </c>
      <c r="B454" s="14">
        <v>44339</v>
      </c>
      <c r="C454">
        <v>16083258</v>
      </c>
      <c r="D454">
        <v>35819</v>
      </c>
      <c r="E454">
        <f t="shared" si="28"/>
        <v>65910.428571428565</v>
      </c>
      <c r="F454">
        <f t="shared" si="25"/>
        <v>63219</v>
      </c>
      <c r="G454">
        <f t="shared" si="26"/>
        <v>63311.107142857145</v>
      </c>
      <c r="H454">
        <f t="shared" si="27"/>
        <v>64176.285714285717</v>
      </c>
    </row>
    <row r="455" spans="1:8" x14ac:dyDescent="0.2">
      <c r="A455">
        <v>454</v>
      </c>
      <c r="B455" s="14">
        <v>44340</v>
      </c>
      <c r="C455">
        <v>16120756</v>
      </c>
      <c r="D455">
        <v>37498</v>
      </c>
      <c r="E455">
        <f t="shared" si="28"/>
        <v>66091.428571428565</v>
      </c>
      <c r="F455">
        <f t="shared" si="25"/>
        <v>63403.214285714283</v>
      </c>
      <c r="G455">
        <f t="shared" si="26"/>
        <v>63421.714285714283</v>
      </c>
      <c r="H455">
        <f t="shared" si="27"/>
        <v>65054.714285714283</v>
      </c>
    </row>
    <row r="456" spans="1:8" x14ac:dyDescent="0.2">
      <c r="A456">
        <v>455</v>
      </c>
      <c r="B456" s="14">
        <v>44341</v>
      </c>
      <c r="C456">
        <v>16194209</v>
      </c>
      <c r="D456">
        <v>73453</v>
      </c>
      <c r="E456">
        <f t="shared" si="28"/>
        <v>64009.714285714283</v>
      </c>
      <c r="F456">
        <f t="shared" si="25"/>
        <v>63440.214285714283</v>
      </c>
      <c r="G456">
        <f t="shared" si="26"/>
        <v>63564.53571428571</v>
      </c>
      <c r="H456">
        <f t="shared" si="27"/>
        <v>65107.428571428572</v>
      </c>
    </row>
    <row r="457" spans="1:8" x14ac:dyDescent="0.2">
      <c r="A457">
        <v>456</v>
      </c>
      <c r="B457" s="14">
        <v>44342</v>
      </c>
      <c r="C457">
        <v>16274695</v>
      </c>
      <c r="D457">
        <v>80486</v>
      </c>
      <c r="E457">
        <f t="shared" si="28"/>
        <v>60140.142857142855</v>
      </c>
      <c r="F457">
        <f t="shared" si="25"/>
        <v>63688.857142857145</v>
      </c>
      <c r="G457">
        <f t="shared" si="26"/>
        <v>64273.928571428572</v>
      </c>
      <c r="H457">
        <f t="shared" si="27"/>
        <v>65378.428571428572</v>
      </c>
    </row>
    <row r="458" spans="1:8" x14ac:dyDescent="0.2">
      <c r="A458">
        <v>457</v>
      </c>
      <c r="B458" s="14">
        <v>44343</v>
      </c>
      <c r="C458">
        <v>16342162</v>
      </c>
      <c r="D458">
        <v>67467</v>
      </c>
      <c r="E458">
        <f t="shared" si="28"/>
        <v>60594.428571428572</v>
      </c>
      <c r="F458">
        <f t="shared" ref="F458:F521" si="29">AVERAGE(D451:D464)</f>
        <v>64859</v>
      </c>
      <c r="G458">
        <f t="shared" ref="G458:G521" si="30">AVERAGE(F458:F459)</f>
        <v>64907.28571428571</v>
      </c>
      <c r="H458">
        <f t="shared" si="27"/>
        <v>64869.5</v>
      </c>
    </row>
    <row r="459" spans="1:8" x14ac:dyDescent="0.2">
      <c r="A459">
        <v>458</v>
      </c>
      <c r="B459" s="14">
        <v>44344</v>
      </c>
      <c r="C459">
        <v>16391930</v>
      </c>
      <c r="D459">
        <v>49768</v>
      </c>
      <c r="E459">
        <f t="shared" si="28"/>
        <v>61694.571428571428</v>
      </c>
      <c r="F459">
        <f t="shared" si="29"/>
        <v>64955.571428571428</v>
      </c>
      <c r="G459">
        <f t="shared" si="30"/>
        <v>63565.607142857145</v>
      </c>
      <c r="H459">
        <f t="shared" si="27"/>
        <v>62314.642857142855</v>
      </c>
    </row>
    <row r="460" spans="1:8" x14ac:dyDescent="0.2">
      <c r="A460">
        <v>459</v>
      </c>
      <c r="B460" s="14">
        <v>44345</v>
      </c>
      <c r="C460">
        <v>16471600</v>
      </c>
      <c r="D460">
        <v>79670</v>
      </c>
      <c r="E460">
        <f t="shared" si="28"/>
        <v>60685.428571428572</v>
      </c>
      <c r="F460">
        <f t="shared" si="29"/>
        <v>62175.642857142855</v>
      </c>
      <c r="G460">
        <f t="shared" si="30"/>
        <v>61801.607142857145</v>
      </c>
      <c r="H460">
        <f t="shared" si="27"/>
        <v>63219</v>
      </c>
    </row>
    <row r="461" spans="1:8" x14ac:dyDescent="0.2">
      <c r="A461">
        <v>460</v>
      </c>
      <c r="B461" s="14">
        <v>44346</v>
      </c>
      <c r="C461">
        <v>16515120</v>
      </c>
      <c r="D461">
        <v>43520</v>
      </c>
      <c r="E461">
        <f t="shared" si="28"/>
        <v>61467.285714285717</v>
      </c>
      <c r="F461">
        <f t="shared" si="29"/>
        <v>61427.571428571428</v>
      </c>
      <c r="G461">
        <f t="shared" si="30"/>
        <v>61563.928571428572</v>
      </c>
      <c r="H461">
        <f t="shared" si="27"/>
        <v>63403.214285714283</v>
      </c>
    </row>
    <row r="462" spans="1:8" x14ac:dyDescent="0.2">
      <c r="A462">
        <v>461</v>
      </c>
      <c r="B462" s="14">
        <v>44347</v>
      </c>
      <c r="C462">
        <v>16545554</v>
      </c>
      <c r="D462">
        <v>30434</v>
      </c>
      <c r="E462">
        <f t="shared" si="28"/>
        <v>63626.571428571428</v>
      </c>
      <c r="F462">
        <f t="shared" si="29"/>
        <v>61700.285714285717</v>
      </c>
      <c r="G462">
        <f t="shared" si="30"/>
        <v>61688.071428571435</v>
      </c>
      <c r="H462">
        <f t="shared" si="27"/>
        <v>63440.214285714283</v>
      </c>
    </row>
    <row r="463" spans="1:8" x14ac:dyDescent="0.2">
      <c r="A463">
        <v>462</v>
      </c>
      <c r="B463" s="14">
        <v>44348</v>
      </c>
      <c r="C463">
        <v>16624480</v>
      </c>
      <c r="D463">
        <v>78926</v>
      </c>
      <c r="E463">
        <f t="shared" si="28"/>
        <v>65901.428571428565</v>
      </c>
      <c r="F463">
        <f t="shared" si="29"/>
        <v>61675.857142857145</v>
      </c>
      <c r="G463">
        <f t="shared" si="30"/>
        <v>60942.21428571429</v>
      </c>
      <c r="H463">
        <f t="shared" si="27"/>
        <v>63688.857142857145</v>
      </c>
    </row>
    <row r="464" spans="1:8" x14ac:dyDescent="0.2">
      <c r="A464">
        <v>463</v>
      </c>
      <c r="B464" s="14">
        <v>44349</v>
      </c>
      <c r="C464">
        <v>16720081</v>
      </c>
      <c r="D464">
        <v>95601</v>
      </c>
      <c r="E464">
        <f t="shared" si="28"/>
        <v>64211.142857142855</v>
      </c>
      <c r="F464">
        <f t="shared" si="29"/>
        <v>60208.571428571428</v>
      </c>
      <c r="G464">
        <f t="shared" si="30"/>
        <v>60396.5</v>
      </c>
      <c r="H464">
        <f t="shared" ref="H464:H527" si="31">AVERAGE(D451:D464)</f>
        <v>64859</v>
      </c>
    </row>
    <row r="465" spans="1:8" x14ac:dyDescent="0.2">
      <c r="A465">
        <v>464</v>
      </c>
      <c r="B465" s="14">
        <v>44350</v>
      </c>
      <c r="C465">
        <v>16803472</v>
      </c>
      <c r="D465">
        <v>83391</v>
      </c>
      <c r="E465">
        <f t="shared" si="28"/>
        <v>62260.714285714283</v>
      </c>
      <c r="F465">
        <f t="shared" si="29"/>
        <v>60584.428571428572</v>
      </c>
      <c r="G465">
        <f t="shared" si="30"/>
        <v>61321.03571428571</v>
      </c>
      <c r="H465">
        <f t="shared" si="31"/>
        <v>64955.571428571428</v>
      </c>
    </row>
    <row r="466" spans="1:8" x14ac:dyDescent="0.2">
      <c r="A466">
        <v>465</v>
      </c>
      <c r="B466" s="14">
        <v>44351</v>
      </c>
      <c r="C466">
        <v>16841408</v>
      </c>
      <c r="D466">
        <v>37936</v>
      </c>
      <c r="E466">
        <f t="shared" si="28"/>
        <v>61706</v>
      </c>
      <c r="F466">
        <f t="shared" si="29"/>
        <v>62057.642857142855</v>
      </c>
      <c r="G466">
        <f t="shared" si="30"/>
        <v>63321.25</v>
      </c>
      <c r="H466">
        <f t="shared" si="31"/>
        <v>62175.642857142855</v>
      </c>
    </row>
    <row r="467" spans="1:8" x14ac:dyDescent="0.2">
      <c r="A467">
        <v>466</v>
      </c>
      <c r="B467" s="14">
        <v>44352</v>
      </c>
      <c r="C467">
        <v>16907425</v>
      </c>
      <c r="D467">
        <v>66017</v>
      </c>
      <c r="E467">
        <f t="shared" si="28"/>
        <v>62666.285714285717</v>
      </c>
      <c r="F467">
        <f t="shared" si="29"/>
        <v>64584.857142857145</v>
      </c>
      <c r="G467">
        <f t="shared" si="30"/>
        <v>64550.21428571429</v>
      </c>
      <c r="H467">
        <f t="shared" si="31"/>
        <v>61427.571428571428</v>
      </c>
    </row>
    <row r="468" spans="1:8" x14ac:dyDescent="0.2">
      <c r="A468">
        <v>467</v>
      </c>
      <c r="B468" s="14">
        <v>44353</v>
      </c>
      <c r="C468">
        <v>16947062</v>
      </c>
      <c r="D468">
        <v>39637</v>
      </c>
      <c r="E468">
        <f t="shared" si="28"/>
        <v>58949.857142857145</v>
      </c>
      <c r="F468">
        <f t="shared" si="29"/>
        <v>64515.571428571428</v>
      </c>
      <c r="G468">
        <f t="shared" si="30"/>
        <v>64316.571428571428</v>
      </c>
      <c r="H468">
        <f t="shared" si="31"/>
        <v>61700.285714285717</v>
      </c>
    </row>
    <row r="469" spans="1:8" x14ac:dyDescent="0.2">
      <c r="A469">
        <v>468</v>
      </c>
      <c r="B469" s="14">
        <v>44354</v>
      </c>
      <c r="C469">
        <v>16984218</v>
      </c>
      <c r="D469">
        <v>37156</v>
      </c>
      <c r="E469">
        <f t="shared" si="28"/>
        <v>57542.285714285717</v>
      </c>
      <c r="F469">
        <f t="shared" si="29"/>
        <v>64117.571428571428</v>
      </c>
      <c r="G469">
        <f t="shared" si="30"/>
        <v>64453.71428571429</v>
      </c>
      <c r="H469">
        <f t="shared" si="31"/>
        <v>61675.857142857145</v>
      </c>
    </row>
    <row r="470" spans="1:8" x14ac:dyDescent="0.2">
      <c r="A470">
        <v>469</v>
      </c>
      <c r="B470" s="14">
        <v>44355</v>
      </c>
      <c r="C470">
        <v>17037129</v>
      </c>
      <c r="D470">
        <v>52911</v>
      </c>
      <c r="E470">
        <f t="shared" si="28"/>
        <v>58213.857142857145</v>
      </c>
      <c r="F470">
        <f t="shared" si="29"/>
        <v>64789.857142857145</v>
      </c>
      <c r="G470">
        <f t="shared" si="30"/>
        <v>64849.96428571429</v>
      </c>
      <c r="H470">
        <f t="shared" si="31"/>
        <v>60208.571428571428</v>
      </c>
    </row>
    <row r="471" spans="1:8" x14ac:dyDescent="0.2">
      <c r="A471">
        <v>470</v>
      </c>
      <c r="B471" s="14">
        <v>44356</v>
      </c>
      <c r="C471">
        <v>17122877</v>
      </c>
      <c r="D471">
        <v>85748</v>
      </c>
      <c r="E471">
        <f t="shared" si="28"/>
        <v>64958.571428571428</v>
      </c>
      <c r="F471">
        <f t="shared" si="29"/>
        <v>64910.071428571428</v>
      </c>
      <c r="G471">
        <f t="shared" si="30"/>
        <v>64901.71428571429</v>
      </c>
      <c r="H471">
        <f t="shared" si="31"/>
        <v>60584.428571428572</v>
      </c>
    </row>
    <row r="472" spans="1:8" x14ac:dyDescent="0.2">
      <c r="A472">
        <v>471</v>
      </c>
      <c r="B472" s="14">
        <v>44357</v>
      </c>
      <c r="C472">
        <v>17210969</v>
      </c>
      <c r="D472">
        <v>88092</v>
      </c>
      <c r="E472">
        <f t="shared" si="28"/>
        <v>66770.428571428565</v>
      </c>
      <c r="F472">
        <f t="shared" si="29"/>
        <v>64893.357142857145</v>
      </c>
      <c r="G472">
        <f t="shared" si="30"/>
        <v>64559.46428571429</v>
      </c>
      <c r="H472">
        <f t="shared" si="31"/>
        <v>62057.642857142855</v>
      </c>
    </row>
    <row r="473" spans="1:8" x14ac:dyDescent="0.2">
      <c r="A473">
        <v>472</v>
      </c>
      <c r="B473" s="14">
        <v>44358</v>
      </c>
      <c r="C473">
        <v>17296118</v>
      </c>
      <c r="D473">
        <v>85149</v>
      </c>
      <c r="E473">
        <f t="shared" ref="E473:E536" si="32">AVERAGE(D469:D475)</f>
        <v>66529.142857142855</v>
      </c>
      <c r="F473">
        <f t="shared" si="29"/>
        <v>64225.571428571428</v>
      </c>
      <c r="G473">
        <f t="shared" si="30"/>
        <v>66400.428571428565</v>
      </c>
      <c r="H473">
        <f t="shared" si="31"/>
        <v>64584.857142857145</v>
      </c>
    </row>
    <row r="474" spans="1:8" x14ac:dyDescent="0.2">
      <c r="A474">
        <v>473</v>
      </c>
      <c r="B474" s="14">
        <v>44359</v>
      </c>
      <c r="C474">
        <v>17374818</v>
      </c>
      <c r="D474">
        <v>78700</v>
      </c>
      <c r="E474">
        <f t="shared" si="32"/>
        <v>66913.428571428565</v>
      </c>
      <c r="F474">
        <f t="shared" si="29"/>
        <v>68575.28571428571</v>
      </c>
      <c r="G474">
        <f t="shared" si="30"/>
        <v>69156.392857142855</v>
      </c>
      <c r="H474">
        <f t="shared" si="31"/>
        <v>64515.571428571428</v>
      </c>
    </row>
    <row r="475" spans="1:8" x14ac:dyDescent="0.2">
      <c r="A475">
        <v>474</v>
      </c>
      <c r="B475" s="14">
        <v>44360</v>
      </c>
      <c r="C475">
        <v>17412766</v>
      </c>
      <c r="D475">
        <v>37948</v>
      </c>
      <c r="E475">
        <f t="shared" si="32"/>
        <v>70870.28571428571</v>
      </c>
      <c r="F475">
        <f t="shared" si="29"/>
        <v>69737.5</v>
      </c>
      <c r="G475">
        <f t="shared" si="30"/>
        <v>69899.67857142858</v>
      </c>
      <c r="H475">
        <f t="shared" si="31"/>
        <v>64117.571428571428</v>
      </c>
    </row>
    <row r="476" spans="1:8" x14ac:dyDescent="0.2">
      <c r="A476">
        <v>475</v>
      </c>
      <c r="B476" s="14">
        <v>44361</v>
      </c>
      <c r="C476">
        <v>17452612</v>
      </c>
      <c r="D476">
        <v>39846</v>
      </c>
      <c r="E476">
        <f t="shared" si="32"/>
        <v>72244.428571428565</v>
      </c>
      <c r="F476">
        <f t="shared" si="29"/>
        <v>70061.857142857145</v>
      </c>
      <c r="G476">
        <f t="shared" si="30"/>
        <v>70124.25</v>
      </c>
      <c r="H476">
        <f t="shared" si="31"/>
        <v>64789.857142857145</v>
      </c>
    </row>
    <row r="477" spans="1:8" x14ac:dyDescent="0.2">
      <c r="A477">
        <v>476</v>
      </c>
      <c r="B477" s="14">
        <v>44362</v>
      </c>
      <c r="C477">
        <v>17533221</v>
      </c>
      <c r="D477">
        <v>80609</v>
      </c>
      <c r="E477">
        <f t="shared" si="32"/>
        <v>70237.28571428571</v>
      </c>
      <c r="F477">
        <f t="shared" si="29"/>
        <v>70186.642857142855</v>
      </c>
      <c r="G477">
        <f t="shared" si="30"/>
        <v>71433.46428571429</v>
      </c>
      <c r="H477">
        <f t="shared" si="31"/>
        <v>64910.071428571428</v>
      </c>
    </row>
    <row r="478" spans="1:8" x14ac:dyDescent="0.2">
      <c r="A478">
        <v>477</v>
      </c>
      <c r="B478" s="14">
        <v>44363</v>
      </c>
      <c r="C478">
        <v>17628588</v>
      </c>
      <c r="D478">
        <v>95367</v>
      </c>
      <c r="E478">
        <f t="shared" si="32"/>
        <v>72192</v>
      </c>
      <c r="F478">
        <f t="shared" si="29"/>
        <v>72680.28571428571</v>
      </c>
      <c r="G478">
        <f t="shared" si="30"/>
        <v>73733.142857142855</v>
      </c>
      <c r="H478">
        <f t="shared" si="31"/>
        <v>64893.357142857145</v>
      </c>
    </row>
    <row r="479" spans="1:8" x14ac:dyDescent="0.2">
      <c r="A479">
        <v>478</v>
      </c>
      <c r="B479" s="14">
        <v>44364</v>
      </c>
      <c r="C479">
        <v>17702630</v>
      </c>
      <c r="D479">
        <v>74042</v>
      </c>
      <c r="E479">
        <f t="shared" si="32"/>
        <v>72704.571428571435</v>
      </c>
      <c r="F479">
        <f t="shared" si="29"/>
        <v>74786</v>
      </c>
      <c r="G479">
        <f t="shared" si="30"/>
        <v>74268.5</v>
      </c>
      <c r="H479">
        <f t="shared" si="31"/>
        <v>64225.571428571428</v>
      </c>
    </row>
    <row r="480" spans="1:8" x14ac:dyDescent="0.2">
      <c r="A480">
        <v>479</v>
      </c>
      <c r="B480" s="14">
        <v>44365</v>
      </c>
      <c r="C480">
        <v>17801462</v>
      </c>
      <c r="D480">
        <v>98832</v>
      </c>
      <c r="E480">
        <f t="shared" si="32"/>
        <v>73594.571428571435</v>
      </c>
      <c r="F480">
        <f t="shared" si="29"/>
        <v>73751</v>
      </c>
      <c r="G480">
        <f t="shared" si="30"/>
        <v>73541.28571428571</v>
      </c>
      <c r="H480">
        <f t="shared" si="31"/>
        <v>68575.28571428571</v>
      </c>
    </row>
    <row r="481" spans="1:8" x14ac:dyDescent="0.2">
      <c r="A481">
        <v>480</v>
      </c>
      <c r="B481" s="14">
        <v>44366</v>
      </c>
      <c r="C481">
        <v>17883750</v>
      </c>
      <c r="D481">
        <v>82288</v>
      </c>
      <c r="E481">
        <f t="shared" si="32"/>
        <v>73459.857142857145</v>
      </c>
      <c r="F481">
        <f t="shared" si="29"/>
        <v>73331.571428571435</v>
      </c>
      <c r="G481">
        <f t="shared" si="30"/>
        <v>72811.357142857145</v>
      </c>
      <c r="H481">
        <f t="shared" si="31"/>
        <v>69737.5</v>
      </c>
    </row>
    <row r="482" spans="1:8" x14ac:dyDescent="0.2">
      <c r="A482">
        <v>481</v>
      </c>
      <c r="B482" s="14">
        <v>44367</v>
      </c>
      <c r="C482">
        <v>17927928</v>
      </c>
      <c r="D482">
        <v>44178</v>
      </c>
      <c r="E482">
        <f t="shared" si="32"/>
        <v>74490.28571428571</v>
      </c>
      <c r="F482">
        <f t="shared" si="29"/>
        <v>72291.142857142855</v>
      </c>
      <c r="G482">
        <f t="shared" si="30"/>
        <v>72139.57142857142</v>
      </c>
      <c r="H482">
        <f t="shared" si="31"/>
        <v>70061.857142857145</v>
      </c>
    </row>
    <row r="483" spans="1:8" x14ac:dyDescent="0.2">
      <c r="A483">
        <v>482</v>
      </c>
      <c r="B483" s="14">
        <v>44368</v>
      </c>
      <c r="C483">
        <v>17966831</v>
      </c>
      <c r="D483">
        <v>38903</v>
      </c>
      <c r="E483">
        <f t="shared" si="32"/>
        <v>77327.571428571435</v>
      </c>
      <c r="F483">
        <f t="shared" si="29"/>
        <v>71988</v>
      </c>
      <c r="G483">
        <f t="shared" si="30"/>
        <v>71557.92857142858</v>
      </c>
      <c r="H483">
        <f t="shared" si="31"/>
        <v>70186.642857142855</v>
      </c>
    </row>
    <row r="484" spans="1:8" x14ac:dyDescent="0.2">
      <c r="A484">
        <v>483</v>
      </c>
      <c r="B484" s="14">
        <v>44369</v>
      </c>
      <c r="C484">
        <v>18054653</v>
      </c>
      <c r="D484">
        <v>87822</v>
      </c>
      <c r="E484">
        <f t="shared" si="32"/>
        <v>77264.71428571429</v>
      </c>
      <c r="F484">
        <f t="shared" si="29"/>
        <v>71127.857142857145</v>
      </c>
      <c r="G484">
        <f t="shared" si="30"/>
        <v>70566.92857142858</v>
      </c>
      <c r="H484">
        <f t="shared" si="31"/>
        <v>72680.28571428571</v>
      </c>
    </row>
    <row r="485" spans="1:8" x14ac:dyDescent="0.2">
      <c r="A485">
        <v>484</v>
      </c>
      <c r="B485" s="14">
        <v>44370</v>
      </c>
      <c r="C485">
        <v>18169881</v>
      </c>
      <c r="D485">
        <v>115228</v>
      </c>
      <c r="E485">
        <f t="shared" si="32"/>
        <v>74471.142857142855</v>
      </c>
      <c r="F485">
        <f t="shared" si="29"/>
        <v>70006</v>
      </c>
      <c r="G485">
        <f t="shared" si="30"/>
        <v>68165.607142857145</v>
      </c>
      <c r="H485">
        <f t="shared" si="31"/>
        <v>74786</v>
      </c>
    </row>
    <row r="486" spans="1:8" x14ac:dyDescent="0.2">
      <c r="A486">
        <v>485</v>
      </c>
      <c r="B486" s="14">
        <v>44371</v>
      </c>
      <c r="C486">
        <v>18243483</v>
      </c>
      <c r="D486">
        <v>73602</v>
      </c>
      <c r="E486">
        <f t="shared" si="32"/>
        <v>71877.71428571429</v>
      </c>
      <c r="F486">
        <f t="shared" si="29"/>
        <v>66325.21428571429</v>
      </c>
      <c r="G486">
        <f t="shared" si="30"/>
        <v>66008.107142857145</v>
      </c>
      <c r="H486">
        <f t="shared" si="31"/>
        <v>73751</v>
      </c>
    </row>
    <row r="487" spans="1:8" x14ac:dyDescent="0.2">
      <c r="A487">
        <v>486</v>
      </c>
      <c r="B487" s="14">
        <v>44372</v>
      </c>
      <c r="C487">
        <v>18322760</v>
      </c>
      <c r="D487">
        <v>79277</v>
      </c>
      <c r="E487">
        <f t="shared" si="32"/>
        <v>70381.428571428565</v>
      </c>
      <c r="F487">
        <f t="shared" si="29"/>
        <v>65691</v>
      </c>
      <c r="G487">
        <f t="shared" si="30"/>
        <v>64488.607142857145</v>
      </c>
      <c r="H487">
        <f t="shared" si="31"/>
        <v>73331.571428571435</v>
      </c>
    </row>
    <row r="488" spans="1:8" x14ac:dyDescent="0.2">
      <c r="A488">
        <v>487</v>
      </c>
      <c r="B488" s="14">
        <v>44373</v>
      </c>
      <c r="C488">
        <v>18386894</v>
      </c>
      <c r="D488">
        <v>64134</v>
      </c>
      <c r="E488">
        <f t="shared" si="32"/>
        <v>68795.857142857145</v>
      </c>
      <c r="F488">
        <f t="shared" si="29"/>
        <v>63286.214285714283</v>
      </c>
      <c r="G488">
        <f t="shared" si="30"/>
        <v>62295.78571428571</v>
      </c>
      <c r="H488">
        <f t="shared" si="31"/>
        <v>72291.142857142855</v>
      </c>
    </row>
    <row r="489" spans="1:8" x14ac:dyDescent="0.2">
      <c r="A489">
        <v>488</v>
      </c>
      <c r="B489" s="14">
        <v>44374</v>
      </c>
      <c r="C489">
        <v>18420598</v>
      </c>
      <c r="D489">
        <v>33704</v>
      </c>
      <c r="E489">
        <f t="shared" si="32"/>
        <v>65521.714285714283</v>
      </c>
      <c r="F489">
        <f t="shared" si="29"/>
        <v>61305.357142857145</v>
      </c>
      <c r="G489">
        <f t="shared" si="30"/>
        <v>60719.821428571435</v>
      </c>
      <c r="H489">
        <f t="shared" si="31"/>
        <v>71988</v>
      </c>
    </row>
    <row r="490" spans="1:8" x14ac:dyDescent="0.2">
      <c r="A490">
        <v>489</v>
      </c>
      <c r="B490" s="14">
        <v>44375</v>
      </c>
      <c r="C490">
        <v>18448402</v>
      </c>
      <c r="D490">
        <v>27804</v>
      </c>
      <c r="E490">
        <f t="shared" si="32"/>
        <v>55322.857142857145</v>
      </c>
      <c r="F490">
        <f t="shared" si="29"/>
        <v>60134.285714285717</v>
      </c>
      <c r="G490">
        <f t="shared" si="30"/>
        <v>59555.71428571429</v>
      </c>
      <c r="H490">
        <f t="shared" si="31"/>
        <v>71127.857142857145</v>
      </c>
    </row>
    <row r="491" spans="1:8" x14ac:dyDescent="0.2">
      <c r="A491">
        <v>490</v>
      </c>
      <c r="B491" s="14">
        <v>44376</v>
      </c>
      <c r="C491">
        <v>18513305</v>
      </c>
      <c r="D491">
        <v>64903</v>
      </c>
      <c r="E491">
        <f t="shared" si="32"/>
        <v>54117.285714285717</v>
      </c>
      <c r="F491">
        <f t="shared" si="29"/>
        <v>58977.142857142855</v>
      </c>
      <c r="G491">
        <f t="shared" si="30"/>
        <v>58072.928571428565</v>
      </c>
      <c r="H491">
        <f t="shared" si="31"/>
        <v>70006</v>
      </c>
    </row>
    <row r="492" spans="1:8" x14ac:dyDescent="0.2">
      <c r="A492">
        <v>491</v>
      </c>
      <c r="B492" s="14">
        <v>44377</v>
      </c>
      <c r="C492">
        <v>18557141</v>
      </c>
      <c r="D492">
        <v>43836</v>
      </c>
      <c r="E492">
        <f t="shared" si="32"/>
        <v>52101.285714285717</v>
      </c>
      <c r="F492">
        <f t="shared" si="29"/>
        <v>57168.714285714283</v>
      </c>
      <c r="G492">
        <f t="shared" si="30"/>
        <v>54982.78571428571</v>
      </c>
      <c r="H492">
        <f t="shared" si="31"/>
        <v>66325.21428571429</v>
      </c>
    </row>
    <row r="493" spans="1:8" x14ac:dyDescent="0.2">
      <c r="A493">
        <v>492</v>
      </c>
      <c r="B493" s="14">
        <v>44378</v>
      </c>
      <c r="C493">
        <v>18622304</v>
      </c>
      <c r="D493">
        <v>65163</v>
      </c>
      <c r="E493">
        <f t="shared" si="32"/>
        <v>50733</v>
      </c>
      <c r="F493">
        <f t="shared" si="29"/>
        <v>52796.857142857145</v>
      </c>
      <c r="G493">
        <f t="shared" si="30"/>
        <v>52086.96428571429</v>
      </c>
      <c r="H493">
        <f t="shared" si="31"/>
        <v>65691</v>
      </c>
    </row>
    <row r="494" spans="1:8" x14ac:dyDescent="0.2">
      <c r="A494">
        <v>493</v>
      </c>
      <c r="B494" s="14">
        <v>44379</v>
      </c>
      <c r="C494">
        <v>18687469</v>
      </c>
      <c r="D494">
        <v>65165</v>
      </c>
      <c r="E494">
        <f t="shared" si="32"/>
        <v>49887.142857142855</v>
      </c>
      <c r="F494">
        <f t="shared" si="29"/>
        <v>51377.071428571428</v>
      </c>
      <c r="G494">
        <f t="shared" si="30"/>
        <v>50607.78571428571</v>
      </c>
      <c r="H494">
        <f t="shared" si="31"/>
        <v>63286.214285714283</v>
      </c>
    </row>
    <row r="495" spans="1:8" x14ac:dyDescent="0.2">
      <c r="A495">
        <v>494</v>
      </c>
      <c r="B495" s="14">
        <v>44380</v>
      </c>
      <c r="C495">
        <v>18742025</v>
      </c>
      <c r="D495">
        <v>54556</v>
      </c>
      <c r="E495">
        <f t="shared" si="32"/>
        <v>49158.428571428572</v>
      </c>
      <c r="F495">
        <f t="shared" si="29"/>
        <v>49838.5</v>
      </c>
      <c r="G495">
        <f t="shared" si="30"/>
        <v>49280.28571428571</v>
      </c>
      <c r="H495">
        <f t="shared" si="31"/>
        <v>61305.357142857145</v>
      </c>
    </row>
    <row r="496" spans="1:8" x14ac:dyDescent="0.2">
      <c r="A496">
        <v>495</v>
      </c>
      <c r="B496" s="14">
        <v>44381</v>
      </c>
      <c r="C496">
        <v>18769808</v>
      </c>
      <c r="D496">
        <v>27783</v>
      </c>
      <c r="E496">
        <f t="shared" si="32"/>
        <v>48815.714285714283</v>
      </c>
      <c r="F496">
        <f t="shared" si="29"/>
        <v>48722.071428571428</v>
      </c>
      <c r="G496">
        <f t="shared" si="30"/>
        <v>48266.107142857145</v>
      </c>
      <c r="H496">
        <f t="shared" si="31"/>
        <v>60134.285714285717</v>
      </c>
    </row>
    <row r="497" spans="1:8" x14ac:dyDescent="0.2">
      <c r="A497">
        <v>496</v>
      </c>
      <c r="B497" s="14">
        <v>44382</v>
      </c>
      <c r="C497">
        <v>18792511</v>
      </c>
      <c r="D497">
        <v>22703</v>
      </c>
      <c r="E497">
        <f t="shared" si="32"/>
        <v>50270.857142857145</v>
      </c>
      <c r="F497">
        <f t="shared" si="29"/>
        <v>47810.142857142855</v>
      </c>
      <c r="G497">
        <f t="shared" si="30"/>
        <v>47425.392857142855</v>
      </c>
      <c r="H497">
        <f t="shared" si="31"/>
        <v>58977.142857142855</v>
      </c>
    </row>
    <row r="498" spans="1:8" x14ac:dyDescent="0.2">
      <c r="A498">
        <v>497</v>
      </c>
      <c r="B498" s="14">
        <v>44383</v>
      </c>
      <c r="C498">
        <v>18855015</v>
      </c>
      <c r="D498">
        <v>62504</v>
      </c>
      <c r="E498">
        <f t="shared" si="32"/>
        <v>48636.857142857145</v>
      </c>
      <c r="F498">
        <f t="shared" si="29"/>
        <v>47040.642857142855</v>
      </c>
      <c r="G498">
        <f t="shared" si="30"/>
        <v>46330.607142857145</v>
      </c>
      <c r="H498">
        <f t="shared" si="31"/>
        <v>57168.714285714283</v>
      </c>
    </row>
    <row r="499" spans="1:8" x14ac:dyDescent="0.2">
      <c r="A499">
        <v>498</v>
      </c>
      <c r="B499" s="14">
        <v>44384</v>
      </c>
      <c r="C499">
        <v>18909037</v>
      </c>
      <c r="D499">
        <v>54022</v>
      </c>
      <c r="E499">
        <f t="shared" si="32"/>
        <v>47575.714285714283</v>
      </c>
      <c r="F499">
        <f t="shared" si="29"/>
        <v>45620.571428571428</v>
      </c>
      <c r="G499">
        <f t="shared" si="30"/>
        <v>46117</v>
      </c>
      <c r="H499">
        <f t="shared" si="31"/>
        <v>52796.857142857145</v>
      </c>
    </row>
    <row r="500" spans="1:8" x14ac:dyDescent="0.2">
      <c r="A500">
        <v>499</v>
      </c>
      <c r="B500" s="14">
        <v>44385</v>
      </c>
      <c r="C500">
        <v>18962762</v>
      </c>
      <c r="D500">
        <v>53725</v>
      </c>
      <c r="E500">
        <f t="shared" si="32"/>
        <v>46711.142857142855</v>
      </c>
      <c r="F500">
        <f t="shared" si="29"/>
        <v>46613.428571428572</v>
      </c>
      <c r="G500">
        <f t="shared" si="30"/>
        <v>46171.5</v>
      </c>
      <c r="H500">
        <f t="shared" si="31"/>
        <v>51377.071428571428</v>
      </c>
    </row>
    <row r="501" spans="1:8" x14ac:dyDescent="0.2">
      <c r="A501">
        <v>500</v>
      </c>
      <c r="B501" s="14">
        <v>44386</v>
      </c>
      <c r="C501">
        <v>19020499</v>
      </c>
      <c r="D501">
        <v>57737</v>
      </c>
      <c r="E501">
        <f t="shared" si="32"/>
        <v>45733.142857142855</v>
      </c>
      <c r="F501">
        <f t="shared" si="29"/>
        <v>45729.571428571428</v>
      </c>
      <c r="G501">
        <f t="shared" si="30"/>
        <v>45030.5</v>
      </c>
      <c r="H501">
        <f t="shared" si="31"/>
        <v>49838.5</v>
      </c>
    </row>
    <row r="502" spans="1:8" x14ac:dyDescent="0.2">
      <c r="A502">
        <v>501</v>
      </c>
      <c r="B502" s="14">
        <v>44387</v>
      </c>
      <c r="C502">
        <v>19069003</v>
      </c>
      <c r="D502">
        <v>48504</v>
      </c>
      <c r="E502">
        <f t="shared" si="32"/>
        <v>44922.857142857145</v>
      </c>
      <c r="F502">
        <f t="shared" si="29"/>
        <v>44331.428571428572</v>
      </c>
      <c r="G502">
        <f t="shared" si="30"/>
        <v>43609.392857142855</v>
      </c>
      <c r="H502">
        <f t="shared" si="31"/>
        <v>48722.071428571428</v>
      </c>
    </row>
    <row r="503" spans="1:8" x14ac:dyDescent="0.2">
      <c r="A503">
        <v>502</v>
      </c>
      <c r="B503" s="14">
        <v>44388</v>
      </c>
      <c r="C503">
        <v>19089940</v>
      </c>
      <c r="D503">
        <v>20937</v>
      </c>
      <c r="E503">
        <f t="shared" si="32"/>
        <v>42425.428571428572</v>
      </c>
      <c r="F503">
        <f t="shared" si="29"/>
        <v>42887.357142857145</v>
      </c>
      <c r="G503">
        <f t="shared" si="30"/>
        <v>43113.892857142855</v>
      </c>
      <c r="H503">
        <f t="shared" si="31"/>
        <v>47810.142857142855</v>
      </c>
    </row>
    <row r="504" spans="1:8" x14ac:dyDescent="0.2">
      <c r="A504">
        <v>503</v>
      </c>
      <c r="B504" s="14">
        <v>44389</v>
      </c>
      <c r="C504">
        <v>19106971</v>
      </c>
      <c r="D504">
        <v>17031</v>
      </c>
      <c r="E504">
        <f t="shared" si="32"/>
        <v>42956</v>
      </c>
      <c r="F504">
        <f t="shared" si="29"/>
        <v>43340.428571428572</v>
      </c>
      <c r="G504">
        <f t="shared" si="30"/>
        <v>43075</v>
      </c>
      <c r="H504">
        <f t="shared" si="31"/>
        <v>47040.642857142855</v>
      </c>
    </row>
    <row r="505" spans="1:8" x14ac:dyDescent="0.2">
      <c r="A505">
        <v>504</v>
      </c>
      <c r="B505" s="14">
        <v>44390</v>
      </c>
      <c r="C505">
        <v>19151993</v>
      </c>
      <c r="D505">
        <v>45022</v>
      </c>
      <c r="E505">
        <f t="shared" si="32"/>
        <v>42822.285714285717</v>
      </c>
      <c r="F505">
        <f t="shared" si="29"/>
        <v>42809.571428571428</v>
      </c>
      <c r="G505">
        <f t="shared" si="30"/>
        <v>41562.71428571429</v>
      </c>
      <c r="H505">
        <f t="shared" si="31"/>
        <v>45620.571428571428</v>
      </c>
    </row>
    <row r="506" spans="1:8" x14ac:dyDescent="0.2">
      <c r="A506">
        <v>505</v>
      </c>
      <c r="B506" s="14">
        <v>44391</v>
      </c>
      <c r="C506">
        <v>19209729</v>
      </c>
      <c r="D506">
        <v>57736</v>
      </c>
      <c r="E506">
        <f t="shared" si="32"/>
        <v>41087.142857142855</v>
      </c>
      <c r="F506">
        <f t="shared" si="29"/>
        <v>40315.857142857145</v>
      </c>
      <c r="G506">
        <f t="shared" si="30"/>
        <v>40333.53571428571</v>
      </c>
      <c r="H506">
        <f t="shared" si="31"/>
        <v>46613.428571428572</v>
      </c>
    </row>
    <row r="507" spans="1:8" x14ac:dyDescent="0.2">
      <c r="A507">
        <v>506</v>
      </c>
      <c r="B507" s="14">
        <v>44392</v>
      </c>
      <c r="C507">
        <v>19262518</v>
      </c>
      <c r="D507">
        <v>52789</v>
      </c>
      <c r="E507">
        <f t="shared" si="32"/>
        <v>39063.571428571428</v>
      </c>
      <c r="F507">
        <f t="shared" si="29"/>
        <v>40351.214285714283</v>
      </c>
      <c r="G507">
        <f t="shared" si="30"/>
        <v>40209.5</v>
      </c>
      <c r="H507">
        <f t="shared" si="31"/>
        <v>45729.571428571428</v>
      </c>
    </row>
    <row r="508" spans="1:8" x14ac:dyDescent="0.2">
      <c r="A508">
        <v>507</v>
      </c>
      <c r="B508" s="14">
        <v>44393</v>
      </c>
      <c r="C508">
        <v>19308109</v>
      </c>
      <c r="D508">
        <v>45591</v>
      </c>
      <c r="E508">
        <f t="shared" si="32"/>
        <v>40947.714285714283</v>
      </c>
      <c r="F508">
        <f t="shared" si="29"/>
        <v>40067.785714285717</v>
      </c>
      <c r="G508">
        <f t="shared" si="30"/>
        <v>41889.035714285717</v>
      </c>
      <c r="H508">
        <f t="shared" si="31"/>
        <v>44331.428571428572</v>
      </c>
    </row>
    <row r="509" spans="1:8" x14ac:dyDescent="0.2">
      <c r="A509">
        <v>508</v>
      </c>
      <c r="B509" s="14">
        <v>44394</v>
      </c>
      <c r="C509">
        <v>19342448</v>
      </c>
      <c r="D509">
        <v>34339</v>
      </c>
      <c r="E509">
        <f t="shared" si="32"/>
        <v>40696.285714285717</v>
      </c>
      <c r="F509">
        <f t="shared" si="29"/>
        <v>43710.285714285717</v>
      </c>
      <c r="G509">
        <f t="shared" si="30"/>
        <v>43338.392857142855</v>
      </c>
      <c r="H509">
        <f t="shared" si="31"/>
        <v>42887.357142857145</v>
      </c>
    </row>
    <row r="510" spans="1:8" x14ac:dyDescent="0.2">
      <c r="A510">
        <v>509</v>
      </c>
      <c r="B510" s="14">
        <v>44395</v>
      </c>
      <c r="C510">
        <v>19376574</v>
      </c>
      <c r="D510">
        <v>34126</v>
      </c>
      <c r="E510">
        <f t="shared" si="32"/>
        <v>38206.285714285717</v>
      </c>
      <c r="F510">
        <f t="shared" si="29"/>
        <v>42966.5</v>
      </c>
      <c r="G510">
        <f t="shared" si="30"/>
        <v>42866.21428571429</v>
      </c>
      <c r="H510">
        <f t="shared" si="31"/>
        <v>43340.428571428572</v>
      </c>
    </row>
    <row r="511" spans="1:8" x14ac:dyDescent="0.2">
      <c r="A511">
        <v>510</v>
      </c>
      <c r="B511" s="14">
        <v>44396</v>
      </c>
      <c r="C511">
        <v>19391845</v>
      </c>
      <c r="D511">
        <v>15271</v>
      </c>
      <c r="E511">
        <f t="shared" si="32"/>
        <v>37746.428571428572</v>
      </c>
      <c r="F511">
        <f t="shared" si="29"/>
        <v>42765.928571428572</v>
      </c>
      <c r="G511">
        <f t="shared" si="30"/>
        <v>42836.21428571429</v>
      </c>
      <c r="H511">
        <f t="shared" si="31"/>
        <v>42809.571428571428</v>
      </c>
    </row>
    <row r="512" spans="1:8" x14ac:dyDescent="0.2">
      <c r="A512">
        <v>511</v>
      </c>
      <c r="B512" s="14">
        <v>44397</v>
      </c>
      <c r="C512">
        <v>19419437</v>
      </c>
      <c r="D512">
        <v>27592</v>
      </c>
      <c r="E512">
        <f t="shared" si="32"/>
        <v>37313.285714285717</v>
      </c>
      <c r="F512">
        <f t="shared" si="29"/>
        <v>42906.5</v>
      </c>
      <c r="G512">
        <f t="shared" si="30"/>
        <v>42777.53571428571</v>
      </c>
      <c r="H512">
        <f t="shared" si="31"/>
        <v>40315.857142857145</v>
      </c>
    </row>
    <row r="513" spans="1:8" x14ac:dyDescent="0.2">
      <c r="A513">
        <v>512</v>
      </c>
      <c r="B513" s="14">
        <v>44398</v>
      </c>
      <c r="C513">
        <v>19473954</v>
      </c>
      <c r="D513">
        <v>54517</v>
      </c>
      <c r="E513">
        <f t="shared" si="32"/>
        <v>46333.428571428572</v>
      </c>
      <c r="F513">
        <f t="shared" si="29"/>
        <v>42648.571428571428</v>
      </c>
      <c r="G513">
        <f t="shared" si="30"/>
        <v>42301.321428571428</v>
      </c>
      <c r="H513">
        <f t="shared" si="31"/>
        <v>40351.214285714283</v>
      </c>
    </row>
    <row r="514" spans="1:8" x14ac:dyDescent="0.2">
      <c r="A514">
        <v>513</v>
      </c>
      <c r="B514" s="14">
        <v>44399</v>
      </c>
      <c r="C514">
        <v>19523711</v>
      </c>
      <c r="D514">
        <v>49757</v>
      </c>
      <c r="E514">
        <f t="shared" si="32"/>
        <v>46869.428571428572</v>
      </c>
      <c r="F514">
        <f t="shared" si="29"/>
        <v>41954.071428571428</v>
      </c>
      <c r="G514">
        <f t="shared" si="30"/>
        <v>41578.857142857145</v>
      </c>
      <c r="H514">
        <f t="shared" si="31"/>
        <v>40067.785714285717</v>
      </c>
    </row>
    <row r="515" spans="1:8" x14ac:dyDescent="0.2">
      <c r="A515">
        <v>514</v>
      </c>
      <c r="B515" s="14">
        <v>44400</v>
      </c>
      <c r="C515">
        <v>19632443</v>
      </c>
      <c r="D515">
        <v>108732</v>
      </c>
      <c r="E515">
        <f t="shared" si="32"/>
        <v>44584.142857142855</v>
      </c>
      <c r="F515">
        <f t="shared" si="29"/>
        <v>41203.642857142855</v>
      </c>
      <c r="G515">
        <f t="shared" si="30"/>
        <v>41036.25</v>
      </c>
      <c r="H515">
        <f t="shared" si="31"/>
        <v>43710.285714285717</v>
      </c>
    </row>
    <row r="516" spans="1:8" x14ac:dyDescent="0.2">
      <c r="A516">
        <v>515</v>
      </c>
      <c r="B516" s="14">
        <v>44401</v>
      </c>
      <c r="C516">
        <v>19670534</v>
      </c>
      <c r="D516">
        <v>38091</v>
      </c>
      <c r="E516">
        <f t="shared" si="32"/>
        <v>45116.714285714283</v>
      </c>
      <c r="F516">
        <f t="shared" si="29"/>
        <v>40868.857142857145</v>
      </c>
      <c r="G516">
        <f t="shared" si="30"/>
        <v>40984.678571428572</v>
      </c>
      <c r="H516">
        <f t="shared" si="31"/>
        <v>42966.5</v>
      </c>
    </row>
    <row r="517" spans="1:8" x14ac:dyDescent="0.2">
      <c r="A517">
        <v>516</v>
      </c>
      <c r="B517" s="14">
        <v>44402</v>
      </c>
      <c r="C517">
        <v>19688663</v>
      </c>
      <c r="D517">
        <v>18129</v>
      </c>
      <c r="E517">
        <f t="shared" si="32"/>
        <v>47090.857142857145</v>
      </c>
      <c r="F517">
        <f t="shared" si="29"/>
        <v>41100.5</v>
      </c>
      <c r="G517">
        <f t="shared" si="30"/>
        <v>40613.96428571429</v>
      </c>
      <c r="H517">
        <f t="shared" si="31"/>
        <v>42765.928571428572</v>
      </c>
    </row>
    <row r="518" spans="1:8" x14ac:dyDescent="0.2">
      <c r="A518">
        <v>517</v>
      </c>
      <c r="B518" s="14">
        <v>44403</v>
      </c>
      <c r="C518">
        <v>19707662</v>
      </c>
      <c r="D518">
        <v>18999</v>
      </c>
      <c r="E518">
        <f t="shared" si="32"/>
        <v>46161.714285714283</v>
      </c>
      <c r="F518">
        <f t="shared" si="29"/>
        <v>40127.428571428572</v>
      </c>
      <c r="G518">
        <f t="shared" si="30"/>
        <v>40122.857142857145</v>
      </c>
      <c r="H518">
        <f t="shared" si="31"/>
        <v>42906.5</v>
      </c>
    </row>
    <row r="519" spans="1:8" x14ac:dyDescent="0.2">
      <c r="A519">
        <v>518</v>
      </c>
      <c r="B519" s="14">
        <v>44404</v>
      </c>
      <c r="C519">
        <v>19749073</v>
      </c>
      <c r="D519">
        <v>41411</v>
      </c>
      <c r="E519">
        <f t="shared" si="32"/>
        <v>45094</v>
      </c>
      <c r="F519">
        <f t="shared" si="29"/>
        <v>40118.285714285717</v>
      </c>
      <c r="G519">
        <f t="shared" si="30"/>
        <v>40287</v>
      </c>
      <c r="H519">
        <f t="shared" si="31"/>
        <v>42648.571428571428</v>
      </c>
    </row>
    <row r="520" spans="1:8" x14ac:dyDescent="0.2">
      <c r="A520">
        <v>519</v>
      </c>
      <c r="B520" s="14">
        <v>44405</v>
      </c>
      <c r="C520">
        <v>19797086</v>
      </c>
      <c r="D520">
        <v>48013</v>
      </c>
      <c r="E520">
        <f t="shared" si="32"/>
        <v>35404.285714285717</v>
      </c>
      <c r="F520">
        <f t="shared" si="29"/>
        <v>40455.714285714283</v>
      </c>
      <c r="G520">
        <f t="shared" si="30"/>
        <v>39962.821428571428</v>
      </c>
      <c r="H520">
        <f t="shared" si="31"/>
        <v>41954.071428571428</v>
      </c>
    </row>
    <row r="521" spans="1:8" x14ac:dyDescent="0.2">
      <c r="A521">
        <v>520</v>
      </c>
      <c r="B521" s="14">
        <v>44406</v>
      </c>
      <c r="C521">
        <v>19839369</v>
      </c>
      <c r="D521">
        <v>42283</v>
      </c>
      <c r="E521">
        <f t="shared" si="32"/>
        <v>35331.571428571428</v>
      </c>
      <c r="F521">
        <f t="shared" si="29"/>
        <v>39469.928571428572</v>
      </c>
      <c r="G521">
        <f t="shared" si="30"/>
        <v>39123.392857142855</v>
      </c>
      <c r="H521">
        <f t="shared" si="31"/>
        <v>41203.642857142855</v>
      </c>
    </row>
    <row r="522" spans="1:8" x14ac:dyDescent="0.2">
      <c r="A522">
        <v>521</v>
      </c>
      <c r="B522" s="14">
        <v>44407</v>
      </c>
      <c r="C522">
        <v>19880273</v>
      </c>
      <c r="D522">
        <v>40904</v>
      </c>
      <c r="E522">
        <f t="shared" si="32"/>
        <v>35670.714285714283</v>
      </c>
      <c r="F522">
        <f t="shared" ref="F522:F585" si="33">AVERAGE(D515:D528)</f>
        <v>38776.857142857145</v>
      </c>
      <c r="G522">
        <f t="shared" ref="G522:G585" si="34">AVERAGE(F522:F523)</f>
        <v>36399.25</v>
      </c>
      <c r="H522">
        <f t="shared" si="31"/>
        <v>40868.857142857145</v>
      </c>
    </row>
    <row r="523" spans="1:8" x14ac:dyDescent="0.2">
      <c r="A523">
        <v>522</v>
      </c>
      <c r="B523" s="14">
        <v>44408</v>
      </c>
      <c r="C523">
        <v>19917855</v>
      </c>
      <c r="D523">
        <v>37582</v>
      </c>
      <c r="E523">
        <f t="shared" si="32"/>
        <v>35119.857142857145</v>
      </c>
      <c r="F523">
        <f t="shared" si="33"/>
        <v>34021.642857142855</v>
      </c>
      <c r="G523">
        <f t="shared" si="34"/>
        <v>34198.142857142855</v>
      </c>
      <c r="H523">
        <f t="shared" si="31"/>
        <v>41100.5</v>
      </c>
    </row>
    <row r="524" spans="1:8" x14ac:dyDescent="0.2">
      <c r="A524">
        <v>523</v>
      </c>
      <c r="B524" s="14">
        <v>44409</v>
      </c>
      <c r="C524">
        <v>19938358</v>
      </c>
      <c r="D524">
        <v>20503</v>
      </c>
      <c r="E524">
        <f t="shared" si="32"/>
        <v>33820.571428571428</v>
      </c>
      <c r="F524">
        <f t="shared" si="33"/>
        <v>34374.642857142855</v>
      </c>
      <c r="G524">
        <f t="shared" si="34"/>
        <v>34223.357142857145</v>
      </c>
      <c r="H524">
        <f t="shared" si="31"/>
        <v>40127.428571428572</v>
      </c>
    </row>
    <row r="525" spans="1:8" x14ac:dyDescent="0.2">
      <c r="A525">
        <v>524</v>
      </c>
      <c r="B525" s="14">
        <v>44410</v>
      </c>
      <c r="C525">
        <v>19953501</v>
      </c>
      <c r="D525">
        <v>15143</v>
      </c>
      <c r="E525">
        <f t="shared" si="32"/>
        <v>32778.142857142855</v>
      </c>
      <c r="F525">
        <f t="shared" si="33"/>
        <v>34072.071428571428</v>
      </c>
      <c r="G525">
        <f t="shared" si="34"/>
        <v>33825.142857142855</v>
      </c>
      <c r="H525">
        <f t="shared" si="31"/>
        <v>40118.285714285717</v>
      </c>
    </row>
    <row r="526" spans="1:8" x14ac:dyDescent="0.2">
      <c r="A526">
        <v>525</v>
      </c>
      <c r="B526" s="14">
        <v>44411</v>
      </c>
      <c r="C526">
        <v>19985817</v>
      </c>
      <c r="D526">
        <v>32316</v>
      </c>
      <c r="E526">
        <f t="shared" si="32"/>
        <v>32459.714285714286</v>
      </c>
      <c r="F526">
        <f t="shared" si="33"/>
        <v>33578.214285714283</v>
      </c>
      <c r="G526">
        <f t="shared" si="34"/>
        <v>33345.142857142855</v>
      </c>
      <c r="H526">
        <f t="shared" si="31"/>
        <v>40455.714285714283</v>
      </c>
    </row>
    <row r="527" spans="1:8" x14ac:dyDescent="0.2">
      <c r="A527">
        <v>526</v>
      </c>
      <c r="B527" s="14">
        <v>44412</v>
      </c>
      <c r="C527">
        <v>20026533</v>
      </c>
      <c r="D527">
        <v>40716</v>
      </c>
      <c r="E527">
        <f t="shared" si="32"/>
        <v>32639</v>
      </c>
      <c r="F527">
        <f t="shared" si="33"/>
        <v>33112.071428571428</v>
      </c>
      <c r="G527">
        <f t="shared" si="34"/>
        <v>32556</v>
      </c>
      <c r="H527">
        <f t="shared" si="31"/>
        <v>39469.928571428572</v>
      </c>
    </row>
    <row r="528" spans="1:8" x14ac:dyDescent="0.2">
      <c r="A528">
        <v>527</v>
      </c>
      <c r="B528" s="14">
        <v>44413</v>
      </c>
      <c r="C528">
        <v>20066587</v>
      </c>
      <c r="D528">
        <v>40054</v>
      </c>
      <c r="E528">
        <f t="shared" si="32"/>
        <v>33417.714285714283</v>
      </c>
      <c r="F528">
        <f t="shared" si="33"/>
        <v>31999.928571428572</v>
      </c>
      <c r="G528">
        <f t="shared" si="34"/>
        <v>31917.75</v>
      </c>
      <c r="H528">
        <f t="shared" ref="H528:H591" si="35">AVERAGE(D515:D528)</f>
        <v>38776.857142857145</v>
      </c>
    </row>
    <row r="529" spans="1:8" x14ac:dyDescent="0.2">
      <c r="A529">
        <v>528</v>
      </c>
      <c r="B529" s="14">
        <v>44414</v>
      </c>
      <c r="C529">
        <v>20108746</v>
      </c>
      <c r="D529">
        <v>42159</v>
      </c>
      <c r="E529">
        <f t="shared" si="32"/>
        <v>32473.428571428572</v>
      </c>
      <c r="F529">
        <f t="shared" si="33"/>
        <v>31835.571428571428</v>
      </c>
      <c r="G529">
        <f t="shared" si="34"/>
        <v>31586.607142857145</v>
      </c>
      <c r="H529">
        <f t="shared" si="35"/>
        <v>34021.642857142855</v>
      </c>
    </row>
    <row r="530" spans="1:8" x14ac:dyDescent="0.2">
      <c r="A530">
        <v>529</v>
      </c>
      <c r="B530" s="14">
        <v>44415</v>
      </c>
      <c r="C530">
        <v>20151779</v>
      </c>
      <c r="D530">
        <v>43033</v>
      </c>
      <c r="E530">
        <f t="shared" si="32"/>
        <v>32036.571428571428</v>
      </c>
      <c r="F530">
        <f t="shared" si="33"/>
        <v>31337.642857142859</v>
      </c>
      <c r="G530">
        <f t="shared" si="34"/>
        <v>31107.642857142859</v>
      </c>
      <c r="H530">
        <f t="shared" si="35"/>
        <v>34374.642857142855</v>
      </c>
    </row>
    <row r="531" spans="1:8" x14ac:dyDescent="0.2">
      <c r="A531">
        <v>530</v>
      </c>
      <c r="B531" s="14">
        <v>44416</v>
      </c>
      <c r="C531">
        <v>20165672</v>
      </c>
      <c r="D531">
        <v>13893</v>
      </c>
      <c r="E531">
        <f t="shared" si="32"/>
        <v>32403.571428571428</v>
      </c>
      <c r="F531">
        <f t="shared" si="33"/>
        <v>30877.642857142859</v>
      </c>
      <c r="G531">
        <f t="shared" si="34"/>
        <v>30643.857142857145</v>
      </c>
      <c r="H531">
        <f t="shared" si="35"/>
        <v>34072.071428571428</v>
      </c>
    </row>
    <row r="532" spans="1:8" x14ac:dyDescent="0.2">
      <c r="A532">
        <v>531</v>
      </c>
      <c r="B532" s="14">
        <v>44417</v>
      </c>
      <c r="C532">
        <v>20177757</v>
      </c>
      <c r="D532">
        <v>12085</v>
      </c>
      <c r="E532">
        <f t="shared" si="32"/>
        <v>31221.714285714286</v>
      </c>
      <c r="F532">
        <f t="shared" si="33"/>
        <v>30410.071428571428</v>
      </c>
      <c r="G532">
        <f t="shared" si="34"/>
        <v>30386.071428571428</v>
      </c>
      <c r="H532">
        <f t="shared" si="35"/>
        <v>33578.214285714283</v>
      </c>
    </row>
    <row r="533" spans="1:8" x14ac:dyDescent="0.2">
      <c r="A533">
        <v>532</v>
      </c>
      <c r="B533" s="14">
        <v>44418</v>
      </c>
      <c r="C533">
        <v>20212642</v>
      </c>
      <c r="D533">
        <v>34885</v>
      </c>
      <c r="E533">
        <f t="shared" si="32"/>
        <v>31211.428571428572</v>
      </c>
      <c r="F533">
        <f t="shared" si="33"/>
        <v>30362.071428571428</v>
      </c>
      <c r="G533">
        <f t="shared" si="34"/>
        <v>30551.25</v>
      </c>
      <c r="H533">
        <f t="shared" si="35"/>
        <v>33112.071428571428</v>
      </c>
    </row>
    <row r="534" spans="1:8" x14ac:dyDescent="0.2">
      <c r="A534">
        <v>533</v>
      </c>
      <c r="B534" s="14">
        <v>44419</v>
      </c>
      <c r="C534">
        <v>20245085</v>
      </c>
      <c r="D534">
        <v>32443</v>
      </c>
      <c r="E534">
        <f t="shared" si="32"/>
        <v>30036.285714285714</v>
      </c>
      <c r="F534">
        <f t="shared" si="33"/>
        <v>30740.428571428572</v>
      </c>
      <c r="G534">
        <f t="shared" si="34"/>
        <v>30776.071428571428</v>
      </c>
      <c r="H534">
        <f t="shared" si="35"/>
        <v>31999.928571428572</v>
      </c>
    </row>
    <row r="535" spans="1:8" x14ac:dyDescent="0.2">
      <c r="A535">
        <v>534</v>
      </c>
      <c r="B535" s="14">
        <v>44420</v>
      </c>
      <c r="C535">
        <v>20285067</v>
      </c>
      <c r="D535">
        <v>39982</v>
      </c>
      <c r="E535">
        <f t="shared" si="32"/>
        <v>28337.571428571428</v>
      </c>
      <c r="F535">
        <f t="shared" si="33"/>
        <v>30811.714285714286</v>
      </c>
      <c r="G535">
        <f t="shared" si="34"/>
        <v>30678.178571428572</v>
      </c>
      <c r="H535">
        <f t="shared" si="35"/>
        <v>31835.571428571428</v>
      </c>
    </row>
    <row r="536" spans="1:8" x14ac:dyDescent="0.2">
      <c r="A536">
        <v>535</v>
      </c>
      <c r="B536" s="14">
        <v>44421</v>
      </c>
      <c r="C536">
        <v>20319000</v>
      </c>
      <c r="D536">
        <v>33933</v>
      </c>
      <c r="E536">
        <f t="shared" si="32"/>
        <v>28346.714285714286</v>
      </c>
      <c r="F536">
        <f t="shared" si="33"/>
        <v>30544.642857142859</v>
      </c>
      <c r="G536">
        <f t="shared" si="34"/>
        <v>30249.214285714286</v>
      </c>
      <c r="H536">
        <f t="shared" si="35"/>
        <v>31337.642857142859</v>
      </c>
    </row>
    <row r="537" spans="1:8" x14ac:dyDescent="0.2">
      <c r="A537">
        <v>536</v>
      </c>
      <c r="B537" s="14">
        <v>44422</v>
      </c>
      <c r="C537">
        <v>20350142</v>
      </c>
      <c r="D537">
        <v>31142</v>
      </c>
      <c r="E537">
        <f t="shared" ref="E537:E600" si="36">AVERAGE(D533:D539)</f>
        <v>28687.571428571428</v>
      </c>
      <c r="F537">
        <f t="shared" si="33"/>
        <v>29953.785714285714</v>
      </c>
      <c r="G537">
        <f t="shared" si="34"/>
        <v>29430.75</v>
      </c>
      <c r="H537">
        <f t="shared" si="35"/>
        <v>30877.642857142859</v>
      </c>
    </row>
    <row r="538" spans="1:8" x14ac:dyDescent="0.2">
      <c r="A538">
        <v>537</v>
      </c>
      <c r="B538" s="14">
        <v>44423</v>
      </c>
      <c r="C538">
        <v>20364099</v>
      </c>
      <c r="D538">
        <v>13957</v>
      </c>
      <c r="E538">
        <f t="shared" si="36"/>
        <v>29077.285714285714</v>
      </c>
      <c r="F538">
        <f t="shared" si="33"/>
        <v>28907.714285714286</v>
      </c>
      <c r="G538">
        <f t="shared" si="34"/>
        <v>28925.964285714286</v>
      </c>
      <c r="H538">
        <f t="shared" si="35"/>
        <v>30410.071428571428</v>
      </c>
    </row>
    <row r="539" spans="1:8" x14ac:dyDescent="0.2">
      <c r="A539">
        <v>538</v>
      </c>
      <c r="B539" s="14">
        <v>44424</v>
      </c>
      <c r="C539">
        <v>20378570</v>
      </c>
      <c r="D539">
        <v>14471</v>
      </c>
      <c r="E539">
        <f t="shared" si="36"/>
        <v>30401.714285714286</v>
      </c>
      <c r="F539">
        <f t="shared" si="33"/>
        <v>28944.214285714286</v>
      </c>
      <c r="G539">
        <f t="shared" si="34"/>
        <v>28980.571428571428</v>
      </c>
      <c r="H539">
        <f t="shared" si="35"/>
        <v>30362.071428571428</v>
      </c>
    </row>
    <row r="540" spans="1:8" x14ac:dyDescent="0.2">
      <c r="A540">
        <v>539</v>
      </c>
      <c r="B540" s="14">
        <v>44425</v>
      </c>
      <c r="C540">
        <v>20416183</v>
      </c>
      <c r="D540">
        <v>37613</v>
      </c>
      <c r="E540">
        <f t="shared" si="36"/>
        <v>29877.857142857141</v>
      </c>
      <c r="F540">
        <f t="shared" si="33"/>
        <v>29016.928571428572</v>
      </c>
      <c r="G540">
        <f t="shared" si="34"/>
        <v>28873.607142857145</v>
      </c>
      <c r="H540">
        <f t="shared" si="35"/>
        <v>30740.428571428572</v>
      </c>
    </row>
    <row r="541" spans="1:8" x14ac:dyDescent="0.2">
      <c r="A541">
        <v>540</v>
      </c>
      <c r="B541" s="14">
        <v>44426</v>
      </c>
      <c r="C541">
        <v>20457897</v>
      </c>
      <c r="D541">
        <v>41714</v>
      </c>
      <c r="E541">
        <f t="shared" si="36"/>
        <v>29871.285714285714</v>
      </c>
      <c r="F541">
        <f t="shared" si="33"/>
        <v>28730.285714285714</v>
      </c>
      <c r="G541">
        <f t="shared" si="34"/>
        <v>28667</v>
      </c>
      <c r="H541">
        <f t="shared" si="35"/>
        <v>30811.714285714286</v>
      </c>
    </row>
    <row r="542" spans="1:8" x14ac:dyDescent="0.2">
      <c r="A542">
        <v>541</v>
      </c>
      <c r="B542" s="14">
        <v>44427</v>
      </c>
      <c r="C542">
        <v>20494212</v>
      </c>
      <c r="D542">
        <v>36315</v>
      </c>
      <c r="E542">
        <f t="shared" si="36"/>
        <v>29477.857142857141</v>
      </c>
      <c r="F542">
        <f t="shared" si="33"/>
        <v>28603.714285714286</v>
      </c>
      <c r="G542">
        <f t="shared" si="34"/>
        <v>28283.785714285714</v>
      </c>
      <c r="H542">
        <f t="shared" si="35"/>
        <v>30544.642857142859</v>
      </c>
    </row>
    <row r="543" spans="1:8" x14ac:dyDescent="0.2">
      <c r="A543">
        <v>542</v>
      </c>
      <c r="B543" s="14">
        <v>44428</v>
      </c>
      <c r="C543">
        <v>20528099</v>
      </c>
      <c r="D543">
        <v>33887</v>
      </c>
      <c r="E543">
        <f t="shared" si="36"/>
        <v>29541.714285714286</v>
      </c>
      <c r="F543">
        <f t="shared" si="33"/>
        <v>27963.857142857141</v>
      </c>
      <c r="G543">
        <f t="shared" si="34"/>
        <v>27728.571428571428</v>
      </c>
      <c r="H543">
        <f t="shared" si="35"/>
        <v>29953.785714285714</v>
      </c>
    </row>
    <row r="544" spans="1:8" x14ac:dyDescent="0.2">
      <c r="A544">
        <v>543</v>
      </c>
      <c r="B544" s="14">
        <v>44429</v>
      </c>
      <c r="C544">
        <v>20556487</v>
      </c>
      <c r="D544">
        <v>28388</v>
      </c>
      <c r="E544">
        <f t="shared" si="36"/>
        <v>29346.285714285714</v>
      </c>
      <c r="F544">
        <f t="shared" si="33"/>
        <v>27493.285714285714</v>
      </c>
      <c r="G544">
        <f t="shared" si="34"/>
        <v>27263.178571428572</v>
      </c>
      <c r="H544">
        <f t="shared" si="35"/>
        <v>28907.714285714286</v>
      </c>
    </row>
    <row r="545" spans="1:8" x14ac:dyDescent="0.2">
      <c r="A545">
        <v>544</v>
      </c>
      <c r="B545" s="14">
        <v>44430</v>
      </c>
      <c r="C545">
        <v>20570891</v>
      </c>
      <c r="D545">
        <v>14404</v>
      </c>
      <c r="E545">
        <f t="shared" si="36"/>
        <v>28383.285714285714</v>
      </c>
      <c r="F545">
        <f t="shared" si="33"/>
        <v>27033.071428571428</v>
      </c>
      <c r="G545">
        <f t="shared" si="34"/>
        <v>27006.392857142855</v>
      </c>
      <c r="H545">
        <f t="shared" si="35"/>
        <v>28944.214285714286</v>
      </c>
    </row>
    <row r="546" spans="1:8" x14ac:dyDescent="0.2">
      <c r="A546">
        <v>545</v>
      </c>
      <c r="B546" s="14">
        <v>44431</v>
      </c>
      <c r="C546">
        <v>20583994</v>
      </c>
      <c r="D546">
        <v>13103</v>
      </c>
      <c r="E546">
        <f t="shared" si="36"/>
        <v>26805.714285714286</v>
      </c>
      <c r="F546">
        <f t="shared" si="33"/>
        <v>26979.714285714286</v>
      </c>
      <c r="G546">
        <f t="shared" si="34"/>
        <v>26836.678571428572</v>
      </c>
      <c r="H546">
        <f t="shared" si="35"/>
        <v>29016.928571428572</v>
      </c>
    </row>
    <row r="547" spans="1:8" x14ac:dyDescent="0.2">
      <c r="A547">
        <v>546</v>
      </c>
      <c r="B547" s="14">
        <v>44432</v>
      </c>
      <c r="C547">
        <v>20614866</v>
      </c>
      <c r="D547">
        <v>30872</v>
      </c>
      <c r="E547">
        <f t="shared" si="36"/>
        <v>26049.857142857141</v>
      </c>
      <c r="F547">
        <f t="shared" si="33"/>
        <v>26693.642857142859</v>
      </c>
      <c r="G547">
        <f t="shared" si="34"/>
        <v>26228.5</v>
      </c>
      <c r="H547">
        <f t="shared" si="35"/>
        <v>28730.285714285714</v>
      </c>
    </row>
    <row r="548" spans="1:8" x14ac:dyDescent="0.2">
      <c r="A548">
        <v>547</v>
      </c>
      <c r="B548" s="14">
        <v>44433</v>
      </c>
      <c r="C548">
        <v>20645537</v>
      </c>
      <c r="D548">
        <v>30671</v>
      </c>
      <c r="E548">
        <f t="shared" si="36"/>
        <v>25115.285714285714</v>
      </c>
      <c r="F548">
        <f t="shared" si="33"/>
        <v>25763.357142857141</v>
      </c>
      <c r="G548">
        <f t="shared" si="34"/>
        <v>25250.178571428572</v>
      </c>
      <c r="H548">
        <f t="shared" si="35"/>
        <v>28603.714285714286</v>
      </c>
    </row>
    <row r="549" spans="1:8" x14ac:dyDescent="0.2">
      <c r="A549">
        <v>548</v>
      </c>
      <c r="B549" s="14">
        <v>44434</v>
      </c>
      <c r="C549">
        <v>20676561</v>
      </c>
      <c r="D549">
        <v>31024</v>
      </c>
      <c r="E549">
        <f t="shared" si="36"/>
        <v>24588.285714285714</v>
      </c>
      <c r="F549">
        <f t="shared" si="33"/>
        <v>24737</v>
      </c>
      <c r="G549">
        <f t="shared" si="34"/>
        <v>24378.607142857145</v>
      </c>
      <c r="H549">
        <f t="shared" si="35"/>
        <v>27963.857142857141</v>
      </c>
    </row>
    <row r="550" spans="1:8" x14ac:dyDescent="0.2">
      <c r="A550">
        <v>549</v>
      </c>
      <c r="B550" s="14">
        <v>44435</v>
      </c>
      <c r="C550">
        <v>20703906</v>
      </c>
      <c r="D550">
        <v>27345</v>
      </c>
      <c r="E550">
        <f t="shared" si="36"/>
        <v>24417.714285714286</v>
      </c>
      <c r="F550">
        <f t="shared" si="33"/>
        <v>24020.214285714286</v>
      </c>
      <c r="G550">
        <f t="shared" si="34"/>
        <v>23723</v>
      </c>
      <c r="H550">
        <f t="shared" si="35"/>
        <v>27493.285714285714</v>
      </c>
    </row>
    <row r="551" spans="1:8" x14ac:dyDescent="0.2">
      <c r="A551">
        <v>550</v>
      </c>
      <c r="B551" s="14">
        <v>44436</v>
      </c>
      <c r="C551">
        <v>20728605</v>
      </c>
      <c r="D551">
        <v>24699</v>
      </c>
      <c r="E551">
        <f t="shared" si="36"/>
        <v>24041</v>
      </c>
      <c r="F551">
        <f t="shared" si="33"/>
        <v>23425.785714285714</v>
      </c>
      <c r="G551">
        <f t="shared" si="34"/>
        <v>23190.642857142855</v>
      </c>
      <c r="H551">
        <f t="shared" si="35"/>
        <v>27033.071428571428</v>
      </c>
    </row>
    <row r="552" spans="1:8" x14ac:dyDescent="0.2">
      <c r="A552">
        <v>551</v>
      </c>
      <c r="B552" s="14">
        <v>44437</v>
      </c>
      <c r="C552">
        <v>20741815</v>
      </c>
      <c r="D552">
        <v>13210</v>
      </c>
      <c r="E552">
        <f t="shared" si="36"/>
        <v>23143.428571428572</v>
      </c>
      <c r="F552">
        <f t="shared" si="33"/>
        <v>22955.5</v>
      </c>
      <c r="G552">
        <f t="shared" si="34"/>
        <v>22902.321428571428</v>
      </c>
      <c r="H552">
        <f t="shared" si="35"/>
        <v>26979.714285714286</v>
      </c>
    </row>
    <row r="553" spans="1:8" x14ac:dyDescent="0.2">
      <c r="A553">
        <v>552</v>
      </c>
      <c r="B553" s="14">
        <v>44438</v>
      </c>
      <c r="C553">
        <v>20752281</v>
      </c>
      <c r="D553">
        <v>10466</v>
      </c>
      <c r="E553">
        <f t="shared" si="36"/>
        <v>22668.285714285714</v>
      </c>
      <c r="F553">
        <f t="shared" si="33"/>
        <v>22849.142857142859</v>
      </c>
      <c r="G553">
        <f t="shared" si="34"/>
        <v>22708.107142857145</v>
      </c>
      <c r="H553">
        <f t="shared" si="35"/>
        <v>26693.642857142859</v>
      </c>
    </row>
    <row r="554" spans="1:8" x14ac:dyDescent="0.2">
      <c r="A554">
        <v>553</v>
      </c>
      <c r="B554" s="14">
        <v>44439</v>
      </c>
      <c r="C554">
        <v>20776870</v>
      </c>
      <c r="D554">
        <v>24589</v>
      </c>
      <c r="E554">
        <f t="shared" si="36"/>
        <v>21990.571428571428</v>
      </c>
      <c r="F554">
        <f t="shared" si="33"/>
        <v>22567.071428571428</v>
      </c>
      <c r="G554">
        <f t="shared" si="34"/>
        <v>21951.821428571428</v>
      </c>
      <c r="H554">
        <f t="shared" si="35"/>
        <v>25763.357142857141</v>
      </c>
    </row>
    <row r="555" spans="1:8" x14ac:dyDescent="0.2">
      <c r="A555">
        <v>554</v>
      </c>
      <c r="B555" s="14">
        <v>44440</v>
      </c>
      <c r="C555">
        <v>20804215</v>
      </c>
      <c r="D555">
        <v>27345</v>
      </c>
      <c r="E555">
        <f t="shared" si="36"/>
        <v>21736.285714285714</v>
      </c>
      <c r="F555">
        <f t="shared" si="33"/>
        <v>21336.571428571428</v>
      </c>
      <c r="G555">
        <f t="shared" si="34"/>
        <v>20756.535714285714</v>
      </c>
      <c r="H555">
        <f t="shared" si="35"/>
        <v>24737</v>
      </c>
    </row>
    <row r="556" spans="1:8" x14ac:dyDescent="0.2">
      <c r="A556">
        <v>555</v>
      </c>
      <c r="B556" s="14">
        <v>44441</v>
      </c>
      <c r="C556">
        <v>20830495</v>
      </c>
      <c r="D556">
        <v>26280</v>
      </c>
      <c r="E556">
        <f t="shared" si="36"/>
        <v>21322.714285714286</v>
      </c>
      <c r="F556">
        <f t="shared" si="33"/>
        <v>20176.5</v>
      </c>
      <c r="G556">
        <f t="shared" si="34"/>
        <v>20171.75</v>
      </c>
      <c r="H556">
        <f t="shared" si="35"/>
        <v>24020.214285714286</v>
      </c>
    </row>
    <row r="557" spans="1:8" x14ac:dyDescent="0.2">
      <c r="A557">
        <v>556</v>
      </c>
      <c r="B557" s="14">
        <v>44442</v>
      </c>
      <c r="C557">
        <v>20856060</v>
      </c>
      <c r="D557">
        <v>25565</v>
      </c>
      <c r="E557">
        <f t="shared" si="36"/>
        <v>21280.571428571428</v>
      </c>
      <c r="F557">
        <f t="shared" si="33"/>
        <v>20167</v>
      </c>
      <c r="G557">
        <f t="shared" si="34"/>
        <v>19760.071428571428</v>
      </c>
      <c r="H557">
        <f t="shared" si="35"/>
        <v>23425.785714285714</v>
      </c>
    </row>
    <row r="558" spans="1:8" x14ac:dyDescent="0.2">
      <c r="A558">
        <v>557</v>
      </c>
      <c r="B558" s="14">
        <v>44443</v>
      </c>
      <c r="C558">
        <v>20877864</v>
      </c>
      <c r="D558">
        <v>21804</v>
      </c>
      <c r="E558">
        <f t="shared" si="36"/>
        <v>21093.142857142859</v>
      </c>
      <c r="F558">
        <f t="shared" si="33"/>
        <v>19353.142857142859</v>
      </c>
      <c r="G558">
        <f t="shared" si="34"/>
        <v>18982.25</v>
      </c>
      <c r="H558">
        <f t="shared" si="35"/>
        <v>22955.5</v>
      </c>
    </row>
    <row r="559" spans="1:8" x14ac:dyDescent="0.2">
      <c r="A559">
        <v>558</v>
      </c>
      <c r="B559" s="14">
        <v>44444</v>
      </c>
      <c r="C559">
        <v>20890779</v>
      </c>
      <c r="D559">
        <v>12915</v>
      </c>
      <c r="E559">
        <f t="shared" si="36"/>
        <v>19529.714285714286</v>
      </c>
      <c r="F559">
        <f t="shared" si="33"/>
        <v>18611.357142857141</v>
      </c>
      <c r="G559">
        <f t="shared" si="34"/>
        <v>18518.678571428572</v>
      </c>
      <c r="H559">
        <f t="shared" si="35"/>
        <v>22849.142857142859</v>
      </c>
    </row>
    <row r="560" spans="1:8" x14ac:dyDescent="0.2">
      <c r="A560">
        <v>559</v>
      </c>
      <c r="B560" s="14">
        <v>44445</v>
      </c>
      <c r="C560">
        <v>20899933</v>
      </c>
      <c r="D560">
        <v>9154</v>
      </c>
      <c r="E560">
        <f t="shared" si="36"/>
        <v>17684.714285714286</v>
      </c>
      <c r="F560">
        <f t="shared" si="33"/>
        <v>18426</v>
      </c>
      <c r="G560">
        <f t="shared" si="34"/>
        <v>18289.535714285714</v>
      </c>
      <c r="H560">
        <f t="shared" si="35"/>
        <v>22567.071428571428</v>
      </c>
    </row>
    <row r="561" spans="1:8" x14ac:dyDescent="0.2">
      <c r="A561">
        <v>560</v>
      </c>
      <c r="B561" s="14">
        <v>44446</v>
      </c>
      <c r="C561">
        <v>20913578</v>
      </c>
      <c r="D561">
        <v>13645</v>
      </c>
      <c r="E561">
        <f t="shared" si="36"/>
        <v>18343.428571428572</v>
      </c>
      <c r="F561">
        <f t="shared" si="33"/>
        <v>18153.071428571428</v>
      </c>
      <c r="G561">
        <f t="shared" si="34"/>
        <v>17753.678571428572</v>
      </c>
      <c r="H561">
        <f t="shared" si="35"/>
        <v>21336.571428571428</v>
      </c>
    </row>
    <row r="562" spans="1:8" x14ac:dyDescent="0.2">
      <c r="A562">
        <v>561</v>
      </c>
      <c r="B562" s="14">
        <v>44447</v>
      </c>
      <c r="C562">
        <v>20928008</v>
      </c>
      <c r="D562">
        <v>14430</v>
      </c>
      <c r="E562">
        <f t="shared" si="36"/>
        <v>16970</v>
      </c>
      <c r="F562">
        <f t="shared" si="33"/>
        <v>17354.285714285714</v>
      </c>
      <c r="G562">
        <f t="shared" si="34"/>
        <v>16905.535714285714</v>
      </c>
      <c r="H562">
        <f t="shared" si="35"/>
        <v>20176.5</v>
      </c>
    </row>
    <row r="563" spans="1:8" x14ac:dyDescent="0.2">
      <c r="A563">
        <v>562</v>
      </c>
      <c r="B563" s="14">
        <v>44448</v>
      </c>
      <c r="C563">
        <v>20958899</v>
      </c>
      <c r="D563">
        <v>30891</v>
      </c>
      <c r="E563">
        <f t="shared" si="36"/>
        <v>15900</v>
      </c>
      <c r="F563">
        <f t="shared" si="33"/>
        <v>16456.785714285714</v>
      </c>
      <c r="G563">
        <f t="shared" si="34"/>
        <v>16747.035714285714</v>
      </c>
      <c r="H563">
        <f t="shared" si="35"/>
        <v>20167</v>
      </c>
    </row>
    <row r="564" spans="1:8" x14ac:dyDescent="0.2">
      <c r="A564">
        <v>563</v>
      </c>
      <c r="B564" s="14">
        <v>44449</v>
      </c>
      <c r="C564">
        <v>20974850</v>
      </c>
      <c r="D564">
        <v>15951</v>
      </c>
      <c r="E564">
        <f t="shared" si="36"/>
        <v>15571.428571428571</v>
      </c>
      <c r="F564">
        <f t="shared" si="33"/>
        <v>17037.285714285714</v>
      </c>
      <c r="G564">
        <f t="shared" si="34"/>
        <v>16524.321428571428</v>
      </c>
      <c r="H564">
        <f t="shared" si="35"/>
        <v>19353.142857142859</v>
      </c>
    </row>
    <row r="565" spans="1:8" x14ac:dyDescent="0.2">
      <c r="A565">
        <v>564</v>
      </c>
      <c r="B565" s="14">
        <v>44450</v>
      </c>
      <c r="C565">
        <v>20989164</v>
      </c>
      <c r="D565">
        <v>14314</v>
      </c>
      <c r="E565">
        <f t="shared" si="36"/>
        <v>15213</v>
      </c>
      <c r="F565">
        <f t="shared" si="33"/>
        <v>16011.357142857143</v>
      </c>
      <c r="G565">
        <f t="shared" si="34"/>
        <v>20593.571428571428</v>
      </c>
      <c r="H565">
        <f t="shared" si="35"/>
        <v>18611.357142857141</v>
      </c>
    </row>
    <row r="566" spans="1:8" x14ac:dyDescent="0.2">
      <c r="A566">
        <v>565</v>
      </c>
      <c r="B566" s="14">
        <v>44451</v>
      </c>
      <c r="C566">
        <v>20999779</v>
      </c>
      <c r="D566">
        <v>10615</v>
      </c>
      <c r="E566">
        <f t="shared" si="36"/>
        <v>15178.857142857143</v>
      </c>
      <c r="F566">
        <f t="shared" si="33"/>
        <v>25175.785714285714</v>
      </c>
      <c r="G566">
        <f t="shared" si="34"/>
        <v>25052.321428571428</v>
      </c>
      <c r="H566">
        <f t="shared" si="35"/>
        <v>18426</v>
      </c>
    </row>
    <row r="567" spans="1:8" x14ac:dyDescent="0.2">
      <c r="A567">
        <v>566</v>
      </c>
      <c r="B567" s="14">
        <v>44452</v>
      </c>
      <c r="C567">
        <v>21006424</v>
      </c>
      <c r="D567">
        <v>6645</v>
      </c>
      <c r="E567">
        <f t="shared" si="36"/>
        <v>15228.857142857143</v>
      </c>
      <c r="F567">
        <f t="shared" si="33"/>
        <v>24928.857142857141</v>
      </c>
      <c r="G567">
        <f t="shared" si="34"/>
        <v>24883.5</v>
      </c>
      <c r="H567">
        <f t="shared" si="35"/>
        <v>18153.071428571428</v>
      </c>
    </row>
    <row r="568" spans="1:8" x14ac:dyDescent="0.2">
      <c r="A568">
        <v>567</v>
      </c>
      <c r="B568" s="14">
        <v>44453</v>
      </c>
      <c r="C568">
        <v>21019830</v>
      </c>
      <c r="D568">
        <v>13406</v>
      </c>
      <c r="E568">
        <f t="shared" si="36"/>
        <v>15731.142857142857</v>
      </c>
      <c r="F568">
        <f t="shared" si="33"/>
        <v>24838.142857142859</v>
      </c>
      <c r="G568">
        <f t="shared" si="34"/>
        <v>24330.357142857145</v>
      </c>
      <c r="H568">
        <f t="shared" si="35"/>
        <v>17354.285714285714</v>
      </c>
    </row>
    <row r="569" spans="1:8" x14ac:dyDescent="0.2">
      <c r="A569">
        <v>568</v>
      </c>
      <c r="B569" s="14">
        <v>44454</v>
      </c>
      <c r="C569">
        <v>21034610</v>
      </c>
      <c r="D569">
        <v>14780</v>
      </c>
      <c r="E569">
        <f t="shared" si="36"/>
        <v>15052.714285714286</v>
      </c>
      <c r="F569">
        <f t="shared" si="33"/>
        <v>23822.571428571428</v>
      </c>
      <c r="G569">
        <f t="shared" si="34"/>
        <v>24609.821428571428</v>
      </c>
      <c r="H569">
        <f t="shared" si="35"/>
        <v>16456.785714285714</v>
      </c>
    </row>
    <row r="570" spans="1:8" x14ac:dyDescent="0.2">
      <c r="A570">
        <v>569</v>
      </c>
      <c r="B570" s="14">
        <v>44455</v>
      </c>
      <c r="C570">
        <v>21069017</v>
      </c>
      <c r="D570">
        <v>34407</v>
      </c>
      <c r="E570">
        <f t="shared" si="36"/>
        <v>34451.571428571428</v>
      </c>
      <c r="F570">
        <f t="shared" si="33"/>
        <v>25397.071428571428</v>
      </c>
      <c r="G570">
        <f t="shared" si="34"/>
        <v>25172.785714285714</v>
      </c>
      <c r="H570">
        <f t="shared" si="35"/>
        <v>17037.285714285714</v>
      </c>
    </row>
    <row r="571" spans="1:8" x14ac:dyDescent="0.2">
      <c r="A571">
        <v>570</v>
      </c>
      <c r="B571" s="14">
        <v>44456</v>
      </c>
      <c r="C571">
        <v>21080219</v>
      </c>
      <c r="D571">
        <v>11202</v>
      </c>
      <c r="E571">
        <f t="shared" si="36"/>
        <v>34286.285714285717</v>
      </c>
      <c r="F571">
        <f t="shared" si="33"/>
        <v>24948.5</v>
      </c>
      <c r="G571">
        <f t="shared" si="34"/>
        <v>25073.035714285714</v>
      </c>
      <c r="H571">
        <f t="shared" si="35"/>
        <v>16011.357142857143</v>
      </c>
    </row>
    <row r="572" spans="1:8" x14ac:dyDescent="0.2">
      <c r="A572">
        <v>571</v>
      </c>
      <c r="B572" s="14">
        <v>44457</v>
      </c>
      <c r="C572">
        <v>21230325</v>
      </c>
      <c r="D572">
        <v>150106</v>
      </c>
      <c r="E572">
        <f t="shared" si="36"/>
        <v>34463.285714285717</v>
      </c>
      <c r="F572">
        <f t="shared" si="33"/>
        <v>25197.571428571428</v>
      </c>
      <c r="G572">
        <f t="shared" si="34"/>
        <v>25246.642857142855</v>
      </c>
      <c r="H572">
        <f t="shared" si="35"/>
        <v>25175.785714285714</v>
      </c>
    </row>
    <row r="573" spans="1:8" x14ac:dyDescent="0.2">
      <c r="A573">
        <v>572</v>
      </c>
      <c r="B573" s="14">
        <v>44458</v>
      </c>
      <c r="C573">
        <v>21239783</v>
      </c>
      <c r="D573">
        <v>9458</v>
      </c>
      <c r="E573">
        <f t="shared" si="36"/>
        <v>32466.285714285714</v>
      </c>
      <c r="F573">
        <f t="shared" si="33"/>
        <v>25295.714285714286</v>
      </c>
      <c r="G573">
        <f t="shared" si="34"/>
        <v>25226.178571428572</v>
      </c>
      <c r="H573">
        <f t="shared" si="35"/>
        <v>24928.857142857141</v>
      </c>
    </row>
    <row r="574" spans="1:8" x14ac:dyDescent="0.2">
      <c r="A574">
        <v>573</v>
      </c>
      <c r="B574" s="14">
        <v>44459</v>
      </c>
      <c r="C574">
        <v>21247667</v>
      </c>
      <c r="D574">
        <v>7884</v>
      </c>
      <c r="E574">
        <f t="shared" si="36"/>
        <v>35565.285714285717</v>
      </c>
      <c r="F574">
        <f t="shared" si="33"/>
        <v>25156.642857142859</v>
      </c>
      <c r="G574">
        <f t="shared" si="34"/>
        <v>25434.428571428572</v>
      </c>
      <c r="H574">
        <f t="shared" si="35"/>
        <v>24838.142857142859</v>
      </c>
    </row>
    <row r="575" spans="1:8" x14ac:dyDescent="0.2">
      <c r="A575">
        <v>574</v>
      </c>
      <c r="B575" s="14">
        <v>44460</v>
      </c>
      <c r="C575">
        <v>21247094</v>
      </c>
      <c r="D575">
        <v>-573</v>
      </c>
      <c r="E575">
        <f t="shared" si="36"/>
        <v>34165.857142857145</v>
      </c>
      <c r="F575">
        <f t="shared" si="33"/>
        <v>25712.214285714286</v>
      </c>
      <c r="G575">
        <f t="shared" si="34"/>
        <v>25783.25</v>
      </c>
      <c r="H575">
        <f t="shared" si="35"/>
        <v>23822.571428571428</v>
      </c>
    </row>
    <row r="576" spans="1:8" x14ac:dyDescent="0.2">
      <c r="A576">
        <v>575</v>
      </c>
      <c r="B576" s="14">
        <v>44461</v>
      </c>
      <c r="C576">
        <v>21283567</v>
      </c>
      <c r="D576">
        <v>36473</v>
      </c>
      <c r="E576">
        <f t="shared" si="36"/>
        <v>35342.428571428572</v>
      </c>
      <c r="F576">
        <f t="shared" si="33"/>
        <v>25854.285714285714</v>
      </c>
      <c r="G576">
        <f t="shared" si="34"/>
        <v>25960.571428571428</v>
      </c>
      <c r="H576">
        <f t="shared" si="35"/>
        <v>25397.071428571428</v>
      </c>
    </row>
    <row r="577" spans="1:8" x14ac:dyDescent="0.2">
      <c r="A577">
        <v>576</v>
      </c>
      <c r="B577" s="14">
        <v>44462</v>
      </c>
      <c r="C577">
        <v>21308178</v>
      </c>
      <c r="D577">
        <v>24611</v>
      </c>
      <c r="E577">
        <f t="shared" si="36"/>
        <v>16139.857142857143</v>
      </c>
      <c r="F577">
        <f t="shared" si="33"/>
        <v>26066.857142857141</v>
      </c>
      <c r="G577">
        <f t="shared" si="34"/>
        <v>25821.142857142855</v>
      </c>
      <c r="H577">
        <f t="shared" si="35"/>
        <v>24948.5</v>
      </c>
    </row>
    <row r="578" spans="1:8" x14ac:dyDescent="0.2">
      <c r="A578">
        <v>577</v>
      </c>
      <c r="B578" s="14">
        <v>44463</v>
      </c>
      <c r="C578">
        <v>21327616</v>
      </c>
      <c r="D578">
        <v>19438</v>
      </c>
      <c r="E578">
        <f t="shared" si="36"/>
        <v>16027</v>
      </c>
      <c r="F578">
        <f t="shared" si="33"/>
        <v>25575.428571428572</v>
      </c>
      <c r="G578">
        <f t="shared" si="34"/>
        <v>25838.857142857145</v>
      </c>
      <c r="H578">
        <f t="shared" si="35"/>
        <v>25197.571428571428</v>
      </c>
    </row>
    <row r="579" spans="1:8" x14ac:dyDescent="0.2">
      <c r="A579">
        <v>578</v>
      </c>
      <c r="B579" s="14">
        <v>44464</v>
      </c>
      <c r="C579">
        <v>21343304</v>
      </c>
      <c r="D579">
        <v>15688</v>
      </c>
      <c r="E579">
        <f t="shared" si="36"/>
        <v>16961.142857142859</v>
      </c>
      <c r="F579">
        <f t="shared" si="33"/>
        <v>26102.285714285714</v>
      </c>
      <c r="G579">
        <f t="shared" si="34"/>
        <v>21222.285714285714</v>
      </c>
      <c r="H579">
        <f t="shared" si="35"/>
        <v>25295.714285714286</v>
      </c>
    </row>
    <row r="580" spans="1:8" x14ac:dyDescent="0.2">
      <c r="A580">
        <v>579</v>
      </c>
      <c r="B580" s="14">
        <v>44465</v>
      </c>
      <c r="C580">
        <v>21351972</v>
      </c>
      <c r="D580">
        <v>8668</v>
      </c>
      <c r="E580">
        <f t="shared" si="36"/>
        <v>19242.285714285714</v>
      </c>
      <c r="F580">
        <f t="shared" si="33"/>
        <v>16342.285714285714</v>
      </c>
      <c r="G580">
        <f t="shared" si="34"/>
        <v>16326.071428571428</v>
      </c>
      <c r="H580">
        <f t="shared" si="35"/>
        <v>25156.642857142859</v>
      </c>
    </row>
    <row r="581" spans="1:8" x14ac:dyDescent="0.2">
      <c r="A581">
        <v>580</v>
      </c>
      <c r="B581" s="14">
        <v>44466</v>
      </c>
      <c r="C581">
        <v>21366395</v>
      </c>
      <c r="D581">
        <v>14423</v>
      </c>
      <c r="E581">
        <f t="shared" si="36"/>
        <v>16568.428571428572</v>
      </c>
      <c r="F581">
        <f t="shared" si="33"/>
        <v>16309.857142857143</v>
      </c>
      <c r="G581">
        <f t="shared" si="34"/>
        <v>16400.607142857141</v>
      </c>
      <c r="H581">
        <f t="shared" si="35"/>
        <v>25712.214285714286</v>
      </c>
    </row>
    <row r="582" spans="1:8" x14ac:dyDescent="0.2">
      <c r="A582">
        <v>581</v>
      </c>
      <c r="B582" s="14">
        <v>44467</v>
      </c>
      <c r="C582">
        <v>21381790</v>
      </c>
      <c r="D582">
        <v>15395</v>
      </c>
      <c r="E582">
        <f t="shared" si="36"/>
        <v>16985</v>
      </c>
      <c r="F582">
        <f t="shared" si="33"/>
        <v>16491.357142857141</v>
      </c>
      <c r="G582">
        <f t="shared" si="34"/>
        <v>17244.964285714283</v>
      </c>
      <c r="H582">
        <f t="shared" si="35"/>
        <v>25854.285714285714</v>
      </c>
    </row>
    <row r="583" spans="1:8" x14ac:dyDescent="0.2">
      <c r="A583">
        <v>582</v>
      </c>
      <c r="B583" s="14">
        <v>44468</v>
      </c>
      <c r="C583">
        <v>21399546</v>
      </c>
      <c r="D583">
        <v>17756</v>
      </c>
      <c r="E583">
        <f t="shared" si="36"/>
        <v>16862.142857142859</v>
      </c>
      <c r="F583">
        <f t="shared" si="33"/>
        <v>17998.571428571428</v>
      </c>
      <c r="G583">
        <f t="shared" si="34"/>
        <v>17335</v>
      </c>
      <c r="H583">
        <f t="shared" si="35"/>
        <v>26066.857142857141</v>
      </c>
    </row>
    <row r="584" spans="1:8" x14ac:dyDescent="0.2">
      <c r="A584">
        <v>583</v>
      </c>
      <c r="B584" s="14">
        <v>44469</v>
      </c>
      <c r="C584">
        <v>21427073</v>
      </c>
      <c r="D584">
        <v>27527</v>
      </c>
      <c r="E584">
        <f t="shared" si="36"/>
        <v>16544.714285714286</v>
      </c>
      <c r="F584">
        <f t="shared" si="33"/>
        <v>16671.428571428572</v>
      </c>
      <c r="G584">
        <f t="shared" si="34"/>
        <v>16349.285714285714</v>
      </c>
      <c r="H584">
        <f t="shared" si="35"/>
        <v>25575.428571428572</v>
      </c>
    </row>
    <row r="585" spans="1:8" x14ac:dyDescent="0.2">
      <c r="A585">
        <v>584</v>
      </c>
      <c r="B585" s="14">
        <v>44470</v>
      </c>
      <c r="C585">
        <v>21445651</v>
      </c>
      <c r="D585">
        <v>18578</v>
      </c>
      <c r="E585">
        <f t="shared" si="36"/>
        <v>16592.714285714286</v>
      </c>
      <c r="F585">
        <f t="shared" si="33"/>
        <v>16027.142857142857</v>
      </c>
      <c r="G585">
        <f t="shared" si="34"/>
        <v>15981.928571428572</v>
      </c>
      <c r="H585">
        <f t="shared" si="35"/>
        <v>26102.285714285714</v>
      </c>
    </row>
    <row r="586" spans="1:8" x14ac:dyDescent="0.2">
      <c r="A586">
        <v>585</v>
      </c>
      <c r="B586" s="14">
        <v>44471</v>
      </c>
      <c r="C586">
        <v>21459117</v>
      </c>
      <c r="D586">
        <v>13466</v>
      </c>
      <c r="E586">
        <f t="shared" si="36"/>
        <v>16021.571428571429</v>
      </c>
      <c r="F586">
        <f t="shared" ref="F586:F613" si="37">AVERAGE(D579:D592)</f>
        <v>15936.714285714286</v>
      </c>
      <c r="G586">
        <f t="shared" ref="G586:G610" si="38">AVERAGE(F586:F587)</f>
        <v>15963.964285714286</v>
      </c>
      <c r="H586">
        <f t="shared" si="35"/>
        <v>16342.285714285714</v>
      </c>
    </row>
    <row r="587" spans="1:8" x14ac:dyDescent="0.2">
      <c r="A587">
        <v>586</v>
      </c>
      <c r="B587" s="14">
        <v>44472</v>
      </c>
      <c r="C587">
        <v>21468121</v>
      </c>
      <c r="D587">
        <v>9004</v>
      </c>
      <c r="E587">
        <f t="shared" si="36"/>
        <v>16754.857142857141</v>
      </c>
      <c r="F587">
        <f t="shared" si="37"/>
        <v>15991.214285714286</v>
      </c>
      <c r="G587">
        <f t="shared" si="38"/>
        <v>15990.178571428572</v>
      </c>
      <c r="H587">
        <f t="shared" si="35"/>
        <v>16309.857142857143</v>
      </c>
    </row>
    <row r="588" spans="1:8" x14ac:dyDescent="0.2">
      <c r="A588">
        <v>587</v>
      </c>
      <c r="B588" s="14">
        <v>44473</v>
      </c>
      <c r="C588">
        <v>21478546</v>
      </c>
      <c r="D588">
        <v>10425</v>
      </c>
      <c r="E588">
        <f t="shared" si="36"/>
        <v>16774.428571428572</v>
      </c>
      <c r="F588">
        <f t="shared" si="37"/>
        <v>15989.142857142857</v>
      </c>
      <c r="G588">
        <f t="shared" si="38"/>
        <v>15721.107142857143</v>
      </c>
      <c r="H588">
        <f t="shared" si="35"/>
        <v>16491.357142857141</v>
      </c>
    </row>
    <row r="589" spans="1:8" x14ac:dyDescent="0.2">
      <c r="A589">
        <v>588</v>
      </c>
      <c r="B589" s="14">
        <v>44474</v>
      </c>
      <c r="C589">
        <v>21499074</v>
      </c>
      <c r="D589">
        <v>20528</v>
      </c>
      <c r="E589">
        <f t="shared" si="36"/>
        <v>15069.285714285714</v>
      </c>
      <c r="F589">
        <f t="shared" si="37"/>
        <v>15453.071428571429</v>
      </c>
      <c r="G589">
        <f t="shared" si="38"/>
        <v>15166.071428571429</v>
      </c>
      <c r="H589">
        <f t="shared" si="35"/>
        <v>17998.571428571428</v>
      </c>
    </row>
    <row r="590" spans="1:8" x14ac:dyDescent="0.2">
      <c r="A590">
        <v>589</v>
      </c>
      <c r="B590" s="14">
        <v>44475</v>
      </c>
      <c r="C590">
        <v>21516967</v>
      </c>
      <c r="D590">
        <v>17893</v>
      </c>
      <c r="E590">
        <f t="shared" si="36"/>
        <v>15011.285714285714</v>
      </c>
      <c r="F590">
        <f t="shared" si="37"/>
        <v>14879.071428571429</v>
      </c>
      <c r="G590">
        <f t="shared" si="38"/>
        <v>14525.357142857143</v>
      </c>
      <c r="H590">
        <f t="shared" si="35"/>
        <v>16671.428571428572</v>
      </c>
    </row>
    <row r="591" spans="1:8" x14ac:dyDescent="0.2">
      <c r="A591">
        <v>590</v>
      </c>
      <c r="B591" s="14">
        <v>44476</v>
      </c>
      <c r="C591">
        <v>21532558</v>
      </c>
      <c r="D591">
        <v>15591</v>
      </c>
      <c r="E591">
        <f t="shared" si="36"/>
        <v>15437.714285714286</v>
      </c>
      <c r="F591">
        <f t="shared" si="37"/>
        <v>14171.642857142857</v>
      </c>
      <c r="G591">
        <f t="shared" si="38"/>
        <v>13698.821428571428</v>
      </c>
      <c r="H591">
        <f t="shared" si="35"/>
        <v>16027.142857142857</v>
      </c>
    </row>
    <row r="592" spans="1:8" x14ac:dyDescent="0.2">
      <c r="A592">
        <v>591</v>
      </c>
      <c r="B592" s="14">
        <v>44477</v>
      </c>
      <c r="C592">
        <v>21550730</v>
      </c>
      <c r="D592">
        <v>18172</v>
      </c>
      <c r="E592">
        <f t="shared" si="36"/>
        <v>15385.571428571429</v>
      </c>
      <c r="F592">
        <f t="shared" si="37"/>
        <v>13226</v>
      </c>
      <c r="G592">
        <f t="shared" si="38"/>
        <v>13106.75</v>
      </c>
      <c r="H592">
        <f t="shared" ref="H592:H618" si="39">AVERAGE(D579:D592)</f>
        <v>15936.714285714286</v>
      </c>
    </row>
    <row r="593" spans="1:8" x14ac:dyDescent="0.2">
      <c r="A593">
        <v>592</v>
      </c>
      <c r="B593" s="14">
        <v>44478</v>
      </c>
      <c r="C593">
        <v>21567181</v>
      </c>
      <c r="D593">
        <v>16451</v>
      </c>
      <c r="E593">
        <f t="shared" si="36"/>
        <v>14884.571428571429</v>
      </c>
      <c r="F593">
        <f t="shared" si="37"/>
        <v>12987.5</v>
      </c>
      <c r="G593">
        <f t="shared" si="38"/>
        <v>12908.357142857143</v>
      </c>
      <c r="H593">
        <f t="shared" si="39"/>
        <v>15991.214285714286</v>
      </c>
    </row>
    <row r="594" spans="1:8" x14ac:dyDescent="0.2">
      <c r="A594">
        <v>593</v>
      </c>
      <c r="B594" s="14">
        <v>44479</v>
      </c>
      <c r="C594">
        <v>21575820</v>
      </c>
      <c r="D594">
        <v>8639</v>
      </c>
      <c r="E594">
        <f t="shared" si="36"/>
        <v>13003.285714285714</v>
      </c>
      <c r="F594">
        <f t="shared" si="37"/>
        <v>12829.214285714286</v>
      </c>
      <c r="G594">
        <f t="shared" si="38"/>
        <v>12712.571428571428</v>
      </c>
      <c r="H594">
        <f t="shared" si="39"/>
        <v>15989.142857142857</v>
      </c>
    </row>
    <row r="595" spans="1:8" x14ac:dyDescent="0.2">
      <c r="A595">
        <v>594</v>
      </c>
      <c r="B595" s="14">
        <v>44480</v>
      </c>
      <c r="C595">
        <v>21582738</v>
      </c>
      <c r="D595">
        <v>6918</v>
      </c>
      <c r="E595">
        <f t="shared" si="36"/>
        <v>11568.857142857143</v>
      </c>
      <c r="F595">
        <f t="shared" si="37"/>
        <v>12595.928571428571</v>
      </c>
      <c r="G595">
        <f t="shared" si="38"/>
        <v>12489.535714285714</v>
      </c>
      <c r="H595">
        <f t="shared" si="39"/>
        <v>15453.071428571429</v>
      </c>
    </row>
    <row r="596" spans="1:8" x14ac:dyDescent="0.2">
      <c r="A596">
        <v>595</v>
      </c>
      <c r="B596" s="14">
        <v>44481</v>
      </c>
      <c r="C596">
        <v>21590097</v>
      </c>
      <c r="D596">
        <v>7359</v>
      </c>
      <c r="E596">
        <f t="shared" si="36"/>
        <v>11382.714285714286</v>
      </c>
      <c r="F596">
        <f t="shared" si="37"/>
        <v>12383.142857142857</v>
      </c>
      <c r="G596">
        <f t="shared" si="38"/>
        <v>12113.178571428572</v>
      </c>
      <c r="H596">
        <f t="shared" si="39"/>
        <v>14879.071428571429</v>
      </c>
    </row>
    <row r="597" spans="1:8" x14ac:dyDescent="0.2">
      <c r="A597">
        <v>596</v>
      </c>
      <c r="B597" s="14">
        <v>44482</v>
      </c>
      <c r="C597">
        <v>21597949</v>
      </c>
      <c r="D597">
        <v>7852</v>
      </c>
      <c r="E597">
        <f t="shared" si="36"/>
        <v>10963.714285714286</v>
      </c>
      <c r="F597">
        <f t="shared" si="37"/>
        <v>11843.214285714286</v>
      </c>
      <c r="G597">
        <f t="shared" si="38"/>
        <v>11761.642857142859</v>
      </c>
      <c r="H597">
        <f t="shared" si="39"/>
        <v>14171.642857142857</v>
      </c>
    </row>
    <row r="598" spans="1:8" x14ac:dyDescent="0.2">
      <c r="A598">
        <v>597</v>
      </c>
      <c r="B598" s="14">
        <v>44483</v>
      </c>
      <c r="C598">
        <v>21612237</v>
      </c>
      <c r="D598">
        <v>14288</v>
      </c>
      <c r="E598">
        <f t="shared" si="36"/>
        <v>10220.714285714286</v>
      </c>
      <c r="F598">
        <f t="shared" si="37"/>
        <v>11680.071428571429</v>
      </c>
      <c r="G598">
        <f t="shared" si="38"/>
        <v>11725.142857142859</v>
      </c>
      <c r="H598">
        <f t="shared" si="39"/>
        <v>13226</v>
      </c>
    </row>
    <row r="599" spans="1:8" x14ac:dyDescent="0.2">
      <c r="A599">
        <v>598</v>
      </c>
      <c r="B599" s="14">
        <v>44484</v>
      </c>
      <c r="C599">
        <v>21627476</v>
      </c>
      <c r="D599">
        <v>15239</v>
      </c>
      <c r="E599">
        <f t="shared" si="36"/>
        <v>9806.2857142857138</v>
      </c>
      <c r="F599">
        <f t="shared" si="37"/>
        <v>11770.214285714286</v>
      </c>
      <c r="G599">
        <f t="shared" si="38"/>
        <v>11639.142857142859</v>
      </c>
      <c r="H599">
        <f t="shared" si="39"/>
        <v>12987.5</v>
      </c>
    </row>
    <row r="600" spans="1:8" x14ac:dyDescent="0.2">
      <c r="A600">
        <v>599</v>
      </c>
      <c r="B600" s="14">
        <v>44485</v>
      </c>
      <c r="C600">
        <v>21638726</v>
      </c>
      <c r="D600">
        <v>11250</v>
      </c>
      <c r="E600">
        <f t="shared" si="36"/>
        <v>9881.7142857142862</v>
      </c>
      <c r="F600">
        <f t="shared" si="37"/>
        <v>11508.071428571429</v>
      </c>
      <c r="G600">
        <f t="shared" si="38"/>
        <v>11338.964285714286</v>
      </c>
      <c r="H600">
        <f t="shared" si="39"/>
        <v>12829.214285714286</v>
      </c>
    </row>
    <row r="601" spans="1:8" x14ac:dyDescent="0.2">
      <c r="A601">
        <v>600</v>
      </c>
      <c r="B601" s="14">
        <v>44486</v>
      </c>
      <c r="C601">
        <v>21644464</v>
      </c>
      <c r="D601">
        <v>5738</v>
      </c>
      <c r="E601">
        <f t="shared" ref="E601:E616" si="40">AVERAGE(D597:D603)</f>
        <v>10683.142857142857</v>
      </c>
      <c r="F601">
        <f t="shared" si="37"/>
        <v>11169.857142857143</v>
      </c>
      <c r="G601">
        <f t="shared" si="38"/>
        <v>11082.892857142857</v>
      </c>
      <c r="H601">
        <f t="shared" si="39"/>
        <v>12595.928571428571</v>
      </c>
    </row>
    <row r="602" spans="1:8" x14ac:dyDescent="0.2">
      <c r="A602">
        <v>601</v>
      </c>
      <c r="B602" s="14">
        <v>44487</v>
      </c>
      <c r="C602">
        <v>21651910</v>
      </c>
      <c r="D602">
        <v>7446</v>
      </c>
      <c r="E602">
        <f t="shared" si="40"/>
        <v>11791.285714285714</v>
      </c>
      <c r="F602">
        <f t="shared" si="37"/>
        <v>10995.928571428571</v>
      </c>
      <c r="G602">
        <f t="shared" si="38"/>
        <v>10955.892857142857</v>
      </c>
      <c r="H602">
        <f t="shared" si="39"/>
        <v>12383.142857142857</v>
      </c>
    </row>
    <row r="603" spans="1:8" x14ac:dyDescent="0.2">
      <c r="A603">
        <v>602</v>
      </c>
      <c r="B603" s="14">
        <v>44488</v>
      </c>
      <c r="C603">
        <v>21664879</v>
      </c>
      <c r="D603">
        <v>12969</v>
      </c>
      <c r="E603">
        <f t="shared" si="40"/>
        <v>12157.714285714286</v>
      </c>
      <c r="F603">
        <f t="shared" si="37"/>
        <v>10915.857142857143</v>
      </c>
      <c r="G603">
        <f t="shared" si="38"/>
        <v>11132.464285714286</v>
      </c>
      <c r="H603">
        <f t="shared" si="39"/>
        <v>11843.214285714286</v>
      </c>
    </row>
    <row r="604" spans="1:8" x14ac:dyDescent="0.2">
      <c r="A604">
        <v>603</v>
      </c>
      <c r="B604" s="14">
        <v>44489</v>
      </c>
      <c r="C604">
        <v>21680488</v>
      </c>
      <c r="D604">
        <v>15609</v>
      </c>
      <c r="E604">
        <f t="shared" si="40"/>
        <v>12052.428571428571</v>
      </c>
      <c r="F604">
        <f t="shared" si="37"/>
        <v>11349.071428571429</v>
      </c>
      <c r="G604">
        <f t="shared" si="38"/>
        <v>11682.357142857143</v>
      </c>
      <c r="H604">
        <f t="shared" si="39"/>
        <v>11680.071428571429</v>
      </c>
    </row>
    <row r="605" spans="1:8" x14ac:dyDescent="0.2">
      <c r="A605">
        <v>604</v>
      </c>
      <c r="B605" s="14">
        <v>44490</v>
      </c>
      <c r="C605">
        <v>21697341</v>
      </c>
      <c r="D605">
        <v>16853</v>
      </c>
      <c r="E605">
        <f t="shared" si="40"/>
        <v>12119</v>
      </c>
      <c r="F605">
        <f t="shared" si="37"/>
        <v>12015.642857142857</v>
      </c>
      <c r="G605">
        <f t="shared" si="38"/>
        <v>12050.642857142857</v>
      </c>
      <c r="H605">
        <f t="shared" si="39"/>
        <v>11770.214285714286</v>
      </c>
    </row>
    <row r="606" spans="1:8" x14ac:dyDescent="0.2">
      <c r="A606">
        <v>605</v>
      </c>
      <c r="B606" s="14">
        <v>44491</v>
      </c>
      <c r="C606">
        <v>21711843</v>
      </c>
      <c r="D606">
        <v>14502</v>
      </c>
      <c r="E606">
        <f t="shared" si="40"/>
        <v>12185.571428571429</v>
      </c>
      <c r="F606">
        <f t="shared" si="37"/>
        <v>12085.642857142857</v>
      </c>
      <c r="G606">
        <f t="shared" si="38"/>
        <v>11968.714285714286</v>
      </c>
      <c r="H606">
        <f t="shared" si="39"/>
        <v>11508.071428571429</v>
      </c>
    </row>
    <row r="607" spans="1:8" x14ac:dyDescent="0.2">
      <c r="A607">
        <v>606</v>
      </c>
      <c r="B607" s="14">
        <v>44492</v>
      </c>
      <c r="C607">
        <v>21723559</v>
      </c>
      <c r="D607">
        <v>11716</v>
      </c>
      <c r="E607">
        <f t="shared" si="40"/>
        <v>11950</v>
      </c>
      <c r="F607">
        <f t="shared" si="37"/>
        <v>11851.785714285714</v>
      </c>
      <c r="G607">
        <f t="shared" si="38"/>
        <v>11831.892857142857</v>
      </c>
      <c r="H607">
        <f t="shared" si="39"/>
        <v>11169.857142857143</v>
      </c>
    </row>
    <row r="608" spans="1:8" x14ac:dyDescent="0.2">
      <c r="A608">
        <v>607</v>
      </c>
      <c r="B608" s="14">
        <v>44493</v>
      </c>
      <c r="C608">
        <v>21729763</v>
      </c>
      <c r="D608">
        <v>6204</v>
      </c>
      <c r="E608">
        <f t="shared" si="40"/>
        <v>12015</v>
      </c>
      <c r="F608">
        <f t="shared" si="37"/>
        <v>11812</v>
      </c>
      <c r="G608">
        <f t="shared" si="38"/>
        <v>11848.535714285714</v>
      </c>
      <c r="H608">
        <f t="shared" si="39"/>
        <v>10995.928571428571</v>
      </c>
    </row>
    <row r="609" spans="1:8" x14ac:dyDescent="0.2">
      <c r="A609">
        <v>608</v>
      </c>
      <c r="B609" s="14">
        <v>44494</v>
      </c>
      <c r="C609">
        <v>21735560</v>
      </c>
      <c r="D609">
        <v>5797</v>
      </c>
      <c r="E609">
        <f t="shared" si="40"/>
        <v>12240</v>
      </c>
      <c r="F609">
        <f t="shared" si="37"/>
        <v>11885.071428571429</v>
      </c>
      <c r="G609">
        <f t="shared" si="38"/>
        <v>11756.214285714286</v>
      </c>
      <c r="H609">
        <f t="shared" si="39"/>
        <v>10915.857142857143</v>
      </c>
    </row>
    <row r="610" spans="1:8" x14ac:dyDescent="0.2">
      <c r="A610">
        <v>609</v>
      </c>
      <c r="B610" s="14">
        <v>44495</v>
      </c>
      <c r="C610">
        <v>21748984</v>
      </c>
      <c r="D610">
        <v>13424</v>
      </c>
      <c r="E610">
        <f t="shared" si="40"/>
        <v>12013.571428571429</v>
      </c>
      <c r="F610">
        <f t="shared" si="37"/>
        <v>11627.357142857143</v>
      </c>
      <c r="G610">
        <f t="shared" si="38"/>
        <v>11393.857142857143</v>
      </c>
      <c r="H610">
        <f t="shared" si="39"/>
        <v>11349.071428571429</v>
      </c>
    </row>
    <row r="611" spans="1:8" x14ac:dyDescent="0.2">
      <c r="A611">
        <v>610</v>
      </c>
      <c r="B611" s="14">
        <v>44496</v>
      </c>
      <c r="C611">
        <v>21766168</v>
      </c>
      <c r="D611">
        <v>17184</v>
      </c>
      <c r="E611">
        <f t="shared" si="40"/>
        <v>11651.142857142857</v>
      </c>
      <c r="F611">
        <f t="shared" si="37"/>
        <v>11160.357142857143</v>
      </c>
      <c r="H611">
        <f t="shared" si="39"/>
        <v>12015.642857142857</v>
      </c>
    </row>
    <row r="612" spans="1:8" x14ac:dyDescent="0.2">
      <c r="A612">
        <v>611</v>
      </c>
      <c r="B612" s="14">
        <v>44497</v>
      </c>
      <c r="C612">
        <v>21781436</v>
      </c>
      <c r="D612">
        <v>15268</v>
      </c>
      <c r="E612">
        <f t="shared" si="40"/>
        <v>11505</v>
      </c>
      <c r="F612">
        <f t="shared" si="37"/>
        <v>11092.642857142857</v>
      </c>
      <c r="H612">
        <f t="shared" si="39"/>
        <v>12085.642857142857</v>
      </c>
    </row>
    <row r="613" spans="1:8" x14ac:dyDescent="0.2">
      <c r="A613">
        <v>612</v>
      </c>
      <c r="B613" s="14">
        <v>44498</v>
      </c>
      <c r="C613">
        <v>21793401</v>
      </c>
      <c r="D613">
        <v>11965</v>
      </c>
      <c r="E613">
        <f t="shared" si="40"/>
        <v>11584.571428571429</v>
      </c>
      <c r="F613">
        <f t="shared" si="37"/>
        <v>10649.538461538461</v>
      </c>
      <c r="H613">
        <f t="shared" si="39"/>
        <v>11851.785714285714</v>
      </c>
    </row>
    <row r="614" spans="1:8" x14ac:dyDescent="0.2">
      <c r="A614">
        <v>613</v>
      </c>
      <c r="B614" s="14">
        <v>44499</v>
      </c>
      <c r="C614">
        <v>21804094</v>
      </c>
      <c r="D614">
        <v>10693</v>
      </c>
      <c r="E614">
        <f t="shared" si="40"/>
        <v>11304.714285714286</v>
      </c>
      <c r="H614">
        <f t="shared" si="39"/>
        <v>11812</v>
      </c>
    </row>
    <row r="615" spans="1:8" x14ac:dyDescent="0.2">
      <c r="A615">
        <v>614</v>
      </c>
      <c r="B615" s="14">
        <v>44500</v>
      </c>
      <c r="C615">
        <v>21810855</v>
      </c>
      <c r="D615">
        <v>6761</v>
      </c>
      <c r="E615">
        <f t="shared" si="40"/>
        <v>10305.714285714286</v>
      </c>
      <c r="H615">
        <f t="shared" si="39"/>
        <v>11885.071428571429</v>
      </c>
    </row>
    <row r="616" spans="1:8" x14ac:dyDescent="0.2">
      <c r="A616">
        <v>615</v>
      </c>
      <c r="B616" s="14">
        <v>44501</v>
      </c>
      <c r="C616">
        <v>21814693</v>
      </c>
      <c r="D616">
        <v>3838</v>
      </c>
      <c r="E616">
        <f t="shared" si="40"/>
        <v>9945.2857142857138</v>
      </c>
      <c r="H616">
        <f t="shared" si="39"/>
        <v>11627.357142857143</v>
      </c>
    </row>
    <row r="617" spans="1:8" x14ac:dyDescent="0.2">
      <c r="A617">
        <v>616</v>
      </c>
      <c r="B617" s="14">
        <v>44502</v>
      </c>
      <c r="C617">
        <v>21821124</v>
      </c>
      <c r="D617">
        <v>6431</v>
      </c>
      <c r="H617">
        <f t="shared" si="39"/>
        <v>11160.357142857143</v>
      </c>
    </row>
    <row r="618" spans="1:8" x14ac:dyDescent="0.2">
      <c r="A618">
        <v>617</v>
      </c>
      <c r="B618" s="14">
        <v>44503</v>
      </c>
      <c r="C618">
        <v>21835785</v>
      </c>
      <c r="D618">
        <v>14661</v>
      </c>
      <c r="H618">
        <f t="shared" si="39"/>
        <v>11092.642857142857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zoomScale="110" zoomScaleNormal="110" workbookViewId="0">
      <selection activeCell="D1" sqref="D1:R1048576"/>
    </sheetView>
  </sheetViews>
  <sheetFormatPr baseColWidth="10" defaultColWidth="8.83203125" defaultRowHeight="15" x14ac:dyDescent="0.2"/>
  <sheetData>
    <row r="1" spans="1:3" x14ac:dyDescent="0.2">
      <c r="A1" t="s">
        <v>5</v>
      </c>
    </row>
    <row r="4" spans="1:3" x14ac:dyDescent="0.2">
      <c r="A4" s="1" t="s">
        <v>6</v>
      </c>
      <c r="B4" t="s">
        <v>7</v>
      </c>
      <c r="C4" s="1" t="s">
        <v>24</v>
      </c>
    </row>
    <row r="5" spans="1:3" x14ac:dyDescent="0.2">
      <c r="A5" s="1">
        <v>1</v>
      </c>
      <c r="B5" t="s">
        <v>8</v>
      </c>
      <c r="C5" s="1">
        <v>10</v>
      </c>
    </row>
    <row r="6" spans="1:3" x14ac:dyDescent="0.2">
      <c r="A6" s="1">
        <v>2</v>
      </c>
      <c r="B6" t="s">
        <v>12</v>
      </c>
      <c r="C6" s="1">
        <v>14</v>
      </c>
    </row>
    <row r="7" spans="1:3" x14ac:dyDescent="0.2">
      <c r="A7" s="1">
        <v>3</v>
      </c>
      <c r="B7" t="s">
        <v>13</v>
      </c>
      <c r="C7" s="1">
        <v>8</v>
      </c>
    </row>
    <row r="8" spans="1:3" x14ac:dyDescent="0.2">
      <c r="A8" s="1">
        <v>4</v>
      </c>
      <c r="B8" t="s">
        <v>14</v>
      </c>
      <c r="C8" s="1">
        <v>25</v>
      </c>
    </row>
    <row r="9" spans="1:3" x14ac:dyDescent="0.2">
      <c r="A9" s="1">
        <v>5</v>
      </c>
      <c r="B9" t="s">
        <v>9</v>
      </c>
      <c r="C9" s="1">
        <v>16</v>
      </c>
    </row>
    <row r="10" spans="1:3" x14ac:dyDescent="0.2">
      <c r="A10" s="1">
        <v>6</v>
      </c>
      <c r="B10" t="s">
        <v>15</v>
      </c>
      <c r="C10" s="1">
        <v>22</v>
      </c>
    </row>
    <row r="11" spans="1:3" x14ac:dyDescent="0.2">
      <c r="A11" s="1">
        <v>7</v>
      </c>
      <c r="B11" t="s">
        <v>18</v>
      </c>
      <c r="C11" s="1">
        <v>14</v>
      </c>
    </row>
    <row r="12" spans="1:3" x14ac:dyDescent="0.2">
      <c r="A12" s="1">
        <v>8</v>
      </c>
      <c r="B12" t="s">
        <v>19</v>
      </c>
      <c r="C12" s="1">
        <v>35</v>
      </c>
    </row>
    <row r="13" spans="1:3" x14ac:dyDescent="0.2">
      <c r="A13" s="1">
        <v>9</v>
      </c>
      <c r="B13" t="s">
        <v>10</v>
      </c>
      <c r="C13" s="1">
        <v>15</v>
      </c>
    </row>
    <row r="14" spans="1:3" x14ac:dyDescent="0.2">
      <c r="A14" s="1">
        <v>10</v>
      </c>
      <c r="B14" t="s">
        <v>16</v>
      </c>
      <c r="C14" s="1">
        <v>27</v>
      </c>
    </row>
    <row r="15" spans="1:3" x14ac:dyDescent="0.2">
      <c r="A15" s="1">
        <v>11</v>
      </c>
      <c r="B15" t="s">
        <v>20</v>
      </c>
      <c r="C15" s="1">
        <v>18</v>
      </c>
    </row>
    <row r="16" spans="1:3" x14ac:dyDescent="0.2">
      <c r="A16" s="1">
        <v>12</v>
      </c>
      <c r="B16" t="s">
        <v>21</v>
      </c>
      <c r="C16" s="1">
        <v>40</v>
      </c>
    </row>
    <row r="17" spans="1:3" x14ac:dyDescent="0.2">
      <c r="A17" s="1">
        <v>13</v>
      </c>
      <c r="B17" t="s">
        <v>11</v>
      </c>
      <c r="C17" s="1">
        <v>28</v>
      </c>
    </row>
    <row r="18" spans="1:3" x14ac:dyDescent="0.2">
      <c r="A18" s="1">
        <v>14</v>
      </c>
      <c r="B18" t="s">
        <v>17</v>
      </c>
      <c r="C18" s="1">
        <v>40</v>
      </c>
    </row>
    <row r="19" spans="1:3" x14ac:dyDescent="0.2">
      <c r="A19" s="1">
        <v>15</v>
      </c>
      <c r="B19" t="s">
        <v>22</v>
      </c>
      <c r="C19" s="1">
        <v>25</v>
      </c>
    </row>
    <row r="20" spans="1:3" x14ac:dyDescent="0.2">
      <c r="A20" s="1">
        <v>16</v>
      </c>
      <c r="B20" t="s">
        <v>23</v>
      </c>
      <c r="C20" s="1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J17" sqref="J17"/>
    </sheetView>
  </sheetViews>
  <sheetFormatPr baseColWidth="10" defaultColWidth="8.83203125" defaultRowHeight="15" x14ac:dyDescent="0.2"/>
  <sheetData>
    <row r="1" spans="1:3" x14ac:dyDescent="0.2">
      <c r="A1" t="s">
        <v>27</v>
      </c>
    </row>
    <row r="4" spans="1:3" x14ac:dyDescent="0.2">
      <c r="A4" s="1" t="s">
        <v>6</v>
      </c>
      <c r="B4" t="s">
        <v>7</v>
      </c>
      <c r="C4" s="1" t="s">
        <v>24</v>
      </c>
    </row>
    <row r="5" spans="1:3" x14ac:dyDescent="0.2">
      <c r="A5" s="1">
        <v>1</v>
      </c>
      <c r="B5" t="s">
        <v>8</v>
      </c>
      <c r="C5" s="1">
        <v>10</v>
      </c>
    </row>
    <row r="6" spans="1:3" x14ac:dyDescent="0.2">
      <c r="A6" s="1">
        <v>2</v>
      </c>
      <c r="B6" t="s">
        <v>12</v>
      </c>
      <c r="C6" s="1">
        <v>14</v>
      </c>
    </row>
    <row r="7" spans="1:3" x14ac:dyDescent="0.2">
      <c r="A7" s="1">
        <v>3</v>
      </c>
      <c r="B7" t="s">
        <v>13</v>
      </c>
      <c r="C7" s="1">
        <v>8</v>
      </c>
    </row>
    <row r="8" spans="1:3" x14ac:dyDescent="0.2">
      <c r="A8" s="1">
        <v>4</v>
      </c>
      <c r="B8" t="s">
        <v>14</v>
      </c>
      <c r="C8" s="1">
        <v>25</v>
      </c>
    </row>
    <row r="9" spans="1:3" x14ac:dyDescent="0.2">
      <c r="A9" s="1">
        <v>5</v>
      </c>
      <c r="B9" t="s">
        <v>9</v>
      </c>
      <c r="C9" s="1">
        <v>16</v>
      </c>
    </row>
    <row r="10" spans="1:3" x14ac:dyDescent="0.2">
      <c r="A10" s="1">
        <v>6</v>
      </c>
      <c r="B10" t="s">
        <v>15</v>
      </c>
      <c r="C10" s="1">
        <v>22</v>
      </c>
    </row>
    <row r="11" spans="1:3" x14ac:dyDescent="0.2">
      <c r="A11" s="1">
        <v>7</v>
      </c>
      <c r="B11" t="s">
        <v>18</v>
      </c>
      <c r="C11" s="1">
        <v>14</v>
      </c>
    </row>
    <row r="12" spans="1:3" x14ac:dyDescent="0.2">
      <c r="A12" s="1">
        <v>8</v>
      </c>
      <c r="B12" t="s">
        <v>19</v>
      </c>
      <c r="C12" s="1">
        <v>35</v>
      </c>
    </row>
    <row r="13" spans="1:3" x14ac:dyDescent="0.2">
      <c r="A13" s="1">
        <v>9</v>
      </c>
      <c r="B13" t="s">
        <v>10</v>
      </c>
      <c r="C13" s="1">
        <v>15</v>
      </c>
    </row>
    <row r="14" spans="1:3" x14ac:dyDescent="0.2">
      <c r="A14" s="1">
        <v>10</v>
      </c>
      <c r="B14" t="s">
        <v>16</v>
      </c>
      <c r="C14" s="1">
        <v>27</v>
      </c>
    </row>
    <row r="15" spans="1:3" x14ac:dyDescent="0.2">
      <c r="A15" s="1">
        <v>11</v>
      </c>
      <c r="B15" t="s">
        <v>20</v>
      </c>
      <c r="C15" s="1">
        <v>18</v>
      </c>
    </row>
    <row r="16" spans="1:3" x14ac:dyDescent="0.2">
      <c r="A16" s="1">
        <v>12</v>
      </c>
      <c r="B16" t="s">
        <v>21</v>
      </c>
      <c r="C16" s="1">
        <v>40</v>
      </c>
    </row>
    <row r="17" spans="1:3" x14ac:dyDescent="0.2">
      <c r="A17" s="1">
        <v>13</v>
      </c>
      <c r="B17" t="s">
        <v>11</v>
      </c>
      <c r="C17" s="1">
        <v>28</v>
      </c>
    </row>
    <row r="18" spans="1:3" x14ac:dyDescent="0.2">
      <c r="A18" s="1">
        <v>14</v>
      </c>
      <c r="B18" t="s">
        <v>17</v>
      </c>
      <c r="C18" s="1">
        <v>40</v>
      </c>
    </row>
    <row r="19" spans="1:3" x14ac:dyDescent="0.2">
      <c r="A19" s="1">
        <v>15</v>
      </c>
      <c r="B19" t="s">
        <v>22</v>
      </c>
      <c r="C19" s="1">
        <v>25</v>
      </c>
    </row>
    <row r="20" spans="1:3" x14ac:dyDescent="0.2">
      <c r="A20" s="1">
        <v>16</v>
      </c>
      <c r="B20" t="s">
        <v>23</v>
      </c>
      <c r="C20" s="1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7"/>
  <sheetViews>
    <sheetView topLeftCell="A172" workbookViewId="0">
      <selection activeCell="F10" sqref="F10"/>
    </sheetView>
  </sheetViews>
  <sheetFormatPr baseColWidth="10" defaultColWidth="8.83203125" defaultRowHeight="13" x14ac:dyDescent="0.15"/>
  <cols>
    <col min="1" max="1" width="8.83203125" style="2"/>
    <col min="2" max="2" width="7.5" style="3" bestFit="1" customWidth="1"/>
    <col min="3" max="3" width="7.5" style="3" customWidth="1"/>
    <col min="4" max="4" width="16.6640625" style="3" bestFit="1" customWidth="1"/>
    <col min="5" max="8" width="16.6640625" style="3" customWidth="1"/>
    <col min="9" max="9" width="12" style="3" bestFit="1" customWidth="1"/>
    <col min="10" max="10" width="13.1640625" style="3" bestFit="1" customWidth="1"/>
    <col min="11" max="11" width="12.1640625" style="3" bestFit="1" customWidth="1"/>
    <col min="12" max="12" width="14.33203125" style="3" bestFit="1" customWidth="1"/>
    <col min="13" max="16" width="8.83203125" style="3"/>
    <col min="17" max="17" width="11.5" style="3" bestFit="1" customWidth="1"/>
    <col min="18" max="18" width="12.1640625" style="3" bestFit="1" customWidth="1"/>
    <col min="19" max="257" width="8.83203125" style="3"/>
    <col min="258" max="258" width="7.5" style="3" bestFit="1" customWidth="1"/>
    <col min="259" max="259" width="7.5" style="3" customWidth="1"/>
    <col min="260" max="260" width="16.6640625" style="3" bestFit="1" customWidth="1"/>
    <col min="261" max="264" width="16.6640625" style="3" customWidth="1"/>
    <col min="265" max="265" width="12" style="3" bestFit="1" customWidth="1"/>
    <col min="266" max="266" width="13.1640625" style="3" bestFit="1" customWidth="1"/>
    <col min="267" max="267" width="12.1640625" style="3" bestFit="1" customWidth="1"/>
    <col min="268" max="268" width="14.33203125" style="3" bestFit="1" customWidth="1"/>
    <col min="269" max="272" width="8.83203125" style="3"/>
    <col min="273" max="273" width="11.5" style="3" bestFit="1" customWidth="1"/>
    <col min="274" max="274" width="12.1640625" style="3" bestFit="1" customWidth="1"/>
    <col min="275" max="513" width="8.83203125" style="3"/>
    <col min="514" max="514" width="7.5" style="3" bestFit="1" customWidth="1"/>
    <col min="515" max="515" width="7.5" style="3" customWidth="1"/>
    <col min="516" max="516" width="16.6640625" style="3" bestFit="1" customWidth="1"/>
    <col min="517" max="520" width="16.6640625" style="3" customWidth="1"/>
    <col min="521" max="521" width="12" style="3" bestFit="1" customWidth="1"/>
    <col min="522" max="522" width="13.1640625" style="3" bestFit="1" customWidth="1"/>
    <col min="523" max="523" width="12.1640625" style="3" bestFit="1" customWidth="1"/>
    <col min="524" max="524" width="14.33203125" style="3" bestFit="1" customWidth="1"/>
    <col min="525" max="528" width="8.83203125" style="3"/>
    <col min="529" max="529" width="11.5" style="3" bestFit="1" customWidth="1"/>
    <col min="530" max="530" width="12.1640625" style="3" bestFit="1" customWidth="1"/>
    <col min="531" max="769" width="8.83203125" style="3"/>
    <col min="770" max="770" width="7.5" style="3" bestFit="1" customWidth="1"/>
    <col min="771" max="771" width="7.5" style="3" customWidth="1"/>
    <col min="772" max="772" width="16.6640625" style="3" bestFit="1" customWidth="1"/>
    <col min="773" max="776" width="16.6640625" style="3" customWidth="1"/>
    <col min="777" max="777" width="12" style="3" bestFit="1" customWidth="1"/>
    <col min="778" max="778" width="13.1640625" style="3" bestFit="1" customWidth="1"/>
    <col min="779" max="779" width="12.1640625" style="3" bestFit="1" customWidth="1"/>
    <col min="780" max="780" width="14.33203125" style="3" bestFit="1" customWidth="1"/>
    <col min="781" max="784" width="8.83203125" style="3"/>
    <col min="785" max="785" width="11.5" style="3" bestFit="1" customWidth="1"/>
    <col min="786" max="786" width="12.1640625" style="3" bestFit="1" customWidth="1"/>
    <col min="787" max="1025" width="8.83203125" style="3"/>
    <col min="1026" max="1026" width="7.5" style="3" bestFit="1" customWidth="1"/>
    <col min="1027" max="1027" width="7.5" style="3" customWidth="1"/>
    <col min="1028" max="1028" width="16.6640625" style="3" bestFit="1" customWidth="1"/>
    <col min="1029" max="1032" width="16.6640625" style="3" customWidth="1"/>
    <col min="1033" max="1033" width="12" style="3" bestFit="1" customWidth="1"/>
    <col min="1034" max="1034" width="13.1640625" style="3" bestFit="1" customWidth="1"/>
    <col min="1035" max="1035" width="12.1640625" style="3" bestFit="1" customWidth="1"/>
    <col min="1036" max="1036" width="14.33203125" style="3" bestFit="1" customWidth="1"/>
    <col min="1037" max="1040" width="8.83203125" style="3"/>
    <col min="1041" max="1041" width="11.5" style="3" bestFit="1" customWidth="1"/>
    <col min="1042" max="1042" width="12.1640625" style="3" bestFit="1" customWidth="1"/>
    <col min="1043" max="1281" width="8.83203125" style="3"/>
    <col min="1282" max="1282" width="7.5" style="3" bestFit="1" customWidth="1"/>
    <col min="1283" max="1283" width="7.5" style="3" customWidth="1"/>
    <col min="1284" max="1284" width="16.6640625" style="3" bestFit="1" customWidth="1"/>
    <col min="1285" max="1288" width="16.6640625" style="3" customWidth="1"/>
    <col min="1289" max="1289" width="12" style="3" bestFit="1" customWidth="1"/>
    <col min="1290" max="1290" width="13.1640625" style="3" bestFit="1" customWidth="1"/>
    <col min="1291" max="1291" width="12.1640625" style="3" bestFit="1" customWidth="1"/>
    <col min="1292" max="1292" width="14.33203125" style="3" bestFit="1" customWidth="1"/>
    <col min="1293" max="1296" width="8.83203125" style="3"/>
    <col min="1297" max="1297" width="11.5" style="3" bestFit="1" customWidth="1"/>
    <col min="1298" max="1298" width="12.1640625" style="3" bestFit="1" customWidth="1"/>
    <col min="1299" max="1537" width="8.83203125" style="3"/>
    <col min="1538" max="1538" width="7.5" style="3" bestFit="1" customWidth="1"/>
    <col min="1539" max="1539" width="7.5" style="3" customWidth="1"/>
    <col min="1540" max="1540" width="16.6640625" style="3" bestFit="1" customWidth="1"/>
    <col min="1541" max="1544" width="16.6640625" style="3" customWidth="1"/>
    <col min="1545" max="1545" width="12" style="3" bestFit="1" customWidth="1"/>
    <col min="1546" max="1546" width="13.1640625" style="3" bestFit="1" customWidth="1"/>
    <col min="1547" max="1547" width="12.1640625" style="3" bestFit="1" customWidth="1"/>
    <col min="1548" max="1548" width="14.33203125" style="3" bestFit="1" customWidth="1"/>
    <col min="1549" max="1552" width="8.83203125" style="3"/>
    <col min="1553" max="1553" width="11.5" style="3" bestFit="1" customWidth="1"/>
    <col min="1554" max="1554" width="12.1640625" style="3" bestFit="1" customWidth="1"/>
    <col min="1555" max="1793" width="8.83203125" style="3"/>
    <col min="1794" max="1794" width="7.5" style="3" bestFit="1" customWidth="1"/>
    <col min="1795" max="1795" width="7.5" style="3" customWidth="1"/>
    <col min="1796" max="1796" width="16.6640625" style="3" bestFit="1" customWidth="1"/>
    <col min="1797" max="1800" width="16.6640625" style="3" customWidth="1"/>
    <col min="1801" max="1801" width="12" style="3" bestFit="1" customWidth="1"/>
    <col min="1802" max="1802" width="13.1640625" style="3" bestFit="1" customWidth="1"/>
    <col min="1803" max="1803" width="12.1640625" style="3" bestFit="1" customWidth="1"/>
    <col min="1804" max="1804" width="14.33203125" style="3" bestFit="1" customWidth="1"/>
    <col min="1805" max="1808" width="8.83203125" style="3"/>
    <col min="1809" max="1809" width="11.5" style="3" bestFit="1" customWidth="1"/>
    <col min="1810" max="1810" width="12.1640625" style="3" bestFit="1" customWidth="1"/>
    <col min="1811" max="2049" width="8.83203125" style="3"/>
    <col min="2050" max="2050" width="7.5" style="3" bestFit="1" customWidth="1"/>
    <col min="2051" max="2051" width="7.5" style="3" customWidth="1"/>
    <col min="2052" max="2052" width="16.6640625" style="3" bestFit="1" customWidth="1"/>
    <col min="2053" max="2056" width="16.6640625" style="3" customWidth="1"/>
    <col min="2057" max="2057" width="12" style="3" bestFit="1" customWidth="1"/>
    <col min="2058" max="2058" width="13.1640625" style="3" bestFit="1" customWidth="1"/>
    <col min="2059" max="2059" width="12.1640625" style="3" bestFit="1" customWidth="1"/>
    <col min="2060" max="2060" width="14.33203125" style="3" bestFit="1" customWidth="1"/>
    <col min="2061" max="2064" width="8.83203125" style="3"/>
    <col min="2065" max="2065" width="11.5" style="3" bestFit="1" customWidth="1"/>
    <col min="2066" max="2066" width="12.1640625" style="3" bestFit="1" customWidth="1"/>
    <col min="2067" max="2305" width="8.83203125" style="3"/>
    <col min="2306" max="2306" width="7.5" style="3" bestFit="1" customWidth="1"/>
    <col min="2307" max="2307" width="7.5" style="3" customWidth="1"/>
    <col min="2308" max="2308" width="16.6640625" style="3" bestFit="1" customWidth="1"/>
    <col min="2309" max="2312" width="16.6640625" style="3" customWidth="1"/>
    <col min="2313" max="2313" width="12" style="3" bestFit="1" customWidth="1"/>
    <col min="2314" max="2314" width="13.1640625" style="3" bestFit="1" customWidth="1"/>
    <col min="2315" max="2315" width="12.1640625" style="3" bestFit="1" customWidth="1"/>
    <col min="2316" max="2316" width="14.33203125" style="3" bestFit="1" customWidth="1"/>
    <col min="2317" max="2320" width="8.83203125" style="3"/>
    <col min="2321" max="2321" width="11.5" style="3" bestFit="1" customWidth="1"/>
    <col min="2322" max="2322" width="12.1640625" style="3" bestFit="1" customWidth="1"/>
    <col min="2323" max="2561" width="8.83203125" style="3"/>
    <col min="2562" max="2562" width="7.5" style="3" bestFit="1" customWidth="1"/>
    <col min="2563" max="2563" width="7.5" style="3" customWidth="1"/>
    <col min="2564" max="2564" width="16.6640625" style="3" bestFit="1" customWidth="1"/>
    <col min="2565" max="2568" width="16.6640625" style="3" customWidth="1"/>
    <col min="2569" max="2569" width="12" style="3" bestFit="1" customWidth="1"/>
    <col min="2570" max="2570" width="13.1640625" style="3" bestFit="1" customWidth="1"/>
    <col min="2571" max="2571" width="12.1640625" style="3" bestFit="1" customWidth="1"/>
    <col min="2572" max="2572" width="14.33203125" style="3" bestFit="1" customWidth="1"/>
    <col min="2573" max="2576" width="8.83203125" style="3"/>
    <col min="2577" max="2577" width="11.5" style="3" bestFit="1" customWidth="1"/>
    <col min="2578" max="2578" width="12.1640625" style="3" bestFit="1" customWidth="1"/>
    <col min="2579" max="2817" width="8.83203125" style="3"/>
    <col min="2818" max="2818" width="7.5" style="3" bestFit="1" customWidth="1"/>
    <col min="2819" max="2819" width="7.5" style="3" customWidth="1"/>
    <col min="2820" max="2820" width="16.6640625" style="3" bestFit="1" customWidth="1"/>
    <col min="2821" max="2824" width="16.6640625" style="3" customWidth="1"/>
    <col min="2825" max="2825" width="12" style="3" bestFit="1" customWidth="1"/>
    <col min="2826" max="2826" width="13.1640625" style="3" bestFit="1" customWidth="1"/>
    <col min="2827" max="2827" width="12.1640625" style="3" bestFit="1" customWidth="1"/>
    <col min="2828" max="2828" width="14.33203125" style="3" bestFit="1" customWidth="1"/>
    <col min="2829" max="2832" width="8.83203125" style="3"/>
    <col min="2833" max="2833" width="11.5" style="3" bestFit="1" customWidth="1"/>
    <col min="2834" max="2834" width="12.1640625" style="3" bestFit="1" customWidth="1"/>
    <col min="2835" max="3073" width="8.83203125" style="3"/>
    <col min="3074" max="3074" width="7.5" style="3" bestFit="1" customWidth="1"/>
    <col min="3075" max="3075" width="7.5" style="3" customWidth="1"/>
    <col min="3076" max="3076" width="16.6640625" style="3" bestFit="1" customWidth="1"/>
    <col min="3077" max="3080" width="16.6640625" style="3" customWidth="1"/>
    <col min="3081" max="3081" width="12" style="3" bestFit="1" customWidth="1"/>
    <col min="3082" max="3082" width="13.1640625" style="3" bestFit="1" customWidth="1"/>
    <col min="3083" max="3083" width="12.1640625" style="3" bestFit="1" customWidth="1"/>
    <col min="3084" max="3084" width="14.33203125" style="3" bestFit="1" customWidth="1"/>
    <col min="3085" max="3088" width="8.83203125" style="3"/>
    <col min="3089" max="3089" width="11.5" style="3" bestFit="1" customWidth="1"/>
    <col min="3090" max="3090" width="12.1640625" style="3" bestFit="1" customWidth="1"/>
    <col min="3091" max="3329" width="8.83203125" style="3"/>
    <col min="3330" max="3330" width="7.5" style="3" bestFit="1" customWidth="1"/>
    <col min="3331" max="3331" width="7.5" style="3" customWidth="1"/>
    <col min="3332" max="3332" width="16.6640625" style="3" bestFit="1" customWidth="1"/>
    <col min="3333" max="3336" width="16.6640625" style="3" customWidth="1"/>
    <col min="3337" max="3337" width="12" style="3" bestFit="1" customWidth="1"/>
    <col min="3338" max="3338" width="13.1640625" style="3" bestFit="1" customWidth="1"/>
    <col min="3339" max="3339" width="12.1640625" style="3" bestFit="1" customWidth="1"/>
    <col min="3340" max="3340" width="14.33203125" style="3" bestFit="1" customWidth="1"/>
    <col min="3341" max="3344" width="8.83203125" style="3"/>
    <col min="3345" max="3345" width="11.5" style="3" bestFit="1" customWidth="1"/>
    <col min="3346" max="3346" width="12.1640625" style="3" bestFit="1" customWidth="1"/>
    <col min="3347" max="3585" width="8.83203125" style="3"/>
    <col min="3586" max="3586" width="7.5" style="3" bestFit="1" customWidth="1"/>
    <col min="3587" max="3587" width="7.5" style="3" customWidth="1"/>
    <col min="3588" max="3588" width="16.6640625" style="3" bestFit="1" customWidth="1"/>
    <col min="3589" max="3592" width="16.6640625" style="3" customWidth="1"/>
    <col min="3593" max="3593" width="12" style="3" bestFit="1" customWidth="1"/>
    <col min="3594" max="3594" width="13.1640625" style="3" bestFit="1" customWidth="1"/>
    <col min="3595" max="3595" width="12.1640625" style="3" bestFit="1" customWidth="1"/>
    <col min="3596" max="3596" width="14.33203125" style="3" bestFit="1" customWidth="1"/>
    <col min="3597" max="3600" width="8.83203125" style="3"/>
    <col min="3601" max="3601" width="11.5" style="3" bestFit="1" customWidth="1"/>
    <col min="3602" max="3602" width="12.1640625" style="3" bestFit="1" customWidth="1"/>
    <col min="3603" max="3841" width="8.83203125" style="3"/>
    <col min="3842" max="3842" width="7.5" style="3" bestFit="1" customWidth="1"/>
    <col min="3843" max="3843" width="7.5" style="3" customWidth="1"/>
    <col min="3844" max="3844" width="16.6640625" style="3" bestFit="1" customWidth="1"/>
    <col min="3845" max="3848" width="16.6640625" style="3" customWidth="1"/>
    <col min="3849" max="3849" width="12" style="3" bestFit="1" customWidth="1"/>
    <col min="3850" max="3850" width="13.1640625" style="3" bestFit="1" customWidth="1"/>
    <col min="3851" max="3851" width="12.1640625" style="3" bestFit="1" customWidth="1"/>
    <col min="3852" max="3852" width="14.33203125" style="3" bestFit="1" customWidth="1"/>
    <col min="3853" max="3856" width="8.83203125" style="3"/>
    <col min="3857" max="3857" width="11.5" style="3" bestFit="1" customWidth="1"/>
    <col min="3858" max="3858" width="12.1640625" style="3" bestFit="1" customWidth="1"/>
    <col min="3859" max="4097" width="8.83203125" style="3"/>
    <col min="4098" max="4098" width="7.5" style="3" bestFit="1" customWidth="1"/>
    <col min="4099" max="4099" width="7.5" style="3" customWidth="1"/>
    <col min="4100" max="4100" width="16.6640625" style="3" bestFit="1" customWidth="1"/>
    <col min="4101" max="4104" width="16.6640625" style="3" customWidth="1"/>
    <col min="4105" max="4105" width="12" style="3" bestFit="1" customWidth="1"/>
    <col min="4106" max="4106" width="13.1640625" style="3" bestFit="1" customWidth="1"/>
    <col min="4107" max="4107" width="12.1640625" style="3" bestFit="1" customWidth="1"/>
    <col min="4108" max="4108" width="14.33203125" style="3" bestFit="1" customWidth="1"/>
    <col min="4109" max="4112" width="8.83203125" style="3"/>
    <col min="4113" max="4113" width="11.5" style="3" bestFit="1" customWidth="1"/>
    <col min="4114" max="4114" width="12.1640625" style="3" bestFit="1" customWidth="1"/>
    <col min="4115" max="4353" width="8.83203125" style="3"/>
    <col min="4354" max="4354" width="7.5" style="3" bestFit="1" customWidth="1"/>
    <col min="4355" max="4355" width="7.5" style="3" customWidth="1"/>
    <col min="4356" max="4356" width="16.6640625" style="3" bestFit="1" customWidth="1"/>
    <col min="4357" max="4360" width="16.6640625" style="3" customWidth="1"/>
    <col min="4361" max="4361" width="12" style="3" bestFit="1" customWidth="1"/>
    <col min="4362" max="4362" width="13.1640625" style="3" bestFit="1" customWidth="1"/>
    <col min="4363" max="4363" width="12.1640625" style="3" bestFit="1" customWidth="1"/>
    <col min="4364" max="4364" width="14.33203125" style="3" bestFit="1" customWidth="1"/>
    <col min="4365" max="4368" width="8.83203125" style="3"/>
    <col min="4369" max="4369" width="11.5" style="3" bestFit="1" customWidth="1"/>
    <col min="4370" max="4370" width="12.1640625" style="3" bestFit="1" customWidth="1"/>
    <col min="4371" max="4609" width="8.83203125" style="3"/>
    <col min="4610" max="4610" width="7.5" style="3" bestFit="1" customWidth="1"/>
    <col min="4611" max="4611" width="7.5" style="3" customWidth="1"/>
    <col min="4612" max="4612" width="16.6640625" style="3" bestFit="1" customWidth="1"/>
    <col min="4613" max="4616" width="16.6640625" style="3" customWidth="1"/>
    <col min="4617" max="4617" width="12" style="3" bestFit="1" customWidth="1"/>
    <col min="4618" max="4618" width="13.1640625" style="3" bestFit="1" customWidth="1"/>
    <col min="4619" max="4619" width="12.1640625" style="3" bestFit="1" customWidth="1"/>
    <col min="4620" max="4620" width="14.33203125" style="3" bestFit="1" customWidth="1"/>
    <col min="4621" max="4624" width="8.83203125" style="3"/>
    <col min="4625" max="4625" width="11.5" style="3" bestFit="1" customWidth="1"/>
    <col min="4626" max="4626" width="12.1640625" style="3" bestFit="1" customWidth="1"/>
    <col min="4627" max="4865" width="8.83203125" style="3"/>
    <col min="4866" max="4866" width="7.5" style="3" bestFit="1" customWidth="1"/>
    <col min="4867" max="4867" width="7.5" style="3" customWidth="1"/>
    <col min="4868" max="4868" width="16.6640625" style="3" bestFit="1" customWidth="1"/>
    <col min="4869" max="4872" width="16.6640625" style="3" customWidth="1"/>
    <col min="4873" max="4873" width="12" style="3" bestFit="1" customWidth="1"/>
    <col min="4874" max="4874" width="13.1640625" style="3" bestFit="1" customWidth="1"/>
    <col min="4875" max="4875" width="12.1640625" style="3" bestFit="1" customWidth="1"/>
    <col min="4876" max="4876" width="14.33203125" style="3" bestFit="1" customWidth="1"/>
    <col min="4877" max="4880" width="8.83203125" style="3"/>
    <col min="4881" max="4881" width="11.5" style="3" bestFit="1" customWidth="1"/>
    <col min="4882" max="4882" width="12.1640625" style="3" bestFit="1" customWidth="1"/>
    <col min="4883" max="5121" width="8.83203125" style="3"/>
    <col min="5122" max="5122" width="7.5" style="3" bestFit="1" customWidth="1"/>
    <col min="5123" max="5123" width="7.5" style="3" customWidth="1"/>
    <col min="5124" max="5124" width="16.6640625" style="3" bestFit="1" customWidth="1"/>
    <col min="5125" max="5128" width="16.6640625" style="3" customWidth="1"/>
    <col min="5129" max="5129" width="12" style="3" bestFit="1" customWidth="1"/>
    <col min="5130" max="5130" width="13.1640625" style="3" bestFit="1" customWidth="1"/>
    <col min="5131" max="5131" width="12.1640625" style="3" bestFit="1" customWidth="1"/>
    <col min="5132" max="5132" width="14.33203125" style="3" bestFit="1" customWidth="1"/>
    <col min="5133" max="5136" width="8.83203125" style="3"/>
    <col min="5137" max="5137" width="11.5" style="3" bestFit="1" customWidth="1"/>
    <col min="5138" max="5138" width="12.1640625" style="3" bestFit="1" customWidth="1"/>
    <col min="5139" max="5377" width="8.83203125" style="3"/>
    <col min="5378" max="5378" width="7.5" style="3" bestFit="1" customWidth="1"/>
    <col min="5379" max="5379" width="7.5" style="3" customWidth="1"/>
    <col min="5380" max="5380" width="16.6640625" style="3" bestFit="1" customWidth="1"/>
    <col min="5381" max="5384" width="16.6640625" style="3" customWidth="1"/>
    <col min="5385" max="5385" width="12" style="3" bestFit="1" customWidth="1"/>
    <col min="5386" max="5386" width="13.1640625" style="3" bestFit="1" customWidth="1"/>
    <col min="5387" max="5387" width="12.1640625" style="3" bestFit="1" customWidth="1"/>
    <col min="5388" max="5388" width="14.33203125" style="3" bestFit="1" customWidth="1"/>
    <col min="5389" max="5392" width="8.83203125" style="3"/>
    <col min="5393" max="5393" width="11.5" style="3" bestFit="1" customWidth="1"/>
    <col min="5394" max="5394" width="12.1640625" style="3" bestFit="1" customWidth="1"/>
    <col min="5395" max="5633" width="8.83203125" style="3"/>
    <col min="5634" max="5634" width="7.5" style="3" bestFit="1" customWidth="1"/>
    <col min="5635" max="5635" width="7.5" style="3" customWidth="1"/>
    <col min="5636" max="5636" width="16.6640625" style="3" bestFit="1" customWidth="1"/>
    <col min="5637" max="5640" width="16.6640625" style="3" customWidth="1"/>
    <col min="5641" max="5641" width="12" style="3" bestFit="1" customWidth="1"/>
    <col min="5642" max="5642" width="13.1640625" style="3" bestFit="1" customWidth="1"/>
    <col min="5643" max="5643" width="12.1640625" style="3" bestFit="1" customWidth="1"/>
    <col min="5644" max="5644" width="14.33203125" style="3" bestFit="1" customWidth="1"/>
    <col min="5645" max="5648" width="8.83203125" style="3"/>
    <col min="5649" max="5649" width="11.5" style="3" bestFit="1" customWidth="1"/>
    <col min="5650" max="5650" width="12.1640625" style="3" bestFit="1" customWidth="1"/>
    <col min="5651" max="5889" width="8.83203125" style="3"/>
    <col min="5890" max="5890" width="7.5" style="3" bestFit="1" customWidth="1"/>
    <col min="5891" max="5891" width="7.5" style="3" customWidth="1"/>
    <col min="5892" max="5892" width="16.6640625" style="3" bestFit="1" customWidth="1"/>
    <col min="5893" max="5896" width="16.6640625" style="3" customWidth="1"/>
    <col min="5897" max="5897" width="12" style="3" bestFit="1" customWidth="1"/>
    <col min="5898" max="5898" width="13.1640625" style="3" bestFit="1" customWidth="1"/>
    <col min="5899" max="5899" width="12.1640625" style="3" bestFit="1" customWidth="1"/>
    <col min="5900" max="5900" width="14.33203125" style="3" bestFit="1" customWidth="1"/>
    <col min="5901" max="5904" width="8.83203125" style="3"/>
    <col min="5905" max="5905" width="11.5" style="3" bestFit="1" customWidth="1"/>
    <col min="5906" max="5906" width="12.1640625" style="3" bestFit="1" customWidth="1"/>
    <col min="5907" max="6145" width="8.83203125" style="3"/>
    <col min="6146" max="6146" width="7.5" style="3" bestFit="1" customWidth="1"/>
    <col min="6147" max="6147" width="7.5" style="3" customWidth="1"/>
    <col min="6148" max="6148" width="16.6640625" style="3" bestFit="1" customWidth="1"/>
    <col min="6149" max="6152" width="16.6640625" style="3" customWidth="1"/>
    <col min="6153" max="6153" width="12" style="3" bestFit="1" customWidth="1"/>
    <col min="6154" max="6154" width="13.1640625" style="3" bestFit="1" customWidth="1"/>
    <col min="6155" max="6155" width="12.1640625" style="3" bestFit="1" customWidth="1"/>
    <col min="6156" max="6156" width="14.33203125" style="3" bestFit="1" customWidth="1"/>
    <col min="6157" max="6160" width="8.83203125" style="3"/>
    <col min="6161" max="6161" width="11.5" style="3" bestFit="1" customWidth="1"/>
    <col min="6162" max="6162" width="12.1640625" style="3" bestFit="1" customWidth="1"/>
    <col min="6163" max="6401" width="8.83203125" style="3"/>
    <col min="6402" max="6402" width="7.5" style="3" bestFit="1" customWidth="1"/>
    <col min="6403" max="6403" width="7.5" style="3" customWidth="1"/>
    <col min="6404" max="6404" width="16.6640625" style="3" bestFit="1" customWidth="1"/>
    <col min="6405" max="6408" width="16.6640625" style="3" customWidth="1"/>
    <col min="6409" max="6409" width="12" style="3" bestFit="1" customWidth="1"/>
    <col min="6410" max="6410" width="13.1640625" style="3" bestFit="1" customWidth="1"/>
    <col min="6411" max="6411" width="12.1640625" style="3" bestFit="1" customWidth="1"/>
    <col min="6412" max="6412" width="14.33203125" style="3" bestFit="1" customWidth="1"/>
    <col min="6413" max="6416" width="8.83203125" style="3"/>
    <col min="6417" max="6417" width="11.5" style="3" bestFit="1" customWidth="1"/>
    <col min="6418" max="6418" width="12.1640625" style="3" bestFit="1" customWidth="1"/>
    <col min="6419" max="6657" width="8.83203125" style="3"/>
    <col min="6658" max="6658" width="7.5" style="3" bestFit="1" customWidth="1"/>
    <col min="6659" max="6659" width="7.5" style="3" customWidth="1"/>
    <col min="6660" max="6660" width="16.6640625" style="3" bestFit="1" customWidth="1"/>
    <col min="6661" max="6664" width="16.6640625" style="3" customWidth="1"/>
    <col min="6665" max="6665" width="12" style="3" bestFit="1" customWidth="1"/>
    <col min="6666" max="6666" width="13.1640625" style="3" bestFit="1" customWidth="1"/>
    <col min="6667" max="6667" width="12.1640625" style="3" bestFit="1" customWidth="1"/>
    <col min="6668" max="6668" width="14.33203125" style="3" bestFit="1" customWidth="1"/>
    <col min="6669" max="6672" width="8.83203125" style="3"/>
    <col min="6673" max="6673" width="11.5" style="3" bestFit="1" customWidth="1"/>
    <col min="6674" max="6674" width="12.1640625" style="3" bestFit="1" customWidth="1"/>
    <col min="6675" max="6913" width="8.83203125" style="3"/>
    <col min="6914" max="6914" width="7.5" style="3" bestFit="1" customWidth="1"/>
    <col min="6915" max="6915" width="7.5" style="3" customWidth="1"/>
    <col min="6916" max="6916" width="16.6640625" style="3" bestFit="1" customWidth="1"/>
    <col min="6917" max="6920" width="16.6640625" style="3" customWidth="1"/>
    <col min="6921" max="6921" width="12" style="3" bestFit="1" customWidth="1"/>
    <col min="6922" max="6922" width="13.1640625" style="3" bestFit="1" customWidth="1"/>
    <col min="6923" max="6923" width="12.1640625" style="3" bestFit="1" customWidth="1"/>
    <col min="6924" max="6924" width="14.33203125" style="3" bestFit="1" customWidth="1"/>
    <col min="6925" max="6928" width="8.83203125" style="3"/>
    <col min="6929" max="6929" width="11.5" style="3" bestFit="1" customWidth="1"/>
    <col min="6930" max="6930" width="12.1640625" style="3" bestFit="1" customWidth="1"/>
    <col min="6931" max="7169" width="8.83203125" style="3"/>
    <col min="7170" max="7170" width="7.5" style="3" bestFit="1" customWidth="1"/>
    <col min="7171" max="7171" width="7.5" style="3" customWidth="1"/>
    <col min="7172" max="7172" width="16.6640625" style="3" bestFit="1" customWidth="1"/>
    <col min="7173" max="7176" width="16.6640625" style="3" customWidth="1"/>
    <col min="7177" max="7177" width="12" style="3" bestFit="1" customWidth="1"/>
    <col min="7178" max="7178" width="13.1640625" style="3" bestFit="1" customWidth="1"/>
    <col min="7179" max="7179" width="12.1640625" style="3" bestFit="1" customWidth="1"/>
    <col min="7180" max="7180" width="14.33203125" style="3" bestFit="1" customWidth="1"/>
    <col min="7181" max="7184" width="8.83203125" style="3"/>
    <col min="7185" max="7185" width="11.5" style="3" bestFit="1" customWidth="1"/>
    <col min="7186" max="7186" width="12.1640625" style="3" bestFit="1" customWidth="1"/>
    <col min="7187" max="7425" width="8.83203125" style="3"/>
    <col min="7426" max="7426" width="7.5" style="3" bestFit="1" customWidth="1"/>
    <col min="7427" max="7427" width="7.5" style="3" customWidth="1"/>
    <col min="7428" max="7428" width="16.6640625" style="3" bestFit="1" customWidth="1"/>
    <col min="7429" max="7432" width="16.6640625" style="3" customWidth="1"/>
    <col min="7433" max="7433" width="12" style="3" bestFit="1" customWidth="1"/>
    <col min="7434" max="7434" width="13.1640625" style="3" bestFit="1" customWidth="1"/>
    <col min="7435" max="7435" width="12.1640625" style="3" bestFit="1" customWidth="1"/>
    <col min="7436" max="7436" width="14.33203125" style="3" bestFit="1" customWidth="1"/>
    <col min="7437" max="7440" width="8.83203125" style="3"/>
    <col min="7441" max="7441" width="11.5" style="3" bestFit="1" customWidth="1"/>
    <col min="7442" max="7442" width="12.1640625" style="3" bestFit="1" customWidth="1"/>
    <col min="7443" max="7681" width="8.83203125" style="3"/>
    <col min="7682" max="7682" width="7.5" style="3" bestFit="1" customWidth="1"/>
    <col min="7683" max="7683" width="7.5" style="3" customWidth="1"/>
    <col min="7684" max="7684" width="16.6640625" style="3" bestFit="1" customWidth="1"/>
    <col min="7685" max="7688" width="16.6640625" style="3" customWidth="1"/>
    <col min="7689" max="7689" width="12" style="3" bestFit="1" customWidth="1"/>
    <col min="7690" max="7690" width="13.1640625" style="3" bestFit="1" customWidth="1"/>
    <col min="7691" max="7691" width="12.1640625" style="3" bestFit="1" customWidth="1"/>
    <col min="7692" max="7692" width="14.33203125" style="3" bestFit="1" customWidth="1"/>
    <col min="7693" max="7696" width="8.83203125" style="3"/>
    <col min="7697" max="7697" width="11.5" style="3" bestFit="1" customWidth="1"/>
    <col min="7698" max="7698" width="12.1640625" style="3" bestFit="1" customWidth="1"/>
    <col min="7699" max="7937" width="8.83203125" style="3"/>
    <col min="7938" max="7938" width="7.5" style="3" bestFit="1" customWidth="1"/>
    <col min="7939" max="7939" width="7.5" style="3" customWidth="1"/>
    <col min="7940" max="7940" width="16.6640625" style="3" bestFit="1" customWidth="1"/>
    <col min="7941" max="7944" width="16.6640625" style="3" customWidth="1"/>
    <col min="7945" max="7945" width="12" style="3" bestFit="1" customWidth="1"/>
    <col min="7946" max="7946" width="13.1640625" style="3" bestFit="1" customWidth="1"/>
    <col min="7947" max="7947" width="12.1640625" style="3" bestFit="1" customWidth="1"/>
    <col min="7948" max="7948" width="14.33203125" style="3" bestFit="1" customWidth="1"/>
    <col min="7949" max="7952" width="8.83203125" style="3"/>
    <col min="7953" max="7953" width="11.5" style="3" bestFit="1" customWidth="1"/>
    <col min="7954" max="7954" width="12.1640625" style="3" bestFit="1" customWidth="1"/>
    <col min="7955" max="8193" width="8.83203125" style="3"/>
    <col min="8194" max="8194" width="7.5" style="3" bestFit="1" customWidth="1"/>
    <col min="8195" max="8195" width="7.5" style="3" customWidth="1"/>
    <col min="8196" max="8196" width="16.6640625" style="3" bestFit="1" customWidth="1"/>
    <col min="8197" max="8200" width="16.6640625" style="3" customWidth="1"/>
    <col min="8201" max="8201" width="12" style="3" bestFit="1" customWidth="1"/>
    <col min="8202" max="8202" width="13.1640625" style="3" bestFit="1" customWidth="1"/>
    <col min="8203" max="8203" width="12.1640625" style="3" bestFit="1" customWidth="1"/>
    <col min="8204" max="8204" width="14.33203125" style="3" bestFit="1" customWidth="1"/>
    <col min="8205" max="8208" width="8.83203125" style="3"/>
    <col min="8209" max="8209" width="11.5" style="3" bestFit="1" customWidth="1"/>
    <col min="8210" max="8210" width="12.1640625" style="3" bestFit="1" customWidth="1"/>
    <col min="8211" max="8449" width="8.83203125" style="3"/>
    <col min="8450" max="8450" width="7.5" style="3" bestFit="1" customWidth="1"/>
    <col min="8451" max="8451" width="7.5" style="3" customWidth="1"/>
    <col min="8452" max="8452" width="16.6640625" style="3" bestFit="1" customWidth="1"/>
    <col min="8453" max="8456" width="16.6640625" style="3" customWidth="1"/>
    <col min="8457" max="8457" width="12" style="3" bestFit="1" customWidth="1"/>
    <col min="8458" max="8458" width="13.1640625" style="3" bestFit="1" customWidth="1"/>
    <col min="8459" max="8459" width="12.1640625" style="3" bestFit="1" customWidth="1"/>
    <col min="8460" max="8460" width="14.33203125" style="3" bestFit="1" customWidth="1"/>
    <col min="8461" max="8464" width="8.83203125" style="3"/>
    <col min="8465" max="8465" width="11.5" style="3" bestFit="1" customWidth="1"/>
    <col min="8466" max="8466" width="12.1640625" style="3" bestFit="1" customWidth="1"/>
    <col min="8467" max="8705" width="8.83203125" style="3"/>
    <col min="8706" max="8706" width="7.5" style="3" bestFit="1" customWidth="1"/>
    <col min="8707" max="8707" width="7.5" style="3" customWidth="1"/>
    <col min="8708" max="8708" width="16.6640625" style="3" bestFit="1" customWidth="1"/>
    <col min="8709" max="8712" width="16.6640625" style="3" customWidth="1"/>
    <col min="8713" max="8713" width="12" style="3" bestFit="1" customWidth="1"/>
    <col min="8714" max="8714" width="13.1640625" style="3" bestFit="1" customWidth="1"/>
    <col min="8715" max="8715" width="12.1640625" style="3" bestFit="1" customWidth="1"/>
    <col min="8716" max="8716" width="14.33203125" style="3" bestFit="1" customWidth="1"/>
    <col min="8717" max="8720" width="8.83203125" style="3"/>
    <col min="8721" max="8721" width="11.5" style="3" bestFit="1" customWidth="1"/>
    <col min="8722" max="8722" width="12.1640625" style="3" bestFit="1" customWidth="1"/>
    <col min="8723" max="8961" width="8.83203125" style="3"/>
    <col min="8962" max="8962" width="7.5" style="3" bestFit="1" customWidth="1"/>
    <col min="8963" max="8963" width="7.5" style="3" customWidth="1"/>
    <col min="8964" max="8964" width="16.6640625" style="3" bestFit="1" customWidth="1"/>
    <col min="8965" max="8968" width="16.6640625" style="3" customWidth="1"/>
    <col min="8969" max="8969" width="12" style="3" bestFit="1" customWidth="1"/>
    <col min="8970" max="8970" width="13.1640625" style="3" bestFit="1" customWidth="1"/>
    <col min="8971" max="8971" width="12.1640625" style="3" bestFit="1" customWidth="1"/>
    <col min="8972" max="8972" width="14.33203125" style="3" bestFit="1" customWidth="1"/>
    <col min="8973" max="8976" width="8.83203125" style="3"/>
    <col min="8977" max="8977" width="11.5" style="3" bestFit="1" customWidth="1"/>
    <col min="8978" max="8978" width="12.1640625" style="3" bestFit="1" customWidth="1"/>
    <col min="8979" max="9217" width="8.83203125" style="3"/>
    <col min="9218" max="9218" width="7.5" style="3" bestFit="1" customWidth="1"/>
    <col min="9219" max="9219" width="7.5" style="3" customWidth="1"/>
    <col min="9220" max="9220" width="16.6640625" style="3" bestFit="1" customWidth="1"/>
    <col min="9221" max="9224" width="16.6640625" style="3" customWidth="1"/>
    <col min="9225" max="9225" width="12" style="3" bestFit="1" customWidth="1"/>
    <col min="9226" max="9226" width="13.1640625" style="3" bestFit="1" customWidth="1"/>
    <col min="9227" max="9227" width="12.1640625" style="3" bestFit="1" customWidth="1"/>
    <col min="9228" max="9228" width="14.33203125" style="3" bestFit="1" customWidth="1"/>
    <col min="9229" max="9232" width="8.83203125" style="3"/>
    <col min="9233" max="9233" width="11.5" style="3" bestFit="1" customWidth="1"/>
    <col min="9234" max="9234" width="12.1640625" style="3" bestFit="1" customWidth="1"/>
    <col min="9235" max="9473" width="8.83203125" style="3"/>
    <col min="9474" max="9474" width="7.5" style="3" bestFit="1" customWidth="1"/>
    <col min="9475" max="9475" width="7.5" style="3" customWidth="1"/>
    <col min="9476" max="9476" width="16.6640625" style="3" bestFit="1" customWidth="1"/>
    <col min="9477" max="9480" width="16.6640625" style="3" customWidth="1"/>
    <col min="9481" max="9481" width="12" style="3" bestFit="1" customWidth="1"/>
    <col min="9482" max="9482" width="13.1640625" style="3" bestFit="1" customWidth="1"/>
    <col min="9483" max="9483" width="12.1640625" style="3" bestFit="1" customWidth="1"/>
    <col min="9484" max="9484" width="14.33203125" style="3" bestFit="1" customWidth="1"/>
    <col min="9485" max="9488" width="8.83203125" style="3"/>
    <col min="9489" max="9489" width="11.5" style="3" bestFit="1" customWidth="1"/>
    <col min="9490" max="9490" width="12.1640625" style="3" bestFit="1" customWidth="1"/>
    <col min="9491" max="9729" width="8.83203125" style="3"/>
    <col min="9730" max="9730" width="7.5" style="3" bestFit="1" customWidth="1"/>
    <col min="9731" max="9731" width="7.5" style="3" customWidth="1"/>
    <col min="9732" max="9732" width="16.6640625" style="3" bestFit="1" customWidth="1"/>
    <col min="9733" max="9736" width="16.6640625" style="3" customWidth="1"/>
    <col min="9737" max="9737" width="12" style="3" bestFit="1" customWidth="1"/>
    <col min="9738" max="9738" width="13.1640625" style="3" bestFit="1" customWidth="1"/>
    <col min="9739" max="9739" width="12.1640625" style="3" bestFit="1" customWidth="1"/>
    <col min="9740" max="9740" width="14.33203125" style="3" bestFit="1" customWidth="1"/>
    <col min="9741" max="9744" width="8.83203125" style="3"/>
    <col min="9745" max="9745" width="11.5" style="3" bestFit="1" customWidth="1"/>
    <col min="9746" max="9746" width="12.1640625" style="3" bestFit="1" customWidth="1"/>
    <col min="9747" max="9985" width="8.83203125" style="3"/>
    <col min="9986" max="9986" width="7.5" style="3" bestFit="1" customWidth="1"/>
    <col min="9987" max="9987" width="7.5" style="3" customWidth="1"/>
    <col min="9988" max="9988" width="16.6640625" style="3" bestFit="1" customWidth="1"/>
    <col min="9989" max="9992" width="16.6640625" style="3" customWidth="1"/>
    <col min="9993" max="9993" width="12" style="3" bestFit="1" customWidth="1"/>
    <col min="9994" max="9994" width="13.1640625" style="3" bestFit="1" customWidth="1"/>
    <col min="9995" max="9995" width="12.1640625" style="3" bestFit="1" customWidth="1"/>
    <col min="9996" max="9996" width="14.33203125" style="3" bestFit="1" customWidth="1"/>
    <col min="9997" max="10000" width="8.83203125" style="3"/>
    <col min="10001" max="10001" width="11.5" style="3" bestFit="1" customWidth="1"/>
    <col min="10002" max="10002" width="12.1640625" style="3" bestFit="1" customWidth="1"/>
    <col min="10003" max="10241" width="8.83203125" style="3"/>
    <col min="10242" max="10242" width="7.5" style="3" bestFit="1" customWidth="1"/>
    <col min="10243" max="10243" width="7.5" style="3" customWidth="1"/>
    <col min="10244" max="10244" width="16.6640625" style="3" bestFit="1" customWidth="1"/>
    <col min="10245" max="10248" width="16.6640625" style="3" customWidth="1"/>
    <col min="10249" max="10249" width="12" style="3" bestFit="1" customWidth="1"/>
    <col min="10250" max="10250" width="13.1640625" style="3" bestFit="1" customWidth="1"/>
    <col min="10251" max="10251" width="12.1640625" style="3" bestFit="1" customWidth="1"/>
    <col min="10252" max="10252" width="14.33203125" style="3" bestFit="1" customWidth="1"/>
    <col min="10253" max="10256" width="8.83203125" style="3"/>
    <col min="10257" max="10257" width="11.5" style="3" bestFit="1" customWidth="1"/>
    <col min="10258" max="10258" width="12.1640625" style="3" bestFit="1" customWidth="1"/>
    <col min="10259" max="10497" width="8.83203125" style="3"/>
    <col min="10498" max="10498" width="7.5" style="3" bestFit="1" customWidth="1"/>
    <col min="10499" max="10499" width="7.5" style="3" customWidth="1"/>
    <col min="10500" max="10500" width="16.6640625" style="3" bestFit="1" customWidth="1"/>
    <col min="10501" max="10504" width="16.6640625" style="3" customWidth="1"/>
    <col min="10505" max="10505" width="12" style="3" bestFit="1" customWidth="1"/>
    <col min="10506" max="10506" width="13.1640625" style="3" bestFit="1" customWidth="1"/>
    <col min="10507" max="10507" width="12.1640625" style="3" bestFit="1" customWidth="1"/>
    <col min="10508" max="10508" width="14.33203125" style="3" bestFit="1" customWidth="1"/>
    <col min="10509" max="10512" width="8.83203125" style="3"/>
    <col min="10513" max="10513" width="11.5" style="3" bestFit="1" customWidth="1"/>
    <col min="10514" max="10514" width="12.1640625" style="3" bestFit="1" customWidth="1"/>
    <col min="10515" max="10753" width="8.83203125" style="3"/>
    <col min="10754" max="10754" width="7.5" style="3" bestFit="1" customWidth="1"/>
    <col min="10755" max="10755" width="7.5" style="3" customWidth="1"/>
    <col min="10756" max="10756" width="16.6640625" style="3" bestFit="1" customWidth="1"/>
    <col min="10757" max="10760" width="16.6640625" style="3" customWidth="1"/>
    <col min="10761" max="10761" width="12" style="3" bestFit="1" customWidth="1"/>
    <col min="10762" max="10762" width="13.1640625" style="3" bestFit="1" customWidth="1"/>
    <col min="10763" max="10763" width="12.1640625" style="3" bestFit="1" customWidth="1"/>
    <col min="10764" max="10764" width="14.33203125" style="3" bestFit="1" customWidth="1"/>
    <col min="10765" max="10768" width="8.83203125" style="3"/>
    <col min="10769" max="10769" width="11.5" style="3" bestFit="1" customWidth="1"/>
    <col min="10770" max="10770" width="12.1640625" style="3" bestFit="1" customWidth="1"/>
    <col min="10771" max="11009" width="8.83203125" style="3"/>
    <col min="11010" max="11010" width="7.5" style="3" bestFit="1" customWidth="1"/>
    <col min="11011" max="11011" width="7.5" style="3" customWidth="1"/>
    <col min="11012" max="11012" width="16.6640625" style="3" bestFit="1" customWidth="1"/>
    <col min="11013" max="11016" width="16.6640625" style="3" customWidth="1"/>
    <col min="11017" max="11017" width="12" style="3" bestFit="1" customWidth="1"/>
    <col min="11018" max="11018" width="13.1640625" style="3" bestFit="1" customWidth="1"/>
    <col min="11019" max="11019" width="12.1640625" style="3" bestFit="1" customWidth="1"/>
    <col min="11020" max="11020" width="14.33203125" style="3" bestFit="1" customWidth="1"/>
    <col min="11021" max="11024" width="8.83203125" style="3"/>
    <col min="11025" max="11025" width="11.5" style="3" bestFit="1" customWidth="1"/>
    <col min="11026" max="11026" width="12.1640625" style="3" bestFit="1" customWidth="1"/>
    <col min="11027" max="11265" width="8.83203125" style="3"/>
    <col min="11266" max="11266" width="7.5" style="3" bestFit="1" customWidth="1"/>
    <col min="11267" max="11267" width="7.5" style="3" customWidth="1"/>
    <col min="11268" max="11268" width="16.6640625" style="3" bestFit="1" customWidth="1"/>
    <col min="11269" max="11272" width="16.6640625" style="3" customWidth="1"/>
    <col min="11273" max="11273" width="12" style="3" bestFit="1" customWidth="1"/>
    <col min="11274" max="11274" width="13.1640625" style="3" bestFit="1" customWidth="1"/>
    <col min="11275" max="11275" width="12.1640625" style="3" bestFit="1" customWidth="1"/>
    <col min="11276" max="11276" width="14.33203125" style="3" bestFit="1" customWidth="1"/>
    <col min="11277" max="11280" width="8.83203125" style="3"/>
    <col min="11281" max="11281" width="11.5" style="3" bestFit="1" customWidth="1"/>
    <col min="11282" max="11282" width="12.1640625" style="3" bestFit="1" customWidth="1"/>
    <col min="11283" max="11521" width="8.83203125" style="3"/>
    <col min="11522" max="11522" width="7.5" style="3" bestFit="1" customWidth="1"/>
    <col min="11523" max="11523" width="7.5" style="3" customWidth="1"/>
    <col min="11524" max="11524" width="16.6640625" style="3" bestFit="1" customWidth="1"/>
    <col min="11525" max="11528" width="16.6640625" style="3" customWidth="1"/>
    <col min="11529" max="11529" width="12" style="3" bestFit="1" customWidth="1"/>
    <col min="11530" max="11530" width="13.1640625" style="3" bestFit="1" customWidth="1"/>
    <col min="11531" max="11531" width="12.1640625" style="3" bestFit="1" customWidth="1"/>
    <col min="11532" max="11532" width="14.33203125" style="3" bestFit="1" customWidth="1"/>
    <col min="11533" max="11536" width="8.83203125" style="3"/>
    <col min="11537" max="11537" width="11.5" style="3" bestFit="1" customWidth="1"/>
    <col min="11538" max="11538" width="12.1640625" style="3" bestFit="1" customWidth="1"/>
    <col min="11539" max="11777" width="8.83203125" style="3"/>
    <col min="11778" max="11778" width="7.5" style="3" bestFit="1" customWidth="1"/>
    <col min="11779" max="11779" width="7.5" style="3" customWidth="1"/>
    <col min="11780" max="11780" width="16.6640625" style="3" bestFit="1" customWidth="1"/>
    <col min="11781" max="11784" width="16.6640625" style="3" customWidth="1"/>
    <col min="11785" max="11785" width="12" style="3" bestFit="1" customWidth="1"/>
    <col min="11786" max="11786" width="13.1640625" style="3" bestFit="1" customWidth="1"/>
    <col min="11787" max="11787" width="12.1640625" style="3" bestFit="1" customWidth="1"/>
    <col min="11788" max="11788" width="14.33203125" style="3" bestFit="1" customWidth="1"/>
    <col min="11789" max="11792" width="8.83203125" style="3"/>
    <col min="11793" max="11793" width="11.5" style="3" bestFit="1" customWidth="1"/>
    <col min="11794" max="11794" width="12.1640625" style="3" bestFit="1" customWidth="1"/>
    <col min="11795" max="12033" width="8.83203125" style="3"/>
    <col min="12034" max="12034" width="7.5" style="3" bestFit="1" customWidth="1"/>
    <col min="12035" max="12035" width="7.5" style="3" customWidth="1"/>
    <col min="12036" max="12036" width="16.6640625" style="3" bestFit="1" customWidth="1"/>
    <col min="12037" max="12040" width="16.6640625" style="3" customWidth="1"/>
    <col min="12041" max="12041" width="12" style="3" bestFit="1" customWidth="1"/>
    <col min="12042" max="12042" width="13.1640625" style="3" bestFit="1" customWidth="1"/>
    <col min="12043" max="12043" width="12.1640625" style="3" bestFit="1" customWidth="1"/>
    <col min="12044" max="12044" width="14.33203125" style="3" bestFit="1" customWidth="1"/>
    <col min="12045" max="12048" width="8.83203125" style="3"/>
    <col min="12049" max="12049" width="11.5" style="3" bestFit="1" customWidth="1"/>
    <col min="12050" max="12050" width="12.1640625" style="3" bestFit="1" customWidth="1"/>
    <col min="12051" max="12289" width="8.83203125" style="3"/>
    <col min="12290" max="12290" width="7.5" style="3" bestFit="1" customWidth="1"/>
    <col min="12291" max="12291" width="7.5" style="3" customWidth="1"/>
    <col min="12292" max="12292" width="16.6640625" style="3" bestFit="1" customWidth="1"/>
    <col min="12293" max="12296" width="16.6640625" style="3" customWidth="1"/>
    <col min="12297" max="12297" width="12" style="3" bestFit="1" customWidth="1"/>
    <col min="12298" max="12298" width="13.1640625" style="3" bestFit="1" customWidth="1"/>
    <col min="12299" max="12299" width="12.1640625" style="3" bestFit="1" customWidth="1"/>
    <col min="12300" max="12300" width="14.33203125" style="3" bestFit="1" customWidth="1"/>
    <col min="12301" max="12304" width="8.83203125" style="3"/>
    <col min="12305" max="12305" width="11.5" style="3" bestFit="1" customWidth="1"/>
    <col min="12306" max="12306" width="12.1640625" style="3" bestFit="1" customWidth="1"/>
    <col min="12307" max="12545" width="8.83203125" style="3"/>
    <col min="12546" max="12546" width="7.5" style="3" bestFit="1" customWidth="1"/>
    <col min="12547" max="12547" width="7.5" style="3" customWidth="1"/>
    <col min="12548" max="12548" width="16.6640625" style="3" bestFit="1" customWidth="1"/>
    <col min="12549" max="12552" width="16.6640625" style="3" customWidth="1"/>
    <col min="12553" max="12553" width="12" style="3" bestFit="1" customWidth="1"/>
    <col min="12554" max="12554" width="13.1640625" style="3" bestFit="1" customWidth="1"/>
    <col min="12555" max="12555" width="12.1640625" style="3" bestFit="1" customWidth="1"/>
    <col min="12556" max="12556" width="14.33203125" style="3" bestFit="1" customWidth="1"/>
    <col min="12557" max="12560" width="8.83203125" style="3"/>
    <col min="12561" max="12561" width="11.5" style="3" bestFit="1" customWidth="1"/>
    <col min="12562" max="12562" width="12.1640625" style="3" bestFit="1" customWidth="1"/>
    <col min="12563" max="12801" width="8.83203125" style="3"/>
    <col min="12802" max="12802" width="7.5" style="3" bestFit="1" customWidth="1"/>
    <col min="12803" max="12803" width="7.5" style="3" customWidth="1"/>
    <col min="12804" max="12804" width="16.6640625" style="3" bestFit="1" customWidth="1"/>
    <col min="12805" max="12808" width="16.6640625" style="3" customWidth="1"/>
    <col min="12809" max="12809" width="12" style="3" bestFit="1" customWidth="1"/>
    <col min="12810" max="12810" width="13.1640625" style="3" bestFit="1" customWidth="1"/>
    <col min="12811" max="12811" width="12.1640625" style="3" bestFit="1" customWidth="1"/>
    <col min="12812" max="12812" width="14.33203125" style="3" bestFit="1" customWidth="1"/>
    <col min="12813" max="12816" width="8.83203125" style="3"/>
    <col min="12817" max="12817" width="11.5" style="3" bestFit="1" customWidth="1"/>
    <col min="12818" max="12818" width="12.1640625" style="3" bestFit="1" customWidth="1"/>
    <col min="12819" max="13057" width="8.83203125" style="3"/>
    <col min="13058" max="13058" width="7.5" style="3" bestFit="1" customWidth="1"/>
    <col min="13059" max="13059" width="7.5" style="3" customWidth="1"/>
    <col min="13060" max="13060" width="16.6640625" style="3" bestFit="1" customWidth="1"/>
    <col min="13061" max="13064" width="16.6640625" style="3" customWidth="1"/>
    <col min="13065" max="13065" width="12" style="3" bestFit="1" customWidth="1"/>
    <col min="13066" max="13066" width="13.1640625" style="3" bestFit="1" customWidth="1"/>
    <col min="13067" max="13067" width="12.1640625" style="3" bestFit="1" customWidth="1"/>
    <col min="13068" max="13068" width="14.33203125" style="3" bestFit="1" customWidth="1"/>
    <col min="13069" max="13072" width="8.83203125" style="3"/>
    <col min="13073" max="13073" width="11.5" style="3" bestFit="1" customWidth="1"/>
    <col min="13074" max="13074" width="12.1640625" style="3" bestFit="1" customWidth="1"/>
    <col min="13075" max="13313" width="8.83203125" style="3"/>
    <col min="13314" max="13314" width="7.5" style="3" bestFit="1" customWidth="1"/>
    <col min="13315" max="13315" width="7.5" style="3" customWidth="1"/>
    <col min="13316" max="13316" width="16.6640625" style="3" bestFit="1" customWidth="1"/>
    <col min="13317" max="13320" width="16.6640625" style="3" customWidth="1"/>
    <col min="13321" max="13321" width="12" style="3" bestFit="1" customWidth="1"/>
    <col min="13322" max="13322" width="13.1640625" style="3" bestFit="1" customWidth="1"/>
    <col min="13323" max="13323" width="12.1640625" style="3" bestFit="1" customWidth="1"/>
    <col min="13324" max="13324" width="14.33203125" style="3" bestFit="1" customWidth="1"/>
    <col min="13325" max="13328" width="8.83203125" style="3"/>
    <col min="13329" max="13329" width="11.5" style="3" bestFit="1" customWidth="1"/>
    <col min="13330" max="13330" width="12.1640625" style="3" bestFit="1" customWidth="1"/>
    <col min="13331" max="13569" width="8.83203125" style="3"/>
    <col min="13570" max="13570" width="7.5" style="3" bestFit="1" customWidth="1"/>
    <col min="13571" max="13571" width="7.5" style="3" customWidth="1"/>
    <col min="13572" max="13572" width="16.6640625" style="3" bestFit="1" customWidth="1"/>
    <col min="13573" max="13576" width="16.6640625" style="3" customWidth="1"/>
    <col min="13577" max="13577" width="12" style="3" bestFit="1" customWidth="1"/>
    <col min="13578" max="13578" width="13.1640625" style="3" bestFit="1" customWidth="1"/>
    <col min="13579" max="13579" width="12.1640625" style="3" bestFit="1" customWidth="1"/>
    <col min="13580" max="13580" width="14.33203125" style="3" bestFit="1" customWidth="1"/>
    <col min="13581" max="13584" width="8.83203125" style="3"/>
    <col min="13585" max="13585" width="11.5" style="3" bestFit="1" customWidth="1"/>
    <col min="13586" max="13586" width="12.1640625" style="3" bestFit="1" customWidth="1"/>
    <col min="13587" max="13825" width="8.83203125" style="3"/>
    <col min="13826" max="13826" width="7.5" style="3" bestFit="1" customWidth="1"/>
    <col min="13827" max="13827" width="7.5" style="3" customWidth="1"/>
    <col min="13828" max="13828" width="16.6640625" style="3" bestFit="1" customWidth="1"/>
    <col min="13829" max="13832" width="16.6640625" style="3" customWidth="1"/>
    <col min="13833" max="13833" width="12" style="3" bestFit="1" customWidth="1"/>
    <col min="13834" max="13834" width="13.1640625" style="3" bestFit="1" customWidth="1"/>
    <col min="13835" max="13835" width="12.1640625" style="3" bestFit="1" customWidth="1"/>
    <col min="13836" max="13836" width="14.33203125" style="3" bestFit="1" customWidth="1"/>
    <col min="13837" max="13840" width="8.83203125" style="3"/>
    <col min="13841" max="13841" width="11.5" style="3" bestFit="1" customWidth="1"/>
    <col min="13842" max="13842" width="12.1640625" style="3" bestFit="1" customWidth="1"/>
    <col min="13843" max="14081" width="8.83203125" style="3"/>
    <col min="14082" max="14082" width="7.5" style="3" bestFit="1" customWidth="1"/>
    <col min="14083" max="14083" width="7.5" style="3" customWidth="1"/>
    <col min="14084" max="14084" width="16.6640625" style="3" bestFit="1" customWidth="1"/>
    <col min="14085" max="14088" width="16.6640625" style="3" customWidth="1"/>
    <col min="14089" max="14089" width="12" style="3" bestFit="1" customWidth="1"/>
    <col min="14090" max="14090" width="13.1640625" style="3" bestFit="1" customWidth="1"/>
    <col min="14091" max="14091" width="12.1640625" style="3" bestFit="1" customWidth="1"/>
    <col min="14092" max="14092" width="14.33203125" style="3" bestFit="1" customWidth="1"/>
    <col min="14093" max="14096" width="8.83203125" style="3"/>
    <col min="14097" max="14097" width="11.5" style="3" bestFit="1" customWidth="1"/>
    <col min="14098" max="14098" width="12.1640625" style="3" bestFit="1" customWidth="1"/>
    <col min="14099" max="14337" width="8.83203125" style="3"/>
    <col min="14338" max="14338" width="7.5" style="3" bestFit="1" customWidth="1"/>
    <col min="14339" max="14339" width="7.5" style="3" customWidth="1"/>
    <col min="14340" max="14340" width="16.6640625" style="3" bestFit="1" customWidth="1"/>
    <col min="14341" max="14344" width="16.6640625" style="3" customWidth="1"/>
    <col min="14345" max="14345" width="12" style="3" bestFit="1" customWidth="1"/>
    <col min="14346" max="14346" width="13.1640625" style="3" bestFit="1" customWidth="1"/>
    <col min="14347" max="14347" width="12.1640625" style="3" bestFit="1" customWidth="1"/>
    <col min="14348" max="14348" width="14.33203125" style="3" bestFit="1" customWidth="1"/>
    <col min="14349" max="14352" width="8.83203125" style="3"/>
    <col min="14353" max="14353" width="11.5" style="3" bestFit="1" customWidth="1"/>
    <col min="14354" max="14354" width="12.1640625" style="3" bestFit="1" customWidth="1"/>
    <col min="14355" max="14593" width="8.83203125" style="3"/>
    <col min="14594" max="14594" width="7.5" style="3" bestFit="1" customWidth="1"/>
    <col min="14595" max="14595" width="7.5" style="3" customWidth="1"/>
    <col min="14596" max="14596" width="16.6640625" style="3" bestFit="1" customWidth="1"/>
    <col min="14597" max="14600" width="16.6640625" style="3" customWidth="1"/>
    <col min="14601" max="14601" width="12" style="3" bestFit="1" customWidth="1"/>
    <col min="14602" max="14602" width="13.1640625" style="3" bestFit="1" customWidth="1"/>
    <col min="14603" max="14603" width="12.1640625" style="3" bestFit="1" customWidth="1"/>
    <col min="14604" max="14604" width="14.33203125" style="3" bestFit="1" customWidth="1"/>
    <col min="14605" max="14608" width="8.83203125" style="3"/>
    <col min="14609" max="14609" width="11.5" style="3" bestFit="1" customWidth="1"/>
    <col min="14610" max="14610" width="12.1640625" style="3" bestFit="1" customWidth="1"/>
    <col min="14611" max="14849" width="8.83203125" style="3"/>
    <col min="14850" max="14850" width="7.5" style="3" bestFit="1" customWidth="1"/>
    <col min="14851" max="14851" width="7.5" style="3" customWidth="1"/>
    <col min="14852" max="14852" width="16.6640625" style="3" bestFit="1" customWidth="1"/>
    <col min="14853" max="14856" width="16.6640625" style="3" customWidth="1"/>
    <col min="14857" max="14857" width="12" style="3" bestFit="1" customWidth="1"/>
    <col min="14858" max="14858" width="13.1640625" style="3" bestFit="1" customWidth="1"/>
    <col min="14859" max="14859" width="12.1640625" style="3" bestFit="1" customWidth="1"/>
    <col min="14860" max="14860" width="14.33203125" style="3" bestFit="1" customWidth="1"/>
    <col min="14861" max="14864" width="8.83203125" style="3"/>
    <col min="14865" max="14865" width="11.5" style="3" bestFit="1" customWidth="1"/>
    <col min="14866" max="14866" width="12.1640625" style="3" bestFit="1" customWidth="1"/>
    <col min="14867" max="15105" width="8.83203125" style="3"/>
    <col min="15106" max="15106" width="7.5" style="3" bestFit="1" customWidth="1"/>
    <col min="15107" max="15107" width="7.5" style="3" customWidth="1"/>
    <col min="15108" max="15108" width="16.6640625" style="3" bestFit="1" customWidth="1"/>
    <col min="15109" max="15112" width="16.6640625" style="3" customWidth="1"/>
    <col min="15113" max="15113" width="12" style="3" bestFit="1" customWidth="1"/>
    <col min="15114" max="15114" width="13.1640625" style="3" bestFit="1" customWidth="1"/>
    <col min="15115" max="15115" width="12.1640625" style="3" bestFit="1" customWidth="1"/>
    <col min="15116" max="15116" width="14.33203125" style="3" bestFit="1" customWidth="1"/>
    <col min="15117" max="15120" width="8.83203125" style="3"/>
    <col min="15121" max="15121" width="11.5" style="3" bestFit="1" customWidth="1"/>
    <col min="15122" max="15122" width="12.1640625" style="3" bestFit="1" customWidth="1"/>
    <col min="15123" max="15361" width="8.83203125" style="3"/>
    <col min="15362" max="15362" width="7.5" style="3" bestFit="1" customWidth="1"/>
    <col min="15363" max="15363" width="7.5" style="3" customWidth="1"/>
    <col min="15364" max="15364" width="16.6640625" style="3" bestFit="1" customWidth="1"/>
    <col min="15365" max="15368" width="16.6640625" style="3" customWidth="1"/>
    <col min="15369" max="15369" width="12" style="3" bestFit="1" customWidth="1"/>
    <col min="15370" max="15370" width="13.1640625" style="3" bestFit="1" customWidth="1"/>
    <col min="15371" max="15371" width="12.1640625" style="3" bestFit="1" customWidth="1"/>
    <col min="15372" max="15372" width="14.33203125" style="3" bestFit="1" customWidth="1"/>
    <col min="15373" max="15376" width="8.83203125" style="3"/>
    <col min="15377" max="15377" width="11.5" style="3" bestFit="1" customWidth="1"/>
    <col min="15378" max="15378" width="12.1640625" style="3" bestFit="1" customWidth="1"/>
    <col min="15379" max="15617" width="8.83203125" style="3"/>
    <col min="15618" max="15618" width="7.5" style="3" bestFit="1" customWidth="1"/>
    <col min="15619" max="15619" width="7.5" style="3" customWidth="1"/>
    <col min="15620" max="15620" width="16.6640625" style="3" bestFit="1" customWidth="1"/>
    <col min="15621" max="15624" width="16.6640625" style="3" customWidth="1"/>
    <col min="15625" max="15625" width="12" style="3" bestFit="1" customWidth="1"/>
    <col min="15626" max="15626" width="13.1640625" style="3" bestFit="1" customWidth="1"/>
    <col min="15627" max="15627" width="12.1640625" style="3" bestFit="1" customWidth="1"/>
    <col min="15628" max="15628" width="14.33203125" style="3" bestFit="1" customWidth="1"/>
    <col min="15629" max="15632" width="8.83203125" style="3"/>
    <col min="15633" max="15633" width="11.5" style="3" bestFit="1" customWidth="1"/>
    <col min="15634" max="15634" width="12.1640625" style="3" bestFit="1" customWidth="1"/>
    <col min="15635" max="15873" width="8.83203125" style="3"/>
    <col min="15874" max="15874" width="7.5" style="3" bestFit="1" customWidth="1"/>
    <col min="15875" max="15875" width="7.5" style="3" customWidth="1"/>
    <col min="15876" max="15876" width="16.6640625" style="3" bestFit="1" customWidth="1"/>
    <col min="15877" max="15880" width="16.6640625" style="3" customWidth="1"/>
    <col min="15881" max="15881" width="12" style="3" bestFit="1" customWidth="1"/>
    <col min="15882" max="15882" width="13.1640625" style="3" bestFit="1" customWidth="1"/>
    <col min="15883" max="15883" width="12.1640625" style="3" bestFit="1" customWidth="1"/>
    <col min="15884" max="15884" width="14.33203125" style="3" bestFit="1" customWidth="1"/>
    <col min="15885" max="15888" width="8.83203125" style="3"/>
    <col min="15889" max="15889" width="11.5" style="3" bestFit="1" customWidth="1"/>
    <col min="15890" max="15890" width="12.1640625" style="3" bestFit="1" customWidth="1"/>
    <col min="15891" max="16129" width="8.83203125" style="3"/>
    <col min="16130" max="16130" width="7.5" style="3" bestFit="1" customWidth="1"/>
    <col min="16131" max="16131" width="7.5" style="3" customWidth="1"/>
    <col min="16132" max="16132" width="16.6640625" style="3" bestFit="1" customWidth="1"/>
    <col min="16133" max="16136" width="16.6640625" style="3" customWidth="1"/>
    <col min="16137" max="16137" width="12" style="3" bestFit="1" customWidth="1"/>
    <col min="16138" max="16138" width="13.1640625" style="3" bestFit="1" customWidth="1"/>
    <col min="16139" max="16139" width="12.1640625" style="3" bestFit="1" customWidth="1"/>
    <col min="16140" max="16140" width="14.33203125" style="3" bestFit="1" customWidth="1"/>
    <col min="16141" max="16144" width="8.83203125" style="3"/>
    <col min="16145" max="16145" width="11.5" style="3" bestFit="1" customWidth="1"/>
    <col min="16146" max="16146" width="12.1640625" style="3" bestFit="1" customWidth="1"/>
    <col min="16147" max="16384" width="8.83203125" style="3"/>
  </cols>
  <sheetData>
    <row r="1" spans="1:18" x14ac:dyDescent="0.15">
      <c r="Q1" s="3" t="s">
        <v>241</v>
      </c>
    </row>
    <row r="2" spans="1:18" x14ac:dyDescent="0.15">
      <c r="P2" s="3" t="s">
        <v>242</v>
      </c>
      <c r="Q2" s="4">
        <f>AVERAGE(J16,J28,J40,J52,J64,J76,J88,J100,J112,J124,J136,J148,J160,J172,J184,J196,J208)</f>
        <v>-10406.210294117653</v>
      </c>
      <c r="R2" s="5">
        <f>Q2-$Q$16</f>
        <v>-10177.966716452209</v>
      </c>
    </row>
    <row r="3" spans="1:18" x14ac:dyDescent="0.15">
      <c r="B3" s="3" t="s">
        <v>0</v>
      </c>
      <c r="C3" s="6" t="s">
        <v>6</v>
      </c>
      <c r="D3" s="7" t="s">
        <v>243</v>
      </c>
      <c r="E3" s="6" t="s">
        <v>244</v>
      </c>
      <c r="F3" s="6"/>
      <c r="G3" s="6"/>
      <c r="I3" s="6" t="s">
        <v>25</v>
      </c>
      <c r="J3" s="6" t="s">
        <v>245</v>
      </c>
      <c r="K3" s="6" t="s">
        <v>26</v>
      </c>
      <c r="L3" s="6" t="s">
        <v>246</v>
      </c>
      <c r="M3" s="6" t="s">
        <v>247</v>
      </c>
      <c r="P3" s="3" t="s">
        <v>248</v>
      </c>
      <c r="Q3" s="4">
        <f t="shared" ref="Q3:Q7" si="0">AVERAGE(J17,J29,J41,J53,J65,J77,J89,J101,J113,J125,J137,J149,J161,J173,J185,J197,J209)</f>
        <v>-18892.995588235295</v>
      </c>
      <c r="R3" s="5">
        <f t="shared" ref="R3:R13" si="1">Q3-$Q$16</f>
        <v>-18664.752010569853</v>
      </c>
    </row>
    <row r="4" spans="1:18" x14ac:dyDescent="0.15">
      <c r="A4" s="15">
        <v>1</v>
      </c>
      <c r="B4" s="3" t="s">
        <v>28</v>
      </c>
      <c r="C4" s="3">
        <v>1</v>
      </c>
      <c r="D4" s="12">
        <v>144558.6</v>
      </c>
      <c r="H4" s="4"/>
      <c r="J4" s="8"/>
      <c r="K4" s="6"/>
      <c r="L4" s="9"/>
      <c r="P4" s="3" t="s">
        <v>249</v>
      </c>
      <c r="Q4" s="4">
        <f>AVERAGE(J18,J30,J42,J54,J66,J78,J90,J102,J114,J126,J138,J150,J162,J174,J186,J198,J210)</f>
        <v>813.22696078430545</v>
      </c>
      <c r="R4" s="5">
        <f t="shared" si="1"/>
        <v>1041.4705384497486</v>
      </c>
    </row>
    <row r="5" spans="1:18" x14ac:dyDescent="0.15">
      <c r="A5" s="15"/>
      <c r="B5" s="3" t="s">
        <v>29</v>
      </c>
      <c r="C5" s="3">
        <v>2</v>
      </c>
      <c r="D5" s="12">
        <v>142861.29999999999</v>
      </c>
      <c r="J5" s="8"/>
      <c r="K5" s="6"/>
      <c r="L5" s="9"/>
      <c r="P5" s="3" t="s">
        <v>250</v>
      </c>
      <c r="Q5" s="4">
        <f>AVERAGE(J19,J31,J43,J55,J67,J79,J91,J103,J115,J127,J139,J151,J163,J175,J187,J199)</f>
        <v>-9538.2156250000098</v>
      </c>
      <c r="R5" s="5">
        <f t="shared" si="1"/>
        <v>-9309.972047334566</v>
      </c>
    </row>
    <row r="6" spans="1:18" x14ac:dyDescent="0.15">
      <c r="A6" s="15"/>
      <c r="B6" s="3" t="s">
        <v>30</v>
      </c>
      <c r="C6" s="3">
        <v>3</v>
      </c>
      <c r="D6" s="12">
        <v>157363.5</v>
      </c>
      <c r="J6" s="8"/>
      <c r="K6" s="6"/>
      <c r="L6" s="9"/>
      <c r="P6" s="3" t="s">
        <v>251</v>
      </c>
      <c r="Q6" s="4">
        <f>AVERAGE(J20,J32,J44,J56,J68,J80,J92,J104,J116,J128,J140,J152,J164,J176,J188,J200)</f>
        <v>-4583.618229166681</v>
      </c>
      <c r="R6" s="5">
        <f t="shared" si="1"/>
        <v>-4355.3746515012381</v>
      </c>
    </row>
    <row r="7" spans="1:18" x14ac:dyDescent="0.15">
      <c r="A7" s="15"/>
      <c r="B7" s="3" t="s">
        <v>31</v>
      </c>
      <c r="C7" s="3">
        <v>4</v>
      </c>
      <c r="D7" s="12">
        <v>156953.9</v>
      </c>
      <c r="J7" s="8"/>
      <c r="K7" s="6"/>
      <c r="L7" s="9"/>
      <c r="P7" s="3" t="s">
        <v>252</v>
      </c>
      <c r="Q7" s="4">
        <f t="shared" si="0"/>
        <v>-20.435156249990541</v>
      </c>
      <c r="R7" s="5">
        <f t="shared" si="1"/>
        <v>207.80842141545267</v>
      </c>
    </row>
    <row r="8" spans="1:18" x14ac:dyDescent="0.15">
      <c r="A8" s="15"/>
      <c r="B8" s="3" t="s">
        <v>32</v>
      </c>
      <c r="C8" s="3">
        <v>5</v>
      </c>
      <c r="D8" s="12">
        <v>159498.9</v>
      </c>
      <c r="J8" s="8"/>
      <c r="K8" s="6"/>
      <c r="L8" s="9"/>
      <c r="P8" s="3" t="s">
        <v>253</v>
      </c>
      <c r="Q8" s="4">
        <f>AVERAGE(J10,J22,J34,J46,J58,J70,J82,J94,J106,J118,J130,J142,J154,J166,J178,J190,J202)</f>
        <v>9099.8830882352904</v>
      </c>
      <c r="R8" s="5">
        <f t="shared" si="1"/>
        <v>9328.1266659007342</v>
      </c>
    </row>
    <row r="9" spans="1:18" x14ac:dyDescent="0.15">
      <c r="A9" s="15"/>
      <c r="B9" s="3" t="s">
        <v>33</v>
      </c>
      <c r="C9" s="3">
        <v>6</v>
      </c>
      <c r="D9" s="12">
        <v>165342.20000000001</v>
      </c>
      <c r="J9" s="8"/>
      <c r="K9" s="6"/>
      <c r="L9" s="9"/>
      <c r="P9" s="3" t="s">
        <v>254</v>
      </c>
      <c r="Q9" s="4">
        <f t="shared" ref="Q9:Q13" si="2">AVERAGE(J11,J23,J35,J47,J59,J71,J83,J95,J107,J119,J131,J143,J155,J167,J179,J191,J203)</f>
        <v>4780.1254901960683</v>
      </c>
      <c r="R9" s="5">
        <f t="shared" si="1"/>
        <v>5008.3690678615112</v>
      </c>
    </row>
    <row r="10" spans="1:18" x14ac:dyDescent="0.15">
      <c r="A10" s="15"/>
      <c r="B10" s="3" t="s">
        <v>34</v>
      </c>
      <c r="C10" s="3">
        <v>7</v>
      </c>
      <c r="D10" s="12">
        <v>171370.9</v>
      </c>
      <c r="E10" s="4">
        <f>AVERAGE(D4:D15)</f>
        <v>163145.92499999999</v>
      </c>
      <c r="F10" s="4">
        <f>SUM(D4:D15)</f>
        <v>1957751.0999999999</v>
      </c>
      <c r="G10" s="4">
        <f>AVERAGE(E10:E11)</f>
        <v>163936.82083333333</v>
      </c>
      <c r="H10" s="4">
        <f>SUM(F10:F11)</f>
        <v>3934483.7</v>
      </c>
      <c r="I10" s="4">
        <f>H10/24</f>
        <v>163936.82083333333</v>
      </c>
      <c r="J10" s="8">
        <f>D10-I10</f>
        <v>7434.0791666666628</v>
      </c>
      <c r="K10" s="10">
        <f t="shared" ref="K10:K15" si="3">R8</f>
        <v>9328.1266659007342</v>
      </c>
      <c r="L10" s="9">
        <f>D10-I10-K10</f>
        <v>-1894.0474992340714</v>
      </c>
      <c r="P10" s="3" t="s">
        <v>255</v>
      </c>
      <c r="Q10" s="4">
        <f t="shared" si="2"/>
        <v>-7279.2877450980423</v>
      </c>
      <c r="R10" s="5">
        <f t="shared" si="1"/>
        <v>-7051.0441674325994</v>
      </c>
    </row>
    <row r="11" spans="1:18" x14ac:dyDescent="0.15">
      <c r="A11" s="15"/>
      <c r="B11" s="3" t="s">
        <v>35</v>
      </c>
      <c r="C11" s="3">
        <v>8</v>
      </c>
      <c r="D11" s="12">
        <v>169178.9</v>
      </c>
      <c r="E11" s="4">
        <f>AVERAGE(D5:D16)</f>
        <v>164727.71666666667</v>
      </c>
      <c r="F11" s="4">
        <f>SUM(D5:D16)</f>
        <v>1976732.6</v>
      </c>
      <c r="G11" s="4">
        <f>AVERAGE(E11:E12)</f>
        <v>165471.0625</v>
      </c>
      <c r="H11" s="4">
        <f>SUM(F11:F12)</f>
        <v>3971305.5</v>
      </c>
      <c r="I11" s="4">
        <f>H11/24</f>
        <v>165471.0625</v>
      </c>
      <c r="J11" s="8">
        <f t="shared" ref="J11:J73" si="4">D11-I11</f>
        <v>3707.8374999999942</v>
      </c>
      <c r="K11" s="10">
        <f t="shared" si="3"/>
        <v>5008.3690678615112</v>
      </c>
      <c r="L11" s="9">
        <f t="shared" ref="L11:L74" si="5">D11-I11-K11</f>
        <v>-1300.531567861517</v>
      </c>
      <c r="P11" s="3" t="s">
        <v>256</v>
      </c>
      <c r="Q11" s="4">
        <f t="shared" si="2"/>
        <v>9217.8762254902067</v>
      </c>
      <c r="R11" s="5">
        <f t="shared" si="1"/>
        <v>9446.1198031556505</v>
      </c>
    </row>
    <row r="12" spans="1:18" x14ac:dyDescent="0.15">
      <c r="A12" s="15"/>
      <c r="B12" s="3" t="s">
        <v>36</v>
      </c>
      <c r="C12" s="3">
        <v>9</v>
      </c>
      <c r="D12" s="12">
        <v>164702.5</v>
      </c>
      <c r="E12" s="4">
        <f t="shared" ref="E12:E75" si="6">AVERAGE(D6:D17)</f>
        <v>166214.40833333335</v>
      </c>
      <c r="F12" s="4">
        <f t="shared" ref="F12:F75" si="7">SUM(D6:D17)</f>
        <v>1994572.9000000001</v>
      </c>
      <c r="G12" s="4">
        <f t="shared" ref="G12:G75" si="8">AVERAGE(E12:E13)</f>
        <v>166968.79166666669</v>
      </c>
      <c r="H12" s="4">
        <f t="shared" ref="H12:H75" si="9">SUM(F12:F13)</f>
        <v>4007251</v>
      </c>
      <c r="I12" s="4">
        <f t="shared" ref="I12:I75" si="10">H12/24</f>
        <v>166968.79166666666</v>
      </c>
      <c r="J12" s="8">
        <f t="shared" si="4"/>
        <v>-2266.291666666657</v>
      </c>
      <c r="K12" s="10">
        <f t="shared" si="3"/>
        <v>-7051.0441674325994</v>
      </c>
      <c r="L12" s="9">
        <f t="shared" si="5"/>
        <v>4784.7525007659424</v>
      </c>
      <c r="P12" s="3" t="s">
        <v>257</v>
      </c>
      <c r="Q12" s="4">
        <f t="shared" si="2"/>
        <v>9796.6872549019736</v>
      </c>
      <c r="R12" s="5">
        <f t="shared" si="1"/>
        <v>10024.930832567417</v>
      </c>
    </row>
    <row r="13" spans="1:18" x14ac:dyDescent="0.15">
      <c r="A13" s="15"/>
      <c r="B13" s="3" t="s">
        <v>37</v>
      </c>
      <c r="C13" s="3">
        <v>10</v>
      </c>
      <c r="D13" s="12">
        <v>170536.5</v>
      </c>
      <c r="E13" s="4">
        <f t="shared" si="6"/>
        <v>167723.17500000002</v>
      </c>
      <c r="F13" s="4">
        <f t="shared" si="7"/>
        <v>2012678.1</v>
      </c>
      <c r="G13" s="4">
        <f t="shared" si="8"/>
        <v>168565.88750000001</v>
      </c>
      <c r="H13" s="4">
        <f t="shared" si="9"/>
        <v>4045581.3</v>
      </c>
      <c r="I13" s="4">
        <f t="shared" si="10"/>
        <v>168565.88749999998</v>
      </c>
      <c r="J13" s="8">
        <f t="shared" si="4"/>
        <v>1970.6125000000175</v>
      </c>
      <c r="K13" s="10">
        <f t="shared" si="3"/>
        <v>9446.1198031556505</v>
      </c>
      <c r="L13" s="9">
        <f t="shared" si="5"/>
        <v>-7475.5073031556331</v>
      </c>
      <c r="P13" s="3" t="s">
        <v>258</v>
      </c>
      <c r="Q13" s="4">
        <f t="shared" si="2"/>
        <v>14274.040686274515</v>
      </c>
      <c r="R13" s="5">
        <f t="shared" si="1"/>
        <v>14502.284263939959</v>
      </c>
    </row>
    <row r="14" spans="1:18" x14ac:dyDescent="0.15">
      <c r="A14" s="15"/>
      <c r="B14" s="3" t="s">
        <v>38</v>
      </c>
      <c r="C14" s="3">
        <v>11</v>
      </c>
      <c r="D14" s="12">
        <v>176921.5</v>
      </c>
      <c r="E14" s="4">
        <f t="shared" si="6"/>
        <v>169408.6</v>
      </c>
      <c r="F14" s="4">
        <f t="shared" si="7"/>
        <v>2032903.2</v>
      </c>
      <c r="G14" s="4">
        <f t="shared" si="8"/>
        <v>170158.50833333333</v>
      </c>
      <c r="H14" s="4">
        <f t="shared" si="9"/>
        <v>4083804.2</v>
      </c>
      <c r="I14" s="4">
        <f t="shared" si="10"/>
        <v>170158.50833333333</v>
      </c>
      <c r="J14" s="8">
        <f t="shared" si="4"/>
        <v>6762.9916666666686</v>
      </c>
      <c r="K14" s="10">
        <f t="shared" si="3"/>
        <v>10024.930832567417</v>
      </c>
      <c r="L14" s="9">
        <f t="shared" si="5"/>
        <v>-3261.9391659007488</v>
      </c>
      <c r="P14" s="5"/>
      <c r="Q14" s="4"/>
      <c r="R14" s="5"/>
    </row>
    <row r="15" spans="1:18" x14ac:dyDescent="0.15">
      <c r="A15" s="15"/>
      <c r="B15" s="3" t="s">
        <v>39</v>
      </c>
      <c r="C15" s="3">
        <v>12</v>
      </c>
      <c r="D15" s="12">
        <v>178462.4</v>
      </c>
      <c r="E15" s="4">
        <f t="shared" si="6"/>
        <v>170908.41666666666</v>
      </c>
      <c r="F15" s="4">
        <f t="shared" si="7"/>
        <v>2050901</v>
      </c>
      <c r="G15" s="4">
        <f t="shared" si="8"/>
        <v>171555.9</v>
      </c>
      <c r="H15" s="4">
        <f t="shared" si="9"/>
        <v>4117341.6</v>
      </c>
      <c r="I15" s="4">
        <f t="shared" si="10"/>
        <v>171555.9</v>
      </c>
      <c r="J15" s="8">
        <f t="shared" si="4"/>
        <v>6906.5</v>
      </c>
      <c r="K15" s="10">
        <f t="shared" si="3"/>
        <v>14502.284263939959</v>
      </c>
      <c r="L15" s="9">
        <f t="shared" si="5"/>
        <v>-7595.7842639399587</v>
      </c>
      <c r="P15" s="5"/>
      <c r="Q15" s="5">
        <f>SUM(Q2:Q13)</f>
        <v>-2738.9229319853184</v>
      </c>
      <c r="R15" s="5">
        <f>SUM(R2:R13)</f>
        <v>0</v>
      </c>
    </row>
    <row r="16" spans="1:18" x14ac:dyDescent="0.15">
      <c r="A16" s="15">
        <v>2</v>
      </c>
      <c r="B16" s="3" t="s">
        <v>40</v>
      </c>
      <c r="C16" s="3">
        <v>13</v>
      </c>
      <c r="D16" s="12">
        <v>163540.1</v>
      </c>
      <c r="E16" s="4">
        <f t="shared" si="6"/>
        <v>172203.38333333333</v>
      </c>
      <c r="F16" s="4">
        <f t="shared" si="7"/>
        <v>2066440.6</v>
      </c>
      <c r="G16" s="4">
        <f t="shared" si="8"/>
        <v>172732.66666666666</v>
      </c>
      <c r="H16" s="4">
        <f t="shared" si="9"/>
        <v>4145584</v>
      </c>
      <c r="I16" s="4">
        <f t="shared" si="10"/>
        <v>172732.66666666666</v>
      </c>
      <c r="J16" s="8">
        <f t="shared" si="4"/>
        <v>-9192.5666666666511</v>
      </c>
      <c r="K16" s="11">
        <f>R2</f>
        <v>-10177.966716452209</v>
      </c>
      <c r="L16" s="9">
        <f t="shared" si="5"/>
        <v>985.40004978555771</v>
      </c>
      <c r="P16" s="5"/>
      <c r="Q16" s="4">
        <f>Q15/12</f>
        <v>-228.24357766544321</v>
      </c>
      <c r="R16" s="4">
        <f>R15/12</f>
        <v>0</v>
      </c>
    </row>
    <row r="17" spans="1:12" x14ac:dyDescent="0.15">
      <c r="A17" s="15"/>
      <c r="B17" s="3" t="s">
        <v>41</v>
      </c>
      <c r="C17" s="3">
        <v>14</v>
      </c>
      <c r="D17" s="12">
        <v>160701.6</v>
      </c>
      <c r="E17" s="4">
        <f t="shared" si="6"/>
        <v>173261.94999999998</v>
      </c>
      <c r="F17" s="4">
        <f t="shared" si="7"/>
        <v>2079143.4</v>
      </c>
      <c r="G17" s="4">
        <f t="shared" si="8"/>
        <v>174014.77083333331</v>
      </c>
      <c r="H17" s="4">
        <f t="shared" si="9"/>
        <v>4176354.5</v>
      </c>
      <c r="I17" s="4">
        <f t="shared" si="10"/>
        <v>174014.77083333334</v>
      </c>
      <c r="J17" s="8">
        <f t="shared" si="4"/>
        <v>-13313.170833333337</v>
      </c>
      <c r="K17" s="11">
        <f t="shared" ref="K17:K27" si="11">R3</f>
        <v>-18664.752010569853</v>
      </c>
      <c r="L17" s="9">
        <f t="shared" si="5"/>
        <v>5351.5811772365159</v>
      </c>
    </row>
    <row r="18" spans="1:12" x14ac:dyDescent="0.15">
      <c r="A18" s="15"/>
      <c r="B18" s="3" t="s">
        <v>42</v>
      </c>
      <c r="C18" s="3">
        <v>15</v>
      </c>
      <c r="D18" s="12">
        <v>175468.7</v>
      </c>
      <c r="E18" s="4">
        <f t="shared" si="6"/>
        <v>174767.59166666667</v>
      </c>
      <c r="F18" s="4">
        <f t="shared" si="7"/>
        <v>2097211.1</v>
      </c>
      <c r="G18" s="4">
        <f t="shared" si="8"/>
        <v>175469.10833333334</v>
      </c>
      <c r="H18" s="4">
        <f t="shared" si="9"/>
        <v>4211258.5999999996</v>
      </c>
      <c r="I18" s="4">
        <f t="shared" si="10"/>
        <v>175469.10833333331</v>
      </c>
      <c r="J18" s="8">
        <f t="shared" si="4"/>
        <v>-0.40833333329646848</v>
      </c>
      <c r="K18" s="11">
        <f t="shared" si="11"/>
        <v>1041.4705384497486</v>
      </c>
      <c r="L18" s="9">
        <f t="shared" si="5"/>
        <v>-1041.878871783045</v>
      </c>
    </row>
    <row r="19" spans="1:12" x14ac:dyDescent="0.15">
      <c r="A19" s="15"/>
      <c r="B19" s="3" t="s">
        <v>43</v>
      </c>
      <c r="C19" s="3">
        <v>16</v>
      </c>
      <c r="D19" s="12">
        <v>177179</v>
      </c>
      <c r="E19" s="4">
        <f t="shared" si="6"/>
        <v>176170.625</v>
      </c>
      <c r="F19" s="4">
        <f t="shared" si="7"/>
        <v>2114047.5</v>
      </c>
      <c r="G19" s="4">
        <f t="shared" si="8"/>
        <v>176947.5625</v>
      </c>
      <c r="H19" s="4">
        <f t="shared" si="9"/>
        <v>4246741.5</v>
      </c>
      <c r="I19" s="4">
        <f t="shared" si="10"/>
        <v>176947.5625</v>
      </c>
      <c r="J19" s="8">
        <f t="shared" si="4"/>
        <v>231.4375</v>
      </c>
      <c r="K19" s="11">
        <f t="shared" si="11"/>
        <v>-9309.972047334566</v>
      </c>
      <c r="L19" s="9">
        <f t="shared" si="5"/>
        <v>9541.409547334566</v>
      </c>
    </row>
    <row r="20" spans="1:12" x14ac:dyDescent="0.15">
      <c r="A20" s="15"/>
      <c r="B20" s="3" t="s">
        <v>44</v>
      </c>
      <c r="C20" s="3">
        <v>17</v>
      </c>
      <c r="D20" s="12">
        <v>177496.7</v>
      </c>
      <c r="E20" s="4">
        <f t="shared" si="6"/>
        <v>177724.5</v>
      </c>
      <c r="F20" s="4">
        <f t="shared" si="7"/>
        <v>2132694</v>
      </c>
      <c r="G20" s="4">
        <f t="shared" si="8"/>
        <v>178469.20833333331</v>
      </c>
      <c r="H20" s="4">
        <f t="shared" si="9"/>
        <v>4283261</v>
      </c>
      <c r="I20" s="4">
        <f t="shared" si="10"/>
        <v>178469.20833333334</v>
      </c>
      <c r="J20" s="8">
        <f t="shared" si="4"/>
        <v>-972.50833333333139</v>
      </c>
      <c r="K20" s="11">
        <f t="shared" si="11"/>
        <v>-4355.3746515012381</v>
      </c>
      <c r="L20" s="9">
        <f t="shared" si="5"/>
        <v>3382.8663181679067</v>
      </c>
    </row>
    <row r="21" spans="1:12" x14ac:dyDescent="0.15">
      <c r="A21" s="15"/>
      <c r="B21" s="3" t="s">
        <v>45</v>
      </c>
      <c r="C21" s="3">
        <v>18</v>
      </c>
      <c r="D21" s="12">
        <v>180881.8</v>
      </c>
      <c r="E21" s="4">
        <f t="shared" si="6"/>
        <v>179213.91666666666</v>
      </c>
      <c r="F21" s="4">
        <f t="shared" si="7"/>
        <v>2150567</v>
      </c>
      <c r="G21" s="4">
        <f t="shared" si="8"/>
        <v>180047.98333333334</v>
      </c>
      <c r="H21" s="4">
        <f t="shared" si="9"/>
        <v>4321151.5999999996</v>
      </c>
      <c r="I21" s="4">
        <f t="shared" si="10"/>
        <v>180047.98333333331</v>
      </c>
      <c r="J21" s="8">
        <f t="shared" si="4"/>
        <v>833.81666666668025</v>
      </c>
      <c r="K21" s="11">
        <f t="shared" si="11"/>
        <v>207.80842141545267</v>
      </c>
      <c r="L21" s="9">
        <f t="shared" si="5"/>
        <v>626.00824525122755</v>
      </c>
    </row>
    <row r="22" spans="1:12" x14ac:dyDescent="0.15">
      <c r="A22" s="15"/>
      <c r="B22" s="3" t="s">
        <v>46</v>
      </c>
      <c r="C22" s="3">
        <v>19</v>
      </c>
      <c r="D22" s="12">
        <v>184073.7</v>
      </c>
      <c r="E22" s="4">
        <f t="shared" si="6"/>
        <v>180882.05000000002</v>
      </c>
      <c r="F22" s="4">
        <f t="shared" si="7"/>
        <v>2170584.6</v>
      </c>
      <c r="G22" s="4">
        <f t="shared" si="8"/>
        <v>181799.74583333335</v>
      </c>
      <c r="H22" s="4">
        <f t="shared" si="9"/>
        <v>4363193.9000000004</v>
      </c>
      <c r="I22" s="4">
        <f t="shared" si="10"/>
        <v>181799.74583333335</v>
      </c>
      <c r="J22" s="8">
        <f t="shared" si="4"/>
        <v>2273.9541666666628</v>
      </c>
      <c r="K22" s="11">
        <f>R8</f>
        <v>9328.1266659007342</v>
      </c>
      <c r="L22" s="9">
        <f t="shared" si="5"/>
        <v>-7054.1724992340714</v>
      </c>
    </row>
    <row r="23" spans="1:12" x14ac:dyDescent="0.15">
      <c r="A23" s="15"/>
      <c r="B23" s="3" t="s">
        <v>47</v>
      </c>
      <c r="C23" s="3">
        <v>20</v>
      </c>
      <c r="D23" s="12">
        <v>187246.6</v>
      </c>
      <c r="E23" s="4">
        <f t="shared" si="6"/>
        <v>182717.44166666665</v>
      </c>
      <c r="F23" s="4">
        <f t="shared" si="7"/>
        <v>2192609.2999999998</v>
      </c>
      <c r="G23" s="4">
        <f t="shared" si="8"/>
        <v>183458.3</v>
      </c>
      <c r="H23" s="4">
        <f t="shared" si="9"/>
        <v>4402999.1999999993</v>
      </c>
      <c r="I23" s="4">
        <f t="shared" si="10"/>
        <v>183458.29999999996</v>
      </c>
      <c r="J23" s="8">
        <f t="shared" si="4"/>
        <v>3788.3000000000466</v>
      </c>
      <c r="K23" s="11">
        <f t="shared" si="11"/>
        <v>5008.3690678615112</v>
      </c>
      <c r="L23" s="9">
        <f t="shared" si="5"/>
        <v>-1220.0690678614646</v>
      </c>
    </row>
    <row r="24" spans="1:12" x14ac:dyDescent="0.15">
      <c r="A24" s="15"/>
      <c r="B24" s="3" t="s">
        <v>48</v>
      </c>
      <c r="C24" s="3">
        <v>21</v>
      </c>
      <c r="D24" s="12">
        <v>181538.9</v>
      </c>
      <c r="E24" s="4">
        <f t="shared" si="6"/>
        <v>184199.15833333333</v>
      </c>
      <c r="F24" s="4">
        <f t="shared" si="7"/>
        <v>2210389.9</v>
      </c>
      <c r="G24" s="4">
        <f t="shared" si="8"/>
        <v>184813.93333333335</v>
      </c>
      <c r="H24" s="4">
        <f t="shared" si="9"/>
        <v>4435534.4000000004</v>
      </c>
      <c r="I24" s="4">
        <f t="shared" si="10"/>
        <v>184813.93333333335</v>
      </c>
      <c r="J24" s="8">
        <f t="shared" si="4"/>
        <v>-3275.0333333333547</v>
      </c>
      <c r="K24" s="11">
        <f t="shared" si="11"/>
        <v>-7051.0441674325994</v>
      </c>
      <c r="L24" s="9">
        <f t="shared" si="5"/>
        <v>3776.0108340992447</v>
      </c>
    </row>
    <row r="25" spans="1:12" x14ac:dyDescent="0.15">
      <c r="A25" s="15"/>
      <c r="B25" s="3" t="s">
        <v>49</v>
      </c>
      <c r="C25" s="3">
        <v>22</v>
      </c>
      <c r="D25" s="12">
        <v>189183</v>
      </c>
      <c r="E25" s="4">
        <f t="shared" si="6"/>
        <v>185428.70833333334</v>
      </c>
      <c r="F25" s="4">
        <f t="shared" si="7"/>
        <v>2225144.5</v>
      </c>
      <c r="G25" s="4">
        <f t="shared" si="8"/>
        <v>185755.85833333334</v>
      </c>
      <c r="H25" s="4">
        <f t="shared" si="9"/>
        <v>4458140.5999999996</v>
      </c>
      <c r="I25" s="4">
        <f t="shared" si="10"/>
        <v>185755.85833333331</v>
      </c>
      <c r="J25" s="8">
        <f t="shared" si="4"/>
        <v>3427.1416666666919</v>
      </c>
      <c r="K25" s="11">
        <f t="shared" si="11"/>
        <v>9446.1198031556505</v>
      </c>
      <c r="L25" s="9">
        <f t="shared" si="5"/>
        <v>-6018.9781364889586</v>
      </c>
    </row>
    <row r="26" spans="1:12" x14ac:dyDescent="0.15">
      <c r="A26" s="15"/>
      <c r="B26" s="3" t="s">
        <v>50</v>
      </c>
      <c r="C26" s="3">
        <v>23</v>
      </c>
      <c r="D26" s="12">
        <v>194794.5</v>
      </c>
      <c r="E26" s="4">
        <f t="shared" si="6"/>
        <v>186083.00833333333</v>
      </c>
      <c r="F26" s="4">
        <f t="shared" si="7"/>
        <v>2232996.1</v>
      </c>
      <c r="G26" s="4">
        <f t="shared" si="8"/>
        <v>186932.07500000001</v>
      </c>
      <c r="H26" s="4">
        <f t="shared" si="9"/>
        <v>4486369.8000000007</v>
      </c>
      <c r="I26" s="4">
        <f t="shared" si="10"/>
        <v>186932.07500000004</v>
      </c>
      <c r="J26" s="8">
        <f t="shared" si="4"/>
        <v>7862.4249999999593</v>
      </c>
      <c r="K26" s="11">
        <f>R12</f>
        <v>10024.930832567417</v>
      </c>
      <c r="L26" s="9">
        <f t="shared" si="5"/>
        <v>-2162.5058325674581</v>
      </c>
    </row>
    <row r="27" spans="1:12" x14ac:dyDescent="0.15">
      <c r="A27" s="15"/>
      <c r="B27" s="3" t="s">
        <v>51</v>
      </c>
      <c r="C27" s="3">
        <v>24</v>
      </c>
      <c r="D27" s="12">
        <v>198480</v>
      </c>
      <c r="E27" s="4">
        <f t="shared" si="6"/>
        <v>187781.14166666669</v>
      </c>
      <c r="F27" s="4">
        <f t="shared" si="7"/>
        <v>2253373.7000000002</v>
      </c>
      <c r="G27" s="4">
        <f t="shared" si="8"/>
        <v>188539.06250000003</v>
      </c>
      <c r="H27" s="4">
        <f t="shared" si="9"/>
        <v>4524937.5</v>
      </c>
      <c r="I27" s="4">
        <f t="shared" si="10"/>
        <v>188539.0625</v>
      </c>
      <c r="J27" s="8">
        <f t="shared" si="4"/>
        <v>9940.9375</v>
      </c>
      <c r="K27" s="11">
        <f t="shared" si="11"/>
        <v>14502.284263939959</v>
      </c>
      <c r="L27" s="9">
        <f t="shared" si="5"/>
        <v>-4561.3467639399587</v>
      </c>
    </row>
    <row r="28" spans="1:12" x14ac:dyDescent="0.15">
      <c r="A28" s="15">
        <v>3</v>
      </c>
      <c r="B28" s="3" t="s">
        <v>52</v>
      </c>
      <c r="C28" s="3">
        <v>25</v>
      </c>
      <c r="D28" s="12">
        <v>185564.79999999999</v>
      </c>
      <c r="E28" s="4">
        <f t="shared" si="6"/>
        <v>189296.98333333337</v>
      </c>
      <c r="F28" s="4">
        <f t="shared" si="7"/>
        <v>2271563.8000000003</v>
      </c>
      <c r="G28" s="4">
        <f t="shared" si="8"/>
        <v>190251.1791666667</v>
      </c>
      <c r="H28" s="4">
        <f t="shared" si="9"/>
        <v>4566028.3000000007</v>
      </c>
      <c r="I28" s="4">
        <f t="shared" si="10"/>
        <v>190251.1791666667</v>
      </c>
      <c r="J28" s="8">
        <f t="shared" si="4"/>
        <v>-4686.3791666667094</v>
      </c>
      <c r="K28" s="5">
        <v>-8803.4040147569485</v>
      </c>
      <c r="L28" s="9">
        <f t="shared" si="5"/>
        <v>4117.0248480902392</v>
      </c>
    </row>
    <row r="29" spans="1:12" x14ac:dyDescent="0.15">
      <c r="A29" s="15"/>
      <c r="B29" s="3" t="s">
        <v>53</v>
      </c>
      <c r="C29" s="3">
        <v>26</v>
      </c>
      <c r="D29" s="12">
        <v>178482.2</v>
      </c>
      <c r="E29" s="4">
        <f t="shared" si="6"/>
        <v>191205.375</v>
      </c>
      <c r="F29" s="4">
        <f t="shared" si="7"/>
        <v>2294464.5</v>
      </c>
      <c r="G29" s="4">
        <f t="shared" si="8"/>
        <v>192145.84999999998</v>
      </c>
      <c r="H29" s="4">
        <f t="shared" si="9"/>
        <v>4611500.4000000004</v>
      </c>
      <c r="I29" s="4">
        <f t="shared" si="10"/>
        <v>192145.85</v>
      </c>
      <c r="J29" s="8">
        <f t="shared" si="4"/>
        <v>-13663.649999999994</v>
      </c>
      <c r="K29" s="5">
        <v>-18750.901150173606</v>
      </c>
      <c r="L29" s="9">
        <f t="shared" si="5"/>
        <v>5087.2511501736117</v>
      </c>
    </row>
    <row r="30" spans="1:12" x14ac:dyDescent="0.15">
      <c r="A30" s="15"/>
      <c r="B30" s="3" t="s">
        <v>54</v>
      </c>
      <c r="C30" s="3">
        <v>27</v>
      </c>
      <c r="D30" s="12">
        <v>190223.3</v>
      </c>
      <c r="E30" s="4">
        <f t="shared" si="6"/>
        <v>193086.32499999998</v>
      </c>
      <c r="F30" s="4">
        <f t="shared" si="7"/>
        <v>2317035.9</v>
      </c>
      <c r="G30" s="4">
        <f t="shared" si="8"/>
        <v>193899.51249999998</v>
      </c>
      <c r="H30" s="4">
        <f t="shared" si="9"/>
        <v>4653588.3</v>
      </c>
      <c r="I30" s="4">
        <f t="shared" si="10"/>
        <v>193899.51249999998</v>
      </c>
      <c r="J30" s="8">
        <f t="shared" si="4"/>
        <v>-3676.2124999999942</v>
      </c>
      <c r="K30" s="5">
        <v>-1112.0475043402821</v>
      </c>
      <c r="L30" s="9">
        <f t="shared" si="5"/>
        <v>-2564.1649956597121</v>
      </c>
    </row>
    <row r="31" spans="1:12" x14ac:dyDescent="0.15">
      <c r="A31" s="15"/>
      <c r="B31" s="3" t="s">
        <v>55</v>
      </c>
      <c r="C31" s="3">
        <v>28</v>
      </c>
      <c r="D31" s="12">
        <v>185030.6</v>
      </c>
      <c r="E31" s="4">
        <f t="shared" si="6"/>
        <v>194712.69999999998</v>
      </c>
      <c r="F31" s="4">
        <f t="shared" si="7"/>
        <v>2336552.4</v>
      </c>
      <c r="G31" s="4">
        <f t="shared" si="8"/>
        <v>195758.0625</v>
      </c>
      <c r="H31" s="4">
        <f t="shared" si="9"/>
        <v>4698193.5</v>
      </c>
      <c r="I31" s="4">
        <f t="shared" si="10"/>
        <v>195758.0625</v>
      </c>
      <c r="J31" s="8">
        <f t="shared" si="4"/>
        <v>-10727.462499999994</v>
      </c>
      <c r="K31" s="5">
        <v>-9213.8493272569522</v>
      </c>
      <c r="L31" s="9">
        <f t="shared" si="5"/>
        <v>-1513.613172743042</v>
      </c>
    </row>
    <row r="32" spans="1:12" x14ac:dyDescent="0.15">
      <c r="A32" s="15"/>
      <c r="B32" s="3" t="s">
        <v>56</v>
      </c>
      <c r="C32" s="3">
        <v>29</v>
      </c>
      <c r="D32" s="12">
        <v>197874.3</v>
      </c>
      <c r="E32" s="4">
        <f t="shared" si="6"/>
        <v>196803.42500000002</v>
      </c>
      <c r="F32" s="4">
        <f t="shared" si="7"/>
        <v>2361641.1</v>
      </c>
      <c r="G32" s="4">
        <f t="shared" si="8"/>
        <v>197842.16250000001</v>
      </c>
      <c r="H32" s="4">
        <f t="shared" si="9"/>
        <v>4748211.9000000004</v>
      </c>
      <c r="I32" s="4">
        <f t="shared" si="10"/>
        <v>197842.16250000001</v>
      </c>
      <c r="J32" s="8">
        <f t="shared" si="4"/>
        <v>32.137499999982538</v>
      </c>
      <c r="K32" s="5">
        <v>-4259.2519314236233</v>
      </c>
      <c r="L32" s="9">
        <f t="shared" si="5"/>
        <v>4291.3894314236059</v>
      </c>
    </row>
    <row r="33" spans="1:12" x14ac:dyDescent="0.15">
      <c r="A33" s="15"/>
      <c r="B33" s="3" t="s">
        <v>57</v>
      </c>
      <c r="C33" s="3">
        <v>30</v>
      </c>
      <c r="D33" s="12">
        <v>199071.9</v>
      </c>
      <c r="E33" s="4">
        <f t="shared" si="6"/>
        <v>198880.9</v>
      </c>
      <c r="F33" s="4">
        <f t="shared" si="7"/>
        <v>2386570.7999999998</v>
      </c>
      <c r="G33" s="4">
        <f t="shared" si="8"/>
        <v>199834.20416666666</v>
      </c>
      <c r="H33" s="4">
        <f t="shared" si="9"/>
        <v>4796020.8999999994</v>
      </c>
      <c r="I33" s="4">
        <f t="shared" si="10"/>
        <v>199834.20416666663</v>
      </c>
      <c r="J33" s="8">
        <f t="shared" si="4"/>
        <v>-762.3041666666395</v>
      </c>
      <c r="K33" s="5">
        <v>303.93114149306712</v>
      </c>
      <c r="L33" s="9">
        <f t="shared" si="5"/>
        <v>-1066.2353081597066</v>
      </c>
    </row>
    <row r="34" spans="1:12" x14ac:dyDescent="0.15">
      <c r="A34" s="15"/>
      <c r="B34" s="3" t="s">
        <v>58</v>
      </c>
      <c r="C34" s="3">
        <v>31</v>
      </c>
      <c r="D34" s="12">
        <v>206974.4</v>
      </c>
      <c r="E34" s="4">
        <f t="shared" si="6"/>
        <v>200787.5083333333</v>
      </c>
      <c r="F34" s="4">
        <f t="shared" si="7"/>
        <v>2409450.0999999996</v>
      </c>
      <c r="G34" s="4">
        <f t="shared" si="8"/>
        <v>201852.75416666665</v>
      </c>
      <c r="H34" s="4">
        <f t="shared" si="9"/>
        <v>4844466.0999999996</v>
      </c>
      <c r="I34" s="4">
        <f t="shared" si="10"/>
        <v>201852.75416666665</v>
      </c>
      <c r="J34" s="8">
        <f t="shared" si="4"/>
        <v>5121.645833333343</v>
      </c>
      <c r="K34" s="5">
        <v>9424.2493859783481</v>
      </c>
      <c r="L34" s="9">
        <f t="shared" si="5"/>
        <v>-4302.603552645005</v>
      </c>
    </row>
    <row r="35" spans="1:12" x14ac:dyDescent="0.15">
      <c r="A35" s="15"/>
      <c r="B35" s="3" t="s">
        <v>59</v>
      </c>
      <c r="C35" s="3">
        <v>32</v>
      </c>
      <c r="D35" s="12">
        <v>209818</v>
      </c>
      <c r="E35" s="4">
        <f t="shared" si="6"/>
        <v>202918</v>
      </c>
      <c r="F35" s="4">
        <f t="shared" si="7"/>
        <v>2435016</v>
      </c>
      <c r="G35" s="4">
        <f t="shared" si="8"/>
        <v>203927.24583333335</v>
      </c>
      <c r="H35" s="4">
        <f t="shared" si="9"/>
        <v>4894253.9000000004</v>
      </c>
      <c r="I35" s="4">
        <f t="shared" si="10"/>
        <v>203927.24583333335</v>
      </c>
      <c r="J35" s="8">
        <f t="shared" si="4"/>
        <v>5890.7541666666511</v>
      </c>
      <c r="K35" s="5">
        <v>5104.491787939126</v>
      </c>
      <c r="L35" s="9">
        <f t="shared" si="5"/>
        <v>786.26237872752517</v>
      </c>
    </row>
    <row r="36" spans="1:12" x14ac:dyDescent="0.15">
      <c r="A36" s="15"/>
      <c r="B36" s="3" t="s">
        <v>60</v>
      </c>
      <c r="C36" s="3">
        <v>33</v>
      </c>
      <c r="D36" s="12">
        <v>201055.4</v>
      </c>
      <c r="E36" s="4">
        <f t="shared" si="6"/>
        <v>204936.49166666667</v>
      </c>
      <c r="F36" s="4">
        <f t="shared" si="7"/>
        <v>2459237.9</v>
      </c>
      <c r="G36" s="4">
        <f t="shared" si="8"/>
        <v>206076.72500000001</v>
      </c>
      <c r="H36" s="4">
        <f t="shared" si="9"/>
        <v>4945841.4000000004</v>
      </c>
      <c r="I36" s="4">
        <f t="shared" si="10"/>
        <v>206076.72500000001</v>
      </c>
      <c r="J36" s="8">
        <f t="shared" si="4"/>
        <v>-5021.3250000000116</v>
      </c>
      <c r="K36" s="5">
        <v>-6954.9214473549846</v>
      </c>
      <c r="L36" s="9">
        <f t="shared" si="5"/>
        <v>1933.596447354973</v>
      </c>
    </row>
    <row r="37" spans="1:12" x14ac:dyDescent="0.15">
      <c r="A37" s="15"/>
      <c r="B37" s="3" t="s">
        <v>61</v>
      </c>
      <c r="C37" s="3">
        <v>34</v>
      </c>
      <c r="D37" s="12">
        <v>214271.7</v>
      </c>
      <c r="E37" s="4">
        <f t="shared" si="6"/>
        <v>207216.95833333334</v>
      </c>
      <c r="F37" s="4">
        <f t="shared" si="7"/>
        <v>2486603.5</v>
      </c>
      <c r="G37" s="4">
        <f t="shared" si="8"/>
        <v>208471.05</v>
      </c>
      <c r="H37" s="4">
        <f t="shared" si="9"/>
        <v>5003305.1999999993</v>
      </c>
      <c r="I37" s="4">
        <f t="shared" si="10"/>
        <v>208471.04999999996</v>
      </c>
      <c r="J37" s="8">
        <f t="shared" si="4"/>
        <v>5800.6500000000524</v>
      </c>
      <c r="K37" s="5">
        <v>9542.2425232332644</v>
      </c>
      <c r="L37" s="9">
        <f t="shared" si="5"/>
        <v>-3741.592523233212</v>
      </c>
    </row>
    <row r="38" spans="1:12" x14ac:dyDescent="0.15">
      <c r="A38" s="15"/>
      <c r="B38" s="3" t="s">
        <v>62</v>
      </c>
      <c r="C38" s="3">
        <v>35</v>
      </c>
      <c r="D38" s="12">
        <v>219724.2</v>
      </c>
      <c r="E38" s="4">
        <f t="shared" si="6"/>
        <v>209725.14166666663</v>
      </c>
      <c r="F38" s="4">
        <f t="shared" si="7"/>
        <v>2516701.6999999997</v>
      </c>
      <c r="G38" s="4">
        <f t="shared" si="8"/>
        <v>210919.45833333331</v>
      </c>
      <c r="H38" s="4">
        <f t="shared" si="9"/>
        <v>5062067</v>
      </c>
      <c r="I38" s="4">
        <f t="shared" si="10"/>
        <v>210919.45833333334</v>
      </c>
      <c r="J38" s="8">
        <f t="shared" si="4"/>
        <v>8804.7416666666686</v>
      </c>
      <c r="K38" s="5">
        <v>10121.053552645031</v>
      </c>
      <c r="L38" s="9">
        <f t="shared" si="5"/>
        <v>-1316.3118859783626</v>
      </c>
    </row>
    <row r="39" spans="1:12" x14ac:dyDescent="0.15">
      <c r="A39" s="15"/>
      <c r="B39" s="3" t="s">
        <v>63</v>
      </c>
      <c r="C39" s="3">
        <v>36</v>
      </c>
      <c r="D39" s="12">
        <v>221359.3</v>
      </c>
      <c r="E39" s="4">
        <f t="shared" si="6"/>
        <v>212113.77499999999</v>
      </c>
      <c r="F39" s="4">
        <f t="shared" si="7"/>
        <v>2545365.2999999998</v>
      </c>
      <c r="G39" s="4">
        <f t="shared" si="8"/>
        <v>213360.30416666667</v>
      </c>
      <c r="H39" s="4">
        <f t="shared" si="9"/>
        <v>5120647.3</v>
      </c>
      <c r="I39" s="4">
        <f t="shared" si="10"/>
        <v>213360.30416666667</v>
      </c>
      <c r="J39" s="8">
        <f t="shared" si="4"/>
        <v>7998.9958333333198</v>
      </c>
      <c r="K39" s="5">
        <v>14598.406984017573</v>
      </c>
      <c r="L39" s="9">
        <f t="shared" si="5"/>
        <v>-6599.4111506842528</v>
      </c>
    </row>
    <row r="40" spans="1:12" x14ac:dyDescent="0.15">
      <c r="A40" s="15">
        <v>4</v>
      </c>
      <c r="B40" s="3" t="s">
        <v>64</v>
      </c>
      <c r="C40" s="3">
        <v>37</v>
      </c>
      <c r="D40" s="12">
        <v>211130.7</v>
      </c>
      <c r="E40" s="4">
        <f t="shared" si="6"/>
        <v>214606.83333333334</v>
      </c>
      <c r="F40" s="4">
        <f t="shared" si="7"/>
        <v>2575282</v>
      </c>
      <c r="G40" s="4">
        <f t="shared" si="8"/>
        <v>215725.57083333336</v>
      </c>
      <c r="H40" s="4">
        <f t="shared" si="9"/>
        <v>5177413.7</v>
      </c>
      <c r="I40" s="4">
        <f t="shared" si="10"/>
        <v>215725.57083333333</v>
      </c>
      <c r="J40" s="8">
        <f t="shared" si="4"/>
        <v>-4594.8708333333198</v>
      </c>
      <c r="K40" s="5">
        <v>-8803.4040147569485</v>
      </c>
      <c r="L40" s="9">
        <f t="shared" si="5"/>
        <v>4208.5331814236288</v>
      </c>
    </row>
    <row r="41" spans="1:12" x14ac:dyDescent="0.15">
      <c r="A41" s="15"/>
      <c r="B41" s="3" t="s">
        <v>65</v>
      </c>
      <c r="C41" s="3">
        <v>38</v>
      </c>
      <c r="D41" s="12">
        <v>202704.1</v>
      </c>
      <c r="E41" s="4">
        <f t="shared" si="6"/>
        <v>216844.30833333335</v>
      </c>
      <c r="F41" s="4">
        <f t="shared" si="7"/>
        <v>2602131.7000000002</v>
      </c>
      <c r="G41" s="4">
        <f t="shared" si="8"/>
        <v>217894.35416666669</v>
      </c>
      <c r="H41" s="4">
        <f t="shared" si="9"/>
        <v>5229464.5</v>
      </c>
      <c r="I41" s="4">
        <f t="shared" si="10"/>
        <v>217894.35416666666</v>
      </c>
      <c r="J41" s="8">
        <f t="shared" si="4"/>
        <v>-15190.254166666651</v>
      </c>
      <c r="K41" s="5">
        <v>-18750.901150173606</v>
      </c>
      <c r="L41" s="9">
        <f t="shared" si="5"/>
        <v>3560.6469835069547</v>
      </c>
    </row>
    <row r="42" spans="1:12" x14ac:dyDescent="0.15">
      <c r="A42" s="15"/>
      <c r="B42" s="3" t="s">
        <v>66</v>
      </c>
      <c r="C42" s="3">
        <v>39</v>
      </c>
      <c r="D42" s="12">
        <v>217588.9</v>
      </c>
      <c r="E42" s="4">
        <f t="shared" si="6"/>
        <v>218944.40000000002</v>
      </c>
      <c r="F42" s="4">
        <f t="shared" si="7"/>
        <v>2627332.8000000003</v>
      </c>
      <c r="G42" s="4">
        <f t="shared" si="8"/>
        <v>219858.87083333335</v>
      </c>
      <c r="H42" s="4">
        <f t="shared" si="9"/>
        <v>5276612.9000000004</v>
      </c>
      <c r="I42" s="4">
        <f t="shared" si="10"/>
        <v>219858.87083333335</v>
      </c>
      <c r="J42" s="8">
        <f t="shared" si="4"/>
        <v>-2269.9708333333547</v>
      </c>
      <c r="K42" s="5">
        <v>-1112.0475043402821</v>
      </c>
      <c r="L42" s="9">
        <f t="shared" si="5"/>
        <v>-1157.9233289930726</v>
      </c>
    </row>
    <row r="43" spans="1:12" x14ac:dyDescent="0.15">
      <c r="A43" s="15"/>
      <c r="B43" s="3" t="s">
        <v>67</v>
      </c>
      <c r="C43" s="3">
        <v>40</v>
      </c>
      <c r="D43" s="12">
        <v>215128.8</v>
      </c>
      <c r="E43" s="4">
        <f t="shared" si="6"/>
        <v>220773.34166666667</v>
      </c>
      <c r="F43" s="4">
        <f t="shared" si="7"/>
        <v>2649280.1</v>
      </c>
      <c r="G43" s="4">
        <f t="shared" si="8"/>
        <v>221926.16250000003</v>
      </c>
      <c r="H43" s="4">
        <f t="shared" si="9"/>
        <v>5326227.9000000004</v>
      </c>
      <c r="I43" s="4">
        <f t="shared" si="10"/>
        <v>221926.16250000001</v>
      </c>
      <c r="J43" s="8">
        <f t="shared" si="4"/>
        <v>-6797.3625000000175</v>
      </c>
      <c r="K43" s="5">
        <v>-9213.8493272569522</v>
      </c>
      <c r="L43" s="9">
        <f t="shared" si="5"/>
        <v>2416.4868272569347</v>
      </c>
    </row>
    <row r="44" spans="1:12" x14ac:dyDescent="0.15">
      <c r="A44" s="15"/>
      <c r="B44" s="3" t="s">
        <v>68</v>
      </c>
      <c r="C44" s="3">
        <v>41</v>
      </c>
      <c r="D44" s="12">
        <v>226537.9</v>
      </c>
      <c r="E44" s="4">
        <f t="shared" si="6"/>
        <v>223078.98333333337</v>
      </c>
      <c r="F44" s="4">
        <f t="shared" si="7"/>
        <v>2676947.8000000003</v>
      </c>
      <c r="G44" s="4">
        <f t="shared" si="8"/>
        <v>224004.57500000001</v>
      </c>
      <c r="H44" s="4">
        <f t="shared" si="9"/>
        <v>5376109.8000000007</v>
      </c>
      <c r="I44" s="4">
        <f t="shared" si="10"/>
        <v>224004.57500000004</v>
      </c>
      <c r="J44" s="8">
        <f t="shared" si="4"/>
        <v>2533.3249999999534</v>
      </c>
      <c r="K44" s="5">
        <v>-4259.2519314236233</v>
      </c>
      <c r="L44" s="9">
        <f t="shared" si="5"/>
        <v>6792.5769314235768</v>
      </c>
    </row>
    <row r="45" spans="1:12" x14ac:dyDescent="0.15">
      <c r="A45" s="15"/>
      <c r="B45" s="3" t="s">
        <v>69</v>
      </c>
      <c r="C45" s="3">
        <v>42</v>
      </c>
      <c r="D45" s="12">
        <v>228988.6</v>
      </c>
      <c r="E45" s="4">
        <f t="shared" si="6"/>
        <v>224930.16666666666</v>
      </c>
      <c r="F45" s="4">
        <f t="shared" si="7"/>
        <v>2699162</v>
      </c>
      <c r="G45" s="4">
        <f t="shared" si="8"/>
        <v>225809.37083333335</v>
      </c>
      <c r="H45" s="4">
        <f t="shared" si="9"/>
        <v>5419424.9000000004</v>
      </c>
      <c r="I45" s="4">
        <f t="shared" si="10"/>
        <v>225809.37083333335</v>
      </c>
      <c r="J45" s="8">
        <f t="shared" si="4"/>
        <v>3179.229166666657</v>
      </c>
      <c r="K45" s="5">
        <v>303.93114149306712</v>
      </c>
      <c r="L45" s="9">
        <f t="shared" si="5"/>
        <v>2875.2980251735898</v>
      </c>
    </row>
    <row r="46" spans="1:12" x14ac:dyDescent="0.15">
      <c r="A46" s="15"/>
      <c r="B46" s="3" t="s">
        <v>70</v>
      </c>
      <c r="C46" s="3">
        <v>43</v>
      </c>
      <c r="D46" s="12">
        <v>233824.1</v>
      </c>
      <c r="E46" s="4">
        <f t="shared" si="6"/>
        <v>226688.57500000004</v>
      </c>
      <c r="F46" s="4">
        <f t="shared" si="7"/>
        <v>2720262.9000000004</v>
      </c>
      <c r="G46" s="4">
        <f t="shared" si="8"/>
        <v>227776.78333333338</v>
      </c>
      <c r="H46" s="4">
        <f t="shared" si="9"/>
        <v>5466642.8000000007</v>
      </c>
      <c r="I46" s="4">
        <f t="shared" si="10"/>
        <v>227776.78333333335</v>
      </c>
      <c r="J46" s="8">
        <f t="shared" si="4"/>
        <v>6047.3166666666511</v>
      </c>
      <c r="K46" s="5">
        <v>9424.2493859783481</v>
      </c>
      <c r="L46" s="9">
        <f t="shared" si="5"/>
        <v>-3376.9327193116969</v>
      </c>
    </row>
    <row r="47" spans="1:12" x14ac:dyDescent="0.15">
      <c r="A47" s="15"/>
      <c r="B47" s="3" t="s">
        <v>71</v>
      </c>
      <c r="C47" s="3">
        <v>44</v>
      </c>
      <c r="D47" s="12">
        <v>235019.1</v>
      </c>
      <c r="E47" s="4">
        <f t="shared" si="6"/>
        <v>228864.9916666667</v>
      </c>
      <c r="F47" s="4">
        <f t="shared" si="7"/>
        <v>2746379.9000000004</v>
      </c>
      <c r="G47" s="4">
        <f t="shared" si="8"/>
        <v>230114.00416666671</v>
      </c>
      <c r="H47" s="4">
        <f t="shared" si="9"/>
        <v>5522736.1000000006</v>
      </c>
      <c r="I47" s="4">
        <f t="shared" si="10"/>
        <v>230114.00416666668</v>
      </c>
      <c r="J47" s="8">
        <f t="shared" si="4"/>
        <v>4905.0958333333256</v>
      </c>
      <c r="K47" s="5">
        <v>5104.491787939126</v>
      </c>
      <c r="L47" s="9">
        <f t="shared" si="5"/>
        <v>-199.3959546058004</v>
      </c>
    </row>
    <row r="48" spans="1:12" x14ac:dyDescent="0.15">
      <c r="A48" s="15"/>
      <c r="B48" s="3" t="s">
        <v>72</v>
      </c>
      <c r="C48" s="3">
        <v>45</v>
      </c>
      <c r="D48" s="12">
        <v>223002.7</v>
      </c>
      <c r="E48" s="4">
        <f t="shared" si="6"/>
        <v>231363.01666666669</v>
      </c>
      <c r="F48" s="4">
        <f t="shared" si="7"/>
        <v>2776356.2</v>
      </c>
      <c r="G48" s="4">
        <f t="shared" si="8"/>
        <v>232385.32916666666</v>
      </c>
      <c r="H48" s="4">
        <f t="shared" si="9"/>
        <v>5577247.9000000004</v>
      </c>
      <c r="I48" s="4">
        <f t="shared" si="10"/>
        <v>232385.32916666669</v>
      </c>
      <c r="J48" s="8">
        <f t="shared" si="4"/>
        <v>-9382.6291666666802</v>
      </c>
      <c r="K48" s="5">
        <v>-6954.9214473549846</v>
      </c>
      <c r="L48" s="9">
        <f t="shared" si="5"/>
        <v>-2427.7077193116957</v>
      </c>
    </row>
    <row r="49" spans="1:12" x14ac:dyDescent="0.15">
      <c r="A49" s="15"/>
      <c r="B49" s="3" t="s">
        <v>73</v>
      </c>
      <c r="C49" s="3">
        <v>46</v>
      </c>
      <c r="D49" s="12">
        <v>241939.4</v>
      </c>
      <c r="E49" s="4">
        <f t="shared" si="6"/>
        <v>233407.64166666663</v>
      </c>
      <c r="F49" s="4">
        <f t="shared" si="7"/>
        <v>2800891.6999999997</v>
      </c>
      <c r="G49" s="4">
        <f t="shared" si="8"/>
        <v>234810.34999999995</v>
      </c>
      <c r="H49" s="4">
        <f t="shared" si="9"/>
        <v>5635448.3999999985</v>
      </c>
      <c r="I49" s="4">
        <f t="shared" si="10"/>
        <v>234810.34999999995</v>
      </c>
      <c r="J49" s="8">
        <f t="shared" si="4"/>
        <v>7129.0500000000466</v>
      </c>
      <c r="K49" s="5">
        <v>9542.2425232332644</v>
      </c>
      <c r="L49" s="9">
        <f t="shared" si="5"/>
        <v>-2413.1925232332178</v>
      </c>
    </row>
    <row r="50" spans="1:12" x14ac:dyDescent="0.15">
      <c r="A50" s="15"/>
      <c r="B50" s="3" t="s">
        <v>74</v>
      </c>
      <c r="C50" s="3">
        <v>47</v>
      </c>
      <c r="D50" s="12">
        <v>241938.4</v>
      </c>
      <c r="E50" s="4">
        <f t="shared" si="6"/>
        <v>236213.05833333326</v>
      </c>
      <c r="F50" s="4">
        <f t="shared" si="7"/>
        <v>2834556.6999999993</v>
      </c>
      <c r="G50" s="4">
        <f t="shared" si="8"/>
        <v>237396.34999999992</v>
      </c>
      <c r="H50" s="4">
        <f t="shared" si="9"/>
        <v>5697512.3999999985</v>
      </c>
      <c r="I50" s="4">
        <f t="shared" si="10"/>
        <v>237396.34999999995</v>
      </c>
      <c r="J50" s="8">
        <f t="shared" si="4"/>
        <v>4542.0500000000466</v>
      </c>
      <c r="K50" s="5">
        <v>10121.053552645031</v>
      </c>
      <c r="L50" s="9">
        <f t="shared" si="5"/>
        <v>-5579.0035526449847</v>
      </c>
    </row>
    <row r="51" spans="1:12" x14ac:dyDescent="0.15">
      <c r="A51" s="15"/>
      <c r="B51" s="3" t="s">
        <v>75</v>
      </c>
      <c r="C51" s="3">
        <v>48</v>
      </c>
      <c r="D51" s="12">
        <v>242460.2</v>
      </c>
      <c r="E51" s="4">
        <f t="shared" si="6"/>
        <v>238579.6416666666</v>
      </c>
      <c r="F51" s="4">
        <f t="shared" si="7"/>
        <v>2862955.6999999993</v>
      </c>
      <c r="G51" s="4">
        <f t="shared" si="8"/>
        <v>240113.08333333331</v>
      </c>
      <c r="H51" s="4">
        <f t="shared" si="9"/>
        <v>5762713.9999999991</v>
      </c>
      <c r="I51" s="4">
        <f t="shared" si="10"/>
        <v>240113.08333333328</v>
      </c>
      <c r="J51" s="8">
        <f t="shared" si="4"/>
        <v>2347.1166666667268</v>
      </c>
      <c r="K51" s="5">
        <v>14598.406984017573</v>
      </c>
      <c r="L51" s="9">
        <f t="shared" si="5"/>
        <v>-12251.290317350846</v>
      </c>
    </row>
    <row r="52" spans="1:12" x14ac:dyDescent="0.15">
      <c r="A52" s="15">
        <v>5</v>
      </c>
      <c r="B52" s="3" t="s">
        <v>76</v>
      </c>
      <c r="C52" s="3">
        <v>49</v>
      </c>
      <c r="D52" s="12">
        <v>237247.7</v>
      </c>
      <c r="E52" s="4">
        <f t="shared" si="6"/>
        <v>241646.52499999999</v>
      </c>
      <c r="F52" s="4">
        <f t="shared" si="7"/>
        <v>2899758.3</v>
      </c>
      <c r="G52" s="4">
        <f t="shared" si="8"/>
        <v>243491.17083333334</v>
      </c>
      <c r="H52" s="4">
        <f t="shared" si="9"/>
        <v>5843788.0999999996</v>
      </c>
      <c r="I52" s="4">
        <f t="shared" si="10"/>
        <v>243491.17083333331</v>
      </c>
      <c r="J52" s="8">
        <f t="shared" si="4"/>
        <v>-6243.4708333332965</v>
      </c>
      <c r="K52" s="5">
        <v>-8803.4040147569485</v>
      </c>
      <c r="L52" s="9">
        <f t="shared" si="5"/>
        <v>2559.9331814236521</v>
      </c>
    </row>
    <row r="53" spans="1:12" x14ac:dyDescent="0.15">
      <c r="A53" s="15"/>
      <c r="B53" s="3" t="s">
        <v>77</v>
      </c>
      <c r="C53" s="3">
        <v>50</v>
      </c>
      <c r="D53" s="12">
        <v>232680.4</v>
      </c>
      <c r="E53" s="4">
        <f t="shared" si="6"/>
        <v>245335.81666666665</v>
      </c>
      <c r="F53" s="4">
        <f t="shared" si="7"/>
        <v>2944029.8</v>
      </c>
      <c r="G53" s="4">
        <f t="shared" si="8"/>
        <v>246761.50416666665</v>
      </c>
      <c r="H53" s="4">
        <f t="shared" si="9"/>
        <v>5922276.0999999996</v>
      </c>
      <c r="I53" s="4">
        <f t="shared" si="10"/>
        <v>246761.50416666665</v>
      </c>
      <c r="J53" s="8">
        <f t="shared" si="4"/>
        <v>-14081.104166666657</v>
      </c>
      <c r="K53" s="5">
        <v>-18750.901150173606</v>
      </c>
      <c r="L53" s="9">
        <f t="shared" si="5"/>
        <v>4669.7969835069489</v>
      </c>
    </row>
    <row r="54" spans="1:12" x14ac:dyDescent="0.15">
      <c r="A54" s="15"/>
      <c r="B54" s="3" t="s">
        <v>78</v>
      </c>
      <c r="C54" s="3">
        <v>51</v>
      </c>
      <c r="D54" s="12">
        <v>242124.4</v>
      </c>
      <c r="E54" s="4">
        <f t="shared" si="6"/>
        <v>248187.19166666668</v>
      </c>
      <c r="F54" s="4">
        <f t="shared" si="7"/>
        <v>2978246.3000000003</v>
      </c>
      <c r="G54" s="4">
        <f t="shared" si="8"/>
        <v>249948.37916666668</v>
      </c>
      <c r="H54" s="4">
        <f t="shared" si="9"/>
        <v>5998761.1000000006</v>
      </c>
      <c r="I54" s="4">
        <f t="shared" si="10"/>
        <v>249948.37916666668</v>
      </c>
      <c r="J54" s="8">
        <f t="shared" si="4"/>
        <v>-7823.9791666666861</v>
      </c>
      <c r="K54" s="5">
        <v>-1112.0475043402821</v>
      </c>
      <c r="L54" s="9">
        <f t="shared" si="5"/>
        <v>-6711.931662326404</v>
      </c>
    </row>
    <row r="55" spans="1:12" x14ac:dyDescent="0.15">
      <c r="A55" s="15"/>
      <c r="B55" s="3" t="s">
        <v>79</v>
      </c>
      <c r="C55" s="3">
        <v>52</v>
      </c>
      <c r="D55" s="12">
        <v>248793.8</v>
      </c>
      <c r="E55" s="4">
        <f t="shared" si="6"/>
        <v>251709.56666666668</v>
      </c>
      <c r="F55" s="4">
        <f t="shared" si="7"/>
        <v>3020514.8000000003</v>
      </c>
      <c r="G55" s="4">
        <f t="shared" si="8"/>
        <v>253317.19583333336</v>
      </c>
      <c r="H55" s="4">
        <f t="shared" si="9"/>
        <v>6079612.7000000011</v>
      </c>
      <c r="I55" s="4">
        <f t="shared" si="10"/>
        <v>253317.19583333339</v>
      </c>
      <c r="J55" s="8">
        <f t="shared" si="4"/>
        <v>-4523.3958333334012</v>
      </c>
      <c r="K55" s="5">
        <v>-9213.8493272569522</v>
      </c>
      <c r="L55" s="9">
        <f t="shared" si="5"/>
        <v>4690.4534939235509</v>
      </c>
    </row>
    <row r="56" spans="1:12" x14ac:dyDescent="0.15">
      <c r="A56" s="15"/>
      <c r="B56" s="3" t="s">
        <v>80</v>
      </c>
      <c r="C56" s="3">
        <v>53</v>
      </c>
      <c r="D56" s="12">
        <v>254936.9</v>
      </c>
      <c r="E56" s="4">
        <f t="shared" si="6"/>
        <v>254924.82500000004</v>
      </c>
      <c r="F56" s="4">
        <f t="shared" si="7"/>
        <v>3059097.9000000004</v>
      </c>
      <c r="G56" s="4">
        <f t="shared" si="8"/>
        <v>256123.17500000002</v>
      </c>
      <c r="H56" s="4">
        <f t="shared" si="9"/>
        <v>6146956.2000000002</v>
      </c>
      <c r="I56" s="4">
        <f t="shared" si="10"/>
        <v>256123.17500000002</v>
      </c>
      <c r="J56" s="8">
        <f t="shared" si="4"/>
        <v>-1186.2750000000233</v>
      </c>
      <c r="K56" s="5">
        <v>-4259.2519314236233</v>
      </c>
      <c r="L56" s="9">
        <f t="shared" si="5"/>
        <v>3072.9769314236</v>
      </c>
    </row>
    <row r="57" spans="1:12" x14ac:dyDescent="0.15">
      <c r="A57" s="15"/>
      <c r="B57" s="3" t="s">
        <v>81</v>
      </c>
      <c r="C57" s="3">
        <v>54</v>
      </c>
      <c r="D57" s="12">
        <v>265791.2</v>
      </c>
      <c r="E57" s="4">
        <f t="shared" si="6"/>
        <v>257321.52499999999</v>
      </c>
      <c r="F57" s="4">
        <f t="shared" si="7"/>
        <v>3087858.3</v>
      </c>
      <c r="G57" s="4">
        <f t="shared" si="8"/>
        <v>258235.88333333333</v>
      </c>
      <c r="H57" s="4">
        <f t="shared" si="9"/>
        <v>6197661.1999999993</v>
      </c>
      <c r="I57" s="4">
        <f t="shared" si="10"/>
        <v>258235.8833333333</v>
      </c>
      <c r="J57" s="8">
        <f t="shared" si="4"/>
        <v>7555.3166666667094</v>
      </c>
      <c r="K57" s="5">
        <v>303.93114149306712</v>
      </c>
      <c r="L57" s="9">
        <f t="shared" si="5"/>
        <v>7251.3855251736422</v>
      </c>
    </row>
    <row r="58" spans="1:12" x14ac:dyDescent="0.15">
      <c r="A58" s="15"/>
      <c r="B58" s="3" t="s">
        <v>82</v>
      </c>
      <c r="C58" s="3">
        <v>55</v>
      </c>
      <c r="D58" s="12">
        <v>278095.59999999998</v>
      </c>
      <c r="E58" s="4">
        <f t="shared" si="6"/>
        <v>259150.24166666667</v>
      </c>
      <c r="F58" s="4">
        <f t="shared" si="7"/>
        <v>3109802.9</v>
      </c>
      <c r="G58" s="4">
        <f t="shared" si="8"/>
        <v>259678.85416666663</v>
      </c>
      <c r="H58" s="4">
        <f t="shared" si="9"/>
        <v>6232292.4999999991</v>
      </c>
      <c r="I58" s="4">
        <f t="shared" si="10"/>
        <v>259678.85416666663</v>
      </c>
      <c r="J58" s="8">
        <f t="shared" si="4"/>
        <v>18416.745833333349</v>
      </c>
      <c r="K58" s="5">
        <v>9424.2493859783481</v>
      </c>
      <c r="L58" s="9">
        <f t="shared" si="5"/>
        <v>8992.4964473550008</v>
      </c>
    </row>
    <row r="59" spans="1:12" x14ac:dyDescent="0.15">
      <c r="A59" s="15"/>
      <c r="B59" s="3" t="s">
        <v>83</v>
      </c>
      <c r="C59" s="3">
        <v>56</v>
      </c>
      <c r="D59" s="12">
        <v>269235.59999999998</v>
      </c>
      <c r="E59" s="4">
        <f t="shared" si="6"/>
        <v>260207.46666666659</v>
      </c>
      <c r="F59" s="4">
        <f t="shared" si="7"/>
        <v>3122489.5999999992</v>
      </c>
      <c r="G59" s="4">
        <f t="shared" si="8"/>
        <v>260680.13749999995</v>
      </c>
      <c r="H59" s="4">
        <f t="shared" si="9"/>
        <v>6256323.2999999989</v>
      </c>
      <c r="I59" s="4">
        <f t="shared" si="10"/>
        <v>260680.13749999995</v>
      </c>
      <c r="J59" s="8">
        <f t="shared" si="4"/>
        <v>8555.4625000000233</v>
      </c>
      <c r="K59" s="5">
        <v>5104.491787939126</v>
      </c>
      <c r="L59" s="9">
        <f t="shared" si="5"/>
        <v>3450.9707120608973</v>
      </c>
    </row>
    <row r="60" spans="1:12" x14ac:dyDescent="0.15">
      <c r="A60" s="15"/>
      <c r="B60" s="3" t="s">
        <v>84</v>
      </c>
      <c r="C60" s="3">
        <v>57</v>
      </c>
      <c r="D60" s="12">
        <v>265271.2</v>
      </c>
      <c r="E60" s="4">
        <f t="shared" si="6"/>
        <v>261152.80833333332</v>
      </c>
      <c r="F60" s="4">
        <f t="shared" si="7"/>
        <v>3133833.6999999997</v>
      </c>
      <c r="G60" s="4">
        <f t="shared" si="8"/>
        <v>261988.52916666662</v>
      </c>
      <c r="H60" s="4">
        <f t="shared" si="9"/>
        <v>6287724.6999999993</v>
      </c>
      <c r="I60" s="4">
        <f t="shared" si="10"/>
        <v>261988.52916666665</v>
      </c>
      <c r="J60" s="8">
        <f t="shared" si="4"/>
        <v>3282.6708333333663</v>
      </c>
      <c r="K60" s="5">
        <v>-6954.9214473549846</v>
      </c>
      <c r="L60" s="9">
        <f t="shared" si="5"/>
        <v>10237.59228068835</v>
      </c>
    </row>
    <row r="61" spans="1:12" x14ac:dyDescent="0.15">
      <c r="A61" s="15"/>
      <c r="B61" s="3" t="s">
        <v>85</v>
      </c>
      <c r="C61" s="3">
        <v>58</v>
      </c>
      <c r="D61" s="12">
        <v>280522.5</v>
      </c>
      <c r="E61" s="4">
        <f t="shared" si="6"/>
        <v>262824.24999999994</v>
      </c>
      <c r="F61" s="4">
        <f t="shared" si="7"/>
        <v>3153890.9999999995</v>
      </c>
      <c r="G61" s="4">
        <f t="shared" si="8"/>
        <v>263272.98749999993</v>
      </c>
      <c r="H61" s="4">
        <f t="shared" si="9"/>
        <v>6318551.6999999993</v>
      </c>
      <c r="I61" s="4">
        <f t="shared" si="10"/>
        <v>263272.98749999999</v>
      </c>
      <c r="J61" s="8">
        <f t="shared" si="4"/>
        <v>17249.512500000012</v>
      </c>
      <c r="K61" s="5">
        <v>9542.2425232332644</v>
      </c>
      <c r="L61" s="9">
        <f t="shared" si="5"/>
        <v>7707.2699767667473</v>
      </c>
    </row>
    <row r="62" spans="1:12" x14ac:dyDescent="0.15">
      <c r="A62" s="15"/>
      <c r="B62" s="3" t="s">
        <v>86</v>
      </c>
      <c r="C62" s="3">
        <v>59</v>
      </c>
      <c r="D62" s="12">
        <v>270698.8</v>
      </c>
      <c r="E62" s="4">
        <f t="shared" si="6"/>
        <v>263721.72499999998</v>
      </c>
      <c r="F62" s="4">
        <f t="shared" si="7"/>
        <v>3164660.6999999997</v>
      </c>
      <c r="G62" s="4">
        <f t="shared" si="8"/>
        <v>264279.52083333337</v>
      </c>
      <c r="H62" s="4">
        <f t="shared" si="9"/>
        <v>6342708.5</v>
      </c>
      <c r="I62" s="4">
        <f t="shared" si="10"/>
        <v>264279.52083333331</v>
      </c>
      <c r="J62" s="8">
        <f t="shared" si="4"/>
        <v>6419.2791666666744</v>
      </c>
      <c r="K62" s="5">
        <v>10121.053552645031</v>
      </c>
      <c r="L62" s="9">
        <f t="shared" si="5"/>
        <v>-3701.7743859783568</v>
      </c>
    </row>
    <row r="63" spans="1:12" x14ac:dyDescent="0.15">
      <c r="A63" s="15"/>
      <c r="B63" s="3" t="s">
        <v>87</v>
      </c>
      <c r="C63" s="3">
        <v>60</v>
      </c>
      <c r="D63" s="12">
        <v>264404.8</v>
      </c>
      <c r="E63" s="4">
        <f t="shared" si="6"/>
        <v>264837.31666666671</v>
      </c>
      <c r="F63" s="4">
        <f t="shared" si="7"/>
        <v>3178047.8000000003</v>
      </c>
      <c r="G63" s="4">
        <f t="shared" si="8"/>
        <v>265250.2333333334</v>
      </c>
      <c r="H63" s="4">
        <f t="shared" si="9"/>
        <v>6366005.6000000006</v>
      </c>
      <c r="I63" s="4">
        <f t="shared" si="10"/>
        <v>265250.23333333334</v>
      </c>
      <c r="J63" s="8">
        <f t="shared" si="4"/>
        <v>-845.43333333334886</v>
      </c>
      <c r="K63" s="5">
        <v>14598.406984017573</v>
      </c>
      <c r="L63" s="9">
        <f t="shared" si="5"/>
        <v>-15443.840317350921</v>
      </c>
    </row>
    <row r="64" spans="1:12" x14ac:dyDescent="0.15">
      <c r="A64" s="15">
        <v>6</v>
      </c>
      <c r="B64" s="3" t="s">
        <v>88</v>
      </c>
      <c r="C64" s="3">
        <v>61</v>
      </c>
      <c r="D64" s="12">
        <v>249934.4</v>
      </c>
      <c r="E64" s="4">
        <f t="shared" si="6"/>
        <v>265663.15000000002</v>
      </c>
      <c r="F64" s="4">
        <f t="shared" si="7"/>
        <v>3187957.8000000003</v>
      </c>
      <c r="G64" s="4">
        <f t="shared" si="8"/>
        <v>265969.34166666667</v>
      </c>
      <c r="H64" s="4">
        <f t="shared" si="9"/>
        <v>6383264.2000000011</v>
      </c>
      <c r="I64" s="4">
        <f t="shared" si="10"/>
        <v>265969.34166666673</v>
      </c>
      <c r="J64" s="8">
        <f t="shared" si="4"/>
        <v>-16034.941666666738</v>
      </c>
      <c r="K64" s="5">
        <v>-8803.4040147569485</v>
      </c>
      <c r="L64" s="9">
        <f t="shared" si="5"/>
        <v>-7231.5376519097899</v>
      </c>
    </row>
    <row r="65" spans="1:12" x14ac:dyDescent="0.15">
      <c r="A65" s="15"/>
      <c r="B65" s="3" t="s">
        <v>89</v>
      </c>
      <c r="C65" s="3">
        <v>62</v>
      </c>
      <c r="D65" s="12">
        <v>244024.5</v>
      </c>
      <c r="E65" s="4">
        <f t="shared" si="6"/>
        <v>266275.53333333338</v>
      </c>
      <c r="F65" s="4">
        <f t="shared" si="7"/>
        <v>3195306.4000000004</v>
      </c>
      <c r="G65" s="4">
        <f t="shared" si="8"/>
        <v>266900.7333333334</v>
      </c>
      <c r="H65" s="4">
        <f t="shared" si="9"/>
        <v>6405617.6000000006</v>
      </c>
      <c r="I65" s="4">
        <f t="shared" si="10"/>
        <v>266900.73333333334</v>
      </c>
      <c r="J65" s="8">
        <f t="shared" si="4"/>
        <v>-22876.233333333337</v>
      </c>
      <c r="K65" s="5">
        <v>-18750.901150173606</v>
      </c>
      <c r="L65" s="9">
        <f t="shared" si="5"/>
        <v>-4125.3321831597314</v>
      </c>
    </row>
    <row r="66" spans="1:12" x14ac:dyDescent="0.15">
      <c r="A66" s="15"/>
      <c r="B66" s="3" t="s">
        <v>90</v>
      </c>
      <c r="C66" s="3">
        <v>63</v>
      </c>
      <c r="D66" s="12">
        <v>262181.7</v>
      </c>
      <c r="E66" s="4">
        <f t="shared" si="6"/>
        <v>267525.93333333335</v>
      </c>
      <c r="F66" s="4">
        <f t="shared" si="7"/>
        <v>3210311.2</v>
      </c>
      <c r="G66" s="4">
        <f t="shared" si="8"/>
        <v>268271.21250000002</v>
      </c>
      <c r="H66" s="4">
        <f t="shared" si="9"/>
        <v>6438509.1000000006</v>
      </c>
      <c r="I66" s="4">
        <f t="shared" si="10"/>
        <v>268271.21250000002</v>
      </c>
      <c r="J66" s="8">
        <f t="shared" si="4"/>
        <v>-6089.5125000000116</v>
      </c>
      <c r="K66" s="5">
        <v>-1112.0475043402821</v>
      </c>
      <c r="L66" s="9">
        <f t="shared" si="5"/>
        <v>-4977.4649956597295</v>
      </c>
    </row>
    <row r="67" spans="1:12" x14ac:dyDescent="0.15">
      <c r="A67" s="15"/>
      <c r="B67" s="3" t="s">
        <v>91</v>
      </c>
      <c r="C67" s="3">
        <v>64</v>
      </c>
      <c r="D67" s="12">
        <v>259563.5</v>
      </c>
      <c r="E67" s="4">
        <f t="shared" si="6"/>
        <v>269016.4916666667</v>
      </c>
      <c r="F67" s="4">
        <f t="shared" si="7"/>
        <v>3228197.9000000004</v>
      </c>
      <c r="G67" s="4">
        <f t="shared" si="8"/>
        <v>269907.05000000005</v>
      </c>
      <c r="H67" s="4">
        <f t="shared" si="9"/>
        <v>6477769.2000000002</v>
      </c>
      <c r="I67" s="4">
        <f t="shared" si="10"/>
        <v>269907.05</v>
      </c>
      <c r="J67" s="8">
        <f t="shared" si="4"/>
        <v>-10343.549999999988</v>
      </c>
      <c r="K67" s="5">
        <v>-9213.8493272569522</v>
      </c>
      <c r="L67" s="9">
        <f t="shared" si="5"/>
        <v>-1129.7006727430362</v>
      </c>
    </row>
    <row r="68" spans="1:12" x14ac:dyDescent="0.15">
      <c r="A68" s="15"/>
      <c r="B68" s="3" t="s">
        <v>92</v>
      </c>
      <c r="C68" s="3">
        <v>65</v>
      </c>
      <c r="D68" s="12">
        <v>268324</v>
      </c>
      <c r="E68" s="4">
        <f t="shared" si="6"/>
        <v>270797.60833333334</v>
      </c>
      <c r="F68" s="4">
        <f t="shared" si="7"/>
        <v>3249571.3</v>
      </c>
      <c r="G68" s="4">
        <f t="shared" si="8"/>
        <v>272228.85833333328</v>
      </c>
      <c r="H68" s="4">
        <f t="shared" si="9"/>
        <v>6533492.5999999996</v>
      </c>
      <c r="I68" s="4">
        <f t="shared" si="10"/>
        <v>272228.85833333334</v>
      </c>
      <c r="J68" s="8">
        <f t="shared" si="4"/>
        <v>-3904.8583333333372</v>
      </c>
      <c r="K68" s="5">
        <v>-4259.2519314236233</v>
      </c>
      <c r="L68" s="9">
        <f t="shared" si="5"/>
        <v>354.3935980902861</v>
      </c>
    </row>
    <row r="69" spans="1:12" x14ac:dyDescent="0.15">
      <c r="A69" s="15"/>
      <c r="B69" s="3" t="s">
        <v>93</v>
      </c>
      <c r="C69" s="3">
        <v>66</v>
      </c>
      <c r="D69" s="12">
        <v>275701.2</v>
      </c>
      <c r="E69" s="4">
        <f t="shared" si="6"/>
        <v>273660.10833333328</v>
      </c>
      <c r="F69" s="4">
        <f t="shared" si="7"/>
        <v>3283921.2999999993</v>
      </c>
      <c r="G69" s="4">
        <f t="shared" si="8"/>
        <v>275706.69166666665</v>
      </c>
      <c r="H69" s="4">
        <f t="shared" si="9"/>
        <v>6616960.5999999987</v>
      </c>
      <c r="I69" s="4">
        <f t="shared" si="10"/>
        <v>275706.69166666659</v>
      </c>
      <c r="J69" s="8">
        <f t="shared" si="4"/>
        <v>-5.4916666665812954</v>
      </c>
      <c r="K69" s="5">
        <v>303.93114149306712</v>
      </c>
      <c r="L69" s="9">
        <f t="shared" si="5"/>
        <v>-309.42280815964841</v>
      </c>
    </row>
    <row r="70" spans="1:12" x14ac:dyDescent="0.15">
      <c r="A70" s="15"/>
      <c r="B70" s="3" t="s">
        <v>94</v>
      </c>
      <c r="C70" s="3">
        <v>67</v>
      </c>
      <c r="D70" s="12">
        <v>285444.2</v>
      </c>
      <c r="E70" s="4">
        <f t="shared" si="6"/>
        <v>277753.27499999997</v>
      </c>
      <c r="F70" s="4">
        <f t="shared" si="7"/>
        <v>3333039.2999999993</v>
      </c>
      <c r="G70" s="4">
        <f t="shared" si="8"/>
        <v>279379.87499999994</v>
      </c>
      <c r="H70" s="4">
        <f t="shared" si="9"/>
        <v>6705116.9999999981</v>
      </c>
      <c r="I70" s="4">
        <f t="shared" si="10"/>
        <v>279379.87499999994</v>
      </c>
      <c r="J70" s="8">
        <f t="shared" si="4"/>
        <v>6064.3250000000698</v>
      </c>
      <c r="K70" s="5">
        <v>9424.2493859783481</v>
      </c>
      <c r="L70" s="9">
        <f t="shared" si="5"/>
        <v>-3359.9243859782782</v>
      </c>
    </row>
    <row r="71" spans="1:12" x14ac:dyDescent="0.15">
      <c r="A71" s="15"/>
      <c r="B71" s="3" t="s">
        <v>95</v>
      </c>
      <c r="C71" s="3">
        <v>68</v>
      </c>
      <c r="D71" s="12">
        <v>284240.40000000002</v>
      </c>
      <c r="E71" s="4">
        <f t="shared" si="6"/>
        <v>281006.47499999992</v>
      </c>
      <c r="F71" s="4">
        <f t="shared" si="7"/>
        <v>3372077.6999999993</v>
      </c>
      <c r="G71" s="4">
        <f t="shared" si="8"/>
        <v>282743.92083333328</v>
      </c>
      <c r="H71" s="4">
        <f t="shared" si="9"/>
        <v>6785854.0999999987</v>
      </c>
      <c r="I71" s="4">
        <f t="shared" si="10"/>
        <v>282743.92083333328</v>
      </c>
      <c r="J71" s="8">
        <f t="shared" si="4"/>
        <v>1496.4791666667443</v>
      </c>
      <c r="K71" s="5">
        <v>5104.491787939126</v>
      </c>
      <c r="L71" s="9">
        <f t="shared" si="5"/>
        <v>-3608.0126212723817</v>
      </c>
    </row>
    <row r="72" spans="1:12" x14ac:dyDescent="0.15">
      <c r="A72" s="15"/>
      <c r="B72" s="3" t="s">
        <v>96</v>
      </c>
      <c r="C72" s="3">
        <v>69</v>
      </c>
      <c r="D72" s="12">
        <v>283157.90000000002</v>
      </c>
      <c r="E72" s="4">
        <f t="shared" si="6"/>
        <v>284481.36666666664</v>
      </c>
      <c r="F72" s="4">
        <f t="shared" si="7"/>
        <v>3413776.3999999994</v>
      </c>
      <c r="G72" s="4">
        <f t="shared" si="8"/>
        <v>286542.61249999993</v>
      </c>
      <c r="H72" s="4">
        <f t="shared" si="9"/>
        <v>6877022.6999999993</v>
      </c>
      <c r="I72" s="4">
        <f t="shared" si="10"/>
        <v>286542.61249999999</v>
      </c>
      <c r="J72" s="8">
        <f t="shared" si="4"/>
        <v>-3384.7124999999651</v>
      </c>
      <c r="K72" s="5">
        <v>-6954.9214473549846</v>
      </c>
      <c r="L72" s="9">
        <f t="shared" si="5"/>
        <v>3570.2089473550195</v>
      </c>
    </row>
    <row r="73" spans="1:12" x14ac:dyDescent="0.15">
      <c r="A73" s="15"/>
      <c r="B73" s="3" t="s">
        <v>97</v>
      </c>
      <c r="C73" s="3">
        <v>70</v>
      </c>
      <c r="D73" s="12">
        <v>301895.90000000002</v>
      </c>
      <c r="E73" s="4">
        <f t="shared" si="6"/>
        <v>288603.85833333328</v>
      </c>
      <c r="F73" s="4">
        <f t="shared" si="7"/>
        <v>3463246.2999999993</v>
      </c>
      <c r="G73" s="4">
        <f t="shared" si="8"/>
        <v>290583.85833333328</v>
      </c>
      <c r="H73" s="4">
        <f t="shared" si="9"/>
        <v>6974012.5999999996</v>
      </c>
      <c r="I73" s="4">
        <f t="shared" si="10"/>
        <v>290583.85833333334</v>
      </c>
      <c r="J73" s="8">
        <f t="shared" si="4"/>
        <v>11312.041666666686</v>
      </c>
      <c r="K73" s="5">
        <v>9542.2425232332644</v>
      </c>
      <c r="L73" s="9">
        <f t="shared" si="5"/>
        <v>1769.7991434334217</v>
      </c>
    </row>
    <row r="74" spans="1:12" x14ac:dyDescent="0.15">
      <c r="A74" s="15"/>
      <c r="B74" s="3" t="s">
        <v>98</v>
      </c>
      <c r="C74" s="3">
        <v>71</v>
      </c>
      <c r="D74" s="12">
        <v>305048.8</v>
      </c>
      <c r="E74" s="4">
        <f t="shared" si="6"/>
        <v>292563.85833333334</v>
      </c>
      <c r="F74" s="4">
        <f t="shared" si="7"/>
        <v>3510766.3</v>
      </c>
      <c r="G74" s="4">
        <f t="shared" si="8"/>
        <v>294549.875</v>
      </c>
      <c r="H74" s="4">
        <f t="shared" si="9"/>
        <v>7069197</v>
      </c>
      <c r="I74" s="4">
        <f t="shared" si="10"/>
        <v>294549.875</v>
      </c>
      <c r="J74" s="8">
        <f t="shared" ref="J74:J137" si="12">D74-I74</f>
        <v>10498.924999999988</v>
      </c>
      <c r="K74" s="5">
        <v>10121.053552645031</v>
      </c>
      <c r="L74" s="9">
        <f t="shared" si="5"/>
        <v>377.87144735495713</v>
      </c>
    </row>
    <row r="75" spans="1:12" x14ac:dyDescent="0.15">
      <c r="A75" s="15"/>
      <c r="B75" s="3" t="s">
        <v>99</v>
      </c>
      <c r="C75" s="3">
        <v>72</v>
      </c>
      <c r="D75" s="12">
        <v>313522.8</v>
      </c>
      <c r="E75" s="4">
        <f t="shared" si="6"/>
        <v>296535.89166666666</v>
      </c>
      <c r="F75" s="4">
        <f t="shared" si="7"/>
        <v>3558430.7</v>
      </c>
      <c r="G75" s="4">
        <f t="shared" si="8"/>
        <v>298424.30833333335</v>
      </c>
      <c r="H75" s="4">
        <f t="shared" si="9"/>
        <v>7162183.4000000004</v>
      </c>
      <c r="I75" s="4">
        <f t="shared" si="10"/>
        <v>298424.30833333335</v>
      </c>
      <c r="J75" s="8">
        <f t="shared" si="12"/>
        <v>15098.49166666664</v>
      </c>
      <c r="K75" s="5">
        <v>14598.406984017573</v>
      </c>
      <c r="L75" s="9">
        <f t="shared" ref="L75:L138" si="13">D75-I75-K75</f>
        <v>500.08468264906696</v>
      </c>
    </row>
    <row r="76" spans="1:12" x14ac:dyDescent="0.15">
      <c r="A76" s="15">
        <v>7</v>
      </c>
      <c r="B76" s="3" t="s">
        <v>100</v>
      </c>
      <c r="C76" s="3">
        <v>73</v>
      </c>
      <c r="D76" s="12">
        <v>288972.79999999999</v>
      </c>
      <c r="E76" s="4">
        <f t="shared" ref="E76:E139" si="14">AVERAGE(D70:D81)</f>
        <v>300312.72500000003</v>
      </c>
      <c r="F76" s="4">
        <f t="shared" ref="F76:F139" si="15">SUM(D70:D81)</f>
        <v>3603752.7000000007</v>
      </c>
      <c r="G76" s="4">
        <f t="shared" ref="G76:G139" si="16">AVERAGE(E76:E77)</f>
        <v>302271.47500000003</v>
      </c>
      <c r="H76" s="4">
        <f t="shared" ref="H76:H139" si="17">SUM(F76:F77)</f>
        <v>7254515.4000000004</v>
      </c>
      <c r="I76" s="4">
        <f t="shared" ref="I76:I139" si="18">H76/24</f>
        <v>302271.47500000003</v>
      </c>
      <c r="J76" s="8">
        <f t="shared" si="12"/>
        <v>-13298.675000000047</v>
      </c>
      <c r="K76" s="5">
        <v>-8803.4040147569485</v>
      </c>
      <c r="L76" s="9">
        <f t="shared" si="13"/>
        <v>-4495.270985243098</v>
      </c>
    </row>
    <row r="77" spans="1:12" x14ac:dyDescent="0.15">
      <c r="A77" s="15"/>
      <c r="B77" s="3" t="s">
        <v>101</v>
      </c>
      <c r="C77" s="3">
        <v>74</v>
      </c>
      <c r="D77" s="12">
        <v>285723.2</v>
      </c>
      <c r="E77" s="4">
        <f t="shared" si="14"/>
        <v>304230.22500000003</v>
      </c>
      <c r="F77" s="4">
        <f t="shared" si="15"/>
        <v>3650762.7</v>
      </c>
      <c r="G77" s="4">
        <f t="shared" si="16"/>
        <v>306312.94166666671</v>
      </c>
      <c r="H77" s="4">
        <f t="shared" si="17"/>
        <v>7351510.6000000006</v>
      </c>
      <c r="I77" s="4">
        <f t="shared" si="18"/>
        <v>306312.94166666671</v>
      </c>
      <c r="J77" s="8">
        <f t="shared" si="12"/>
        <v>-20589.741666666698</v>
      </c>
      <c r="K77" s="5">
        <v>-18750.901150173606</v>
      </c>
      <c r="L77" s="9">
        <f t="shared" si="13"/>
        <v>-1838.8405164930919</v>
      </c>
    </row>
    <row r="78" spans="1:12" x14ac:dyDescent="0.15">
      <c r="A78" s="15"/>
      <c r="B78" s="3" t="s">
        <v>102</v>
      </c>
      <c r="C78" s="3">
        <v>75</v>
      </c>
      <c r="D78" s="12">
        <v>311651.59999999998</v>
      </c>
      <c r="E78" s="4">
        <f t="shared" si="14"/>
        <v>308395.65833333338</v>
      </c>
      <c r="F78" s="4">
        <f t="shared" si="15"/>
        <v>3700747.9000000004</v>
      </c>
      <c r="G78" s="4">
        <f t="shared" si="16"/>
        <v>310399.7416666667</v>
      </c>
      <c r="H78" s="4">
        <f t="shared" si="17"/>
        <v>7449593.8000000007</v>
      </c>
      <c r="I78" s="4">
        <f t="shared" si="18"/>
        <v>310399.7416666667</v>
      </c>
      <c r="J78" s="8">
        <f t="shared" si="12"/>
        <v>1251.858333333279</v>
      </c>
      <c r="K78" s="5">
        <v>-1112.0475043402821</v>
      </c>
      <c r="L78" s="9">
        <f t="shared" si="13"/>
        <v>2363.9058376735611</v>
      </c>
    </row>
    <row r="79" spans="1:12" x14ac:dyDescent="0.15">
      <c r="A79" s="15"/>
      <c r="B79" s="3" t="s">
        <v>103</v>
      </c>
      <c r="C79" s="3">
        <v>76</v>
      </c>
      <c r="D79" s="12">
        <v>307083.5</v>
      </c>
      <c r="E79" s="4">
        <f t="shared" si="14"/>
        <v>312403.82500000001</v>
      </c>
      <c r="F79" s="4">
        <f t="shared" si="15"/>
        <v>3748845.9000000004</v>
      </c>
      <c r="G79" s="4">
        <f t="shared" si="16"/>
        <v>314198.3208333333</v>
      </c>
      <c r="H79" s="4">
        <f t="shared" si="17"/>
        <v>7540759.7000000002</v>
      </c>
      <c r="I79" s="4">
        <f t="shared" si="18"/>
        <v>314198.32083333336</v>
      </c>
      <c r="J79" s="8">
        <f t="shared" si="12"/>
        <v>-7114.8208333333605</v>
      </c>
      <c r="K79" s="5">
        <v>-9213.8493272569522</v>
      </c>
      <c r="L79" s="9">
        <f t="shared" si="13"/>
        <v>2099.0284939235917</v>
      </c>
    </row>
    <row r="80" spans="1:12" x14ac:dyDescent="0.15">
      <c r="A80" s="15"/>
      <c r="B80" s="3" t="s">
        <v>104</v>
      </c>
      <c r="C80" s="3">
        <v>77</v>
      </c>
      <c r="D80" s="12">
        <v>315988.40000000002</v>
      </c>
      <c r="E80" s="4">
        <f t="shared" si="14"/>
        <v>315992.81666666665</v>
      </c>
      <c r="F80" s="4">
        <f t="shared" si="15"/>
        <v>3791913.8</v>
      </c>
      <c r="G80" s="4">
        <f t="shared" si="16"/>
        <v>318145.26249999995</v>
      </c>
      <c r="H80" s="4">
        <f t="shared" si="17"/>
        <v>7635486.2999999998</v>
      </c>
      <c r="I80" s="4">
        <f t="shared" si="18"/>
        <v>318145.26250000001</v>
      </c>
      <c r="J80" s="8">
        <f t="shared" si="12"/>
        <v>-2156.8624999999884</v>
      </c>
      <c r="K80" s="5">
        <v>-4259.2519314236233</v>
      </c>
      <c r="L80" s="9">
        <f t="shared" si="13"/>
        <v>2102.389431423635</v>
      </c>
    </row>
    <row r="81" spans="1:12" x14ac:dyDescent="0.15">
      <c r="A81" s="15"/>
      <c r="B81" s="3" t="s">
        <v>105</v>
      </c>
      <c r="C81" s="3">
        <v>78</v>
      </c>
      <c r="D81" s="12">
        <v>321023.2</v>
      </c>
      <c r="E81" s="4">
        <f t="shared" si="14"/>
        <v>320297.70833333331</v>
      </c>
      <c r="F81" s="4">
        <f t="shared" si="15"/>
        <v>3843572.5</v>
      </c>
      <c r="G81" s="4">
        <f t="shared" si="16"/>
        <v>322059.14999999997</v>
      </c>
      <c r="H81" s="4">
        <f t="shared" si="17"/>
        <v>7729419.5999999996</v>
      </c>
      <c r="I81" s="4">
        <f t="shared" si="18"/>
        <v>322059.14999999997</v>
      </c>
      <c r="J81" s="8">
        <f t="shared" si="12"/>
        <v>-1035.9499999999534</v>
      </c>
      <c r="K81" s="5">
        <v>303.93114149306712</v>
      </c>
      <c r="L81" s="9">
        <f t="shared" si="13"/>
        <v>-1339.8811414930206</v>
      </c>
    </row>
    <row r="82" spans="1:12" x14ac:dyDescent="0.15">
      <c r="A82" s="15"/>
      <c r="B82" s="3" t="s">
        <v>106</v>
      </c>
      <c r="C82" s="3">
        <v>79</v>
      </c>
      <c r="D82" s="12">
        <v>332454.2</v>
      </c>
      <c r="E82" s="4">
        <f t="shared" si="14"/>
        <v>323820.59166666662</v>
      </c>
      <c r="F82" s="4">
        <f t="shared" si="15"/>
        <v>3885847.0999999996</v>
      </c>
      <c r="G82" s="4">
        <f t="shared" si="16"/>
        <v>325665.70833333331</v>
      </c>
      <c r="H82" s="4">
        <f t="shared" si="17"/>
        <v>7815977</v>
      </c>
      <c r="I82" s="4">
        <f t="shared" si="18"/>
        <v>325665.70833333331</v>
      </c>
      <c r="J82" s="8">
        <f t="shared" si="12"/>
        <v>6788.4916666666977</v>
      </c>
      <c r="K82" s="5">
        <v>9424.2493859783481</v>
      </c>
      <c r="L82" s="9">
        <f t="shared" si="13"/>
        <v>-2635.7577193116504</v>
      </c>
    </row>
    <row r="83" spans="1:12" x14ac:dyDescent="0.15">
      <c r="A83" s="15"/>
      <c r="B83" s="3" t="s">
        <v>107</v>
      </c>
      <c r="C83" s="3">
        <v>80</v>
      </c>
      <c r="D83" s="12">
        <v>334225.59999999998</v>
      </c>
      <c r="E83" s="4">
        <f t="shared" si="14"/>
        <v>327510.82500000001</v>
      </c>
      <c r="F83" s="4">
        <f t="shared" si="15"/>
        <v>3930129.9</v>
      </c>
      <c r="G83" s="4">
        <f t="shared" si="16"/>
        <v>329563.27500000002</v>
      </c>
      <c r="H83" s="4">
        <f t="shared" si="17"/>
        <v>7909518.5999999996</v>
      </c>
      <c r="I83" s="4">
        <f t="shared" si="18"/>
        <v>329563.27499999997</v>
      </c>
      <c r="J83" s="8">
        <f t="shared" si="12"/>
        <v>4662.3250000000116</v>
      </c>
      <c r="K83" s="5">
        <v>5104.491787939126</v>
      </c>
      <c r="L83" s="9">
        <f t="shared" si="13"/>
        <v>-442.16678793911433</v>
      </c>
    </row>
    <row r="84" spans="1:12" x14ac:dyDescent="0.15">
      <c r="A84" s="15"/>
      <c r="B84" s="3" t="s">
        <v>108</v>
      </c>
      <c r="C84" s="3">
        <v>81</v>
      </c>
      <c r="D84" s="12">
        <v>331255.90000000002</v>
      </c>
      <c r="E84" s="4">
        <f t="shared" si="14"/>
        <v>331615.72499999998</v>
      </c>
      <c r="F84" s="4">
        <f t="shared" si="15"/>
        <v>3979388.6999999997</v>
      </c>
      <c r="G84" s="4">
        <f t="shared" si="16"/>
        <v>333125.22499999998</v>
      </c>
      <c r="H84" s="4">
        <f t="shared" si="17"/>
        <v>7995005.3999999994</v>
      </c>
      <c r="I84" s="4">
        <f t="shared" si="18"/>
        <v>333125.22499999998</v>
      </c>
      <c r="J84" s="8">
        <f t="shared" si="12"/>
        <v>-1869.3249999999534</v>
      </c>
      <c r="K84" s="5">
        <v>-6954.9214473549846</v>
      </c>
      <c r="L84" s="9">
        <f t="shared" si="13"/>
        <v>5085.5964473550312</v>
      </c>
    </row>
    <row r="85" spans="1:12" x14ac:dyDescent="0.15">
      <c r="A85" s="15"/>
      <c r="B85" s="3" t="s">
        <v>109</v>
      </c>
      <c r="C85" s="3">
        <v>82</v>
      </c>
      <c r="D85" s="12">
        <v>344963.8</v>
      </c>
      <c r="E85" s="4">
        <f t="shared" si="14"/>
        <v>334634.72499999998</v>
      </c>
      <c r="F85" s="4">
        <f t="shared" si="15"/>
        <v>4015616.6999999997</v>
      </c>
      <c r="G85" s="4">
        <f t="shared" si="16"/>
        <v>336383.29999999993</v>
      </c>
      <c r="H85" s="4">
        <f t="shared" si="17"/>
        <v>8073199.1999999993</v>
      </c>
      <c r="I85" s="4">
        <f t="shared" si="18"/>
        <v>336383.3</v>
      </c>
      <c r="J85" s="8">
        <f t="shared" si="12"/>
        <v>8580.5</v>
      </c>
      <c r="K85" s="5">
        <v>9542.2425232332644</v>
      </c>
      <c r="L85" s="9">
        <f t="shared" si="13"/>
        <v>-961.74252323326436</v>
      </c>
    </row>
    <row r="86" spans="1:12" x14ac:dyDescent="0.15">
      <c r="A86" s="15"/>
      <c r="B86" s="3" t="s">
        <v>110</v>
      </c>
      <c r="C86" s="3">
        <v>83</v>
      </c>
      <c r="D86" s="12">
        <v>356707.5</v>
      </c>
      <c r="E86" s="4">
        <f t="shared" si="14"/>
        <v>338131.87499999994</v>
      </c>
      <c r="F86" s="4">
        <f t="shared" si="15"/>
        <v>4057582.4999999995</v>
      </c>
      <c r="G86" s="4">
        <f t="shared" si="16"/>
        <v>340226.36666666664</v>
      </c>
      <c r="H86" s="4">
        <f t="shared" si="17"/>
        <v>8165432.7999999998</v>
      </c>
      <c r="I86" s="4">
        <f t="shared" si="18"/>
        <v>340226.36666666664</v>
      </c>
      <c r="J86" s="8">
        <f t="shared" si="12"/>
        <v>16481.13333333336</v>
      </c>
      <c r="K86" s="5">
        <v>10121.053552645031</v>
      </c>
      <c r="L86" s="9">
        <f t="shared" si="13"/>
        <v>6360.0797806883293</v>
      </c>
    </row>
    <row r="87" spans="1:12" x14ac:dyDescent="0.15">
      <c r="A87" s="15"/>
      <c r="B87" s="3" t="s">
        <v>111</v>
      </c>
      <c r="C87" s="3">
        <v>84</v>
      </c>
      <c r="D87" s="12">
        <v>355797.4</v>
      </c>
      <c r="E87" s="4">
        <f t="shared" si="14"/>
        <v>342320.85833333334</v>
      </c>
      <c r="F87" s="4">
        <f t="shared" si="15"/>
        <v>4107850.3000000003</v>
      </c>
      <c r="G87" s="4">
        <f t="shared" si="16"/>
        <v>344401.19166666665</v>
      </c>
      <c r="H87" s="4">
        <f t="shared" si="17"/>
        <v>8265628.6000000006</v>
      </c>
      <c r="I87" s="4">
        <f t="shared" si="18"/>
        <v>344401.19166666671</v>
      </c>
      <c r="J87" s="8">
        <f t="shared" si="12"/>
        <v>11396.208333333314</v>
      </c>
      <c r="K87" s="5">
        <v>14598.406984017573</v>
      </c>
      <c r="L87" s="9">
        <f t="shared" si="13"/>
        <v>-3202.1986506842586</v>
      </c>
    </row>
    <row r="88" spans="1:12" x14ac:dyDescent="0.15">
      <c r="A88" s="15">
        <v>8</v>
      </c>
      <c r="B88" s="3" t="s">
        <v>112</v>
      </c>
      <c r="C88" s="3">
        <v>85</v>
      </c>
      <c r="D88" s="12">
        <v>333255.59999999998</v>
      </c>
      <c r="E88" s="4">
        <f t="shared" si="14"/>
        <v>346481.52500000002</v>
      </c>
      <c r="F88" s="4">
        <f t="shared" si="15"/>
        <v>4157778.3000000003</v>
      </c>
      <c r="G88" s="4">
        <f t="shared" si="16"/>
        <v>348176.90416666667</v>
      </c>
      <c r="H88" s="4">
        <f t="shared" si="17"/>
        <v>8356245.7000000011</v>
      </c>
      <c r="I88" s="4">
        <f t="shared" si="18"/>
        <v>348176.90416666673</v>
      </c>
      <c r="J88" s="8">
        <f t="shared" si="12"/>
        <v>-14921.304166666756</v>
      </c>
      <c r="K88" s="5">
        <v>-8803.4040147569485</v>
      </c>
      <c r="L88" s="9">
        <f t="shared" si="13"/>
        <v>-6117.9001519098074</v>
      </c>
    </row>
    <row r="89" spans="1:12" x14ac:dyDescent="0.15">
      <c r="A89" s="15"/>
      <c r="B89" s="3" t="s">
        <v>113</v>
      </c>
      <c r="C89" s="3">
        <v>86</v>
      </c>
      <c r="D89" s="12">
        <v>334982</v>
      </c>
      <c r="E89" s="4">
        <f t="shared" si="14"/>
        <v>349872.28333333338</v>
      </c>
      <c r="F89" s="4">
        <f t="shared" si="15"/>
        <v>4198467.4000000004</v>
      </c>
      <c r="G89" s="4">
        <f t="shared" si="16"/>
        <v>351644.93750000006</v>
      </c>
      <c r="H89" s="4">
        <f t="shared" si="17"/>
        <v>8439478.5</v>
      </c>
      <c r="I89" s="4">
        <f t="shared" si="18"/>
        <v>351644.9375</v>
      </c>
      <c r="J89" s="8">
        <f t="shared" si="12"/>
        <v>-16662.9375</v>
      </c>
      <c r="K89" s="5">
        <v>-18750.901150173606</v>
      </c>
      <c r="L89" s="9">
        <f t="shared" si="13"/>
        <v>2087.9636501736059</v>
      </c>
    </row>
    <row r="90" spans="1:12" x14ac:dyDescent="0.15">
      <c r="A90" s="15"/>
      <c r="B90" s="3" t="s">
        <v>114</v>
      </c>
      <c r="C90" s="3">
        <v>87</v>
      </c>
      <c r="D90" s="12">
        <v>347879.6</v>
      </c>
      <c r="E90" s="4">
        <f t="shared" si="14"/>
        <v>353417.59166666673</v>
      </c>
      <c r="F90" s="4">
        <f t="shared" si="15"/>
        <v>4241011.1000000006</v>
      </c>
      <c r="G90" s="4">
        <f t="shared" si="16"/>
        <v>354687.12083333335</v>
      </c>
      <c r="H90" s="4">
        <f t="shared" si="17"/>
        <v>8512490.9000000004</v>
      </c>
      <c r="I90" s="4">
        <f t="shared" si="18"/>
        <v>354687.12083333335</v>
      </c>
      <c r="J90" s="8">
        <f t="shared" si="12"/>
        <v>-6807.5208333333721</v>
      </c>
      <c r="K90" s="5">
        <v>-1112.0475043402821</v>
      </c>
      <c r="L90" s="9">
        <f t="shared" si="13"/>
        <v>-5695.47332899309</v>
      </c>
    </row>
    <row r="91" spans="1:12" x14ac:dyDescent="0.15">
      <c r="A91" s="15"/>
      <c r="B91" s="3" t="s">
        <v>115</v>
      </c>
      <c r="C91" s="3">
        <v>88</v>
      </c>
      <c r="D91" s="12">
        <v>349049.3</v>
      </c>
      <c r="E91" s="4">
        <f t="shared" si="14"/>
        <v>355956.64999999997</v>
      </c>
      <c r="F91" s="4">
        <f t="shared" si="15"/>
        <v>4271479.8</v>
      </c>
      <c r="G91" s="4">
        <f t="shared" si="16"/>
        <v>357353.61666666664</v>
      </c>
      <c r="H91" s="4">
        <f t="shared" si="17"/>
        <v>8576486.8000000007</v>
      </c>
      <c r="I91" s="4">
        <f t="shared" si="18"/>
        <v>357353.6166666667</v>
      </c>
      <c r="J91" s="8">
        <f t="shared" si="12"/>
        <v>-8304.3166666667094</v>
      </c>
      <c r="K91" s="5">
        <v>-9213.8493272569522</v>
      </c>
      <c r="L91" s="9">
        <f t="shared" si="13"/>
        <v>909.53266059024281</v>
      </c>
    </row>
    <row r="92" spans="1:12" x14ac:dyDescent="0.15">
      <c r="A92" s="15"/>
      <c r="B92" s="3" t="s">
        <v>116</v>
      </c>
      <c r="C92" s="3">
        <v>89</v>
      </c>
      <c r="D92" s="12">
        <v>366256.2</v>
      </c>
      <c r="E92" s="4">
        <f t="shared" si="14"/>
        <v>358750.58333333331</v>
      </c>
      <c r="F92" s="4">
        <f t="shared" si="15"/>
        <v>4305007</v>
      </c>
      <c r="G92" s="4">
        <f t="shared" si="16"/>
        <v>360119.47083333333</v>
      </c>
      <c r="H92" s="4">
        <f t="shared" si="17"/>
        <v>8642867.3000000007</v>
      </c>
      <c r="I92" s="4">
        <f t="shared" si="18"/>
        <v>360119.47083333338</v>
      </c>
      <c r="J92" s="8">
        <f t="shared" si="12"/>
        <v>6136.7291666666279</v>
      </c>
      <c r="K92" s="5">
        <v>-4259.2519314236233</v>
      </c>
      <c r="L92" s="9">
        <f t="shared" si="13"/>
        <v>10395.981098090251</v>
      </c>
    </row>
    <row r="93" spans="1:12" x14ac:dyDescent="0.15">
      <c r="A93" s="15"/>
      <c r="B93" s="3" t="s">
        <v>117</v>
      </c>
      <c r="C93" s="3">
        <v>90</v>
      </c>
      <c r="D93" s="12">
        <v>370951.2</v>
      </c>
      <c r="E93" s="4">
        <f t="shared" si="14"/>
        <v>361488.35833333334</v>
      </c>
      <c r="F93" s="4">
        <f t="shared" si="15"/>
        <v>4337860.3</v>
      </c>
      <c r="G93" s="4">
        <f t="shared" si="16"/>
        <v>362979.92916666664</v>
      </c>
      <c r="H93" s="4">
        <f t="shared" si="17"/>
        <v>8711518.2999999989</v>
      </c>
      <c r="I93" s="4">
        <f t="shared" si="18"/>
        <v>362979.92916666664</v>
      </c>
      <c r="J93" s="8">
        <f t="shared" si="12"/>
        <v>7971.2708333333721</v>
      </c>
      <c r="K93" s="5">
        <v>303.93114149306712</v>
      </c>
      <c r="L93" s="9">
        <f t="shared" si="13"/>
        <v>7667.339691840305</v>
      </c>
    </row>
    <row r="94" spans="1:12" x14ac:dyDescent="0.15">
      <c r="A94" s="15"/>
      <c r="B94" s="3" t="s">
        <v>118</v>
      </c>
      <c r="C94" s="3">
        <v>91</v>
      </c>
      <c r="D94" s="12">
        <v>373143.3</v>
      </c>
      <c r="E94" s="4">
        <f t="shared" si="14"/>
        <v>364471.49999999994</v>
      </c>
      <c r="F94" s="4">
        <f t="shared" si="15"/>
        <v>4373657.9999999991</v>
      </c>
      <c r="G94" s="4">
        <f t="shared" si="16"/>
        <v>365886.49166666664</v>
      </c>
      <c r="H94" s="4">
        <f t="shared" si="17"/>
        <v>8781275.7999999989</v>
      </c>
      <c r="I94" s="4">
        <f t="shared" si="18"/>
        <v>365886.49166666664</v>
      </c>
      <c r="J94" s="8">
        <f t="shared" si="12"/>
        <v>7256.8083333333489</v>
      </c>
      <c r="K94" s="5">
        <v>9424.2493859783481</v>
      </c>
      <c r="L94" s="9">
        <f t="shared" si="13"/>
        <v>-2167.4410526449992</v>
      </c>
    </row>
    <row r="95" spans="1:12" x14ac:dyDescent="0.15">
      <c r="A95" s="15"/>
      <c r="B95" s="3" t="s">
        <v>119</v>
      </c>
      <c r="C95" s="3">
        <v>92</v>
      </c>
      <c r="D95" s="12">
        <v>376769.3</v>
      </c>
      <c r="E95" s="4">
        <f t="shared" si="14"/>
        <v>367301.48333333334</v>
      </c>
      <c r="F95" s="4">
        <f t="shared" si="15"/>
        <v>4407617.8</v>
      </c>
      <c r="G95" s="4">
        <f t="shared" si="16"/>
        <v>368642.95416666666</v>
      </c>
      <c r="H95" s="4">
        <f t="shared" si="17"/>
        <v>8847430.8999999985</v>
      </c>
      <c r="I95" s="4">
        <f t="shared" si="18"/>
        <v>368642.9541666666</v>
      </c>
      <c r="J95" s="8">
        <f t="shared" si="12"/>
        <v>8126.3458333333838</v>
      </c>
      <c r="K95" s="5">
        <v>5104.491787939126</v>
      </c>
      <c r="L95" s="9">
        <f t="shared" si="13"/>
        <v>3021.8540453942578</v>
      </c>
    </row>
    <row r="96" spans="1:12" x14ac:dyDescent="0.15">
      <c r="A96" s="15"/>
      <c r="B96" s="3" t="s">
        <v>120</v>
      </c>
      <c r="C96" s="3">
        <v>93</v>
      </c>
      <c r="D96" s="12">
        <v>361724.6</v>
      </c>
      <c r="E96" s="4">
        <f t="shared" si="14"/>
        <v>369984.42499999999</v>
      </c>
      <c r="F96" s="4">
        <f t="shared" si="15"/>
        <v>4439813.0999999996</v>
      </c>
      <c r="G96" s="4">
        <f t="shared" si="16"/>
        <v>371864.29583333334</v>
      </c>
      <c r="H96" s="4">
        <f t="shared" si="17"/>
        <v>8924743.0999999996</v>
      </c>
      <c r="I96" s="4">
        <f t="shared" si="18"/>
        <v>371864.29583333334</v>
      </c>
      <c r="J96" s="8">
        <f t="shared" si="12"/>
        <v>-10139.69583333336</v>
      </c>
      <c r="K96" s="5">
        <v>-6954.9214473549846</v>
      </c>
      <c r="L96" s="9">
        <f t="shared" si="13"/>
        <v>-3184.7743859783759</v>
      </c>
    </row>
    <row r="97" spans="1:12" x14ac:dyDescent="0.15">
      <c r="A97" s="15"/>
      <c r="B97" s="3" t="s">
        <v>121</v>
      </c>
      <c r="C97" s="3">
        <v>94</v>
      </c>
      <c r="D97" s="12">
        <v>378491</v>
      </c>
      <c r="E97" s="4">
        <f t="shared" si="14"/>
        <v>373744.16666666669</v>
      </c>
      <c r="F97" s="4">
        <f t="shared" si="15"/>
        <v>4484930</v>
      </c>
      <c r="G97" s="4">
        <f t="shared" si="16"/>
        <v>375108.58333333337</v>
      </c>
      <c r="H97" s="4">
        <f t="shared" si="17"/>
        <v>9002606</v>
      </c>
      <c r="I97" s="4">
        <f t="shared" si="18"/>
        <v>375108.58333333331</v>
      </c>
      <c r="J97" s="8">
        <f t="shared" si="12"/>
        <v>3382.4166666666861</v>
      </c>
      <c r="K97" s="5">
        <v>9542.2425232332644</v>
      </c>
      <c r="L97" s="9">
        <f t="shared" si="13"/>
        <v>-6159.8258565665783</v>
      </c>
    </row>
    <row r="98" spans="1:12" x14ac:dyDescent="0.15">
      <c r="A98" s="15"/>
      <c r="B98" s="3" t="s">
        <v>122</v>
      </c>
      <c r="C98" s="3">
        <v>95</v>
      </c>
      <c r="D98" s="12">
        <v>389560.8</v>
      </c>
      <c r="E98" s="4">
        <f t="shared" si="14"/>
        <v>376473</v>
      </c>
      <c r="F98" s="4">
        <f t="shared" si="15"/>
        <v>4517676</v>
      </c>
      <c r="G98" s="4">
        <f t="shared" si="16"/>
        <v>377890.71250000002</v>
      </c>
      <c r="H98" s="4">
        <f t="shared" si="17"/>
        <v>9069377.0999999996</v>
      </c>
      <c r="I98" s="4">
        <f t="shared" si="18"/>
        <v>377890.71249999997</v>
      </c>
      <c r="J98" s="8">
        <f t="shared" si="12"/>
        <v>11670.087500000023</v>
      </c>
      <c r="K98" s="5">
        <v>10121.053552645031</v>
      </c>
      <c r="L98" s="9">
        <f t="shared" si="13"/>
        <v>1549.0339473549921</v>
      </c>
    </row>
    <row r="99" spans="1:12" x14ac:dyDescent="0.15">
      <c r="A99" s="15"/>
      <c r="B99" s="3" t="s">
        <v>123</v>
      </c>
      <c r="C99" s="3">
        <v>96</v>
      </c>
      <c r="D99" s="12">
        <v>391595.1</v>
      </c>
      <c r="E99" s="4">
        <f t="shared" si="14"/>
        <v>379308.42499999999</v>
      </c>
      <c r="F99" s="4">
        <f t="shared" si="15"/>
        <v>4551701.0999999996</v>
      </c>
      <c r="G99" s="4">
        <f t="shared" si="16"/>
        <v>380465.22916666663</v>
      </c>
      <c r="H99" s="4">
        <f t="shared" si="17"/>
        <v>9131165.5</v>
      </c>
      <c r="I99" s="4">
        <f t="shared" si="18"/>
        <v>380465.22916666669</v>
      </c>
      <c r="J99" s="8">
        <f t="shared" si="12"/>
        <v>11129.870833333291</v>
      </c>
      <c r="K99" s="5">
        <v>14598.406984017573</v>
      </c>
      <c r="L99" s="9">
        <f t="shared" si="13"/>
        <v>-3468.5361506842819</v>
      </c>
    </row>
    <row r="100" spans="1:12" x14ac:dyDescent="0.15">
      <c r="A100" s="15">
        <v>9</v>
      </c>
      <c r="B100" s="3" t="s">
        <v>124</v>
      </c>
      <c r="C100" s="3">
        <v>97</v>
      </c>
      <c r="D100" s="12">
        <v>367215.4</v>
      </c>
      <c r="E100" s="4">
        <f t="shared" si="14"/>
        <v>381622.03333333327</v>
      </c>
      <c r="F100" s="4">
        <f t="shared" si="15"/>
        <v>4579464.3999999994</v>
      </c>
      <c r="G100" s="4">
        <f t="shared" si="16"/>
        <v>383350.12083333329</v>
      </c>
      <c r="H100" s="4">
        <f t="shared" si="17"/>
        <v>9200402.8999999985</v>
      </c>
      <c r="I100" s="4">
        <f t="shared" si="18"/>
        <v>383350.12083333329</v>
      </c>
      <c r="J100" s="8">
        <f t="shared" si="12"/>
        <v>-16134.720833333267</v>
      </c>
      <c r="K100" s="5">
        <v>-8803.4040147569485</v>
      </c>
      <c r="L100" s="9">
        <f t="shared" si="13"/>
        <v>-7331.3168185763188</v>
      </c>
    </row>
    <row r="101" spans="1:12" x14ac:dyDescent="0.15">
      <c r="A101" s="15"/>
      <c r="B101" s="3" t="s">
        <v>125</v>
      </c>
      <c r="C101" s="3">
        <v>98</v>
      </c>
      <c r="D101" s="12">
        <v>367177.3</v>
      </c>
      <c r="E101" s="4">
        <f t="shared" si="14"/>
        <v>385078.20833333331</v>
      </c>
      <c r="F101" s="4">
        <f t="shared" si="15"/>
        <v>4620938.5</v>
      </c>
      <c r="G101" s="4">
        <f t="shared" si="16"/>
        <v>386875.58333333326</v>
      </c>
      <c r="H101" s="4">
        <f t="shared" si="17"/>
        <v>9285014</v>
      </c>
      <c r="I101" s="4">
        <f t="shared" si="18"/>
        <v>386875.58333333331</v>
      </c>
      <c r="J101" s="8">
        <f t="shared" si="12"/>
        <v>-19698.283333333326</v>
      </c>
      <c r="K101" s="5">
        <v>-18750.901150173606</v>
      </c>
      <c r="L101" s="9">
        <f t="shared" si="13"/>
        <v>-947.38218315971972</v>
      </c>
    </row>
    <row r="102" spans="1:12" x14ac:dyDescent="0.15">
      <c r="A102" s="15"/>
      <c r="B102" s="3" t="s">
        <v>126</v>
      </c>
      <c r="C102" s="3">
        <v>99</v>
      </c>
      <c r="D102" s="12">
        <v>392996.5</v>
      </c>
      <c r="E102" s="4">
        <f t="shared" si="14"/>
        <v>388672.95833333326</v>
      </c>
      <c r="F102" s="4">
        <f t="shared" si="15"/>
        <v>4664075.4999999991</v>
      </c>
      <c r="G102" s="4">
        <f t="shared" si="16"/>
        <v>389997.96249999991</v>
      </c>
      <c r="H102" s="4">
        <f t="shared" si="17"/>
        <v>9359951.0999999978</v>
      </c>
      <c r="I102" s="4">
        <f t="shared" si="18"/>
        <v>389997.96249999991</v>
      </c>
      <c r="J102" s="8">
        <f t="shared" si="12"/>
        <v>2998.5375000000931</v>
      </c>
      <c r="K102" s="5">
        <v>-1112.0475043402821</v>
      </c>
      <c r="L102" s="9">
        <f t="shared" si="13"/>
        <v>4110.5850043403752</v>
      </c>
    </row>
    <row r="103" spans="1:12" x14ac:dyDescent="0.15">
      <c r="A103" s="15"/>
      <c r="B103" s="3" t="s">
        <v>127</v>
      </c>
      <c r="C103" s="3">
        <v>100</v>
      </c>
      <c r="D103" s="12">
        <v>381795.3</v>
      </c>
      <c r="E103" s="4">
        <f t="shared" si="14"/>
        <v>391322.96666666662</v>
      </c>
      <c r="F103" s="4">
        <f t="shared" si="15"/>
        <v>4695875.5999999996</v>
      </c>
      <c r="G103" s="4">
        <f t="shared" si="16"/>
        <v>393163.84583333327</v>
      </c>
      <c r="H103" s="4">
        <f t="shared" si="17"/>
        <v>9435932.2999999989</v>
      </c>
      <c r="I103" s="4">
        <f t="shared" si="18"/>
        <v>393163.84583333327</v>
      </c>
      <c r="J103" s="8">
        <f t="shared" si="12"/>
        <v>-11368.545833333279</v>
      </c>
      <c r="K103" s="5">
        <v>-9213.8493272569522</v>
      </c>
      <c r="L103" s="9">
        <f t="shared" si="13"/>
        <v>-2154.6965060763268</v>
      </c>
    </row>
    <row r="104" spans="1:12" x14ac:dyDescent="0.15">
      <c r="A104" s="15"/>
      <c r="B104" s="3" t="s">
        <v>128</v>
      </c>
      <c r="C104" s="3">
        <v>101</v>
      </c>
      <c r="D104" s="12">
        <v>400281.3</v>
      </c>
      <c r="E104" s="4">
        <f t="shared" si="14"/>
        <v>395004.72499999992</v>
      </c>
      <c r="F104" s="4">
        <f t="shared" si="15"/>
        <v>4740056.6999999993</v>
      </c>
      <c r="G104" s="4">
        <f t="shared" si="16"/>
        <v>396432.04166666663</v>
      </c>
      <c r="H104" s="4">
        <f t="shared" si="17"/>
        <v>9514369</v>
      </c>
      <c r="I104" s="4">
        <f t="shared" si="18"/>
        <v>396432.04166666669</v>
      </c>
      <c r="J104" s="8">
        <f t="shared" si="12"/>
        <v>3849.2583333333023</v>
      </c>
      <c r="K104" s="5">
        <v>-4259.2519314236233</v>
      </c>
      <c r="L104" s="9">
        <f t="shared" si="13"/>
        <v>8108.5102647569256</v>
      </c>
    </row>
    <row r="105" spans="1:12" x14ac:dyDescent="0.15">
      <c r="A105" s="15"/>
      <c r="B105" s="3" t="s">
        <v>129</v>
      </c>
      <c r="C105" s="3">
        <v>102</v>
      </c>
      <c r="D105" s="12">
        <v>398714.5</v>
      </c>
      <c r="E105" s="4">
        <f t="shared" si="14"/>
        <v>397859.35833333334</v>
      </c>
      <c r="F105" s="4">
        <f t="shared" si="15"/>
        <v>4774312.3</v>
      </c>
      <c r="G105" s="4">
        <f t="shared" si="16"/>
        <v>399176.05833333335</v>
      </c>
      <c r="H105" s="4">
        <f t="shared" si="17"/>
        <v>9580225.4000000004</v>
      </c>
      <c r="I105" s="4">
        <f t="shared" si="18"/>
        <v>399176.05833333335</v>
      </c>
      <c r="J105" s="8">
        <f t="shared" si="12"/>
        <v>-461.55833333334886</v>
      </c>
      <c r="K105" s="5">
        <v>303.93114149306712</v>
      </c>
      <c r="L105" s="9">
        <f t="shared" si="13"/>
        <v>-765.48947482641597</v>
      </c>
    </row>
    <row r="106" spans="1:12" x14ac:dyDescent="0.15">
      <c r="A106" s="15"/>
      <c r="B106" s="3" t="s">
        <v>130</v>
      </c>
      <c r="C106" s="3">
        <v>103</v>
      </c>
      <c r="D106" s="12">
        <v>414617.4</v>
      </c>
      <c r="E106" s="4">
        <f t="shared" si="14"/>
        <v>400492.75833333336</v>
      </c>
      <c r="F106" s="4">
        <f t="shared" si="15"/>
        <v>4805913.1000000006</v>
      </c>
      <c r="G106" s="4">
        <f t="shared" si="16"/>
        <v>402447.60833333334</v>
      </c>
      <c r="H106" s="4">
        <f t="shared" si="17"/>
        <v>9658742.6000000015</v>
      </c>
      <c r="I106" s="4">
        <f t="shared" si="18"/>
        <v>402447.6083333334</v>
      </c>
      <c r="J106" s="8">
        <f t="shared" si="12"/>
        <v>12169.791666666628</v>
      </c>
      <c r="K106" s="5">
        <v>9424.2493859783481</v>
      </c>
      <c r="L106" s="9">
        <f t="shared" si="13"/>
        <v>2745.5422806882798</v>
      </c>
    </row>
    <row r="107" spans="1:12" x14ac:dyDescent="0.15">
      <c r="A107" s="15"/>
      <c r="B107" s="3" t="s">
        <v>131</v>
      </c>
      <c r="C107" s="3">
        <v>104</v>
      </c>
      <c r="D107" s="12">
        <v>419906.3</v>
      </c>
      <c r="E107" s="4">
        <f t="shared" si="14"/>
        <v>404402.45833333331</v>
      </c>
      <c r="F107" s="4">
        <f t="shared" si="15"/>
        <v>4852829.5</v>
      </c>
      <c r="G107" s="4">
        <f t="shared" si="16"/>
        <v>405713.62916666665</v>
      </c>
      <c r="H107" s="4">
        <f t="shared" si="17"/>
        <v>9737127.1000000015</v>
      </c>
      <c r="I107" s="4">
        <f t="shared" si="18"/>
        <v>405713.62916666671</v>
      </c>
      <c r="J107" s="8">
        <f t="shared" si="12"/>
        <v>14192.670833333279</v>
      </c>
      <c r="K107" s="5">
        <v>5104.491787939126</v>
      </c>
      <c r="L107" s="9">
        <f t="shared" si="13"/>
        <v>9088.1790453941539</v>
      </c>
    </row>
    <row r="108" spans="1:12" x14ac:dyDescent="0.15">
      <c r="A108" s="15"/>
      <c r="B108" s="3" t="s">
        <v>132</v>
      </c>
      <c r="C108" s="3">
        <v>105</v>
      </c>
      <c r="D108" s="12">
        <v>393524.7</v>
      </c>
      <c r="E108" s="4">
        <f t="shared" si="14"/>
        <v>407024.80000000005</v>
      </c>
      <c r="F108" s="4">
        <f t="shared" si="15"/>
        <v>4884297.6000000006</v>
      </c>
      <c r="G108" s="4">
        <f t="shared" si="16"/>
        <v>408458.6875</v>
      </c>
      <c r="H108" s="4">
        <f t="shared" si="17"/>
        <v>9803008.5</v>
      </c>
      <c r="I108" s="4">
        <f t="shared" si="18"/>
        <v>408458.6875</v>
      </c>
      <c r="J108" s="8">
        <f t="shared" si="12"/>
        <v>-14933.987499999988</v>
      </c>
      <c r="K108" s="5">
        <v>-6954.9214473549846</v>
      </c>
      <c r="L108" s="9">
        <f t="shared" si="13"/>
        <v>-7979.0660526450038</v>
      </c>
    </row>
    <row r="109" spans="1:12" x14ac:dyDescent="0.15">
      <c r="A109" s="15"/>
      <c r="B109" s="3" t="s">
        <v>133</v>
      </c>
      <c r="C109" s="3">
        <v>106</v>
      </c>
      <c r="D109" s="12">
        <v>422672.1</v>
      </c>
      <c r="E109" s="4">
        <f t="shared" si="14"/>
        <v>409892.57499999995</v>
      </c>
      <c r="F109" s="4">
        <f t="shared" si="15"/>
        <v>4918710.8999999994</v>
      </c>
      <c r="G109" s="4">
        <f t="shared" si="16"/>
        <v>412270.13749999995</v>
      </c>
      <c r="H109" s="4">
        <f t="shared" si="17"/>
        <v>9894483.2999999989</v>
      </c>
      <c r="I109" s="4">
        <f t="shared" si="18"/>
        <v>412270.13749999995</v>
      </c>
      <c r="J109" s="8">
        <f t="shared" si="12"/>
        <v>10401.962500000023</v>
      </c>
      <c r="K109" s="5">
        <v>9542.2425232332644</v>
      </c>
      <c r="L109" s="9">
        <f t="shared" si="13"/>
        <v>859.71997676675892</v>
      </c>
    </row>
    <row r="110" spans="1:12" x14ac:dyDescent="0.15">
      <c r="A110" s="15"/>
      <c r="B110" s="3" t="s">
        <v>134</v>
      </c>
      <c r="C110" s="3">
        <v>107</v>
      </c>
      <c r="D110" s="12">
        <v>423816.4</v>
      </c>
      <c r="E110" s="4">
        <f t="shared" si="14"/>
        <v>414647.69999999995</v>
      </c>
      <c r="F110" s="4">
        <f t="shared" si="15"/>
        <v>4975772.3999999994</v>
      </c>
      <c r="G110" s="4">
        <f t="shared" si="16"/>
        <v>416263.23749999993</v>
      </c>
      <c r="H110" s="4">
        <f t="shared" si="17"/>
        <v>9990317.6999999993</v>
      </c>
      <c r="I110" s="4">
        <f t="shared" si="18"/>
        <v>416263.23749999999</v>
      </c>
      <c r="J110" s="8">
        <f t="shared" si="12"/>
        <v>7553.1625000000349</v>
      </c>
      <c r="K110" s="5">
        <v>10121.053552645031</v>
      </c>
      <c r="L110" s="9">
        <f t="shared" si="13"/>
        <v>-2567.8910526449963</v>
      </c>
    </row>
    <row r="111" spans="1:12" x14ac:dyDescent="0.15">
      <c r="A111" s="15"/>
      <c r="B111" s="3" t="s">
        <v>135</v>
      </c>
      <c r="C111" s="3">
        <v>108</v>
      </c>
      <c r="D111" s="12">
        <v>423195.9</v>
      </c>
      <c r="E111" s="4">
        <f t="shared" si="14"/>
        <v>417878.77499999997</v>
      </c>
      <c r="F111" s="4">
        <f t="shared" si="15"/>
        <v>5014545.3</v>
      </c>
      <c r="G111" s="4">
        <f t="shared" si="16"/>
        <v>419718.04583333328</v>
      </c>
      <c r="H111" s="4">
        <f t="shared" si="17"/>
        <v>10073233.099999998</v>
      </c>
      <c r="I111" s="4">
        <f t="shared" si="18"/>
        <v>419718.04583333322</v>
      </c>
      <c r="J111" s="8">
        <f t="shared" si="12"/>
        <v>3477.8541666668025</v>
      </c>
      <c r="K111" s="5">
        <v>14598.406984017573</v>
      </c>
      <c r="L111" s="9">
        <f t="shared" si="13"/>
        <v>-11120.55281735077</v>
      </c>
    </row>
    <row r="112" spans="1:12" x14ac:dyDescent="0.15">
      <c r="A112" s="15">
        <v>10</v>
      </c>
      <c r="B112" s="3" t="s">
        <v>136</v>
      </c>
      <c r="C112" s="3">
        <v>109</v>
      </c>
      <c r="D112" s="12">
        <v>414131.8</v>
      </c>
      <c r="E112" s="4">
        <f t="shared" si="14"/>
        <v>421557.31666666659</v>
      </c>
      <c r="F112" s="4">
        <f t="shared" si="15"/>
        <v>5058687.7999999989</v>
      </c>
      <c r="G112" s="4">
        <f t="shared" si="16"/>
        <v>423384.04583333328</v>
      </c>
      <c r="H112" s="4">
        <f t="shared" si="17"/>
        <v>10161217.099999998</v>
      </c>
      <c r="I112" s="4">
        <f t="shared" si="18"/>
        <v>423384.04583333322</v>
      </c>
      <c r="J112" s="8">
        <f t="shared" si="12"/>
        <v>-9252.2458333332324</v>
      </c>
      <c r="K112" s="5">
        <v>-8803.4040147569485</v>
      </c>
      <c r="L112" s="9">
        <f t="shared" si="13"/>
        <v>-448.84181857628391</v>
      </c>
    </row>
    <row r="113" spans="1:12" x14ac:dyDescent="0.15">
      <c r="A113" s="15"/>
      <c r="B113" s="3" t="s">
        <v>137</v>
      </c>
      <c r="C113" s="3">
        <v>110</v>
      </c>
      <c r="D113" s="12">
        <v>398645.4</v>
      </c>
      <c r="E113" s="4">
        <f t="shared" si="14"/>
        <v>425210.77499999997</v>
      </c>
      <c r="F113" s="4">
        <f t="shared" si="15"/>
        <v>5102529.3</v>
      </c>
      <c r="G113" s="4">
        <f t="shared" si="16"/>
        <v>426583.9375</v>
      </c>
      <c r="H113" s="4">
        <f t="shared" si="17"/>
        <v>10238014.5</v>
      </c>
      <c r="I113" s="4">
        <f t="shared" si="18"/>
        <v>426583.9375</v>
      </c>
      <c r="J113" s="8">
        <f t="shared" si="12"/>
        <v>-27938.537499999977</v>
      </c>
      <c r="K113" s="5">
        <v>-18750.901150173606</v>
      </c>
      <c r="L113" s="9">
        <f t="shared" si="13"/>
        <v>-9187.6363498263709</v>
      </c>
    </row>
    <row r="114" spans="1:12" x14ac:dyDescent="0.15">
      <c r="A114" s="15"/>
      <c r="B114" s="3" t="s">
        <v>138</v>
      </c>
      <c r="C114" s="3">
        <v>111</v>
      </c>
      <c r="D114" s="12">
        <v>427409.8</v>
      </c>
      <c r="E114" s="4">
        <f t="shared" si="14"/>
        <v>427957.10000000003</v>
      </c>
      <c r="F114" s="4">
        <f t="shared" si="15"/>
        <v>5135485.2</v>
      </c>
      <c r="G114" s="4">
        <f t="shared" si="16"/>
        <v>429842.18333333335</v>
      </c>
      <c r="H114" s="4">
        <f t="shared" si="17"/>
        <v>10316212.4</v>
      </c>
      <c r="I114" s="4">
        <f t="shared" si="18"/>
        <v>429842.18333333335</v>
      </c>
      <c r="J114" s="8">
        <f t="shared" si="12"/>
        <v>-2432.3833333333605</v>
      </c>
      <c r="K114" s="5">
        <v>-1112.0475043402821</v>
      </c>
      <c r="L114" s="9">
        <f t="shared" si="13"/>
        <v>-1320.3358289930784</v>
      </c>
    </row>
    <row r="115" spans="1:12" x14ac:dyDescent="0.15">
      <c r="A115" s="15"/>
      <c r="B115" s="3" t="s">
        <v>139</v>
      </c>
      <c r="C115" s="3">
        <v>112</v>
      </c>
      <c r="D115" s="12">
        <v>438856.8</v>
      </c>
      <c r="E115" s="4">
        <f t="shared" si="14"/>
        <v>431727.26666666666</v>
      </c>
      <c r="F115" s="4">
        <f t="shared" si="15"/>
        <v>5180727.2</v>
      </c>
      <c r="G115" s="4">
        <f t="shared" si="16"/>
        <v>433539.51250000001</v>
      </c>
      <c r="H115" s="4">
        <f t="shared" si="17"/>
        <v>10404948.300000001</v>
      </c>
      <c r="I115" s="4">
        <f t="shared" si="18"/>
        <v>433539.51250000001</v>
      </c>
      <c r="J115" s="8">
        <f t="shared" si="12"/>
        <v>5317.2874999999767</v>
      </c>
      <c r="K115" s="5">
        <v>-9213.8493272569522</v>
      </c>
      <c r="L115" s="9">
        <f t="shared" si="13"/>
        <v>14531.136827256929</v>
      </c>
    </row>
    <row r="116" spans="1:12" x14ac:dyDescent="0.15">
      <c r="A116" s="15"/>
      <c r="B116" s="3" t="s">
        <v>140</v>
      </c>
      <c r="C116" s="3">
        <v>113</v>
      </c>
      <c r="D116" s="12">
        <v>439054.2</v>
      </c>
      <c r="E116" s="4">
        <f t="shared" si="14"/>
        <v>435351.75833333336</v>
      </c>
      <c r="F116" s="4">
        <f t="shared" si="15"/>
        <v>5224221.1000000006</v>
      </c>
      <c r="G116" s="4">
        <f t="shared" si="16"/>
        <v>437096.65</v>
      </c>
      <c r="H116" s="4">
        <f t="shared" si="17"/>
        <v>10490319.600000001</v>
      </c>
      <c r="I116" s="4">
        <f t="shared" si="18"/>
        <v>437096.65000000008</v>
      </c>
      <c r="J116" s="8">
        <f t="shared" si="12"/>
        <v>1957.5499999999302</v>
      </c>
      <c r="K116" s="5">
        <v>-4259.2519314236233</v>
      </c>
      <c r="L116" s="9">
        <f t="shared" si="13"/>
        <v>6216.8019314235535</v>
      </c>
    </row>
    <row r="117" spans="1:12" x14ac:dyDescent="0.15">
      <c r="A117" s="15"/>
      <c r="B117" s="3" t="s">
        <v>141</v>
      </c>
      <c r="C117" s="3">
        <v>114</v>
      </c>
      <c r="D117" s="12">
        <v>442857</v>
      </c>
      <c r="E117" s="4">
        <f t="shared" si="14"/>
        <v>438841.54166666669</v>
      </c>
      <c r="F117" s="4">
        <f t="shared" si="15"/>
        <v>5266098.5</v>
      </c>
      <c r="G117" s="4">
        <f t="shared" si="16"/>
        <v>440939.7333333334</v>
      </c>
      <c r="H117" s="4">
        <f t="shared" si="17"/>
        <v>10582553.600000001</v>
      </c>
      <c r="I117" s="4">
        <f t="shared" si="18"/>
        <v>440939.7333333334</v>
      </c>
      <c r="J117" s="8">
        <f t="shared" si="12"/>
        <v>1917.2666666666046</v>
      </c>
      <c r="K117" s="5">
        <v>303.93114149306712</v>
      </c>
      <c r="L117" s="9">
        <f t="shared" si="13"/>
        <v>1613.3355251735375</v>
      </c>
    </row>
    <row r="118" spans="1:12" x14ac:dyDescent="0.15">
      <c r="A118" s="15"/>
      <c r="B118" s="3" t="s">
        <v>142</v>
      </c>
      <c r="C118" s="3">
        <v>115</v>
      </c>
      <c r="D118" s="12">
        <v>458458.9</v>
      </c>
      <c r="E118" s="4">
        <f t="shared" si="14"/>
        <v>443037.92500000005</v>
      </c>
      <c r="F118" s="4">
        <f t="shared" si="15"/>
        <v>5316455.1000000006</v>
      </c>
      <c r="G118" s="4">
        <f t="shared" si="16"/>
        <v>444779.72500000009</v>
      </c>
      <c r="H118" s="4">
        <f t="shared" si="17"/>
        <v>10674713.400000002</v>
      </c>
      <c r="I118" s="4">
        <f t="shared" si="18"/>
        <v>444779.72500000009</v>
      </c>
      <c r="J118" s="8">
        <f t="shared" si="12"/>
        <v>13679.17499999993</v>
      </c>
      <c r="K118" s="5">
        <v>9424.2493859783481</v>
      </c>
      <c r="L118" s="9">
        <f t="shared" si="13"/>
        <v>4254.9256140215821</v>
      </c>
    </row>
    <row r="119" spans="1:12" x14ac:dyDescent="0.15">
      <c r="A119" s="15"/>
      <c r="B119" s="3" t="s">
        <v>143</v>
      </c>
      <c r="C119" s="3">
        <v>116</v>
      </c>
      <c r="D119" s="12">
        <v>452862.2</v>
      </c>
      <c r="E119" s="4">
        <f t="shared" si="14"/>
        <v>446521.52500000008</v>
      </c>
      <c r="F119" s="4">
        <f t="shared" si="15"/>
        <v>5358258.3000000007</v>
      </c>
      <c r="G119" s="4">
        <f t="shared" si="16"/>
        <v>448676.25000000006</v>
      </c>
      <c r="H119" s="4">
        <f t="shared" si="17"/>
        <v>10768230</v>
      </c>
      <c r="I119" s="4">
        <f t="shared" si="18"/>
        <v>448676.25</v>
      </c>
      <c r="J119" s="8">
        <f t="shared" si="12"/>
        <v>4185.9500000000116</v>
      </c>
      <c r="K119" s="5">
        <v>5104.491787939126</v>
      </c>
      <c r="L119" s="9">
        <f t="shared" si="13"/>
        <v>-918.54178793911433</v>
      </c>
    </row>
    <row r="120" spans="1:12" x14ac:dyDescent="0.15">
      <c r="A120" s="15"/>
      <c r="B120" s="3" t="s">
        <v>144</v>
      </c>
      <c r="C120" s="3">
        <v>117</v>
      </c>
      <c r="D120" s="12">
        <v>438766.7</v>
      </c>
      <c r="E120" s="4">
        <f t="shared" si="14"/>
        <v>450830.97500000003</v>
      </c>
      <c r="F120" s="4">
        <f t="shared" si="15"/>
        <v>5409971.7000000002</v>
      </c>
      <c r="G120" s="4">
        <f t="shared" si="16"/>
        <v>452278.89166666666</v>
      </c>
      <c r="H120" s="4">
        <f t="shared" si="17"/>
        <v>10854693.399999999</v>
      </c>
      <c r="I120" s="4">
        <f t="shared" si="18"/>
        <v>452278.8916666666</v>
      </c>
      <c r="J120" s="8">
        <f t="shared" si="12"/>
        <v>-13512.191666666593</v>
      </c>
      <c r="K120" s="5">
        <v>-6954.9214473549846</v>
      </c>
      <c r="L120" s="9">
        <f t="shared" si="13"/>
        <v>-6557.2702193116083</v>
      </c>
    </row>
    <row r="121" spans="1:12" x14ac:dyDescent="0.15">
      <c r="A121" s="15"/>
      <c r="B121" s="3" t="s">
        <v>145</v>
      </c>
      <c r="C121" s="3">
        <v>118</v>
      </c>
      <c r="D121" s="12">
        <v>466166</v>
      </c>
      <c r="E121" s="4">
        <f t="shared" si="14"/>
        <v>453726.80833333329</v>
      </c>
      <c r="F121" s="4">
        <f t="shared" si="15"/>
        <v>5444721.6999999993</v>
      </c>
      <c r="G121" s="4">
        <f t="shared" si="16"/>
        <v>454973.08749999997</v>
      </c>
      <c r="H121" s="4">
        <f t="shared" si="17"/>
        <v>10919354.099999998</v>
      </c>
      <c r="I121" s="4">
        <f t="shared" si="18"/>
        <v>454973.08749999991</v>
      </c>
      <c r="J121" s="8">
        <f>D121-I121</f>
        <v>11192.912500000093</v>
      </c>
      <c r="K121" s="5">
        <v>9542.2425232332644</v>
      </c>
      <c r="L121" s="9">
        <f t="shared" si="13"/>
        <v>1650.6699767668288</v>
      </c>
    </row>
    <row r="122" spans="1:12" x14ac:dyDescent="0.15">
      <c r="A122" s="15"/>
      <c r="B122" s="3" t="s">
        <v>146</v>
      </c>
      <c r="C122" s="3">
        <v>119</v>
      </c>
      <c r="D122" s="12">
        <v>465693.8</v>
      </c>
      <c r="E122" s="4">
        <f t="shared" si="14"/>
        <v>456219.36666666664</v>
      </c>
      <c r="F122" s="4">
        <f t="shared" si="15"/>
        <v>5474632.3999999994</v>
      </c>
      <c r="G122" s="4">
        <f t="shared" si="16"/>
        <v>457648.23749999993</v>
      </c>
      <c r="H122" s="4">
        <f t="shared" si="17"/>
        <v>10983557.699999999</v>
      </c>
      <c r="I122" s="4">
        <f t="shared" si="18"/>
        <v>457648.23749999999</v>
      </c>
      <c r="J122" s="8">
        <f t="shared" si="12"/>
        <v>8045.5625</v>
      </c>
      <c r="K122" s="5">
        <v>10121.053552645031</v>
      </c>
      <c r="L122" s="9">
        <f t="shared" si="13"/>
        <v>-2075.4910526450312</v>
      </c>
    </row>
    <row r="123" spans="1:12" x14ac:dyDescent="0.15">
      <c r="A123" s="15"/>
      <c r="B123" s="3" t="s">
        <v>147</v>
      </c>
      <c r="C123" s="3">
        <v>120</v>
      </c>
      <c r="D123" s="12">
        <v>473552.5</v>
      </c>
      <c r="E123" s="4">
        <f t="shared" si="14"/>
        <v>459077.10833333322</v>
      </c>
      <c r="F123" s="4">
        <f t="shared" si="15"/>
        <v>5508925.2999999989</v>
      </c>
      <c r="G123" s="4">
        <f t="shared" si="16"/>
        <v>459729.58749999991</v>
      </c>
      <c r="H123" s="4">
        <f t="shared" si="17"/>
        <v>11033510.099999998</v>
      </c>
      <c r="I123" s="4">
        <f t="shared" si="18"/>
        <v>459729.58749999991</v>
      </c>
      <c r="J123" s="8">
        <f t="shared" si="12"/>
        <v>13822.912500000093</v>
      </c>
      <c r="K123" s="5">
        <v>14598.406984017573</v>
      </c>
      <c r="L123" s="9">
        <f t="shared" si="13"/>
        <v>-775.49448401747941</v>
      </c>
    </row>
    <row r="124" spans="1:12" x14ac:dyDescent="0.15">
      <c r="A124" s="15">
        <v>11</v>
      </c>
      <c r="B124" s="3" t="s">
        <v>148</v>
      </c>
      <c r="C124" s="3">
        <v>121</v>
      </c>
      <c r="D124" s="12">
        <v>455935</v>
      </c>
      <c r="E124" s="4">
        <f t="shared" si="14"/>
        <v>460382.06666666659</v>
      </c>
      <c r="F124" s="4">
        <f t="shared" si="15"/>
        <v>5524584.7999999989</v>
      </c>
      <c r="G124" s="4">
        <f t="shared" si="16"/>
        <v>461362.6958333333</v>
      </c>
      <c r="H124" s="4">
        <f t="shared" si="17"/>
        <v>11072704.699999999</v>
      </c>
      <c r="I124" s="4">
        <f t="shared" si="18"/>
        <v>461362.6958333333</v>
      </c>
      <c r="J124" s="8">
        <f t="shared" si="12"/>
        <v>-5427.6958333333023</v>
      </c>
      <c r="K124" s="5">
        <v>-8803.4040147569485</v>
      </c>
      <c r="L124" s="9">
        <f t="shared" si="13"/>
        <v>3375.7081814236462</v>
      </c>
    </row>
    <row r="125" spans="1:12" x14ac:dyDescent="0.15">
      <c r="A125" s="15"/>
      <c r="B125" s="3" t="s">
        <v>149</v>
      </c>
      <c r="C125" s="3">
        <v>122</v>
      </c>
      <c r="D125" s="12">
        <v>450358.8</v>
      </c>
      <c r="E125" s="4">
        <f t="shared" si="14"/>
        <v>462343.32499999995</v>
      </c>
      <c r="F125" s="4">
        <f t="shared" si="15"/>
        <v>5548119.8999999994</v>
      </c>
      <c r="G125" s="4">
        <f t="shared" si="16"/>
        <v>463351.27083333326</v>
      </c>
      <c r="H125" s="4">
        <f t="shared" si="17"/>
        <v>11120430.5</v>
      </c>
      <c r="I125" s="4">
        <f t="shared" si="18"/>
        <v>463351.27083333331</v>
      </c>
      <c r="J125" s="8">
        <f t="shared" si="12"/>
        <v>-12992.470833333326</v>
      </c>
      <c r="K125" s="5">
        <v>-18750.901150173606</v>
      </c>
      <c r="L125" s="9">
        <f t="shared" si="13"/>
        <v>5758.4303168402803</v>
      </c>
    </row>
    <row r="126" spans="1:12" x14ac:dyDescent="0.15">
      <c r="A126" s="15"/>
      <c r="B126" s="3" t="s">
        <v>150</v>
      </c>
      <c r="C126" s="3">
        <v>123</v>
      </c>
      <c r="D126" s="12">
        <v>462159.8</v>
      </c>
      <c r="E126" s="4">
        <f t="shared" si="14"/>
        <v>464359.21666666662</v>
      </c>
      <c r="F126" s="4">
        <f t="shared" si="15"/>
        <v>5572310.5999999996</v>
      </c>
      <c r="G126" s="4">
        <f t="shared" si="16"/>
        <v>465932.29583333328</v>
      </c>
      <c r="H126" s="4">
        <f t="shared" si="17"/>
        <v>11182375.1</v>
      </c>
      <c r="I126" s="4">
        <f t="shared" si="18"/>
        <v>465932.29583333334</v>
      </c>
      <c r="J126" s="8">
        <f t="shared" si="12"/>
        <v>-3772.4958333333489</v>
      </c>
      <c r="K126" s="5">
        <v>-1112.0475043402821</v>
      </c>
      <c r="L126" s="9">
        <f t="shared" si="13"/>
        <v>-2660.4483289930668</v>
      </c>
    </row>
    <row r="127" spans="1:12" x14ac:dyDescent="0.15">
      <c r="A127" s="15"/>
      <c r="B127" s="3" t="s">
        <v>151</v>
      </c>
      <c r="C127" s="3">
        <v>124</v>
      </c>
      <c r="D127" s="12">
        <v>468767.5</v>
      </c>
      <c r="E127" s="4">
        <f t="shared" si="14"/>
        <v>467505.375</v>
      </c>
      <c r="F127" s="4">
        <f t="shared" si="15"/>
        <v>5610064.5</v>
      </c>
      <c r="G127" s="4">
        <f t="shared" si="16"/>
        <v>468636.15416666667</v>
      </c>
      <c r="H127" s="4">
        <f t="shared" si="17"/>
        <v>11247267.699999999</v>
      </c>
      <c r="I127" s="4">
        <f t="shared" si="18"/>
        <v>468636.15416666662</v>
      </c>
      <c r="J127" s="8">
        <f t="shared" si="12"/>
        <v>131.34583333338378</v>
      </c>
      <c r="K127" s="5">
        <v>-9213.8493272569522</v>
      </c>
      <c r="L127" s="9">
        <f t="shared" si="13"/>
        <v>9345.1951605903359</v>
      </c>
    </row>
    <row r="128" spans="1:12" x14ac:dyDescent="0.15">
      <c r="A128" s="15"/>
      <c r="B128" s="3" t="s">
        <v>152</v>
      </c>
      <c r="C128" s="3">
        <v>125</v>
      </c>
      <c r="D128" s="12">
        <v>473347.1</v>
      </c>
      <c r="E128" s="4">
        <f t="shared" si="14"/>
        <v>469766.93333333335</v>
      </c>
      <c r="F128" s="4">
        <f t="shared" si="15"/>
        <v>5637203.2000000002</v>
      </c>
      <c r="G128" s="4">
        <f t="shared" si="16"/>
        <v>470758.20833333337</v>
      </c>
      <c r="H128" s="4">
        <f t="shared" si="17"/>
        <v>11298197</v>
      </c>
      <c r="I128" s="4">
        <f t="shared" si="18"/>
        <v>470758.20833333331</v>
      </c>
      <c r="J128" s="8">
        <f t="shared" si="12"/>
        <v>2588.8916666666628</v>
      </c>
      <c r="K128" s="5">
        <v>-4259.2519314236233</v>
      </c>
      <c r="L128" s="9">
        <f t="shared" si="13"/>
        <v>6848.1435980902861</v>
      </c>
    </row>
    <row r="129" spans="1:12" x14ac:dyDescent="0.15">
      <c r="A129" s="15"/>
      <c r="B129" s="3" t="s">
        <v>153</v>
      </c>
      <c r="C129" s="3">
        <v>126</v>
      </c>
      <c r="D129" s="12">
        <v>458516.5</v>
      </c>
      <c r="E129" s="4">
        <f t="shared" si="14"/>
        <v>471749.4833333334</v>
      </c>
      <c r="F129" s="4">
        <f t="shared" si="15"/>
        <v>5660993.8000000007</v>
      </c>
      <c r="G129" s="4">
        <f t="shared" si="16"/>
        <v>472845.95000000007</v>
      </c>
      <c r="H129" s="4">
        <f t="shared" si="17"/>
        <v>11348302.800000001</v>
      </c>
      <c r="I129" s="4">
        <f t="shared" si="18"/>
        <v>472845.95</v>
      </c>
      <c r="J129" s="8">
        <f t="shared" si="12"/>
        <v>-14329.450000000012</v>
      </c>
      <c r="K129" s="5">
        <v>303.93114149306712</v>
      </c>
      <c r="L129" s="9">
        <f t="shared" si="13"/>
        <v>-14633.381141493079</v>
      </c>
    </row>
    <row r="130" spans="1:12" x14ac:dyDescent="0.15">
      <c r="A130" s="15"/>
      <c r="B130" s="3" t="s">
        <v>154</v>
      </c>
      <c r="C130" s="3">
        <v>127</v>
      </c>
      <c r="D130" s="12">
        <v>481994</v>
      </c>
      <c r="E130" s="4">
        <f t="shared" si="14"/>
        <v>473942.41666666674</v>
      </c>
      <c r="F130" s="4">
        <f t="shared" si="15"/>
        <v>5687309.0000000009</v>
      </c>
      <c r="G130" s="4">
        <f t="shared" si="16"/>
        <v>474649.87083333347</v>
      </c>
      <c r="H130" s="4">
        <f t="shared" si="17"/>
        <v>11391596.900000002</v>
      </c>
      <c r="I130" s="4">
        <f t="shared" si="18"/>
        <v>474649.87083333341</v>
      </c>
      <c r="J130" s="8">
        <f t="shared" si="12"/>
        <v>7344.1291666665929</v>
      </c>
      <c r="K130" s="5">
        <v>9424.2493859783481</v>
      </c>
      <c r="L130" s="9">
        <f t="shared" si="13"/>
        <v>-2080.1202193117551</v>
      </c>
    </row>
    <row r="131" spans="1:12" x14ac:dyDescent="0.15">
      <c r="A131" s="15"/>
      <c r="B131" s="3" t="s">
        <v>155</v>
      </c>
      <c r="C131" s="3">
        <v>128</v>
      </c>
      <c r="D131" s="12">
        <v>477052.9</v>
      </c>
      <c r="E131" s="4">
        <f t="shared" si="14"/>
        <v>475357.32500000013</v>
      </c>
      <c r="F131" s="4">
        <f t="shared" si="15"/>
        <v>5704287.9000000013</v>
      </c>
      <c r="G131" s="4">
        <f t="shared" si="16"/>
        <v>475765.57083333342</v>
      </c>
      <c r="H131" s="4">
        <f t="shared" si="17"/>
        <v>11418373.700000003</v>
      </c>
      <c r="I131" s="4">
        <f t="shared" si="18"/>
        <v>475765.57083333348</v>
      </c>
      <c r="J131" s="8">
        <f t="shared" si="12"/>
        <v>1287.3291666665464</v>
      </c>
      <c r="K131" s="5">
        <v>5104.491787939126</v>
      </c>
      <c r="L131" s="9">
        <f t="shared" si="13"/>
        <v>-3817.1626212725796</v>
      </c>
    </row>
    <row r="132" spans="1:12" x14ac:dyDescent="0.15">
      <c r="A132" s="15"/>
      <c r="B132" s="3" t="s">
        <v>156</v>
      </c>
      <c r="C132" s="3">
        <v>129</v>
      </c>
      <c r="D132" s="12">
        <v>476520.6</v>
      </c>
      <c r="E132" s="4">
        <f t="shared" si="14"/>
        <v>476173.81666666671</v>
      </c>
      <c r="F132" s="4">
        <f t="shared" si="15"/>
        <v>5714085.8000000007</v>
      </c>
      <c r="G132" s="4">
        <f t="shared" si="16"/>
        <v>477823.50000000006</v>
      </c>
      <c r="H132" s="4">
        <f t="shared" si="17"/>
        <v>11467764.000000002</v>
      </c>
      <c r="I132" s="4">
        <f t="shared" si="18"/>
        <v>477823.50000000006</v>
      </c>
      <c r="J132" s="8">
        <f t="shared" si="12"/>
        <v>-1302.9000000000815</v>
      </c>
      <c r="K132" s="5">
        <v>-6954.9214473549846</v>
      </c>
      <c r="L132" s="9">
        <f t="shared" si="13"/>
        <v>5652.0214473549031</v>
      </c>
    </row>
    <row r="133" spans="1:12" x14ac:dyDescent="0.15">
      <c r="A133" s="15"/>
      <c r="B133" s="3" t="s">
        <v>157</v>
      </c>
      <c r="C133" s="3">
        <v>130</v>
      </c>
      <c r="D133" s="12">
        <v>493304.7</v>
      </c>
      <c r="E133" s="4">
        <f t="shared" si="14"/>
        <v>479473.18333333341</v>
      </c>
      <c r="F133" s="4">
        <f t="shared" si="15"/>
        <v>5753678.2000000011</v>
      </c>
      <c r="G133" s="4">
        <f t="shared" si="16"/>
        <v>480216.81250000006</v>
      </c>
      <c r="H133" s="4">
        <f t="shared" si="17"/>
        <v>11525203.500000002</v>
      </c>
      <c r="I133" s="4">
        <f t="shared" si="18"/>
        <v>480216.81250000006</v>
      </c>
      <c r="J133" s="8">
        <f t="shared" si="12"/>
        <v>13087.887499999953</v>
      </c>
      <c r="K133" s="5">
        <v>9542.2425232332644</v>
      </c>
      <c r="L133" s="9">
        <f t="shared" si="13"/>
        <v>3545.6449767666891</v>
      </c>
    </row>
    <row r="134" spans="1:12" x14ac:dyDescent="0.15">
      <c r="A134" s="15"/>
      <c r="B134" s="3" t="s">
        <v>158</v>
      </c>
      <c r="C134" s="3">
        <v>131</v>
      </c>
      <c r="D134" s="12">
        <v>489484.4</v>
      </c>
      <c r="E134" s="4">
        <f t="shared" si="14"/>
        <v>480960.44166666671</v>
      </c>
      <c r="F134" s="4">
        <f t="shared" si="15"/>
        <v>5771525.3000000007</v>
      </c>
      <c r="G134" s="4">
        <f t="shared" si="16"/>
        <v>481372.63333333336</v>
      </c>
      <c r="H134" s="4">
        <f t="shared" si="17"/>
        <v>11552943.200000001</v>
      </c>
      <c r="I134" s="4">
        <f t="shared" si="18"/>
        <v>481372.63333333336</v>
      </c>
      <c r="J134" s="8">
        <f t="shared" si="12"/>
        <v>8111.7666666666628</v>
      </c>
      <c r="K134" s="5">
        <v>10121.053552645031</v>
      </c>
      <c r="L134" s="9">
        <f t="shared" si="13"/>
        <v>-2009.2868859783684</v>
      </c>
    </row>
    <row r="135" spans="1:12" x14ac:dyDescent="0.15">
      <c r="A135" s="15"/>
      <c r="B135" s="3" t="s">
        <v>159</v>
      </c>
      <c r="C135" s="3">
        <v>132</v>
      </c>
      <c r="D135" s="12">
        <v>499867.7</v>
      </c>
      <c r="E135" s="4">
        <f t="shared" si="14"/>
        <v>481784.82500000001</v>
      </c>
      <c r="F135" s="4">
        <f t="shared" si="15"/>
        <v>5781417.9000000004</v>
      </c>
      <c r="G135" s="4">
        <f t="shared" si="16"/>
        <v>482956.95</v>
      </c>
      <c r="H135" s="4">
        <f t="shared" si="17"/>
        <v>11590966.800000001</v>
      </c>
      <c r="I135" s="4">
        <f t="shared" si="18"/>
        <v>482956.95</v>
      </c>
      <c r="J135" s="8">
        <f t="shared" si="12"/>
        <v>16910.75</v>
      </c>
      <c r="K135" s="5">
        <v>14598.406984017573</v>
      </c>
      <c r="L135" s="9">
        <f t="shared" si="13"/>
        <v>2312.3430159824275</v>
      </c>
    </row>
    <row r="136" spans="1:12" x14ac:dyDescent="0.15">
      <c r="A136" s="15">
        <v>12</v>
      </c>
      <c r="B136" s="3" t="s">
        <v>160</v>
      </c>
      <c r="C136" s="3">
        <v>133</v>
      </c>
      <c r="D136" s="12">
        <v>472913.9</v>
      </c>
      <c r="E136" s="4">
        <f t="shared" si="14"/>
        <v>484129.07500000001</v>
      </c>
      <c r="F136" s="4">
        <f t="shared" si="15"/>
        <v>5809548.9000000004</v>
      </c>
      <c r="G136" s="4">
        <f t="shared" si="16"/>
        <v>484974.125</v>
      </c>
      <c r="H136" s="4">
        <f t="shared" si="17"/>
        <v>11639379</v>
      </c>
      <c r="I136" s="4">
        <f t="shared" si="18"/>
        <v>484974.125</v>
      </c>
      <c r="J136" s="8">
        <f t="shared" si="12"/>
        <v>-12060.224999999977</v>
      </c>
      <c r="K136" s="5">
        <v>-8803.4040147569485</v>
      </c>
      <c r="L136" s="9">
        <f t="shared" si="13"/>
        <v>-3256.8209852430282</v>
      </c>
    </row>
    <row r="137" spans="1:12" x14ac:dyDescent="0.15">
      <c r="A137" s="15"/>
      <c r="B137" s="3" t="s">
        <v>161</v>
      </c>
      <c r="C137" s="3">
        <v>134</v>
      </c>
      <c r="D137" s="12">
        <v>460156.7</v>
      </c>
      <c r="E137" s="4">
        <f t="shared" si="14"/>
        <v>485819.17500000005</v>
      </c>
      <c r="F137" s="4">
        <f t="shared" si="15"/>
        <v>5829830.1000000006</v>
      </c>
      <c r="G137" s="4">
        <f t="shared" si="16"/>
        <v>486463.04166666674</v>
      </c>
      <c r="H137" s="4">
        <f t="shared" si="17"/>
        <v>11675113.000000002</v>
      </c>
      <c r="I137" s="4">
        <f t="shared" si="18"/>
        <v>486463.04166666674</v>
      </c>
      <c r="J137" s="8">
        <f t="shared" si="12"/>
        <v>-26306.341666666733</v>
      </c>
      <c r="K137" s="5">
        <v>-18750.901150173606</v>
      </c>
      <c r="L137" s="9">
        <f t="shared" si="13"/>
        <v>-7555.4405164931268</v>
      </c>
    </row>
    <row r="138" spans="1:12" x14ac:dyDescent="0.15">
      <c r="A138" s="15"/>
      <c r="B138" s="3" t="s">
        <v>162</v>
      </c>
      <c r="C138" s="3">
        <v>135</v>
      </c>
      <c r="D138" s="12">
        <v>501752.2</v>
      </c>
      <c r="E138" s="4">
        <f t="shared" si="14"/>
        <v>487106.90833333344</v>
      </c>
      <c r="F138" s="4">
        <f t="shared" si="15"/>
        <v>5845282.9000000013</v>
      </c>
      <c r="G138" s="4">
        <f t="shared" si="16"/>
        <v>487918.74583333347</v>
      </c>
      <c r="H138" s="4">
        <f t="shared" si="17"/>
        <v>11710049.900000002</v>
      </c>
      <c r="I138" s="4">
        <f t="shared" si="18"/>
        <v>487918.74583333341</v>
      </c>
      <c r="J138" s="8">
        <f t="shared" ref="J138:J194" si="19">D138-I138</f>
        <v>13833.454166666605</v>
      </c>
      <c r="K138" s="5">
        <v>-1112.0475043402821</v>
      </c>
      <c r="L138" s="9">
        <f t="shared" si="13"/>
        <v>14945.501671006887</v>
      </c>
    </row>
    <row r="139" spans="1:12" x14ac:dyDescent="0.15">
      <c r="A139" s="15"/>
      <c r="B139" s="3" t="s">
        <v>163</v>
      </c>
      <c r="C139" s="3">
        <v>136</v>
      </c>
      <c r="D139" s="12">
        <v>486614.6</v>
      </c>
      <c r="E139" s="4">
        <f t="shared" si="14"/>
        <v>488730.58333333343</v>
      </c>
      <c r="F139" s="4">
        <f t="shared" si="15"/>
        <v>5864767.0000000009</v>
      </c>
      <c r="G139" s="4">
        <f t="shared" si="16"/>
        <v>489794.09166666679</v>
      </c>
      <c r="H139" s="4">
        <f t="shared" si="17"/>
        <v>11755058.200000003</v>
      </c>
      <c r="I139" s="4">
        <f t="shared" si="18"/>
        <v>489794.09166666679</v>
      </c>
      <c r="J139" s="8">
        <f t="shared" si="19"/>
        <v>-3179.4916666668141</v>
      </c>
      <c r="K139" s="5">
        <v>-9213.8493272569522</v>
      </c>
      <c r="L139" s="9">
        <f t="shared" ref="L139:L194" si="20">D139-I139-K139</f>
        <v>6034.357660590138</v>
      </c>
    </row>
    <row r="140" spans="1:12" x14ac:dyDescent="0.15">
      <c r="A140" s="15"/>
      <c r="B140" s="3" t="s">
        <v>164</v>
      </c>
      <c r="C140" s="3">
        <v>137</v>
      </c>
      <c r="D140" s="12">
        <v>483239.7</v>
      </c>
      <c r="E140" s="4">
        <f t="shared" ref="E140:E194" si="21">AVERAGE(D134:D145)</f>
        <v>490857.60000000009</v>
      </c>
      <c r="F140" s="4">
        <f t="shared" ref="F140:F203" si="22">SUM(D134:D145)</f>
        <v>5890291.2000000011</v>
      </c>
      <c r="G140" s="4">
        <f t="shared" ref="G140:G203" si="23">AVERAGE(E140:E141)</f>
        <v>491871.57500000007</v>
      </c>
      <c r="H140" s="4">
        <f t="shared" ref="H140:H203" si="24">SUM(F140:F141)</f>
        <v>11804917.800000001</v>
      </c>
      <c r="I140" s="4">
        <f t="shared" ref="I140:I203" si="25">H140/24</f>
        <v>491871.57500000001</v>
      </c>
      <c r="J140" s="8">
        <f t="shared" si="19"/>
        <v>-8631.875</v>
      </c>
      <c r="K140" s="5">
        <v>-4259.2519314236233</v>
      </c>
      <c r="L140" s="9">
        <f t="shared" si="20"/>
        <v>-4372.6230685763767</v>
      </c>
    </row>
    <row r="141" spans="1:12" x14ac:dyDescent="0.15">
      <c r="A141" s="15"/>
      <c r="B141" s="3" t="s">
        <v>165</v>
      </c>
      <c r="C141" s="3">
        <v>138</v>
      </c>
      <c r="D141" s="12">
        <v>486647.5</v>
      </c>
      <c r="E141" s="4">
        <f t="shared" si="21"/>
        <v>492885.55000000005</v>
      </c>
      <c r="F141" s="4">
        <f t="shared" si="22"/>
        <v>5914626.6000000006</v>
      </c>
      <c r="G141" s="4">
        <f t="shared" si="23"/>
        <v>493804.34166666667</v>
      </c>
      <c r="H141" s="4">
        <f t="shared" si="24"/>
        <v>11851304.200000001</v>
      </c>
      <c r="I141" s="4">
        <f t="shared" si="25"/>
        <v>493804.34166666673</v>
      </c>
      <c r="J141" s="8">
        <f t="shared" si="19"/>
        <v>-7156.8416666667326</v>
      </c>
      <c r="K141" s="5">
        <v>303.93114149306712</v>
      </c>
      <c r="L141" s="9">
        <f t="shared" si="20"/>
        <v>-7460.7728081597998</v>
      </c>
    </row>
    <row r="142" spans="1:12" x14ac:dyDescent="0.15">
      <c r="A142" s="15"/>
      <c r="B142" s="3" t="s">
        <v>166</v>
      </c>
      <c r="C142" s="3">
        <v>139</v>
      </c>
      <c r="D142" s="12">
        <v>502275.2</v>
      </c>
      <c r="E142" s="4">
        <f t="shared" si="21"/>
        <v>494723.13333333336</v>
      </c>
      <c r="F142" s="4">
        <f t="shared" si="22"/>
        <v>5936677.6000000006</v>
      </c>
      <c r="G142" s="4">
        <f t="shared" si="23"/>
        <v>495446.88750000007</v>
      </c>
      <c r="H142" s="4">
        <f t="shared" si="24"/>
        <v>11890725.300000001</v>
      </c>
      <c r="I142" s="4">
        <f t="shared" si="25"/>
        <v>495446.88750000001</v>
      </c>
      <c r="J142" s="8">
        <f t="shared" si="19"/>
        <v>6828.3125</v>
      </c>
      <c r="K142" s="5">
        <v>9424.2493859783481</v>
      </c>
      <c r="L142" s="9">
        <f t="shared" si="20"/>
        <v>-2595.9368859783481</v>
      </c>
    </row>
    <row r="143" spans="1:12" x14ac:dyDescent="0.15">
      <c r="A143" s="15"/>
      <c r="B143" s="3" t="s">
        <v>167</v>
      </c>
      <c r="C143" s="3">
        <v>140</v>
      </c>
      <c r="D143" s="12">
        <v>492505.7</v>
      </c>
      <c r="E143" s="4">
        <f t="shared" si="21"/>
        <v>496170.64166666678</v>
      </c>
      <c r="F143" s="4">
        <f t="shared" si="22"/>
        <v>5954047.7000000011</v>
      </c>
      <c r="G143" s="4">
        <f t="shared" si="23"/>
        <v>497456.26666666678</v>
      </c>
      <c r="H143" s="4">
        <f t="shared" si="24"/>
        <v>11938950.400000002</v>
      </c>
      <c r="I143" s="4">
        <f t="shared" si="25"/>
        <v>497456.26666666678</v>
      </c>
      <c r="J143" s="8">
        <f t="shared" si="19"/>
        <v>-4950.5666666667676</v>
      </c>
      <c r="K143" s="5">
        <v>5104.491787939126</v>
      </c>
      <c r="L143" s="9">
        <f t="shared" si="20"/>
        <v>-10055.058454605893</v>
      </c>
    </row>
    <row r="144" spans="1:12" x14ac:dyDescent="0.15">
      <c r="A144" s="15"/>
      <c r="B144" s="3" t="s">
        <v>168</v>
      </c>
      <c r="C144" s="3">
        <v>141</v>
      </c>
      <c r="D144" s="12">
        <v>496004.7</v>
      </c>
      <c r="E144" s="4">
        <f t="shared" si="21"/>
        <v>498741.89166666678</v>
      </c>
      <c r="F144" s="4">
        <f t="shared" si="22"/>
        <v>5984902.7000000011</v>
      </c>
      <c r="G144" s="4">
        <f t="shared" si="23"/>
        <v>499376.62916666677</v>
      </c>
      <c r="H144" s="4">
        <f t="shared" si="24"/>
        <v>11985039.100000001</v>
      </c>
      <c r="I144" s="4">
        <f t="shared" si="25"/>
        <v>499376.62916666671</v>
      </c>
      <c r="J144" s="8">
        <f t="shared" si="19"/>
        <v>-3371.9291666666977</v>
      </c>
      <c r="K144" s="5">
        <v>-6954.9214473549846</v>
      </c>
      <c r="L144" s="9">
        <f t="shared" si="20"/>
        <v>3582.9922806882869</v>
      </c>
    </row>
    <row r="145" spans="1:12" x14ac:dyDescent="0.15">
      <c r="A145" s="15"/>
      <c r="B145" s="3" t="s">
        <v>169</v>
      </c>
      <c r="C145" s="3">
        <v>142</v>
      </c>
      <c r="D145" s="12">
        <v>518828.9</v>
      </c>
      <c r="E145" s="4">
        <f t="shared" si="21"/>
        <v>500011.3666666667</v>
      </c>
      <c r="F145" s="4">
        <f t="shared" si="22"/>
        <v>6000136.4000000004</v>
      </c>
      <c r="G145" s="4">
        <f t="shared" si="23"/>
        <v>500904.87083333335</v>
      </c>
      <c r="H145" s="4">
        <f t="shared" si="24"/>
        <v>12021716.9</v>
      </c>
      <c r="I145" s="4">
        <f t="shared" si="25"/>
        <v>500904.87083333335</v>
      </c>
      <c r="J145" s="8">
        <f t="shared" si="19"/>
        <v>17924.029166666674</v>
      </c>
      <c r="K145" s="5">
        <v>9542.2425232332644</v>
      </c>
      <c r="L145" s="9">
        <f t="shared" si="20"/>
        <v>8381.7866434334101</v>
      </c>
    </row>
    <row r="146" spans="1:12" x14ac:dyDescent="0.15">
      <c r="A146" s="15"/>
      <c r="B146" s="3" t="s">
        <v>170</v>
      </c>
      <c r="C146" s="3">
        <v>143</v>
      </c>
      <c r="D146" s="12">
        <v>513819.8</v>
      </c>
      <c r="E146" s="4">
        <f t="shared" si="21"/>
        <v>501798.375</v>
      </c>
      <c r="F146" s="4">
        <f t="shared" si="22"/>
        <v>6021580.5</v>
      </c>
      <c r="G146" s="4">
        <f t="shared" si="23"/>
        <v>503049.53333333333</v>
      </c>
      <c r="H146" s="4">
        <f t="shared" si="24"/>
        <v>12073188.800000001</v>
      </c>
      <c r="I146" s="4">
        <f t="shared" si="25"/>
        <v>503049.53333333338</v>
      </c>
      <c r="J146" s="8">
        <f t="shared" si="19"/>
        <v>10770.266666666605</v>
      </c>
      <c r="K146" s="5">
        <v>10121.053552645031</v>
      </c>
      <c r="L146" s="9">
        <f t="shared" si="20"/>
        <v>649.21311402157335</v>
      </c>
    </row>
    <row r="147" spans="1:12" x14ac:dyDescent="0.15">
      <c r="A147" s="15"/>
      <c r="B147" s="3" t="s">
        <v>171</v>
      </c>
      <c r="C147" s="3">
        <v>144</v>
      </c>
      <c r="D147" s="12">
        <v>521918.7</v>
      </c>
      <c r="E147" s="4">
        <f t="shared" si="21"/>
        <v>504300.69166666671</v>
      </c>
      <c r="F147" s="4">
        <f t="shared" si="22"/>
        <v>6051608.3000000007</v>
      </c>
      <c r="G147" s="4">
        <f t="shared" si="23"/>
        <v>506376.18333333335</v>
      </c>
      <c r="H147" s="4">
        <f t="shared" si="24"/>
        <v>12153028.400000002</v>
      </c>
      <c r="I147" s="4">
        <f t="shared" si="25"/>
        <v>506376.18333333341</v>
      </c>
      <c r="J147" s="8">
        <f t="shared" si="19"/>
        <v>15542.516666666605</v>
      </c>
      <c r="K147" s="5">
        <v>14598.406984017573</v>
      </c>
      <c r="L147" s="9">
        <f t="shared" si="20"/>
        <v>944.10968264903204</v>
      </c>
    </row>
    <row r="148" spans="1:12" x14ac:dyDescent="0.15">
      <c r="A148" s="15">
        <v>13</v>
      </c>
      <c r="B148" s="3" t="s">
        <v>172</v>
      </c>
      <c r="C148" s="3">
        <v>145</v>
      </c>
      <c r="D148" s="12">
        <v>490284</v>
      </c>
      <c r="E148" s="4">
        <f t="shared" si="21"/>
        <v>508451.67500000005</v>
      </c>
      <c r="F148" s="4">
        <f t="shared" si="22"/>
        <v>6101420.1000000006</v>
      </c>
      <c r="G148" s="4">
        <f t="shared" si="23"/>
        <v>509729.70000000007</v>
      </c>
      <c r="H148" s="4">
        <f t="shared" si="24"/>
        <v>12233512.800000001</v>
      </c>
      <c r="I148" s="4">
        <f t="shared" si="25"/>
        <v>509729.7</v>
      </c>
      <c r="J148" s="8">
        <f t="shared" si="19"/>
        <v>-19445.700000000012</v>
      </c>
      <c r="K148" s="5">
        <v>-8803.4040147569485</v>
      </c>
      <c r="L148" s="9">
        <f t="shared" si="20"/>
        <v>-10642.295985243063</v>
      </c>
    </row>
    <row r="149" spans="1:12" x14ac:dyDescent="0.15">
      <c r="A149" s="15"/>
      <c r="B149" s="3" t="s">
        <v>173</v>
      </c>
      <c r="C149" s="3">
        <v>146</v>
      </c>
      <c r="D149" s="12">
        <v>491011.7</v>
      </c>
      <c r="E149" s="4">
        <f t="shared" si="21"/>
        <v>511007.72500000003</v>
      </c>
      <c r="F149" s="4">
        <f t="shared" si="22"/>
        <v>6132092.7000000002</v>
      </c>
      <c r="G149" s="4">
        <f t="shared" si="23"/>
        <v>512768.39583333337</v>
      </c>
      <c r="H149" s="4">
        <f t="shared" si="24"/>
        <v>12306441.5</v>
      </c>
      <c r="I149" s="4">
        <f t="shared" si="25"/>
        <v>512768.39583333331</v>
      </c>
      <c r="J149" s="8">
        <f t="shared" si="19"/>
        <v>-21756.695833333302</v>
      </c>
      <c r="K149" s="5">
        <v>-18750.901150173606</v>
      </c>
      <c r="L149" s="9">
        <f t="shared" si="20"/>
        <v>-3005.7946831596964</v>
      </c>
    </row>
    <row r="150" spans="1:12" x14ac:dyDescent="0.15">
      <c r="A150" s="15"/>
      <c r="B150" s="3" t="s">
        <v>174</v>
      </c>
      <c r="C150" s="3">
        <v>147</v>
      </c>
      <c r="D150" s="12">
        <v>516985.9</v>
      </c>
      <c r="E150" s="4">
        <f t="shared" si="21"/>
        <v>514529.06666666665</v>
      </c>
      <c r="F150" s="4">
        <f t="shared" si="22"/>
        <v>6174348.7999999998</v>
      </c>
      <c r="G150" s="4">
        <f t="shared" si="23"/>
        <v>515111.16249999998</v>
      </c>
      <c r="H150" s="4">
        <f t="shared" si="24"/>
        <v>12362667.899999999</v>
      </c>
      <c r="I150" s="4">
        <f t="shared" si="25"/>
        <v>515111.16249999992</v>
      </c>
      <c r="J150" s="8">
        <f t="shared" si="19"/>
        <v>1874.7375000001048</v>
      </c>
      <c r="K150" s="5">
        <v>-1112.0475043402821</v>
      </c>
      <c r="L150" s="9">
        <f t="shared" si="20"/>
        <v>2986.7850043403869</v>
      </c>
    </row>
    <row r="151" spans="1:12" x14ac:dyDescent="0.15">
      <c r="A151" s="15"/>
      <c r="B151" s="3" t="s">
        <v>175</v>
      </c>
      <c r="C151" s="3">
        <v>148</v>
      </c>
      <c r="D151" s="12">
        <v>508058.7</v>
      </c>
      <c r="E151" s="4">
        <f t="shared" si="21"/>
        <v>515693.2583333333</v>
      </c>
      <c r="F151" s="4">
        <f t="shared" si="22"/>
        <v>6188319.0999999996</v>
      </c>
      <c r="G151" s="4">
        <f t="shared" si="23"/>
        <v>515957.16666666663</v>
      </c>
      <c r="H151" s="4">
        <f t="shared" si="24"/>
        <v>12382972</v>
      </c>
      <c r="I151" s="4">
        <f t="shared" si="25"/>
        <v>515957.16666666669</v>
      </c>
      <c r="J151" s="8">
        <f t="shared" si="19"/>
        <v>-7898.4666666666744</v>
      </c>
      <c r="K151" s="5">
        <v>-9213.8493272569522</v>
      </c>
      <c r="L151" s="9">
        <f t="shared" si="20"/>
        <v>1315.3826605902777</v>
      </c>
    </row>
    <row r="152" spans="1:12" x14ac:dyDescent="0.15">
      <c r="A152" s="15"/>
      <c r="B152" s="3" t="s">
        <v>176</v>
      </c>
      <c r="C152" s="3">
        <v>149</v>
      </c>
      <c r="D152" s="12">
        <v>513267.5</v>
      </c>
      <c r="E152" s="4">
        <f t="shared" si="21"/>
        <v>516221.07500000001</v>
      </c>
      <c r="F152" s="4">
        <f t="shared" si="22"/>
        <v>6194652.9000000004</v>
      </c>
      <c r="G152" s="4">
        <f t="shared" si="23"/>
        <v>517375.6958333333</v>
      </c>
      <c r="H152" s="4">
        <f t="shared" si="24"/>
        <v>12417016.699999999</v>
      </c>
      <c r="I152" s="4">
        <f t="shared" si="25"/>
        <v>517375.6958333333</v>
      </c>
      <c r="J152" s="8">
        <f t="shared" si="19"/>
        <v>-4108.1958333333023</v>
      </c>
      <c r="K152" s="5">
        <v>-4259.2519314236233</v>
      </c>
      <c r="L152" s="9">
        <f t="shared" si="20"/>
        <v>151.05609809032103</v>
      </c>
    </row>
    <row r="153" spans="1:12" x14ac:dyDescent="0.15">
      <c r="A153" s="15"/>
      <c r="B153" s="3" t="s">
        <v>177</v>
      </c>
      <c r="C153" s="3">
        <v>150</v>
      </c>
      <c r="D153" s="12">
        <v>536459.30000000005</v>
      </c>
      <c r="E153" s="4">
        <f t="shared" si="21"/>
        <v>518530.31666666665</v>
      </c>
      <c r="F153" s="4">
        <f t="shared" si="22"/>
        <v>6222363.7999999998</v>
      </c>
      <c r="G153" s="4">
        <f t="shared" si="23"/>
        <v>520357.8916666666</v>
      </c>
      <c r="H153" s="4">
        <f t="shared" si="24"/>
        <v>12488589.399999999</v>
      </c>
      <c r="I153" s="4">
        <f t="shared" si="25"/>
        <v>520357.8916666666</v>
      </c>
      <c r="J153" s="8">
        <f t="shared" si="19"/>
        <v>16101.408333333442</v>
      </c>
      <c r="K153" s="5">
        <v>303.93114149306712</v>
      </c>
      <c r="L153" s="9">
        <f t="shared" si="20"/>
        <v>15797.477191840375</v>
      </c>
    </row>
    <row r="154" spans="1:12" x14ac:dyDescent="0.15">
      <c r="A154" s="15"/>
      <c r="B154" s="3" t="s">
        <v>178</v>
      </c>
      <c r="C154" s="3">
        <v>151</v>
      </c>
      <c r="D154" s="12">
        <v>532947.80000000005</v>
      </c>
      <c r="E154" s="4">
        <f t="shared" si="21"/>
        <v>522185.46666666662</v>
      </c>
      <c r="F154" s="4">
        <f t="shared" si="22"/>
        <v>6266225.5999999996</v>
      </c>
      <c r="G154" s="4">
        <f t="shared" si="23"/>
        <v>523697.16249999998</v>
      </c>
      <c r="H154" s="4">
        <f t="shared" si="24"/>
        <v>12568731.9</v>
      </c>
      <c r="I154" s="4">
        <f t="shared" si="25"/>
        <v>523697.16250000003</v>
      </c>
      <c r="J154" s="8">
        <f t="shared" si="19"/>
        <v>9250.6375000000116</v>
      </c>
      <c r="K154" s="5">
        <v>9424.2493859783481</v>
      </c>
      <c r="L154" s="9">
        <f t="shared" si="20"/>
        <v>-173.61188597833643</v>
      </c>
    </row>
    <row r="155" spans="1:12" x14ac:dyDescent="0.15">
      <c r="A155" s="15"/>
      <c r="B155" s="3" t="s">
        <v>179</v>
      </c>
      <c r="C155" s="3">
        <v>152</v>
      </c>
      <c r="D155" s="12">
        <v>534761.80000000005</v>
      </c>
      <c r="E155" s="4">
        <f t="shared" si="21"/>
        <v>525208.8583333334</v>
      </c>
      <c r="F155" s="4">
        <f t="shared" si="22"/>
        <v>6302506.3000000007</v>
      </c>
      <c r="G155" s="4">
        <f t="shared" si="23"/>
        <v>526171.72500000009</v>
      </c>
      <c r="H155" s="4">
        <f t="shared" si="24"/>
        <v>12628121.400000002</v>
      </c>
      <c r="I155" s="4">
        <f t="shared" si="25"/>
        <v>526171.72500000009</v>
      </c>
      <c r="J155" s="8">
        <f t="shared" si="19"/>
        <v>8590.0749999999534</v>
      </c>
      <c r="K155" s="5">
        <v>5104.491787939126</v>
      </c>
      <c r="L155" s="9">
        <f t="shared" si="20"/>
        <v>3485.5832120608275</v>
      </c>
    </row>
    <row r="156" spans="1:12" x14ac:dyDescent="0.15">
      <c r="A156" s="15"/>
      <c r="B156" s="3" t="s">
        <v>180</v>
      </c>
      <c r="C156" s="3">
        <v>153</v>
      </c>
      <c r="D156" s="12">
        <v>509975</v>
      </c>
      <c r="E156" s="4">
        <f t="shared" si="21"/>
        <v>527134.59166666667</v>
      </c>
      <c r="F156" s="4">
        <f t="shared" si="22"/>
        <v>6325615.1000000006</v>
      </c>
      <c r="G156" s="4">
        <f t="shared" si="23"/>
        <v>528273.21666666667</v>
      </c>
      <c r="H156" s="4">
        <f t="shared" si="24"/>
        <v>12678557.200000001</v>
      </c>
      <c r="I156" s="4">
        <f t="shared" si="25"/>
        <v>528273.21666666667</v>
      </c>
      <c r="J156" s="8">
        <f t="shared" si="19"/>
        <v>-18298.216666666674</v>
      </c>
      <c r="K156" s="5">
        <v>-6954.9214473549846</v>
      </c>
      <c r="L156" s="9">
        <f t="shared" si="20"/>
        <v>-11343.295219311691</v>
      </c>
    </row>
    <row r="157" spans="1:12" x14ac:dyDescent="0.15">
      <c r="A157" s="15"/>
      <c r="B157" s="3" t="s">
        <v>181</v>
      </c>
      <c r="C157" s="3">
        <v>154</v>
      </c>
      <c r="D157" s="12">
        <v>525162.69999999995</v>
      </c>
      <c r="E157" s="4">
        <f t="shared" si="21"/>
        <v>529411.84166666667</v>
      </c>
      <c r="F157" s="4">
        <f t="shared" si="22"/>
        <v>6352942.1000000006</v>
      </c>
      <c r="G157" s="4">
        <f t="shared" si="23"/>
        <v>530127.65</v>
      </c>
      <c r="H157" s="4">
        <f t="shared" si="24"/>
        <v>12723063.600000001</v>
      </c>
      <c r="I157" s="4">
        <f t="shared" si="25"/>
        <v>530127.65</v>
      </c>
      <c r="J157" s="8">
        <f t="shared" si="19"/>
        <v>-4964.9500000000698</v>
      </c>
      <c r="K157" s="5">
        <v>9542.2425232332644</v>
      </c>
      <c r="L157" s="9">
        <f t="shared" si="20"/>
        <v>-14507.192523233334</v>
      </c>
    </row>
    <row r="158" spans="1:12" x14ac:dyDescent="0.15">
      <c r="A158" s="15"/>
      <c r="B158" s="3" t="s">
        <v>182</v>
      </c>
      <c r="C158" s="3">
        <v>155</v>
      </c>
      <c r="D158" s="12">
        <v>541530.69999999995</v>
      </c>
      <c r="E158" s="4">
        <f t="shared" si="21"/>
        <v>530843.45833333337</v>
      </c>
      <c r="F158" s="4">
        <f t="shared" si="22"/>
        <v>6370121.5000000009</v>
      </c>
      <c r="G158" s="4">
        <f t="shared" si="23"/>
        <v>532327.63333333342</v>
      </c>
      <c r="H158" s="4">
        <f t="shared" si="24"/>
        <v>12775863.200000003</v>
      </c>
      <c r="I158" s="4">
        <f t="shared" si="25"/>
        <v>532327.63333333342</v>
      </c>
      <c r="J158" s="8">
        <f t="shared" si="19"/>
        <v>9203.0666666665347</v>
      </c>
      <c r="K158" s="5">
        <v>10121.053552645031</v>
      </c>
      <c r="L158" s="9">
        <f t="shared" si="20"/>
        <v>-917.9868859784965</v>
      </c>
    </row>
    <row r="159" spans="1:12" x14ac:dyDescent="0.15">
      <c r="A159" s="15"/>
      <c r="B159" s="3" t="s">
        <v>183</v>
      </c>
      <c r="C159" s="3">
        <v>156</v>
      </c>
      <c r="D159" s="12">
        <v>565780.5</v>
      </c>
      <c r="E159" s="4">
        <f t="shared" si="21"/>
        <v>533811.80833333347</v>
      </c>
      <c r="F159" s="4">
        <f t="shared" si="22"/>
        <v>6405741.7000000011</v>
      </c>
      <c r="G159" s="4">
        <f t="shared" si="23"/>
        <v>534658.82083333342</v>
      </c>
      <c r="H159" s="4">
        <f t="shared" si="24"/>
        <v>12831811.700000001</v>
      </c>
      <c r="I159" s="4">
        <f t="shared" si="25"/>
        <v>534658.82083333342</v>
      </c>
      <c r="J159" s="8">
        <f t="shared" si="19"/>
        <v>31121.679166666581</v>
      </c>
      <c r="K159" s="5">
        <v>14598.406984017573</v>
      </c>
      <c r="L159" s="9">
        <f t="shared" si="20"/>
        <v>16523.272182649009</v>
      </c>
    </row>
    <row r="160" spans="1:12" x14ac:dyDescent="0.15">
      <c r="A160" s="15">
        <v>14</v>
      </c>
      <c r="B160" s="3" t="s">
        <v>184</v>
      </c>
      <c r="C160" s="3">
        <v>157</v>
      </c>
      <c r="D160" s="12">
        <v>526564.69999999995</v>
      </c>
      <c r="E160" s="4">
        <f t="shared" si="21"/>
        <v>535505.83333333337</v>
      </c>
      <c r="F160" s="4">
        <f t="shared" si="22"/>
        <v>6426070</v>
      </c>
      <c r="G160" s="4">
        <f t="shared" si="23"/>
        <v>536527.10000000009</v>
      </c>
      <c r="H160" s="4">
        <f t="shared" si="24"/>
        <v>12876650.4</v>
      </c>
      <c r="I160" s="4">
        <f t="shared" si="25"/>
        <v>536527.1</v>
      </c>
      <c r="J160" s="8">
        <f t="shared" si="19"/>
        <v>-9962.4000000000233</v>
      </c>
      <c r="K160" s="5">
        <v>-8803.4040147569485</v>
      </c>
      <c r="L160" s="9">
        <f t="shared" si="20"/>
        <v>-1158.9959852430748</v>
      </c>
    </row>
    <row r="161" spans="1:12" x14ac:dyDescent="0.15">
      <c r="A161" s="15"/>
      <c r="B161" s="3" t="s">
        <v>185</v>
      </c>
      <c r="C161" s="3">
        <v>158</v>
      </c>
      <c r="D161" s="12">
        <v>514120.5</v>
      </c>
      <c r="E161" s="4">
        <f t="shared" si="21"/>
        <v>537548.3666666667</v>
      </c>
      <c r="F161" s="4">
        <f t="shared" si="22"/>
        <v>6450580.4000000004</v>
      </c>
      <c r="G161" s="4">
        <f t="shared" si="23"/>
        <v>538415.73750000005</v>
      </c>
      <c r="H161" s="4">
        <f t="shared" si="24"/>
        <v>12921977.699999999</v>
      </c>
      <c r="I161" s="4">
        <f t="shared" si="25"/>
        <v>538415.73749999993</v>
      </c>
      <c r="J161" s="8">
        <f t="shared" si="19"/>
        <v>-24295.23749999993</v>
      </c>
      <c r="K161" s="5">
        <v>-18750.901150173606</v>
      </c>
      <c r="L161" s="9">
        <f t="shared" si="20"/>
        <v>-5544.3363498263243</v>
      </c>
    </row>
    <row r="162" spans="1:12" x14ac:dyDescent="0.15">
      <c r="A162" s="15"/>
      <c r="B162" s="3" t="s">
        <v>186</v>
      </c>
      <c r="C162" s="3">
        <v>159</v>
      </c>
      <c r="D162" s="12">
        <v>544312.9</v>
      </c>
      <c r="E162" s="4">
        <f t="shared" si="21"/>
        <v>539283.10833333328</v>
      </c>
      <c r="F162" s="4">
        <f t="shared" si="22"/>
        <v>6471397.2999999998</v>
      </c>
      <c r="G162" s="4">
        <f t="shared" si="23"/>
        <v>540070.44999999995</v>
      </c>
      <c r="H162" s="4">
        <f t="shared" si="24"/>
        <v>12961690.800000001</v>
      </c>
      <c r="I162" s="4">
        <f t="shared" si="25"/>
        <v>540070.45000000007</v>
      </c>
      <c r="J162" s="8">
        <f t="shared" si="19"/>
        <v>4242.4499999999534</v>
      </c>
      <c r="K162" s="5">
        <v>-1112.0475043402821</v>
      </c>
      <c r="L162" s="9">
        <f t="shared" si="20"/>
        <v>5354.4975043402355</v>
      </c>
    </row>
    <row r="163" spans="1:12" x14ac:dyDescent="0.15">
      <c r="A163" s="15"/>
      <c r="B163" s="3" t="s">
        <v>187</v>
      </c>
      <c r="C163" s="3">
        <v>160</v>
      </c>
      <c r="D163" s="12">
        <v>525238.1</v>
      </c>
      <c r="E163" s="4">
        <f t="shared" si="21"/>
        <v>540857.79166666663</v>
      </c>
      <c r="F163" s="4">
        <f t="shared" si="22"/>
        <v>6490293.5</v>
      </c>
      <c r="G163" s="4">
        <f t="shared" si="23"/>
        <v>541863.70833333326</v>
      </c>
      <c r="H163" s="4">
        <f t="shared" si="24"/>
        <v>13004729</v>
      </c>
      <c r="I163" s="4">
        <f t="shared" si="25"/>
        <v>541863.70833333337</v>
      </c>
      <c r="J163" s="8">
        <f t="shared" si="19"/>
        <v>-16625.608333333395</v>
      </c>
      <c r="K163" s="5">
        <v>-9213.8493272569522</v>
      </c>
      <c r="L163" s="9">
        <f t="shared" si="20"/>
        <v>-7411.7590060764433</v>
      </c>
    </row>
    <row r="164" spans="1:12" x14ac:dyDescent="0.15">
      <c r="A164" s="15"/>
      <c r="B164" s="3" t="s">
        <v>188</v>
      </c>
      <c r="C164" s="3">
        <v>161</v>
      </c>
      <c r="D164" s="12">
        <v>548887.69999999995</v>
      </c>
      <c r="E164" s="4">
        <f t="shared" si="21"/>
        <v>542869.625</v>
      </c>
      <c r="F164" s="4">
        <f t="shared" si="22"/>
        <v>6514435.5</v>
      </c>
      <c r="G164" s="4">
        <f t="shared" si="23"/>
        <v>543897.9</v>
      </c>
      <c r="H164" s="4">
        <f t="shared" si="24"/>
        <v>13053549.600000001</v>
      </c>
      <c r="I164" s="4">
        <f t="shared" si="25"/>
        <v>543897.9</v>
      </c>
      <c r="J164" s="8">
        <f t="shared" si="19"/>
        <v>4989.7999999999302</v>
      </c>
      <c r="K164" s="5">
        <v>-4259.2519314236233</v>
      </c>
      <c r="L164" s="9">
        <f t="shared" si="20"/>
        <v>9249.0519314235535</v>
      </c>
    </row>
    <row r="165" spans="1:12" x14ac:dyDescent="0.15">
      <c r="A165" s="15"/>
      <c r="B165" s="3" t="s">
        <v>189</v>
      </c>
      <c r="C165" s="3">
        <v>162</v>
      </c>
      <c r="D165" s="12">
        <v>556787.6</v>
      </c>
      <c r="E165" s="4">
        <f t="shared" si="21"/>
        <v>544926.17500000005</v>
      </c>
      <c r="F165" s="4">
        <f t="shared" si="22"/>
        <v>6539114.1000000006</v>
      </c>
      <c r="G165" s="4">
        <f t="shared" si="23"/>
        <v>545889.1875</v>
      </c>
      <c r="H165" s="4">
        <f t="shared" si="24"/>
        <v>13101340.5</v>
      </c>
      <c r="I165" s="4">
        <f t="shared" si="25"/>
        <v>545889.1875</v>
      </c>
      <c r="J165" s="8">
        <f t="shared" si="19"/>
        <v>10898.412499999977</v>
      </c>
      <c r="K165" s="5">
        <v>303.93114149306712</v>
      </c>
      <c r="L165" s="9">
        <f t="shared" si="20"/>
        <v>10594.48135850691</v>
      </c>
    </row>
    <row r="166" spans="1:12" x14ac:dyDescent="0.15">
      <c r="A166" s="15"/>
      <c r="B166" s="3" t="s">
        <v>190</v>
      </c>
      <c r="C166" s="3">
        <v>163</v>
      </c>
      <c r="D166" s="12">
        <v>557458.19999999995</v>
      </c>
      <c r="E166" s="4">
        <f t="shared" si="21"/>
        <v>546852.20000000007</v>
      </c>
      <c r="F166" s="4">
        <f t="shared" si="22"/>
        <v>6562226.4000000004</v>
      </c>
      <c r="G166" s="4">
        <f t="shared" si="23"/>
        <v>548063.86250000005</v>
      </c>
      <c r="H166" s="4">
        <f t="shared" si="24"/>
        <v>13153532.699999999</v>
      </c>
      <c r="I166" s="4">
        <f t="shared" si="25"/>
        <v>548063.86249999993</v>
      </c>
      <c r="J166" s="8">
        <f t="shared" si="19"/>
        <v>9394.3375000000233</v>
      </c>
      <c r="K166" s="5">
        <v>9424.2493859783481</v>
      </c>
      <c r="L166" s="9">
        <f t="shared" si="20"/>
        <v>-29.91188597832479</v>
      </c>
    </row>
    <row r="167" spans="1:12" x14ac:dyDescent="0.15">
      <c r="A167" s="15"/>
      <c r="B167" s="3" t="s">
        <v>191</v>
      </c>
      <c r="C167" s="3">
        <v>164</v>
      </c>
      <c r="D167" s="12">
        <v>555578.69999999995</v>
      </c>
      <c r="E167" s="4">
        <f t="shared" si="21"/>
        <v>549275.52500000002</v>
      </c>
      <c r="F167" s="4">
        <f t="shared" si="22"/>
        <v>6591306.2999999998</v>
      </c>
      <c r="G167" s="4">
        <f t="shared" si="23"/>
        <v>549891.56666666665</v>
      </c>
      <c r="H167" s="4">
        <f t="shared" si="24"/>
        <v>13197397.6</v>
      </c>
      <c r="I167" s="4">
        <f t="shared" si="25"/>
        <v>549891.56666666665</v>
      </c>
      <c r="J167" s="8">
        <f t="shared" si="19"/>
        <v>5687.1333333333023</v>
      </c>
      <c r="K167" s="5">
        <v>5104.491787939126</v>
      </c>
      <c r="L167" s="9">
        <f t="shared" si="20"/>
        <v>582.64154539417632</v>
      </c>
    </row>
    <row r="168" spans="1:12" x14ac:dyDescent="0.15">
      <c r="A168" s="15"/>
      <c r="B168" s="3" t="s">
        <v>192</v>
      </c>
      <c r="C168" s="3">
        <v>165</v>
      </c>
      <c r="D168" s="12">
        <v>528871.19999999995</v>
      </c>
      <c r="E168" s="4">
        <f t="shared" si="21"/>
        <v>550507.60833333328</v>
      </c>
      <c r="F168" s="4">
        <f t="shared" si="22"/>
        <v>6606091.2999999998</v>
      </c>
      <c r="G168" s="4">
        <f t="shared" si="23"/>
        <v>551166.2666666666</v>
      </c>
      <c r="H168" s="4">
        <f t="shared" si="24"/>
        <v>13227990.399999999</v>
      </c>
      <c r="I168" s="4">
        <f t="shared" si="25"/>
        <v>551166.2666666666</v>
      </c>
      <c r="J168" s="8">
        <f t="shared" si="19"/>
        <v>-22295.066666666651</v>
      </c>
      <c r="K168" s="5">
        <v>-6954.9214473549846</v>
      </c>
      <c r="L168" s="9">
        <f t="shared" si="20"/>
        <v>-15340.145219311667</v>
      </c>
    </row>
    <row r="169" spans="1:12" x14ac:dyDescent="0.15">
      <c r="A169" s="15"/>
      <c r="B169" s="3" t="s">
        <v>193</v>
      </c>
      <c r="C169" s="3">
        <v>166</v>
      </c>
      <c r="D169" s="12">
        <v>549304.69999999995</v>
      </c>
      <c r="E169" s="4">
        <f t="shared" si="21"/>
        <v>551824.92499999993</v>
      </c>
      <c r="F169" s="4">
        <f t="shared" si="22"/>
        <v>6621899.0999999996</v>
      </c>
      <c r="G169" s="4">
        <f t="shared" si="23"/>
        <v>553246.66249999986</v>
      </c>
      <c r="H169" s="4">
        <f t="shared" si="24"/>
        <v>13277919.899999999</v>
      </c>
      <c r="I169" s="4">
        <f t="shared" si="25"/>
        <v>553246.66249999998</v>
      </c>
      <c r="J169" s="8">
        <f t="shared" si="19"/>
        <v>-3941.9625000000233</v>
      </c>
      <c r="K169" s="5">
        <v>9542.2425232332644</v>
      </c>
      <c r="L169" s="9">
        <f t="shared" si="20"/>
        <v>-13484.205023233288</v>
      </c>
    </row>
    <row r="170" spans="1:12" x14ac:dyDescent="0.15">
      <c r="A170" s="15"/>
      <c r="B170" s="3" t="s">
        <v>194</v>
      </c>
      <c r="C170" s="3">
        <v>167</v>
      </c>
      <c r="D170" s="12">
        <v>566209.30000000005</v>
      </c>
      <c r="E170" s="4">
        <f t="shared" si="21"/>
        <v>554668.39999999991</v>
      </c>
      <c r="F170" s="4">
        <f t="shared" si="22"/>
        <v>6656020.7999999989</v>
      </c>
      <c r="G170" s="4">
        <f t="shared" si="23"/>
        <v>554590.43333333323</v>
      </c>
      <c r="H170" s="4">
        <f t="shared" si="24"/>
        <v>13310170.399999999</v>
      </c>
      <c r="I170" s="4">
        <f t="shared" si="25"/>
        <v>554590.43333333323</v>
      </c>
      <c r="J170" s="8">
        <f t="shared" si="19"/>
        <v>11618.866666666814</v>
      </c>
      <c r="K170" s="5">
        <v>10121.053552645031</v>
      </c>
      <c r="L170" s="9">
        <f t="shared" si="20"/>
        <v>1497.8131140217829</v>
      </c>
    </row>
    <row r="171" spans="1:12" x14ac:dyDescent="0.15">
      <c r="A171" s="15"/>
      <c r="B171" s="3" t="s">
        <v>195</v>
      </c>
      <c r="C171" s="3">
        <v>168</v>
      </c>
      <c r="D171" s="12">
        <v>588892.80000000005</v>
      </c>
      <c r="E171" s="4">
        <f t="shared" si="21"/>
        <v>554512.46666666656</v>
      </c>
      <c r="F171" s="4">
        <f t="shared" si="22"/>
        <v>6654149.5999999987</v>
      </c>
      <c r="G171" s="4">
        <f t="shared" si="23"/>
        <v>555508.72499999986</v>
      </c>
      <c r="H171" s="4">
        <f t="shared" si="24"/>
        <v>13332209.399999999</v>
      </c>
      <c r="I171" s="4">
        <f t="shared" si="25"/>
        <v>555508.72499999998</v>
      </c>
      <c r="J171" s="8">
        <f t="shared" si="19"/>
        <v>33384.07500000007</v>
      </c>
      <c r="K171" s="5">
        <v>14598.406984017573</v>
      </c>
      <c r="L171" s="9">
        <f t="shared" si="20"/>
        <v>18785.668015982497</v>
      </c>
    </row>
    <row r="172" spans="1:12" x14ac:dyDescent="0.15">
      <c r="A172" s="15">
        <v>15</v>
      </c>
      <c r="B172" s="3" t="s">
        <v>196</v>
      </c>
      <c r="C172" s="3">
        <v>169</v>
      </c>
      <c r="D172" s="12">
        <v>555644.6</v>
      </c>
      <c r="E172" s="4">
        <f t="shared" si="21"/>
        <v>556504.98333333328</v>
      </c>
      <c r="F172" s="4">
        <f t="shared" si="22"/>
        <v>6678059.7999999998</v>
      </c>
      <c r="G172" s="4">
        <f t="shared" si="23"/>
        <v>557571.5083333333</v>
      </c>
      <c r="H172" s="4">
        <f t="shared" si="24"/>
        <v>13381716.199999999</v>
      </c>
      <c r="I172" s="4">
        <f t="shared" si="25"/>
        <v>557571.5083333333</v>
      </c>
      <c r="J172" s="8">
        <f t="shared" si="19"/>
        <v>-1926.9083333333256</v>
      </c>
      <c r="K172" s="5">
        <v>-8803.4040147569485</v>
      </c>
      <c r="L172" s="9">
        <f t="shared" si="20"/>
        <v>6876.495681423623</v>
      </c>
    </row>
    <row r="173" spans="1:12" x14ac:dyDescent="0.15">
      <c r="A173" s="15"/>
      <c r="B173" s="3" t="s">
        <v>197</v>
      </c>
      <c r="C173" s="3">
        <v>170</v>
      </c>
      <c r="D173" s="12">
        <v>528905.5</v>
      </c>
      <c r="E173" s="4">
        <f t="shared" si="21"/>
        <v>558638.03333333333</v>
      </c>
      <c r="F173" s="4">
        <f t="shared" si="22"/>
        <v>6703656.3999999994</v>
      </c>
      <c r="G173" s="4">
        <f t="shared" si="23"/>
        <v>559770.44999999995</v>
      </c>
      <c r="H173" s="4">
        <f t="shared" si="24"/>
        <v>13434490.799999999</v>
      </c>
      <c r="I173" s="4">
        <f t="shared" si="25"/>
        <v>559770.44999999995</v>
      </c>
      <c r="J173" s="8">
        <f t="shared" si="19"/>
        <v>-30864.949999999953</v>
      </c>
      <c r="K173" s="5">
        <v>-18750.901150173606</v>
      </c>
      <c r="L173" s="9">
        <f t="shared" si="20"/>
        <v>-12114.048849826348</v>
      </c>
    </row>
    <row r="174" spans="1:12" x14ac:dyDescent="0.15">
      <c r="A174" s="15"/>
      <c r="B174" s="3" t="s">
        <v>198</v>
      </c>
      <c r="C174" s="3">
        <v>171</v>
      </c>
      <c r="D174" s="12">
        <v>560120.69999999995</v>
      </c>
      <c r="E174" s="4">
        <f t="shared" si="21"/>
        <v>560902.86666666658</v>
      </c>
      <c r="F174" s="4">
        <f t="shared" si="22"/>
        <v>6730834.3999999994</v>
      </c>
      <c r="G174" s="4">
        <f t="shared" si="23"/>
        <v>562065.59166666656</v>
      </c>
      <c r="H174" s="4">
        <f t="shared" si="24"/>
        <v>13489574.199999999</v>
      </c>
      <c r="I174" s="4">
        <f t="shared" si="25"/>
        <v>562065.59166666667</v>
      </c>
      <c r="J174" s="8">
        <f t="shared" si="19"/>
        <v>-1944.891666666721</v>
      </c>
      <c r="K174" s="5">
        <v>-1112.0475043402821</v>
      </c>
      <c r="L174" s="9">
        <f t="shared" si="20"/>
        <v>-832.84416232643889</v>
      </c>
    </row>
    <row r="175" spans="1:12" x14ac:dyDescent="0.15">
      <c r="A175" s="15"/>
      <c r="B175" s="3" t="s">
        <v>199</v>
      </c>
      <c r="C175" s="3">
        <v>172</v>
      </c>
      <c r="D175" s="12">
        <v>559359.80000000005</v>
      </c>
      <c r="E175" s="4">
        <f t="shared" si="21"/>
        <v>563228.31666666653</v>
      </c>
      <c r="F175" s="4">
        <f t="shared" si="22"/>
        <v>6758739.7999999989</v>
      </c>
      <c r="G175" s="4">
        <f t="shared" si="23"/>
        <v>565006.61666666658</v>
      </c>
      <c r="H175" s="4">
        <f t="shared" si="24"/>
        <v>13560158.799999999</v>
      </c>
      <c r="I175" s="4">
        <f t="shared" si="25"/>
        <v>565006.61666666658</v>
      </c>
      <c r="J175" s="8">
        <f t="shared" si="19"/>
        <v>-5646.8166666665347</v>
      </c>
      <c r="K175" s="5">
        <v>-9213.8493272569522</v>
      </c>
      <c r="L175" s="9">
        <f t="shared" si="20"/>
        <v>3567.0326605904174</v>
      </c>
    </row>
    <row r="176" spans="1:12" x14ac:dyDescent="0.15">
      <c r="A176" s="15"/>
      <c r="B176" s="3" t="s">
        <v>200</v>
      </c>
      <c r="C176" s="3">
        <v>173</v>
      </c>
      <c r="D176" s="12">
        <v>547016.5</v>
      </c>
      <c r="E176" s="4">
        <f t="shared" si="21"/>
        <v>566784.91666666663</v>
      </c>
      <c r="F176" s="4">
        <f t="shared" si="22"/>
        <v>6801419</v>
      </c>
      <c r="G176" s="4">
        <f t="shared" si="23"/>
        <v>567939.81666666665</v>
      </c>
      <c r="H176" s="4">
        <f t="shared" si="24"/>
        <v>13630555.6</v>
      </c>
      <c r="I176" s="4">
        <f t="shared" si="25"/>
        <v>567939.81666666665</v>
      </c>
      <c r="J176" s="8">
        <f t="shared" si="19"/>
        <v>-20923.316666666651</v>
      </c>
      <c r="K176" s="5">
        <v>-4259.2519314236233</v>
      </c>
      <c r="L176" s="9">
        <f t="shared" si="20"/>
        <v>-16664.064735243028</v>
      </c>
    </row>
    <row r="177" spans="1:12" x14ac:dyDescent="0.15">
      <c r="A177" s="15"/>
      <c r="B177" s="3" t="s">
        <v>201</v>
      </c>
      <c r="C177" s="3">
        <v>174</v>
      </c>
      <c r="D177" s="12">
        <v>580697.80000000005</v>
      </c>
      <c r="E177" s="4">
        <f t="shared" si="21"/>
        <v>569094.71666666667</v>
      </c>
      <c r="F177" s="4">
        <f t="shared" si="22"/>
        <v>6829136.5999999996</v>
      </c>
      <c r="G177" s="4">
        <f t="shared" si="23"/>
        <v>569688.9833333334</v>
      </c>
      <c r="H177" s="4">
        <f t="shared" si="24"/>
        <v>13672535.600000001</v>
      </c>
      <c r="I177" s="4">
        <f t="shared" si="25"/>
        <v>569688.9833333334</v>
      </c>
      <c r="J177" s="8">
        <f t="shared" si="19"/>
        <v>11008.816666666651</v>
      </c>
      <c r="K177" s="5">
        <v>303.93114149306712</v>
      </c>
      <c r="L177" s="9">
        <f t="shared" si="20"/>
        <v>10704.885525173584</v>
      </c>
    </row>
    <row r="178" spans="1:12" x14ac:dyDescent="0.15">
      <c r="A178" s="15"/>
      <c r="B178" s="3" t="s">
        <v>202</v>
      </c>
      <c r="C178" s="3">
        <v>175</v>
      </c>
      <c r="D178" s="12">
        <v>583054.80000000005</v>
      </c>
      <c r="E178" s="4">
        <f t="shared" si="21"/>
        <v>570283.25000000012</v>
      </c>
      <c r="F178" s="4">
        <f t="shared" si="22"/>
        <v>6843399.0000000009</v>
      </c>
      <c r="G178" s="4">
        <f t="shared" si="23"/>
        <v>571233.58333333337</v>
      </c>
      <c r="H178" s="4">
        <f t="shared" si="24"/>
        <v>13709606</v>
      </c>
      <c r="I178" s="4">
        <f t="shared" si="25"/>
        <v>571233.58333333337</v>
      </c>
      <c r="J178" s="8">
        <f t="shared" si="19"/>
        <v>11821.216666666674</v>
      </c>
      <c r="K178" s="5">
        <v>9424.2493859783481</v>
      </c>
      <c r="L178" s="9">
        <f t="shared" si="20"/>
        <v>2396.9672806883264</v>
      </c>
    </row>
    <row r="179" spans="1:12" x14ac:dyDescent="0.15">
      <c r="A179" s="15"/>
      <c r="B179" s="3" t="s">
        <v>203</v>
      </c>
      <c r="C179" s="3">
        <v>176</v>
      </c>
      <c r="D179" s="12">
        <v>582756.69999999995</v>
      </c>
      <c r="E179" s="4">
        <f t="shared" si="21"/>
        <v>572183.91666666663</v>
      </c>
      <c r="F179" s="4">
        <f t="shared" si="22"/>
        <v>6866207</v>
      </c>
      <c r="G179" s="4">
        <f t="shared" si="23"/>
        <v>573812.20833333326</v>
      </c>
      <c r="H179" s="4">
        <f t="shared" si="24"/>
        <v>13771493</v>
      </c>
      <c r="I179" s="4">
        <f t="shared" si="25"/>
        <v>573812.20833333337</v>
      </c>
      <c r="J179" s="8">
        <f t="shared" si="19"/>
        <v>8944.4916666665813</v>
      </c>
      <c r="K179" s="5">
        <v>5104.491787939126</v>
      </c>
      <c r="L179" s="9">
        <f t="shared" si="20"/>
        <v>3839.9998787274553</v>
      </c>
    </row>
    <row r="180" spans="1:12" x14ac:dyDescent="0.15">
      <c r="A180" s="15"/>
      <c r="B180" s="3" t="s">
        <v>204</v>
      </c>
      <c r="C180" s="3">
        <v>177</v>
      </c>
      <c r="D180" s="12">
        <v>556776.6</v>
      </c>
      <c r="E180" s="4">
        <f t="shared" si="21"/>
        <v>575440.5</v>
      </c>
      <c r="F180" s="4">
        <f t="shared" si="22"/>
        <v>6905286</v>
      </c>
      <c r="G180" s="4">
        <f t="shared" si="23"/>
        <v>576234.3291666666</v>
      </c>
      <c r="H180" s="4">
        <f t="shared" si="24"/>
        <v>13829623.9</v>
      </c>
      <c r="I180" s="4">
        <f t="shared" si="25"/>
        <v>576234.32916666672</v>
      </c>
      <c r="J180" s="8">
        <f t="shared" si="19"/>
        <v>-19457.729166666744</v>
      </c>
      <c r="K180" s="5">
        <v>-6954.9214473549846</v>
      </c>
      <c r="L180" s="9">
        <f t="shared" si="20"/>
        <v>-12502.807719311761</v>
      </c>
    </row>
    <row r="181" spans="1:12" x14ac:dyDescent="0.15">
      <c r="A181" s="15"/>
      <c r="B181" s="3" t="s">
        <v>205</v>
      </c>
      <c r="C181" s="3">
        <v>178</v>
      </c>
      <c r="D181" s="12">
        <v>591983.9</v>
      </c>
      <c r="E181" s="4">
        <f t="shared" si="21"/>
        <v>577028.15833333333</v>
      </c>
      <c r="F181" s="4">
        <f t="shared" si="22"/>
        <v>6924337.9000000004</v>
      </c>
      <c r="G181" s="4">
        <f t="shared" si="23"/>
        <v>578426.33333333326</v>
      </c>
      <c r="H181" s="4">
        <f t="shared" si="24"/>
        <v>13882232</v>
      </c>
      <c r="I181" s="4">
        <f t="shared" si="25"/>
        <v>578426.33333333337</v>
      </c>
      <c r="J181" s="8">
        <f t="shared" si="19"/>
        <v>13557.566666666651</v>
      </c>
      <c r="K181" s="5">
        <v>9542.2425232332644</v>
      </c>
      <c r="L181" s="9">
        <f t="shared" si="20"/>
        <v>4015.3241434333868</v>
      </c>
    </row>
    <row r="182" spans="1:12" x14ac:dyDescent="0.15">
      <c r="A182" s="15"/>
      <c r="B182" s="3" t="s">
        <v>206</v>
      </c>
      <c r="C182" s="3">
        <v>179</v>
      </c>
      <c r="D182" s="12">
        <v>593926.9</v>
      </c>
      <c r="E182" s="4">
        <f t="shared" si="21"/>
        <v>579824.50833333319</v>
      </c>
      <c r="F182" s="4">
        <f t="shared" si="22"/>
        <v>6957894.0999999987</v>
      </c>
      <c r="G182" s="4">
        <f t="shared" si="23"/>
        <v>582224.12916666653</v>
      </c>
      <c r="H182" s="4">
        <f t="shared" si="24"/>
        <v>13973379.099999998</v>
      </c>
      <c r="I182" s="4">
        <f t="shared" si="25"/>
        <v>582224.12916666653</v>
      </c>
      <c r="J182" s="8">
        <f t="shared" si="19"/>
        <v>11702.770833333489</v>
      </c>
      <c r="K182" s="5">
        <v>10121.053552645031</v>
      </c>
      <c r="L182" s="9">
        <f t="shared" si="20"/>
        <v>1581.7172806884573</v>
      </c>
    </row>
    <row r="183" spans="1:12" x14ac:dyDescent="0.15">
      <c r="A183" s="15"/>
      <c r="B183" s="3" t="s">
        <v>207</v>
      </c>
      <c r="C183" s="3">
        <v>180</v>
      </c>
      <c r="D183" s="12">
        <v>603155.19999999995</v>
      </c>
      <c r="E183" s="4">
        <f t="shared" si="21"/>
        <v>584623.74999999988</v>
      </c>
      <c r="F183" s="4">
        <f t="shared" si="22"/>
        <v>7015484.9999999991</v>
      </c>
      <c r="G183" s="4">
        <f t="shared" si="23"/>
        <v>585356.46666666656</v>
      </c>
      <c r="H183" s="4">
        <f t="shared" si="24"/>
        <v>14048555.199999999</v>
      </c>
      <c r="I183" s="4">
        <f t="shared" si="25"/>
        <v>585356.46666666667</v>
      </c>
      <c r="J183" s="8">
        <f t="shared" si="19"/>
        <v>17798.733333333279</v>
      </c>
      <c r="K183" s="5">
        <v>14598.406984017573</v>
      </c>
      <c r="L183" s="9">
        <f t="shared" si="20"/>
        <v>3200.3263493157065</v>
      </c>
    </row>
    <row r="184" spans="1:12" x14ac:dyDescent="0.15">
      <c r="A184" s="15">
        <v>16</v>
      </c>
      <c r="B184" s="3" t="s">
        <v>208</v>
      </c>
      <c r="C184" s="3">
        <v>181</v>
      </c>
      <c r="D184" s="12">
        <v>578452.6</v>
      </c>
      <c r="E184" s="4">
        <f t="shared" si="21"/>
        <v>586089.18333333323</v>
      </c>
      <c r="F184" s="4">
        <f t="shared" si="22"/>
        <v>7033070.1999999993</v>
      </c>
      <c r="G184" s="4">
        <f t="shared" si="23"/>
        <v>587922.3041666667</v>
      </c>
      <c r="H184" s="4">
        <f t="shared" si="24"/>
        <v>14110135.300000001</v>
      </c>
      <c r="I184" s="4">
        <f t="shared" si="25"/>
        <v>587922.3041666667</v>
      </c>
      <c r="J184" s="8">
        <f t="shared" si="19"/>
        <v>-9469.704166666721</v>
      </c>
      <c r="K184" s="5">
        <v>-8803.4040147569485</v>
      </c>
      <c r="L184" s="9">
        <f t="shared" si="20"/>
        <v>-666.30015190977247</v>
      </c>
    </row>
    <row r="185" spans="1:12" x14ac:dyDescent="0.15">
      <c r="A185" s="15"/>
      <c r="B185" s="3" t="s">
        <v>209</v>
      </c>
      <c r="C185" s="3">
        <v>182</v>
      </c>
      <c r="D185" s="12">
        <v>567984.5</v>
      </c>
      <c r="E185" s="4">
        <f t="shared" si="21"/>
        <v>589755.42500000005</v>
      </c>
      <c r="F185" s="4">
        <f t="shared" si="22"/>
        <v>7077065.1000000006</v>
      </c>
      <c r="G185" s="4">
        <f t="shared" si="23"/>
        <v>591147.12916666665</v>
      </c>
      <c r="H185" s="4">
        <f t="shared" si="24"/>
        <v>14187531.100000001</v>
      </c>
      <c r="I185" s="4">
        <f t="shared" si="25"/>
        <v>591147.12916666677</v>
      </c>
      <c r="J185" s="8">
        <f t="shared" si="19"/>
        <v>-23162.629166666768</v>
      </c>
      <c r="K185" s="5">
        <v>-18750.901150173606</v>
      </c>
      <c r="L185" s="9">
        <f t="shared" si="20"/>
        <v>-4411.7280164931617</v>
      </c>
    </row>
    <row r="186" spans="1:12" x14ac:dyDescent="0.15">
      <c r="A186" s="15"/>
      <c r="B186" s="3" t="s">
        <v>210</v>
      </c>
      <c r="C186" s="3">
        <v>183</v>
      </c>
      <c r="D186" s="12">
        <v>579172.6</v>
      </c>
      <c r="E186" s="4">
        <f t="shared" si="21"/>
        <v>592538.83333333337</v>
      </c>
      <c r="F186" s="4">
        <f t="shared" si="22"/>
        <v>7110466</v>
      </c>
      <c r="G186" s="4">
        <f t="shared" si="23"/>
        <v>594930.97083333344</v>
      </c>
      <c r="H186" s="4">
        <f t="shared" si="24"/>
        <v>14278343.300000001</v>
      </c>
      <c r="I186" s="4">
        <f t="shared" si="25"/>
        <v>594930.97083333333</v>
      </c>
      <c r="J186" s="8">
        <f t="shared" si="19"/>
        <v>-15758.370833333349</v>
      </c>
      <c r="K186" s="5">
        <v>-1112.0475043402821</v>
      </c>
      <c r="L186" s="9">
        <f t="shared" si="20"/>
        <v>-14646.323328993067</v>
      </c>
    </row>
    <row r="187" spans="1:12" x14ac:dyDescent="0.15">
      <c r="A187" s="15"/>
      <c r="B187" s="3" t="s">
        <v>211</v>
      </c>
      <c r="C187" s="3">
        <v>184</v>
      </c>
      <c r="D187" s="12">
        <v>592916</v>
      </c>
      <c r="E187" s="4">
        <f t="shared" si="21"/>
        <v>597323.1083333334</v>
      </c>
      <c r="F187" s="4">
        <f t="shared" si="22"/>
        <v>7167877.3000000007</v>
      </c>
      <c r="G187" s="4">
        <f t="shared" si="23"/>
        <v>599379.6166666667</v>
      </c>
      <c r="H187" s="4">
        <f t="shared" si="24"/>
        <v>14385110.800000001</v>
      </c>
      <c r="I187" s="4">
        <f t="shared" si="25"/>
        <v>599379.6166666667</v>
      </c>
      <c r="J187" s="8">
        <f t="shared" si="19"/>
        <v>-6463.6166666666977</v>
      </c>
      <c r="K187" s="5">
        <v>-9213.8493272569522</v>
      </c>
      <c r="L187" s="9">
        <f t="shared" si="20"/>
        <v>2750.2326605902545</v>
      </c>
    </row>
    <row r="188" spans="1:12" x14ac:dyDescent="0.15">
      <c r="A188" s="15"/>
      <c r="B188" s="3" t="s">
        <v>212</v>
      </c>
      <c r="C188" s="3">
        <v>185</v>
      </c>
      <c r="D188" s="12">
        <v>604607.4</v>
      </c>
      <c r="E188" s="4">
        <f t="shared" si="21"/>
        <v>601436.125</v>
      </c>
      <c r="F188" s="4">
        <f t="shared" si="22"/>
        <v>7217233.5</v>
      </c>
      <c r="G188" s="4">
        <f t="shared" si="23"/>
        <v>603140.26249999995</v>
      </c>
      <c r="H188" s="4">
        <f t="shared" si="24"/>
        <v>14475366.300000001</v>
      </c>
      <c r="I188" s="4">
        <f t="shared" si="25"/>
        <v>603140.26250000007</v>
      </c>
      <c r="J188" s="8">
        <f t="shared" si="19"/>
        <v>1467.1374999999534</v>
      </c>
      <c r="K188" s="5">
        <v>-4259.2519314236233</v>
      </c>
      <c r="L188" s="9">
        <f t="shared" si="20"/>
        <v>5726.3894314235768</v>
      </c>
    </row>
    <row r="189" spans="1:12" x14ac:dyDescent="0.15">
      <c r="A189" s="15"/>
      <c r="B189" s="3" t="s">
        <v>213</v>
      </c>
      <c r="C189" s="3">
        <v>186</v>
      </c>
      <c r="D189" s="12">
        <v>598283</v>
      </c>
      <c r="E189" s="4">
        <f t="shared" si="21"/>
        <v>604844.4</v>
      </c>
      <c r="F189" s="4">
        <f t="shared" si="22"/>
        <v>7258132.7999999998</v>
      </c>
      <c r="G189" s="4">
        <f t="shared" si="23"/>
        <v>606643.89583333326</v>
      </c>
      <c r="H189" s="4">
        <f t="shared" si="24"/>
        <v>14559453.5</v>
      </c>
      <c r="I189" s="4">
        <f t="shared" si="25"/>
        <v>606643.89583333337</v>
      </c>
      <c r="J189" s="8">
        <f t="shared" si="19"/>
        <v>-8360.8958333333721</v>
      </c>
      <c r="K189" s="5">
        <v>303.93114149306712</v>
      </c>
      <c r="L189" s="9">
        <f t="shared" si="20"/>
        <v>-8664.8269748264393</v>
      </c>
    </row>
    <row r="190" spans="1:12" x14ac:dyDescent="0.15">
      <c r="A190" s="15"/>
      <c r="B190" s="3" t="s">
        <v>214</v>
      </c>
      <c r="C190" s="3">
        <v>187</v>
      </c>
      <c r="D190" s="12">
        <v>627049.69999999995</v>
      </c>
      <c r="E190" s="4">
        <f t="shared" si="21"/>
        <v>608443.3916666666</v>
      </c>
      <c r="F190" s="4">
        <f t="shared" si="22"/>
        <v>7301320.6999999993</v>
      </c>
      <c r="G190" s="4">
        <f t="shared" si="23"/>
        <v>610080.66666666663</v>
      </c>
      <c r="H190" s="4">
        <f t="shared" si="24"/>
        <v>14641936</v>
      </c>
      <c r="I190" s="4">
        <f t="shared" si="25"/>
        <v>610080.66666666663</v>
      </c>
      <c r="J190" s="8">
        <f t="shared" si="19"/>
        <v>16969.033333333326</v>
      </c>
      <c r="K190" s="5">
        <v>9424.2493859783481</v>
      </c>
      <c r="L190" s="9">
        <f t="shared" si="20"/>
        <v>7544.7839473549775</v>
      </c>
    </row>
    <row r="191" spans="1:12" x14ac:dyDescent="0.15">
      <c r="A191" s="15"/>
      <c r="B191" s="3" t="s">
        <v>215</v>
      </c>
      <c r="C191" s="3">
        <v>188</v>
      </c>
      <c r="D191" s="12">
        <v>616157.6</v>
      </c>
      <c r="E191" s="4">
        <f t="shared" si="21"/>
        <v>611717.94166666665</v>
      </c>
      <c r="F191" s="4">
        <f t="shared" si="22"/>
        <v>7340615.2999999998</v>
      </c>
      <c r="G191" s="4">
        <f t="shared" si="23"/>
        <v>613460.7041666666</v>
      </c>
      <c r="H191" s="4">
        <f t="shared" si="24"/>
        <v>14723056.899999999</v>
      </c>
      <c r="I191" s="4">
        <f t="shared" si="25"/>
        <v>613460.7041666666</v>
      </c>
      <c r="J191" s="8">
        <f t="shared" si="19"/>
        <v>2696.8958333333721</v>
      </c>
      <c r="K191" s="5">
        <v>5104.491787939126</v>
      </c>
      <c r="L191" s="9">
        <f t="shared" si="20"/>
        <v>-2407.5959546057538</v>
      </c>
    </row>
    <row r="192" spans="1:12" x14ac:dyDescent="0.15">
      <c r="A192" s="15"/>
      <c r="B192" s="3" t="s">
        <v>216</v>
      </c>
      <c r="C192" s="3">
        <v>189</v>
      </c>
      <c r="D192" s="12">
        <v>614187.9</v>
      </c>
      <c r="E192" s="4">
        <f t="shared" si="21"/>
        <v>615203.46666666667</v>
      </c>
      <c r="F192" s="4">
        <f t="shared" si="22"/>
        <v>7382441.5999999996</v>
      </c>
      <c r="G192" s="4">
        <f t="shared" si="23"/>
        <v>616751.91249999998</v>
      </c>
      <c r="H192" s="4">
        <f t="shared" si="24"/>
        <v>14802045.899999999</v>
      </c>
      <c r="I192" s="4">
        <f t="shared" si="25"/>
        <v>616751.91249999998</v>
      </c>
      <c r="J192" s="8">
        <f t="shared" si="19"/>
        <v>-2564.0124999999534</v>
      </c>
      <c r="K192" s="5">
        <v>-6954.9214473549846</v>
      </c>
      <c r="L192" s="9">
        <f t="shared" si="20"/>
        <v>4390.9089473550312</v>
      </c>
    </row>
    <row r="193" spans="1:12" x14ac:dyDescent="0.15">
      <c r="A193" s="15"/>
      <c r="B193" s="3" t="s">
        <v>217</v>
      </c>
      <c r="C193" s="3">
        <v>190</v>
      </c>
      <c r="D193" s="12">
        <v>641340.1</v>
      </c>
      <c r="E193" s="4">
        <f t="shared" si="21"/>
        <v>618300.35833333328</v>
      </c>
      <c r="F193" s="4">
        <f t="shared" si="22"/>
        <v>7419604.2999999989</v>
      </c>
      <c r="G193" s="4">
        <f t="shared" si="23"/>
        <v>616736.66666666663</v>
      </c>
      <c r="H193" s="4">
        <f t="shared" si="24"/>
        <v>14801679.999999998</v>
      </c>
      <c r="I193" s="4">
        <f t="shared" si="25"/>
        <v>616736.66666666663</v>
      </c>
      <c r="J193" s="8">
        <f t="shared" si="19"/>
        <v>24603.433333333349</v>
      </c>
      <c r="K193" s="5">
        <v>9542.2425232332644</v>
      </c>
      <c r="L193" s="9">
        <f t="shared" si="20"/>
        <v>15061.190810100084</v>
      </c>
    </row>
    <row r="194" spans="1:12" x14ac:dyDescent="0.15">
      <c r="A194" s="15"/>
      <c r="B194" s="3" t="s">
        <v>218</v>
      </c>
      <c r="C194" s="3">
        <v>191</v>
      </c>
      <c r="D194" s="12">
        <v>634826.19999999995</v>
      </c>
      <c r="E194" s="4">
        <f t="shared" si="21"/>
        <v>615172.97499999998</v>
      </c>
      <c r="F194" s="4">
        <f t="shared" si="22"/>
        <v>7382075.6999999993</v>
      </c>
      <c r="G194" s="4">
        <f t="shared" si="23"/>
        <v>613382.18333333335</v>
      </c>
      <c r="H194" s="4">
        <f t="shared" si="24"/>
        <v>14721172.399999999</v>
      </c>
      <c r="I194" s="4">
        <f t="shared" si="25"/>
        <v>613382.18333333323</v>
      </c>
      <c r="J194" s="8">
        <f t="shared" si="19"/>
        <v>21444.016666666721</v>
      </c>
      <c r="K194" s="5">
        <v>10121.053552645031</v>
      </c>
      <c r="L194" s="9">
        <f t="shared" si="20"/>
        <v>11322.96311402169</v>
      </c>
    </row>
    <row r="195" spans="1:12" x14ac:dyDescent="0.15">
      <c r="A195" s="15"/>
      <c r="B195" s="3" t="s">
        <v>219</v>
      </c>
      <c r="C195" s="3">
        <v>192</v>
      </c>
      <c r="D195" s="12">
        <v>646343.1</v>
      </c>
      <c r="E195" s="4">
        <f>AVERAGE(D189:D200)</f>
        <v>611591.39166666672</v>
      </c>
      <c r="F195" s="4">
        <f t="shared" si="22"/>
        <v>7339096.7000000002</v>
      </c>
      <c r="G195" s="4">
        <f t="shared" si="23"/>
        <v>611310.3208333333</v>
      </c>
      <c r="H195" s="4">
        <f t="shared" si="24"/>
        <v>14671447.699999999</v>
      </c>
      <c r="I195" s="4">
        <f t="shared" si="25"/>
        <v>611310.3208333333</v>
      </c>
      <c r="J195" s="8">
        <f t="shared" ref="J195:J209" si="26">D195-I195</f>
        <v>35032.779166666674</v>
      </c>
      <c r="K195" s="5">
        <v>14598.406984017573</v>
      </c>
      <c r="L195" s="9">
        <f t="shared" ref="L195:L210" si="27">D195-I195-K195</f>
        <v>20434.372182649102</v>
      </c>
    </row>
    <row r="196" spans="1:12" x14ac:dyDescent="0.15">
      <c r="A196" s="15">
        <v>17</v>
      </c>
      <c r="B196" s="3" t="s">
        <v>220</v>
      </c>
      <c r="C196" s="3">
        <v>193</v>
      </c>
      <c r="D196" s="12">
        <v>617747.19999999995</v>
      </c>
      <c r="E196" s="4">
        <f t="shared" ref="E196:E211" si="28">AVERAGE(D190:D201)</f>
        <v>611029.25</v>
      </c>
      <c r="F196" s="4">
        <f t="shared" si="22"/>
        <v>7332351</v>
      </c>
      <c r="G196" s="4">
        <f t="shared" si="23"/>
        <v>611139.71666666667</v>
      </c>
      <c r="H196" s="4">
        <f t="shared" si="24"/>
        <v>14667353.199999999</v>
      </c>
      <c r="I196" s="4">
        <f t="shared" si="25"/>
        <v>611139.71666666667</v>
      </c>
      <c r="J196" s="8">
        <f t="shared" si="26"/>
        <v>6607.483333333279</v>
      </c>
      <c r="K196" s="5">
        <v>-8803.4040147569485</v>
      </c>
      <c r="L196" s="9">
        <f t="shared" si="27"/>
        <v>15410.887348090228</v>
      </c>
    </row>
    <row r="197" spans="1:12" x14ac:dyDescent="0.15">
      <c r="A197" s="15"/>
      <c r="B197" s="3" t="s">
        <v>221</v>
      </c>
      <c r="C197" s="3">
        <v>194</v>
      </c>
      <c r="D197" s="12">
        <v>609810.80000000005</v>
      </c>
      <c r="E197" s="4">
        <f t="shared" si="28"/>
        <v>611250.18333333335</v>
      </c>
      <c r="F197" s="4">
        <f t="shared" si="22"/>
        <v>7335002.2000000002</v>
      </c>
      <c r="G197" s="4">
        <f t="shared" si="23"/>
        <v>611622.84166666679</v>
      </c>
      <c r="H197" s="4">
        <f t="shared" si="24"/>
        <v>14678948.200000001</v>
      </c>
      <c r="I197" s="4">
        <f t="shared" si="25"/>
        <v>611622.84166666667</v>
      </c>
      <c r="J197" s="8">
        <f t="shared" si="26"/>
        <v>-1812.0416666666279</v>
      </c>
      <c r="K197" s="5">
        <v>-18750.901150173606</v>
      </c>
      <c r="L197" s="9">
        <f t="shared" si="27"/>
        <v>16938.859483506978</v>
      </c>
    </row>
    <row r="198" spans="1:12" x14ac:dyDescent="0.15">
      <c r="A198" s="15"/>
      <c r="B198" s="3" t="s">
        <v>222</v>
      </c>
      <c r="C198" s="3">
        <v>195</v>
      </c>
      <c r="D198" s="12">
        <v>616335.30000000005</v>
      </c>
      <c r="E198" s="4">
        <f t="shared" si="28"/>
        <v>611995.50000000012</v>
      </c>
      <c r="F198" s="4">
        <f t="shared" si="22"/>
        <v>7343946.0000000009</v>
      </c>
      <c r="G198" s="4">
        <f t="shared" si="23"/>
        <v>612943.21250000014</v>
      </c>
      <c r="H198" s="4">
        <f t="shared" si="24"/>
        <v>14710637.100000001</v>
      </c>
      <c r="I198" s="4">
        <f t="shared" si="25"/>
        <v>612943.21250000002</v>
      </c>
      <c r="J198" s="8">
        <f t="shared" si="26"/>
        <v>3392.0875000000233</v>
      </c>
      <c r="K198" s="5">
        <v>-1112.0475043402821</v>
      </c>
      <c r="L198" s="9">
        <f t="shared" si="27"/>
        <v>4504.1350043403054</v>
      </c>
    </row>
    <row r="199" spans="1:12" x14ac:dyDescent="0.15">
      <c r="A199" s="15"/>
      <c r="B199" s="3" t="s">
        <v>223</v>
      </c>
      <c r="C199" s="3">
        <v>196</v>
      </c>
      <c r="D199" s="12">
        <v>555387.4</v>
      </c>
      <c r="E199" s="4">
        <f t="shared" si="28"/>
        <v>613890.92500000005</v>
      </c>
      <c r="F199" s="4">
        <f t="shared" si="22"/>
        <v>7366691.1000000006</v>
      </c>
      <c r="G199" s="4">
        <f t="shared" si="23"/>
        <v>614685.46666666667</v>
      </c>
      <c r="H199" s="4">
        <f t="shared" si="24"/>
        <v>14752451.199999999</v>
      </c>
      <c r="I199" s="4">
        <f t="shared" si="25"/>
        <v>614685.46666666667</v>
      </c>
      <c r="J199" s="8">
        <f t="shared" si="26"/>
        <v>-59298.066666666651</v>
      </c>
      <c r="K199" s="5">
        <v>-9213.8493272569522</v>
      </c>
      <c r="L199" s="9">
        <f t="shared" si="27"/>
        <v>-50084.217339409697</v>
      </c>
    </row>
    <row r="200" spans="1:12" x14ac:dyDescent="0.15">
      <c r="A200" s="15"/>
      <c r="B200" s="3" t="s">
        <v>224</v>
      </c>
      <c r="C200" s="3">
        <v>197</v>
      </c>
      <c r="D200" s="12">
        <v>561628.4</v>
      </c>
      <c r="E200" s="4">
        <f t="shared" si="28"/>
        <v>615480.0083333333</v>
      </c>
      <c r="F200" s="4">
        <f t="shared" si="22"/>
        <v>7385760.0999999996</v>
      </c>
      <c r="G200" s="4">
        <f t="shared" si="23"/>
        <v>616637.22916666674</v>
      </c>
      <c r="H200" s="4">
        <f t="shared" si="24"/>
        <v>14799293.5</v>
      </c>
      <c r="I200" s="4">
        <f t="shared" si="25"/>
        <v>616637.22916666663</v>
      </c>
      <c r="J200" s="8">
        <f t="shared" si="26"/>
        <v>-55008.829166666605</v>
      </c>
      <c r="K200" s="5">
        <v>-4259.2519314236233</v>
      </c>
      <c r="L200" s="9">
        <f t="shared" si="27"/>
        <v>-50749.577235242978</v>
      </c>
    </row>
    <row r="201" spans="1:12" x14ac:dyDescent="0.15">
      <c r="A201" s="15"/>
      <c r="B201" s="3" t="s">
        <v>225</v>
      </c>
      <c r="C201" s="3">
        <v>198</v>
      </c>
      <c r="D201" s="12">
        <v>591537.30000000005</v>
      </c>
      <c r="E201" s="4">
        <f t="shared" si="28"/>
        <v>617794.45000000007</v>
      </c>
      <c r="F201" s="4">
        <f t="shared" si="22"/>
        <v>7413533.4000000004</v>
      </c>
      <c r="G201" s="4">
        <f t="shared" si="23"/>
        <v>619217.30833333335</v>
      </c>
      <c r="H201" s="4">
        <f t="shared" si="24"/>
        <v>14861215.4</v>
      </c>
      <c r="I201" s="4">
        <f t="shared" si="25"/>
        <v>619217.30833333335</v>
      </c>
      <c r="J201" s="8">
        <f t="shared" si="26"/>
        <v>-27680.008333333302</v>
      </c>
      <c r="K201" s="5">
        <v>303.93114149306712</v>
      </c>
      <c r="L201" s="9">
        <f t="shared" si="27"/>
        <v>-27983.939474826369</v>
      </c>
    </row>
    <row r="202" spans="1:12" x14ac:dyDescent="0.15">
      <c r="A202" s="15"/>
      <c r="B202" s="3" t="s">
        <v>226</v>
      </c>
      <c r="C202" s="3">
        <v>199</v>
      </c>
      <c r="D202" s="12">
        <v>629700.9</v>
      </c>
      <c r="E202" s="4">
        <f t="shared" si="28"/>
        <v>620640.16666666663</v>
      </c>
      <c r="F202" s="4">
        <f t="shared" si="22"/>
        <v>7447682</v>
      </c>
      <c r="G202" s="4">
        <f t="shared" si="23"/>
        <v>621862.88749999995</v>
      </c>
      <c r="H202" s="4">
        <f t="shared" si="24"/>
        <v>14924709.300000001</v>
      </c>
      <c r="I202" s="4">
        <f t="shared" si="25"/>
        <v>621862.88750000007</v>
      </c>
      <c r="J202" s="8">
        <f t="shared" si="26"/>
        <v>7838.0124999999534</v>
      </c>
      <c r="K202" s="5">
        <v>9424.2493859783481</v>
      </c>
      <c r="L202" s="9">
        <f t="shared" si="27"/>
        <v>-1586.2368859783946</v>
      </c>
    </row>
    <row r="203" spans="1:12" x14ac:dyDescent="0.15">
      <c r="A203" s="15"/>
      <c r="B203" s="3" t="s">
        <v>227</v>
      </c>
      <c r="C203" s="3">
        <v>200</v>
      </c>
      <c r="D203" s="12">
        <v>625101.4</v>
      </c>
      <c r="E203" s="4">
        <f t="shared" si="28"/>
        <v>623085.60833333328</v>
      </c>
      <c r="F203" s="4">
        <f t="shared" si="22"/>
        <v>7477027.2999999998</v>
      </c>
      <c r="G203" s="4">
        <f t="shared" si="23"/>
        <v>625605.84583333333</v>
      </c>
      <c r="H203" s="4">
        <f t="shared" si="24"/>
        <v>15014540.300000001</v>
      </c>
      <c r="I203" s="4">
        <f t="shared" si="25"/>
        <v>625605.84583333333</v>
      </c>
      <c r="J203" s="8">
        <f t="shared" si="26"/>
        <v>-504.44583333330229</v>
      </c>
      <c r="K203" s="5">
        <v>5104.491787939126</v>
      </c>
      <c r="L203" s="9">
        <f t="shared" si="27"/>
        <v>-5608.9376212724283</v>
      </c>
    </row>
    <row r="204" spans="1:12" x14ac:dyDescent="0.15">
      <c r="A204" s="15"/>
      <c r="B204" s="3" t="s">
        <v>228</v>
      </c>
      <c r="C204" s="3">
        <v>201</v>
      </c>
      <c r="D204" s="12">
        <v>636933</v>
      </c>
      <c r="E204" s="4">
        <f t="shared" si="28"/>
        <v>628126.08333333337</v>
      </c>
      <c r="F204" s="4">
        <f t="shared" ref="F204:F211" si="29">SUM(D198:D209)</f>
        <v>7537513</v>
      </c>
      <c r="G204" s="4">
        <f t="shared" ref="G204:G210" si="30">AVERAGE(E204:E205)</f>
        <v>632888.51666666672</v>
      </c>
      <c r="H204" s="4">
        <f t="shared" ref="H204:H210" si="31">SUM(F204:F205)</f>
        <v>15189324.4</v>
      </c>
      <c r="I204" s="4">
        <f t="shared" ref="I204:I210" si="32">H204/24</f>
        <v>632888.51666666672</v>
      </c>
      <c r="J204" s="8">
        <f t="shared" si="26"/>
        <v>4044.483333333279</v>
      </c>
      <c r="K204" s="5">
        <v>-6954.9214473549846</v>
      </c>
      <c r="L204" s="9">
        <f t="shared" si="27"/>
        <v>10999.404780688263</v>
      </c>
    </row>
    <row r="205" spans="1:12" x14ac:dyDescent="0.15">
      <c r="A205" s="15"/>
      <c r="B205" s="3" t="s">
        <v>229</v>
      </c>
      <c r="C205" s="3">
        <v>202</v>
      </c>
      <c r="D205" s="12">
        <v>660409.1</v>
      </c>
      <c r="E205" s="4">
        <f t="shared" si="28"/>
        <v>637650.95000000007</v>
      </c>
      <c r="F205" s="4">
        <f t="shared" si="29"/>
        <v>7651811.4000000004</v>
      </c>
      <c r="G205" s="4">
        <f t="shared" si="30"/>
        <v>644418.0083333333</v>
      </c>
      <c r="H205" s="4">
        <f t="shared" si="31"/>
        <v>15466032.199999999</v>
      </c>
      <c r="I205" s="4">
        <f t="shared" si="32"/>
        <v>644418.0083333333</v>
      </c>
      <c r="J205" s="8">
        <f t="shared" si="26"/>
        <v>15991.091666666674</v>
      </c>
      <c r="K205" s="5">
        <v>9542.2425232332644</v>
      </c>
      <c r="L205" s="9">
        <f t="shared" si="27"/>
        <v>6448.8491434334101</v>
      </c>
    </row>
    <row r="206" spans="1:12" x14ac:dyDescent="0.15">
      <c r="A206" s="15"/>
      <c r="B206" s="3" t="s">
        <v>230</v>
      </c>
      <c r="C206" s="3">
        <v>203</v>
      </c>
      <c r="D206" s="12">
        <v>662599.5</v>
      </c>
      <c r="E206" s="4">
        <f t="shared" si="28"/>
        <v>651185.06666666665</v>
      </c>
      <c r="F206" s="4">
        <f t="shared" si="29"/>
        <v>7814220.7999999998</v>
      </c>
      <c r="G206" s="4">
        <f t="shared" si="30"/>
        <v>657546.9291666667</v>
      </c>
      <c r="H206" s="4">
        <f t="shared" si="31"/>
        <v>15781126.300000001</v>
      </c>
      <c r="I206" s="4">
        <f t="shared" si="32"/>
        <v>657546.9291666667</v>
      </c>
      <c r="J206" s="8">
        <f t="shared" si="26"/>
        <v>5052.5708333333023</v>
      </c>
      <c r="K206" s="5">
        <v>10121.053552645031</v>
      </c>
      <c r="L206" s="9">
        <f t="shared" si="27"/>
        <v>-5068.4827193117289</v>
      </c>
    </row>
    <row r="207" spans="1:12" x14ac:dyDescent="0.15">
      <c r="A207" s="15"/>
      <c r="B207" s="3" t="s">
        <v>231</v>
      </c>
      <c r="C207" s="3">
        <v>204</v>
      </c>
      <c r="D207" s="12">
        <v>680491.7</v>
      </c>
      <c r="E207" s="4">
        <f t="shared" si="28"/>
        <v>663908.79166666663</v>
      </c>
      <c r="F207" s="4">
        <f t="shared" si="29"/>
        <v>7966905.5</v>
      </c>
      <c r="G207" s="4">
        <f t="shared" si="30"/>
        <v>668896.99583333335</v>
      </c>
      <c r="H207" s="4">
        <f t="shared" si="31"/>
        <v>16053527.899999999</v>
      </c>
      <c r="I207" s="4">
        <f t="shared" si="32"/>
        <v>668896.99583333323</v>
      </c>
      <c r="J207" s="8">
        <f t="shared" si="26"/>
        <v>11594.704166666721</v>
      </c>
      <c r="K207" s="5">
        <v>14598.406984017573</v>
      </c>
      <c r="L207" s="9">
        <f t="shared" si="27"/>
        <v>-3003.7028173508515</v>
      </c>
    </row>
    <row r="208" spans="1:12" x14ac:dyDescent="0.15">
      <c r="B208" s="3" t="s">
        <v>232</v>
      </c>
      <c r="C208" s="3">
        <v>205</v>
      </c>
      <c r="D208" s="12">
        <v>647092.5</v>
      </c>
      <c r="E208" s="4">
        <f t="shared" si="28"/>
        <v>673885.2</v>
      </c>
      <c r="F208" s="4">
        <f t="shared" si="29"/>
        <v>8086622.3999999994</v>
      </c>
      <c r="G208" s="4">
        <f t="shared" si="30"/>
        <v>677953.75</v>
      </c>
      <c r="H208" s="4">
        <f t="shared" si="31"/>
        <v>16270890</v>
      </c>
      <c r="I208" s="4">
        <f t="shared" si="32"/>
        <v>677953.75</v>
      </c>
      <c r="J208" s="8">
        <f t="shared" si="26"/>
        <v>-30861.25</v>
      </c>
      <c r="K208" s="5">
        <v>-8803.4040147569485</v>
      </c>
      <c r="L208" s="9">
        <f t="shared" si="27"/>
        <v>-22057.845985243053</v>
      </c>
    </row>
    <row r="209" spans="2:12" x14ac:dyDescent="0.15">
      <c r="B209" s="3" t="s">
        <v>233</v>
      </c>
      <c r="C209" s="3">
        <v>206</v>
      </c>
      <c r="D209" s="12">
        <v>670296.5</v>
      </c>
      <c r="E209" s="4">
        <f t="shared" si="28"/>
        <v>682022.29999999993</v>
      </c>
      <c r="F209" s="4">
        <f t="shared" si="29"/>
        <v>8184267.5999999996</v>
      </c>
      <c r="G209" s="4">
        <f t="shared" si="30"/>
        <v>686273.14583333326</v>
      </c>
      <c r="H209" s="4">
        <f t="shared" si="31"/>
        <v>16470555.5</v>
      </c>
      <c r="I209" s="4">
        <f t="shared" si="32"/>
        <v>686273.14583333337</v>
      </c>
      <c r="J209" s="8">
        <f t="shared" si="26"/>
        <v>-15976.645833333372</v>
      </c>
      <c r="K209" s="5">
        <v>-18750.901150173606</v>
      </c>
      <c r="L209" s="9">
        <f t="shared" si="27"/>
        <v>2774.2553168402337</v>
      </c>
    </row>
    <row r="210" spans="2:12" x14ac:dyDescent="0.15">
      <c r="B210" s="3" t="s">
        <v>234</v>
      </c>
      <c r="C210" s="3">
        <v>207</v>
      </c>
      <c r="D210" s="12">
        <v>730633.7</v>
      </c>
      <c r="E210" s="4">
        <f t="shared" si="28"/>
        <v>690523.99166666658</v>
      </c>
      <c r="F210" s="4">
        <f t="shared" si="29"/>
        <v>8286287.8999999994</v>
      </c>
      <c r="G210" s="4">
        <f t="shared" si="30"/>
        <v>693826.22083333321</v>
      </c>
      <c r="H210" s="4">
        <f t="shared" si="31"/>
        <v>16651829.299999999</v>
      </c>
      <c r="I210" s="4">
        <f t="shared" si="32"/>
        <v>693826.22083333333</v>
      </c>
      <c r="J210" s="8">
        <f>D210-I210</f>
        <v>36807.479166666628</v>
      </c>
      <c r="K210" s="5">
        <v>-1112.0475043402821</v>
      </c>
      <c r="L210" s="9">
        <f t="shared" si="27"/>
        <v>37919.526671006912</v>
      </c>
    </row>
    <row r="211" spans="2:12" x14ac:dyDescent="0.15">
      <c r="B211" s="3" t="s">
        <v>235</v>
      </c>
      <c r="C211" s="3">
        <v>208</v>
      </c>
      <c r="D211" s="12">
        <v>717796.8</v>
      </c>
      <c r="E211" s="4">
        <f t="shared" si="28"/>
        <v>697128.45</v>
      </c>
      <c r="F211" s="4">
        <f t="shared" si="29"/>
        <v>8365541.3999999994</v>
      </c>
      <c r="G211" s="4"/>
      <c r="H211" s="4"/>
      <c r="I211" s="4"/>
      <c r="J211" s="8"/>
      <c r="K211" s="5"/>
      <c r="L211" s="9"/>
    </row>
    <row r="212" spans="2:12" x14ac:dyDescent="0.15">
      <c r="B212" s="3" t="s">
        <v>236</v>
      </c>
      <c r="C212" s="3">
        <v>209</v>
      </c>
      <c r="D212" s="12">
        <v>714313.1</v>
      </c>
      <c r="E212" s="4"/>
      <c r="F212" s="4"/>
      <c r="G212" s="4"/>
      <c r="H212" s="4"/>
      <c r="I212" s="4"/>
      <c r="J212" s="8"/>
      <c r="K212" s="5"/>
      <c r="L212" s="9"/>
    </row>
    <row r="213" spans="2:12" x14ac:dyDescent="0.15">
      <c r="B213" s="3" t="s">
        <v>237</v>
      </c>
      <c r="C213" s="3">
        <v>210</v>
      </c>
      <c r="D213" s="12">
        <v>711254.2</v>
      </c>
      <c r="E213" s="4"/>
      <c r="F213" s="4"/>
      <c r="G213" s="4"/>
      <c r="H213" s="4"/>
      <c r="I213" s="4"/>
      <c r="J213" s="8"/>
      <c r="K213" s="5"/>
      <c r="L213" s="9"/>
    </row>
    <row r="214" spans="2:12" x14ac:dyDescent="0.15">
      <c r="B214" s="3" t="s">
        <v>238</v>
      </c>
      <c r="C214" s="3">
        <v>211</v>
      </c>
      <c r="D214" s="12">
        <v>727346.1</v>
      </c>
      <c r="E214" s="4"/>
      <c r="F214" s="4"/>
      <c r="G214" s="4"/>
      <c r="H214" s="4"/>
      <c r="I214" s="4"/>
      <c r="J214" s="8"/>
      <c r="K214" s="5"/>
      <c r="L214" s="9"/>
    </row>
    <row r="215" spans="2:12" x14ac:dyDescent="0.15">
      <c r="B215" s="3" t="s">
        <v>239</v>
      </c>
      <c r="C215" s="3">
        <v>212</v>
      </c>
      <c r="D215" s="12">
        <v>727121.7</v>
      </c>
      <c r="E215" s="4"/>
      <c r="F215" s="4"/>
      <c r="G215" s="4"/>
      <c r="H215" s="4"/>
      <c r="I215" s="4"/>
      <c r="J215" s="8"/>
      <c r="K215" s="5"/>
      <c r="L215" s="9"/>
    </row>
    <row r="216" spans="2:12" x14ac:dyDescent="0.15">
      <c r="B216" s="3" t="s">
        <v>240</v>
      </c>
      <c r="C216" s="3">
        <v>213</v>
      </c>
      <c r="D216" s="12">
        <v>716186.5</v>
      </c>
      <c r="E216" s="4"/>
      <c r="F216" s="4"/>
      <c r="G216" s="4"/>
      <c r="H216" s="4"/>
      <c r="I216" s="4"/>
      <c r="J216" s="8"/>
      <c r="K216" s="5"/>
      <c r="L216" s="9"/>
    </row>
    <row r="217" spans="2:12" ht="15" x14ac:dyDescent="0.2">
      <c r="D217" s="7"/>
      <c r="E217" s="7"/>
      <c r="F217"/>
      <c r="G217" s="7"/>
      <c r="H217" s="7"/>
      <c r="J217" s="8"/>
      <c r="L217" s="9"/>
    </row>
    <row r="218" spans="2:12" ht="15" x14ac:dyDescent="0.2">
      <c r="D218" s="7"/>
      <c r="E218" s="7"/>
      <c r="F218"/>
      <c r="G218" s="7"/>
      <c r="H218" s="7"/>
      <c r="J218" s="8"/>
      <c r="L218" s="9"/>
    </row>
    <row r="219" spans="2:12" ht="15" x14ac:dyDescent="0.2">
      <c r="F219"/>
    </row>
    <row r="220" spans="2:12" ht="15" x14ac:dyDescent="0.2">
      <c r="F220"/>
    </row>
    <row r="221" spans="2:12" ht="15" x14ac:dyDescent="0.2">
      <c r="F221"/>
    </row>
    <row r="222" spans="2:12" ht="15" x14ac:dyDescent="0.2">
      <c r="F222"/>
    </row>
    <row r="223" spans="2:12" ht="15" x14ac:dyDescent="0.2">
      <c r="F223"/>
    </row>
    <row r="224" spans="2:12" ht="15" x14ac:dyDescent="0.2">
      <c r="F224"/>
    </row>
    <row r="225" spans="6:6" ht="15" x14ac:dyDescent="0.2">
      <c r="F225"/>
    </row>
    <row r="226" spans="6:6" ht="15" x14ac:dyDescent="0.2">
      <c r="F226"/>
    </row>
    <row r="227" spans="6:6" ht="15" x14ac:dyDescent="0.2">
      <c r="F227"/>
    </row>
  </sheetData>
  <mergeCells count="17">
    <mergeCell ref="A136:A147"/>
    <mergeCell ref="A4:A15"/>
    <mergeCell ref="A16:A27"/>
    <mergeCell ref="A28:A39"/>
    <mergeCell ref="A40:A51"/>
    <mergeCell ref="A52:A63"/>
    <mergeCell ref="A64:A75"/>
    <mergeCell ref="A76:A87"/>
    <mergeCell ref="A88:A99"/>
    <mergeCell ref="A100:A111"/>
    <mergeCell ref="A112:A123"/>
    <mergeCell ref="A124:A135"/>
    <mergeCell ref="A148:A159"/>
    <mergeCell ref="A160:A171"/>
    <mergeCell ref="A172:A183"/>
    <mergeCell ref="A184:A195"/>
    <mergeCell ref="A196:A20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8"/>
  <sheetViews>
    <sheetView tabSelected="1" workbookViewId="0">
      <selection activeCell="G20" sqref="G20"/>
    </sheetView>
  </sheetViews>
  <sheetFormatPr baseColWidth="10" defaultColWidth="8.83203125" defaultRowHeight="13" x14ac:dyDescent="0.15"/>
  <cols>
    <col min="1" max="1" width="8.83203125" style="2"/>
    <col min="2" max="2" width="7.5" style="3" bestFit="1" customWidth="1"/>
    <col min="3" max="3" width="7.5" style="3" customWidth="1"/>
    <col min="4" max="4" width="16.6640625" style="3" bestFit="1" customWidth="1"/>
    <col min="5" max="8" width="16.6640625" style="3" customWidth="1"/>
    <col min="9" max="9" width="12" style="3" bestFit="1" customWidth="1"/>
    <col min="10" max="10" width="13.1640625" style="3" bestFit="1" customWidth="1"/>
    <col min="11" max="11" width="12.1640625" style="3" bestFit="1" customWidth="1"/>
    <col min="12" max="12" width="14.33203125" style="3" bestFit="1" customWidth="1"/>
    <col min="13" max="16" width="8.83203125" style="3"/>
    <col min="17" max="17" width="11.5" style="3" bestFit="1" customWidth="1"/>
    <col min="18" max="18" width="12.1640625" style="3" bestFit="1" customWidth="1"/>
    <col min="19" max="257" width="8.83203125" style="3"/>
    <col min="258" max="258" width="7.5" style="3" bestFit="1" customWidth="1"/>
    <col min="259" max="259" width="7.5" style="3" customWidth="1"/>
    <col min="260" max="260" width="16.6640625" style="3" bestFit="1" customWidth="1"/>
    <col min="261" max="264" width="16.6640625" style="3" customWidth="1"/>
    <col min="265" max="265" width="12" style="3" bestFit="1" customWidth="1"/>
    <col min="266" max="266" width="13.1640625" style="3" bestFit="1" customWidth="1"/>
    <col min="267" max="267" width="12.1640625" style="3" bestFit="1" customWidth="1"/>
    <col min="268" max="268" width="14.33203125" style="3" bestFit="1" customWidth="1"/>
    <col min="269" max="272" width="8.83203125" style="3"/>
    <col min="273" max="273" width="11.5" style="3" bestFit="1" customWidth="1"/>
    <col min="274" max="274" width="12.1640625" style="3" bestFit="1" customWidth="1"/>
    <col min="275" max="513" width="8.83203125" style="3"/>
    <col min="514" max="514" width="7.5" style="3" bestFit="1" customWidth="1"/>
    <col min="515" max="515" width="7.5" style="3" customWidth="1"/>
    <col min="516" max="516" width="16.6640625" style="3" bestFit="1" customWidth="1"/>
    <col min="517" max="520" width="16.6640625" style="3" customWidth="1"/>
    <col min="521" max="521" width="12" style="3" bestFit="1" customWidth="1"/>
    <col min="522" max="522" width="13.1640625" style="3" bestFit="1" customWidth="1"/>
    <col min="523" max="523" width="12.1640625" style="3" bestFit="1" customWidth="1"/>
    <col min="524" max="524" width="14.33203125" style="3" bestFit="1" customWidth="1"/>
    <col min="525" max="528" width="8.83203125" style="3"/>
    <col min="529" max="529" width="11.5" style="3" bestFit="1" customWidth="1"/>
    <col min="530" max="530" width="12.1640625" style="3" bestFit="1" customWidth="1"/>
    <col min="531" max="769" width="8.83203125" style="3"/>
    <col min="770" max="770" width="7.5" style="3" bestFit="1" customWidth="1"/>
    <col min="771" max="771" width="7.5" style="3" customWidth="1"/>
    <col min="772" max="772" width="16.6640625" style="3" bestFit="1" customWidth="1"/>
    <col min="773" max="776" width="16.6640625" style="3" customWidth="1"/>
    <col min="777" max="777" width="12" style="3" bestFit="1" customWidth="1"/>
    <col min="778" max="778" width="13.1640625" style="3" bestFit="1" customWidth="1"/>
    <col min="779" max="779" width="12.1640625" style="3" bestFit="1" customWidth="1"/>
    <col min="780" max="780" width="14.33203125" style="3" bestFit="1" customWidth="1"/>
    <col min="781" max="784" width="8.83203125" style="3"/>
    <col min="785" max="785" width="11.5" style="3" bestFit="1" customWidth="1"/>
    <col min="786" max="786" width="12.1640625" style="3" bestFit="1" customWidth="1"/>
    <col min="787" max="1025" width="8.83203125" style="3"/>
    <col min="1026" max="1026" width="7.5" style="3" bestFit="1" customWidth="1"/>
    <col min="1027" max="1027" width="7.5" style="3" customWidth="1"/>
    <col min="1028" max="1028" width="16.6640625" style="3" bestFit="1" customWidth="1"/>
    <col min="1029" max="1032" width="16.6640625" style="3" customWidth="1"/>
    <col min="1033" max="1033" width="12" style="3" bestFit="1" customWidth="1"/>
    <col min="1034" max="1034" width="13.1640625" style="3" bestFit="1" customWidth="1"/>
    <col min="1035" max="1035" width="12.1640625" style="3" bestFit="1" customWidth="1"/>
    <col min="1036" max="1036" width="14.33203125" style="3" bestFit="1" customWidth="1"/>
    <col min="1037" max="1040" width="8.83203125" style="3"/>
    <col min="1041" max="1041" width="11.5" style="3" bestFit="1" customWidth="1"/>
    <col min="1042" max="1042" width="12.1640625" style="3" bestFit="1" customWidth="1"/>
    <col min="1043" max="1281" width="8.83203125" style="3"/>
    <col min="1282" max="1282" width="7.5" style="3" bestFit="1" customWidth="1"/>
    <col min="1283" max="1283" width="7.5" style="3" customWidth="1"/>
    <col min="1284" max="1284" width="16.6640625" style="3" bestFit="1" customWidth="1"/>
    <col min="1285" max="1288" width="16.6640625" style="3" customWidth="1"/>
    <col min="1289" max="1289" width="12" style="3" bestFit="1" customWidth="1"/>
    <col min="1290" max="1290" width="13.1640625" style="3" bestFit="1" customWidth="1"/>
    <col min="1291" max="1291" width="12.1640625" style="3" bestFit="1" customWidth="1"/>
    <col min="1292" max="1292" width="14.33203125" style="3" bestFit="1" customWidth="1"/>
    <col min="1293" max="1296" width="8.83203125" style="3"/>
    <col min="1297" max="1297" width="11.5" style="3" bestFit="1" customWidth="1"/>
    <col min="1298" max="1298" width="12.1640625" style="3" bestFit="1" customWidth="1"/>
    <col min="1299" max="1537" width="8.83203125" style="3"/>
    <col min="1538" max="1538" width="7.5" style="3" bestFit="1" customWidth="1"/>
    <col min="1539" max="1539" width="7.5" style="3" customWidth="1"/>
    <col min="1540" max="1540" width="16.6640625" style="3" bestFit="1" customWidth="1"/>
    <col min="1541" max="1544" width="16.6640625" style="3" customWidth="1"/>
    <col min="1545" max="1545" width="12" style="3" bestFit="1" customWidth="1"/>
    <col min="1546" max="1546" width="13.1640625" style="3" bestFit="1" customWidth="1"/>
    <col min="1547" max="1547" width="12.1640625" style="3" bestFit="1" customWidth="1"/>
    <col min="1548" max="1548" width="14.33203125" style="3" bestFit="1" customWidth="1"/>
    <col min="1549" max="1552" width="8.83203125" style="3"/>
    <col min="1553" max="1553" width="11.5" style="3" bestFit="1" customWidth="1"/>
    <col min="1554" max="1554" width="12.1640625" style="3" bestFit="1" customWidth="1"/>
    <col min="1555" max="1793" width="8.83203125" style="3"/>
    <col min="1794" max="1794" width="7.5" style="3" bestFit="1" customWidth="1"/>
    <col min="1795" max="1795" width="7.5" style="3" customWidth="1"/>
    <col min="1796" max="1796" width="16.6640625" style="3" bestFit="1" customWidth="1"/>
    <col min="1797" max="1800" width="16.6640625" style="3" customWidth="1"/>
    <col min="1801" max="1801" width="12" style="3" bestFit="1" customWidth="1"/>
    <col min="1802" max="1802" width="13.1640625" style="3" bestFit="1" customWidth="1"/>
    <col min="1803" max="1803" width="12.1640625" style="3" bestFit="1" customWidth="1"/>
    <col min="1804" max="1804" width="14.33203125" style="3" bestFit="1" customWidth="1"/>
    <col min="1805" max="1808" width="8.83203125" style="3"/>
    <col min="1809" max="1809" width="11.5" style="3" bestFit="1" customWidth="1"/>
    <col min="1810" max="1810" width="12.1640625" style="3" bestFit="1" customWidth="1"/>
    <col min="1811" max="2049" width="8.83203125" style="3"/>
    <col min="2050" max="2050" width="7.5" style="3" bestFit="1" customWidth="1"/>
    <col min="2051" max="2051" width="7.5" style="3" customWidth="1"/>
    <col min="2052" max="2052" width="16.6640625" style="3" bestFit="1" customWidth="1"/>
    <col min="2053" max="2056" width="16.6640625" style="3" customWidth="1"/>
    <col min="2057" max="2057" width="12" style="3" bestFit="1" customWidth="1"/>
    <col min="2058" max="2058" width="13.1640625" style="3" bestFit="1" customWidth="1"/>
    <col min="2059" max="2059" width="12.1640625" style="3" bestFit="1" customWidth="1"/>
    <col min="2060" max="2060" width="14.33203125" style="3" bestFit="1" customWidth="1"/>
    <col min="2061" max="2064" width="8.83203125" style="3"/>
    <col min="2065" max="2065" width="11.5" style="3" bestFit="1" customWidth="1"/>
    <col min="2066" max="2066" width="12.1640625" style="3" bestFit="1" customWidth="1"/>
    <col min="2067" max="2305" width="8.83203125" style="3"/>
    <col min="2306" max="2306" width="7.5" style="3" bestFit="1" customWidth="1"/>
    <col min="2307" max="2307" width="7.5" style="3" customWidth="1"/>
    <col min="2308" max="2308" width="16.6640625" style="3" bestFit="1" customWidth="1"/>
    <col min="2309" max="2312" width="16.6640625" style="3" customWidth="1"/>
    <col min="2313" max="2313" width="12" style="3" bestFit="1" customWidth="1"/>
    <col min="2314" max="2314" width="13.1640625" style="3" bestFit="1" customWidth="1"/>
    <col min="2315" max="2315" width="12.1640625" style="3" bestFit="1" customWidth="1"/>
    <col min="2316" max="2316" width="14.33203125" style="3" bestFit="1" customWidth="1"/>
    <col min="2317" max="2320" width="8.83203125" style="3"/>
    <col min="2321" max="2321" width="11.5" style="3" bestFit="1" customWidth="1"/>
    <col min="2322" max="2322" width="12.1640625" style="3" bestFit="1" customWidth="1"/>
    <col min="2323" max="2561" width="8.83203125" style="3"/>
    <col min="2562" max="2562" width="7.5" style="3" bestFit="1" customWidth="1"/>
    <col min="2563" max="2563" width="7.5" style="3" customWidth="1"/>
    <col min="2564" max="2564" width="16.6640625" style="3" bestFit="1" customWidth="1"/>
    <col min="2565" max="2568" width="16.6640625" style="3" customWidth="1"/>
    <col min="2569" max="2569" width="12" style="3" bestFit="1" customWidth="1"/>
    <col min="2570" max="2570" width="13.1640625" style="3" bestFit="1" customWidth="1"/>
    <col min="2571" max="2571" width="12.1640625" style="3" bestFit="1" customWidth="1"/>
    <col min="2572" max="2572" width="14.33203125" style="3" bestFit="1" customWidth="1"/>
    <col min="2573" max="2576" width="8.83203125" style="3"/>
    <col min="2577" max="2577" width="11.5" style="3" bestFit="1" customWidth="1"/>
    <col min="2578" max="2578" width="12.1640625" style="3" bestFit="1" customWidth="1"/>
    <col min="2579" max="2817" width="8.83203125" style="3"/>
    <col min="2818" max="2818" width="7.5" style="3" bestFit="1" customWidth="1"/>
    <col min="2819" max="2819" width="7.5" style="3" customWidth="1"/>
    <col min="2820" max="2820" width="16.6640625" style="3" bestFit="1" customWidth="1"/>
    <col min="2821" max="2824" width="16.6640625" style="3" customWidth="1"/>
    <col min="2825" max="2825" width="12" style="3" bestFit="1" customWidth="1"/>
    <col min="2826" max="2826" width="13.1640625" style="3" bestFit="1" customWidth="1"/>
    <col min="2827" max="2827" width="12.1640625" style="3" bestFit="1" customWidth="1"/>
    <col min="2828" max="2828" width="14.33203125" style="3" bestFit="1" customWidth="1"/>
    <col min="2829" max="2832" width="8.83203125" style="3"/>
    <col min="2833" max="2833" width="11.5" style="3" bestFit="1" customWidth="1"/>
    <col min="2834" max="2834" width="12.1640625" style="3" bestFit="1" customWidth="1"/>
    <col min="2835" max="3073" width="8.83203125" style="3"/>
    <col min="3074" max="3074" width="7.5" style="3" bestFit="1" customWidth="1"/>
    <col min="3075" max="3075" width="7.5" style="3" customWidth="1"/>
    <col min="3076" max="3076" width="16.6640625" style="3" bestFit="1" customWidth="1"/>
    <col min="3077" max="3080" width="16.6640625" style="3" customWidth="1"/>
    <col min="3081" max="3081" width="12" style="3" bestFit="1" customWidth="1"/>
    <col min="3082" max="3082" width="13.1640625" style="3" bestFit="1" customWidth="1"/>
    <col min="3083" max="3083" width="12.1640625" style="3" bestFit="1" customWidth="1"/>
    <col min="3084" max="3084" width="14.33203125" style="3" bestFit="1" customWidth="1"/>
    <col min="3085" max="3088" width="8.83203125" style="3"/>
    <col min="3089" max="3089" width="11.5" style="3" bestFit="1" customWidth="1"/>
    <col min="3090" max="3090" width="12.1640625" style="3" bestFit="1" customWidth="1"/>
    <col min="3091" max="3329" width="8.83203125" style="3"/>
    <col min="3330" max="3330" width="7.5" style="3" bestFit="1" customWidth="1"/>
    <col min="3331" max="3331" width="7.5" style="3" customWidth="1"/>
    <col min="3332" max="3332" width="16.6640625" style="3" bestFit="1" customWidth="1"/>
    <col min="3333" max="3336" width="16.6640625" style="3" customWidth="1"/>
    <col min="3337" max="3337" width="12" style="3" bestFit="1" customWidth="1"/>
    <col min="3338" max="3338" width="13.1640625" style="3" bestFit="1" customWidth="1"/>
    <col min="3339" max="3339" width="12.1640625" style="3" bestFit="1" customWidth="1"/>
    <col min="3340" max="3340" width="14.33203125" style="3" bestFit="1" customWidth="1"/>
    <col min="3341" max="3344" width="8.83203125" style="3"/>
    <col min="3345" max="3345" width="11.5" style="3" bestFit="1" customWidth="1"/>
    <col min="3346" max="3346" width="12.1640625" style="3" bestFit="1" customWidth="1"/>
    <col min="3347" max="3585" width="8.83203125" style="3"/>
    <col min="3586" max="3586" width="7.5" style="3" bestFit="1" customWidth="1"/>
    <col min="3587" max="3587" width="7.5" style="3" customWidth="1"/>
    <col min="3588" max="3588" width="16.6640625" style="3" bestFit="1" customWidth="1"/>
    <col min="3589" max="3592" width="16.6640625" style="3" customWidth="1"/>
    <col min="3593" max="3593" width="12" style="3" bestFit="1" customWidth="1"/>
    <col min="3594" max="3594" width="13.1640625" style="3" bestFit="1" customWidth="1"/>
    <col min="3595" max="3595" width="12.1640625" style="3" bestFit="1" customWidth="1"/>
    <col min="3596" max="3596" width="14.33203125" style="3" bestFit="1" customWidth="1"/>
    <col min="3597" max="3600" width="8.83203125" style="3"/>
    <col min="3601" max="3601" width="11.5" style="3" bestFit="1" customWidth="1"/>
    <col min="3602" max="3602" width="12.1640625" style="3" bestFit="1" customWidth="1"/>
    <col min="3603" max="3841" width="8.83203125" style="3"/>
    <col min="3842" max="3842" width="7.5" style="3" bestFit="1" customWidth="1"/>
    <col min="3843" max="3843" width="7.5" style="3" customWidth="1"/>
    <col min="3844" max="3844" width="16.6640625" style="3" bestFit="1" customWidth="1"/>
    <col min="3845" max="3848" width="16.6640625" style="3" customWidth="1"/>
    <col min="3849" max="3849" width="12" style="3" bestFit="1" customWidth="1"/>
    <col min="3850" max="3850" width="13.1640625" style="3" bestFit="1" customWidth="1"/>
    <col min="3851" max="3851" width="12.1640625" style="3" bestFit="1" customWidth="1"/>
    <col min="3852" max="3852" width="14.33203125" style="3" bestFit="1" customWidth="1"/>
    <col min="3853" max="3856" width="8.83203125" style="3"/>
    <col min="3857" max="3857" width="11.5" style="3" bestFit="1" customWidth="1"/>
    <col min="3858" max="3858" width="12.1640625" style="3" bestFit="1" customWidth="1"/>
    <col min="3859" max="4097" width="8.83203125" style="3"/>
    <col min="4098" max="4098" width="7.5" style="3" bestFit="1" customWidth="1"/>
    <col min="4099" max="4099" width="7.5" style="3" customWidth="1"/>
    <col min="4100" max="4100" width="16.6640625" style="3" bestFit="1" customWidth="1"/>
    <col min="4101" max="4104" width="16.6640625" style="3" customWidth="1"/>
    <col min="4105" max="4105" width="12" style="3" bestFit="1" customWidth="1"/>
    <col min="4106" max="4106" width="13.1640625" style="3" bestFit="1" customWidth="1"/>
    <col min="4107" max="4107" width="12.1640625" style="3" bestFit="1" customWidth="1"/>
    <col min="4108" max="4108" width="14.33203125" style="3" bestFit="1" customWidth="1"/>
    <col min="4109" max="4112" width="8.83203125" style="3"/>
    <col min="4113" max="4113" width="11.5" style="3" bestFit="1" customWidth="1"/>
    <col min="4114" max="4114" width="12.1640625" style="3" bestFit="1" customWidth="1"/>
    <col min="4115" max="4353" width="8.83203125" style="3"/>
    <col min="4354" max="4354" width="7.5" style="3" bestFit="1" customWidth="1"/>
    <col min="4355" max="4355" width="7.5" style="3" customWidth="1"/>
    <col min="4356" max="4356" width="16.6640625" style="3" bestFit="1" customWidth="1"/>
    <col min="4357" max="4360" width="16.6640625" style="3" customWidth="1"/>
    <col min="4361" max="4361" width="12" style="3" bestFit="1" customWidth="1"/>
    <col min="4362" max="4362" width="13.1640625" style="3" bestFit="1" customWidth="1"/>
    <col min="4363" max="4363" width="12.1640625" style="3" bestFit="1" customWidth="1"/>
    <col min="4364" max="4364" width="14.33203125" style="3" bestFit="1" customWidth="1"/>
    <col min="4365" max="4368" width="8.83203125" style="3"/>
    <col min="4369" max="4369" width="11.5" style="3" bestFit="1" customWidth="1"/>
    <col min="4370" max="4370" width="12.1640625" style="3" bestFit="1" customWidth="1"/>
    <col min="4371" max="4609" width="8.83203125" style="3"/>
    <col min="4610" max="4610" width="7.5" style="3" bestFit="1" customWidth="1"/>
    <col min="4611" max="4611" width="7.5" style="3" customWidth="1"/>
    <col min="4612" max="4612" width="16.6640625" style="3" bestFit="1" customWidth="1"/>
    <col min="4613" max="4616" width="16.6640625" style="3" customWidth="1"/>
    <col min="4617" max="4617" width="12" style="3" bestFit="1" customWidth="1"/>
    <col min="4618" max="4618" width="13.1640625" style="3" bestFit="1" customWidth="1"/>
    <col min="4619" max="4619" width="12.1640625" style="3" bestFit="1" customWidth="1"/>
    <col min="4620" max="4620" width="14.33203125" style="3" bestFit="1" customWidth="1"/>
    <col min="4621" max="4624" width="8.83203125" style="3"/>
    <col min="4625" max="4625" width="11.5" style="3" bestFit="1" customWidth="1"/>
    <col min="4626" max="4626" width="12.1640625" style="3" bestFit="1" customWidth="1"/>
    <col min="4627" max="4865" width="8.83203125" style="3"/>
    <col min="4866" max="4866" width="7.5" style="3" bestFit="1" customWidth="1"/>
    <col min="4867" max="4867" width="7.5" style="3" customWidth="1"/>
    <col min="4868" max="4868" width="16.6640625" style="3" bestFit="1" customWidth="1"/>
    <col min="4869" max="4872" width="16.6640625" style="3" customWidth="1"/>
    <col min="4873" max="4873" width="12" style="3" bestFit="1" customWidth="1"/>
    <col min="4874" max="4874" width="13.1640625" style="3" bestFit="1" customWidth="1"/>
    <col min="4875" max="4875" width="12.1640625" style="3" bestFit="1" customWidth="1"/>
    <col min="4876" max="4876" width="14.33203125" style="3" bestFit="1" customWidth="1"/>
    <col min="4877" max="4880" width="8.83203125" style="3"/>
    <col min="4881" max="4881" width="11.5" style="3" bestFit="1" customWidth="1"/>
    <col min="4882" max="4882" width="12.1640625" style="3" bestFit="1" customWidth="1"/>
    <col min="4883" max="5121" width="8.83203125" style="3"/>
    <col min="5122" max="5122" width="7.5" style="3" bestFit="1" customWidth="1"/>
    <col min="5123" max="5123" width="7.5" style="3" customWidth="1"/>
    <col min="5124" max="5124" width="16.6640625" style="3" bestFit="1" customWidth="1"/>
    <col min="5125" max="5128" width="16.6640625" style="3" customWidth="1"/>
    <col min="5129" max="5129" width="12" style="3" bestFit="1" customWidth="1"/>
    <col min="5130" max="5130" width="13.1640625" style="3" bestFit="1" customWidth="1"/>
    <col min="5131" max="5131" width="12.1640625" style="3" bestFit="1" customWidth="1"/>
    <col min="5132" max="5132" width="14.33203125" style="3" bestFit="1" customWidth="1"/>
    <col min="5133" max="5136" width="8.83203125" style="3"/>
    <col min="5137" max="5137" width="11.5" style="3" bestFit="1" customWidth="1"/>
    <col min="5138" max="5138" width="12.1640625" style="3" bestFit="1" customWidth="1"/>
    <col min="5139" max="5377" width="8.83203125" style="3"/>
    <col min="5378" max="5378" width="7.5" style="3" bestFit="1" customWidth="1"/>
    <col min="5379" max="5379" width="7.5" style="3" customWidth="1"/>
    <col min="5380" max="5380" width="16.6640625" style="3" bestFit="1" customWidth="1"/>
    <col min="5381" max="5384" width="16.6640625" style="3" customWidth="1"/>
    <col min="5385" max="5385" width="12" style="3" bestFit="1" customWidth="1"/>
    <col min="5386" max="5386" width="13.1640625" style="3" bestFit="1" customWidth="1"/>
    <col min="5387" max="5387" width="12.1640625" style="3" bestFit="1" customWidth="1"/>
    <col min="5388" max="5388" width="14.33203125" style="3" bestFit="1" customWidth="1"/>
    <col min="5389" max="5392" width="8.83203125" style="3"/>
    <col min="5393" max="5393" width="11.5" style="3" bestFit="1" customWidth="1"/>
    <col min="5394" max="5394" width="12.1640625" style="3" bestFit="1" customWidth="1"/>
    <col min="5395" max="5633" width="8.83203125" style="3"/>
    <col min="5634" max="5634" width="7.5" style="3" bestFit="1" customWidth="1"/>
    <col min="5635" max="5635" width="7.5" style="3" customWidth="1"/>
    <col min="5636" max="5636" width="16.6640625" style="3" bestFit="1" customWidth="1"/>
    <col min="5637" max="5640" width="16.6640625" style="3" customWidth="1"/>
    <col min="5641" max="5641" width="12" style="3" bestFit="1" customWidth="1"/>
    <col min="5642" max="5642" width="13.1640625" style="3" bestFit="1" customWidth="1"/>
    <col min="5643" max="5643" width="12.1640625" style="3" bestFit="1" customWidth="1"/>
    <col min="5644" max="5644" width="14.33203125" style="3" bestFit="1" customWidth="1"/>
    <col min="5645" max="5648" width="8.83203125" style="3"/>
    <col min="5649" max="5649" width="11.5" style="3" bestFit="1" customWidth="1"/>
    <col min="5650" max="5650" width="12.1640625" style="3" bestFit="1" customWidth="1"/>
    <col min="5651" max="5889" width="8.83203125" style="3"/>
    <col min="5890" max="5890" width="7.5" style="3" bestFit="1" customWidth="1"/>
    <col min="5891" max="5891" width="7.5" style="3" customWidth="1"/>
    <col min="5892" max="5892" width="16.6640625" style="3" bestFit="1" customWidth="1"/>
    <col min="5893" max="5896" width="16.6640625" style="3" customWidth="1"/>
    <col min="5897" max="5897" width="12" style="3" bestFit="1" customWidth="1"/>
    <col min="5898" max="5898" width="13.1640625" style="3" bestFit="1" customWidth="1"/>
    <col min="5899" max="5899" width="12.1640625" style="3" bestFit="1" customWidth="1"/>
    <col min="5900" max="5900" width="14.33203125" style="3" bestFit="1" customWidth="1"/>
    <col min="5901" max="5904" width="8.83203125" style="3"/>
    <col min="5905" max="5905" width="11.5" style="3" bestFit="1" customWidth="1"/>
    <col min="5906" max="5906" width="12.1640625" style="3" bestFit="1" customWidth="1"/>
    <col min="5907" max="6145" width="8.83203125" style="3"/>
    <col min="6146" max="6146" width="7.5" style="3" bestFit="1" customWidth="1"/>
    <col min="6147" max="6147" width="7.5" style="3" customWidth="1"/>
    <col min="6148" max="6148" width="16.6640625" style="3" bestFit="1" customWidth="1"/>
    <col min="6149" max="6152" width="16.6640625" style="3" customWidth="1"/>
    <col min="6153" max="6153" width="12" style="3" bestFit="1" customWidth="1"/>
    <col min="6154" max="6154" width="13.1640625" style="3" bestFit="1" customWidth="1"/>
    <col min="6155" max="6155" width="12.1640625" style="3" bestFit="1" customWidth="1"/>
    <col min="6156" max="6156" width="14.33203125" style="3" bestFit="1" customWidth="1"/>
    <col min="6157" max="6160" width="8.83203125" style="3"/>
    <col min="6161" max="6161" width="11.5" style="3" bestFit="1" customWidth="1"/>
    <col min="6162" max="6162" width="12.1640625" style="3" bestFit="1" customWidth="1"/>
    <col min="6163" max="6401" width="8.83203125" style="3"/>
    <col min="6402" max="6402" width="7.5" style="3" bestFit="1" customWidth="1"/>
    <col min="6403" max="6403" width="7.5" style="3" customWidth="1"/>
    <col min="6404" max="6404" width="16.6640625" style="3" bestFit="1" customWidth="1"/>
    <col min="6405" max="6408" width="16.6640625" style="3" customWidth="1"/>
    <col min="6409" max="6409" width="12" style="3" bestFit="1" customWidth="1"/>
    <col min="6410" max="6410" width="13.1640625" style="3" bestFit="1" customWidth="1"/>
    <col min="6411" max="6411" width="12.1640625" style="3" bestFit="1" customWidth="1"/>
    <col min="6412" max="6412" width="14.33203125" style="3" bestFit="1" customWidth="1"/>
    <col min="6413" max="6416" width="8.83203125" style="3"/>
    <col min="6417" max="6417" width="11.5" style="3" bestFit="1" customWidth="1"/>
    <col min="6418" max="6418" width="12.1640625" style="3" bestFit="1" customWidth="1"/>
    <col min="6419" max="6657" width="8.83203125" style="3"/>
    <col min="6658" max="6658" width="7.5" style="3" bestFit="1" customWidth="1"/>
    <col min="6659" max="6659" width="7.5" style="3" customWidth="1"/>
    <col min="6660" max="6660" width="16.6640625" style="3" bestFit="1" customWidth="1"/>
    <col min="6661" max="6664" width="16.6640625" style="3" customWidth="1"/>
    <col min="6665" max="6665" width="12" style="3" bestFit="1" customWidth="1"/>
    <col min="6666" max="6666" width="13.1640625" style="3" bestFit="1" customWidth="1"/>
    <col min="6667" max="6667" width="12.1640625" style="3" bestFit="1" customWidth="1"/>
    <col min="6668" max="6668" width="14.33203125" style="3" bestFit="1" customWidth="1"/>
    <col min="6669" max="6672" width="8.83203125" style="3"/>
    <col min="6673" max="6673" width="11.5" style="3" bestFit="1" customWidth="1"/>
    <col min="6674" max="6674" width="12.1640625" style="3" bestFit="1" customWidth="1"/>
    <col min="6675" max="6913" width="8.83203125" style="3"/>
    <col min="6914" max="6914" width="7.5" style="3" bestFit="1" customWidth="1"/>
    <col min="6915" max="6915" width="7.5" style="3" customWidth="1"/>
    <col min="6916" max="6916" width="16.6640625" style="3" bestFit="1" customWidth="1"/>
    <col min="6917" max="6920" width="16.6640625" style="3" customWidth="1"/>
    <col min="6921" max="6921" width="12" style="3" bestFit="1" customWidth="1"/>
    <col min="6922" max="6922" width="13.1640625" style="3" bestFit="1" customWidth="1"/>
    <col min="6923" max="6923" width="12.1640625" style="3" bestFit="1" customWidth="1"/>
    <col min="6924" max="6924" width="14.33203125" style="3" bestFit="1" customWidth="1"/>
    <col min="6925" max="6928" width="8.83203125" style="3"/>
    <col min="6929" max="6929" width="11.5" style="3" bestFit="1" customWidth="1"/>
    <col min="6930" max="6930" width="12.1640625" style="3" bestFit="1" customWidth="1"/>
    <col min="6931" max="7169" width="8.83203125" style="3"/>
    <col min="7170" max="7170" width="7.5" style="3" bestFit="1" customWidth="1"/>
    <col min="7171" max="7171" width="7.5" style="3" customWidth="1"/>
    <col min="7172" max="7172" width="16.6640625" style="3" bestFit="1" customWidth="1"/>
    <col min="7173" max="7176" width="16.6640625" style="3" customWidth="1"/>
    <col min="7177" max="7177" width="12" style="3" bestFit="1" customWidth="1"/>
    <col min="7178" max="7178" width="13.1640625" style="3" bestFit="1" customWidth="1"/>
    <col min="7179" max="7179" width="12.1640625" style="3" bestFit="1" customWidth="1"/>
    <col min="7180" max="7180" width="14.33203125" style="3" bestFit="1" customWidth="1"/>
    <col min="7181" max="7184" width="8.83203125" style="3"/>
    <col min="7185" max="7185" width="11.5" style="3" bestFit="1" customWidth="1"/>
    <col min="7186" max="7186" width="12.1640625" style="3" bestFit="1" customWidth="1"/>
    <col min="7187" max="7425" width="8.83203125" style="3"/>
    <col min="7426" max="7426" width="7.5" style="3" bestFit="1" customWidth="1"/>
    <col min="7427" max="7427" width="7.5" style="3" customWidth="1"/>
    <col min="7428" max="7428" width="16.6640625" style="3" bestFit="1" customWidth="1"/>
    <col min="7429" max="7432" width="16.6640625" style="3" customWidth="1"/>
    <col min="7433" max="7433" width="12" style="3" bestFit="1" customWidth="1"/>
    <col min="7434" max="7434" width="13.1640625" style="3" bestFit="1" customWidth="1"/>
    <col min="7435" max="7435" width="12.1640625" style="3" bestFit="1" customWidth="1"/>
    <col min="7436" max="7436" width="14.33203125" style="3" bestFit="1" customWidth="1"/>
    <col min="7437" max="7440" width="8.83203125" style="3"/>
    <col min="7441" max="7441" width="11.5" style="3" bestFit="1" customWidth="1"/>
    <col min="7442" max="7442" width="12.1640625" style="3" bestFit="1" customWidth="1"/>
    <col min="7443" max="7681" width="8.83203125" style="3"/>
    <col min="7682" max="7682" width="7.5" style="3" bestFit="1" customWidth="1"/>
    <col min="7683" max="7683" width="7.5" style="3" customWidth="1"/>
    <col min="7684" max="7684" width="16.6640625" style="3" bestFit="1" customWidth="1"/>
    <col min="7685" max="7688" width="16.6640625" style="3" customWidth="1"/>
    <col min="7689" max="7689" width="12" style="3" bestFit="1" customWidth="1"/>
    <col min="7690" max="7690" width="13.1640625" style="3" bestFit="1" customWidth="1"/>
    <col min="7691" max="7691" width="12.1640625" style="3" bestFit="1" customWidth="1"/>
    <col min="7692" max="7692" width="14.33203125" style="3" bestFit="1" customWidth="1"/>
    <col min="7693" max="7696" width="8.83203125" style="3"/>
    <col min="7697" max="7697" width="11.5" style="3" bestFit="1" customWidth="1"/>
    <col min="7698" max="7698" width="12.1640625" style="3" bestFit="1" customWidth="1"/>
    <col min="7699" max="7937" width="8.83203125" style="3"/>
    <col min="7938" max="7938" width="7.5" style="3" bestFit="1" customWidth="1"/>
    <col min="7939" max="7939" width="7.5" style="3" customWidth="1"/>
    <col min="7940" max="7940" width="16.6640625" style="3" bestFit="1" customWidth="1"/>
    <col min="7941" max="7944" width="16.6640625" style="3" customWidth="1"/>
    <col min="7945" max="7945" width="12" style="3" bestFit="1" customWidth="1"/>
    <col min="7946" max="7946" width="13.1640625" style="3" bestFit="1" customWidth="1"/>
    <col min="7947" max="7947" width="12.1640625" style="3" bestFit="1" customWidth="1"/>
    <col min="7948" max="7948" width="14.33203125" style="3" bestFit="1" customWidth="1"/>
    <col min="7949" max="7952" width="8.83203125" style="3"/>
    <col min="7953" max="7953" width="11.5" style="3" bestFit="1" customWidth="1"/>
    <col min="7954" max="7954" width="12.1640625" style="3" bestFit="1" customWidth="1"/>
    <col min="7955" max="8193" width="8.83203125" style="3"/>
    <col min="8194" max="8194" width="7.5" style="3" bestFit="1" customWidth="1"/>
    <col min="8195" max="8195" width="7.5" style="3" customWidth="1"/>
    <col min="8196" max="8196" width="16.6640625" style="3" bestFit="1" customWidth="1"/>
    <col min="8197" max="8200" width="16.6640625" style="3" customWidth="1"/>
    <col min="8201" max="8201" width="12" style="3" bestFit="1" customWidth="1"/>
    <col min="8202" max="8202" width="13.1640625" style="3" bestFit="1" customWidth="1"/>
    <col min="8203" max="8203" width="12.1640625" style="3" bestFit="1" customWidth="1"/>
    <col min="8204" max="8204" width="14.33203125" style="3" bestFit="1" customWidth="1"/>
    <col min="8205" max="8208" width="8.83203125" style="3"/>
    <col min="8209" max="8209" width="11.5" style="3" bestFit="1" customWidth="1"/>
    <col min="8210" max="8210" width="12.1640625" style="3" bestFit="1" customWidth="1"/>
    <col min="8211" max="8449" width="8.83203125" style="3"/>
    <col min="8450" max="8450" width="7.5" style="3" bestFit="1" customWidth="1"/>
    <col min="8451" max="8451" width="7.5" style="3" customWidth="1"/>
    <col min="8452" max="8452" width="16.6640625" style="3" bestFit="1" customWidth="1"/>
    <col min="8453" max="8456" width="16.6640625" style="3" customWidth="1"/>
    <col min="8457" max="8457" width="12" style="3" bestFit="1" customWidth="1"/>
    <col min="8458" max="8458" width="13.1640625" style="3" bestFit="1" customWidth="1"/>
    <col min="8459" max="8459" width="12.1640625" style="3" bestFit="1" customWidth="1"/>
    <col min="8460" max="8460" width="14.33203125" style="3" bestFit="1" customWidth="1"/>
    <col min="8461" max="8464" width="8.83203125" style="3"/>
    <col min="8465" max="8465" width="11.5" style="3" bestFit="1" customWidth="1"/>
    <col min="8466" max="8466" width="12.1640625" style="3" bestFit="1" customWidth="1"/>
    <col min="8467" max="8705" width="8.83203125" style="3"/>
    <col min="8706" max="8706" width="7.5" style="3" bestFit="1" customWidth="1"/>
    <col min="8707" max="8707" width="7.5" style="3" customWidth="1"/>
    <col min="8708" max="8708" width="16.6640625" style="3" bestFit="1" customWidth="1"/>
    <col min="8709" max="8712" width="16.6640625" style="3" customWidth="1"/>
    <col min="8713" max="8713" width="12" style="3" bestFit="1" customWidth="1"/>
    <col min="8714" max="8714" width="13.1640625" style="3" bestFit="1" customWidth="1"/>
    <col min="8715" max="8715" width="12.1640625" style="3" bestFit="1" customWidth="1"/>
    <col min="8716" max="8716" width="14.33203125" style="3" bestFit="1" customWidth="1"/>
    <col min="8717" max="8720" width="8.83203125" style="3"/>
    <col min="8721" max="8721" width="11.5" style="3" bestFit="1" customWidth="1"/>
    <col min="8722" max="8722" width="12.1640625" style="3" bestFit="1" customWidth="1"/>
    <col min="8723" max="8961" width="8.83203125" style="3"/>
    <col min="8962" max="8962" width="7.5" style="3" bestFit="1" customWidth="1"/>
    <col min="8963" max="8963" width="7.5" style="3" customWidth="1"/>
    <col min="8964" max="8964" width="16.6640625" style="3" bestFit="1" customWidth="1"/>
    <col min="8965" max="8968" width="16.6640625" style="3" customWidth="1"/>
    <col min="8969" max="8969" width="12" style="3" bestFit="1" customWidth="1"/>
    <col min="8970" max="8970" width="13.1640625" style="3" bestFit="1" customWidth="1"/>
    <col min="8971" max="8971" width="12.1640625" style="3" bestFit="1" customWidth="1"/>
    <col min="8972" max="8972" width="14.33203125" style="3" bestFit="1" customWidth="1"/>
    <col min="8973" max="8976" width="8.83203125" style="3"/>
    <col min="8977" max="8977" width="11.5" style="3" bestFit="1" customWidth="1"/>
    <col min="8978" max="8978" width="12.1640625" style="3" bestFit="1" customWidth="1"/>
    <col min="8979" max="9217" width="8.83203125" style="3"/>
    <col min="9218" max="9218" width="7.5" style="3" bestFit="1" customWidth="1"/>
    <col min="9219" max="9219" width="7.5" style="3" customWidth="1"/>
    <col min="9220" max="9220" width="16.6640625" style="3" bestFit="1" customWidth="1"/>
    <col min="9221" max="9224" width="16.6640625" style="3" customWidth="1"/>
    <col min="9225" max="9225" width="12" style="3" bestFit="1" customWidth="1"/>
    <col min="9226" max="9226" width="13.1640625" style="3" bestFit="1" customWidth="1"/>
    <col min="9227" max="9227" width="12.1640625" style="3" bestFit="1" customWidth="1"/>
    <col min="9228" max="9228" width="14.33203125" style="3" bestFit="1" customWidth="1"/>
    <col min="9229" max="9232" width="8.83203125" style="3"/>
    <col min="9233" max="9233" width="11.5" style="3" bestFit="1" customWidth="1"/>
    <col min="9234" max="9234" width="12.1640625" style="3" bestFit="1" customWidth="1"/>
    <col min="9235" max="9473" width="8.83203125" style="3"/>
    <col min="9474" max="9474" width="7.5" style="3" bestFit="1" customWidth="1"/>
    <col min="9475" max="9475" width="7.5" style="3" customWidth="1"/>
    <col min="9476" max="9476" width="16.6640625" style="3" bestFit="1" customWidth="1"/>
    <col min="9477" max="9480" width="16.6640625" style="3" customWidth="1"/>
    <col min="9481" max="9481" width="12" style="3" bestFit="1" customWidth="1"/>
    <col min="9482" max="9482" width="13.1640625" style="3" bestFit="1" customWidth="1"/>
    <col min="9483" max="9483" width="12.1640625" style="3" bestFit="1" customWidth="1"/>
    <col min="9484" max="9484" width="14.33203125" style="3" bestFit="1" customWidth="1"/>
    <col min="9485" max="9488" width="8.83203125" style="3"/>
    <col min="9489" max="9489" width="11.5" style="3" bestFit="1" customWidth="1"/>
    <col min="9490" max="9490" width="12.1640625" style="3" bestFit="1" customWidth="1"/>
    <col min="9491" max="9729" width="8.83203125" style="3"/>
    <col min="9730" max="9730" width="7.5" style="3" bestFit="1" customWidth="1"/>
    <col min="9731" max="9731" width="7.5" style="3" customWidth="1"/>
    <col min="9732" max="9732" width="16.6640625" style="3" bestFit="1" customWidth="1"/>
    <col min="9733" max="9736" width="16.6640625" style="3" customWidth="1"/>
    <col min="9737" max="9737" width="12" style="3" bestFit="1" customWidth="1"/>
    <col min="9738" max="9738" width="13.1640625" style="3" bestFit="1" customWidth="1"/>
    <col min="9739" max="9739" width="12.1640625" style="3" bestFit="1" customWidth="1"/>
    <col min="9740" max="9740" width="14.33203125" style="3" bestFit="1" customWidth="1"/>
    <col min="9741" max="9744" width="8.83203125" style="3"/>
    <col min="9745" max="9745" width="11.5" style="3" bestFit="1" customWidth="1"/>
    <col min="9746" max="9746" width="12.1640625" style="3" bestFit="1" customWidth="1"/>
    <col min="9747" max="9985" width="8.83203125" style="3"/>
    <col min="9986" max="9986" width="7.5" style="3" bestFit="1" customWidth="1"/>
    <col min="9987" max="9987" width="7.5" style="3" customWidth="1"/>
    <col min="9988" max="9988" width="16.6640625" style="3" bestFit="1" customWidth="1"/>
    <col min="9989" max="9992" width="16.6640625" style="3" customWidth="1"/>
    <col min="9993" max="9993" width="12" style="3" bestFit="1" customWidth="1"/>
    <col min="9994" max="9994" width="13.1640625" style="3" bestFit="1" customWidth="1"/>
    <col min="9995" max="9995" width="12.1640625" style="3" bestFit="1" customWidth="1"/>
    <col min="9996" max="9996" width="14.33203125" style="3" bestFit="1" customWidth="1"/>
    <col min="9997" max="10000" width="8.83203125" style="3"/>
    <col min="10001" max="10001" width="11.5" style="3" bestFit="1" customWidth="1"/>
    <col min="10002" max="10002" width="12.1640625" style="3" bestFit="1" customWidth="1"/>
    <col min="10003" max="10241" width="8.83203125" style="3"/>
    <col min="10242" max="10242" width="7.5" style="3" bestFit="1" customWidth="1"/>
    <col min="10243" max="10243" width="7.5" style="3" customWidth="1"/>
    <col min="10244" max="10244" width="16.6640625" style="3" bestFit="1" customWidth="1"/>
    <col min="10245" max="10248" width="16.6640625" style="3" customWidth="1"/>
    <col min="10249" max="10249" width="12" style="3" bestFit="1" customWidth="1"/>
    <col min="10250" max="10250" width="13.1640625" style="3" bestFit="1" customWidth="1"/>
    <col min="10251" max="10251" width="12.1640625" style="3" bestFit="1" customWidth="1"/>
    <col min="10252" max="10252" width="14.33203125" style="3" bestFit="1" customWidth="1"/>
    <col min="10253" max="10256" width="8.83203125" style="3"/>
    <col min="10257" max="10257" width="11.5" style="3" bestFit="1" customWidth="1"/>
    <col min="10258" max="10258" width="12.1640625" style="3" bestFit="1" customWidth="1"/>
    <col min="10259" max="10497" width="8.83203125" style="3"/>
    <col min="10498" max="10498" width="7.5" style="3" bestFit="1" customWidth="1"/>
    <col min="10499" max="10499" width="7.5" style="3" customWidth="1"/>
    <col min="10500" max="10500" width="16.6640625" style="3" bestFit="1" customWidth="1"/>
    <col min="10501" max="10504" width="16.6640625" style="3" customWidth="1"/>
    <col min="10505" max="10505" width="12" style="3" bestFit="1" customWidth="1"/>
    <col min="10506" max="10506" width="13.1640625" style="3" bestFit="1" customWidth="1"/>
    <col min="10507" max="10507" width="12.1640625" style="3" bestFit="1" customWidth="1"/>
    <col min="10508" max="10508" width="14.33203125" style="3" bestFit="1" customWidth="1"/>
    <col min="10509" max="10512" width="8.83203125" style="3"/>
    <col min="10513" max="10513" width="11.5" style="3" bestFit="1" customWidth="1"/>
    <col min="10514" max="10514" width="12.1640625" style="3" bestFit="1" customWidth="1"/>
    <col min="10515" max="10753" width="8.83203125" style="3"/>
    <col min="10754" max="10754" width="7.5" style="3" bestFit="1" customWidth="1"/>
    <col min="10755" max="10755" width="7.5" style="3" customWidth="1"/>
    <col min="10756" max="10756" width="16.6640625" style="3" bestFit="1" customWidth="1"/>
    <col min="10757" max="10760" width="16.6640625" style="3" customWidth="1"/>
    <col min="10761" max="10761" width="12" style="3" bestFit="1" customWidth="1"/>
    <col min="10762" max="10762" width="13.1640625" style="3" bestFit="1" customWidth="1"/>
    <col min="10763" max="10763" width="12.1640625" style="3" bestFit="1" customWidth="1"/>
    <col min="10764" max="10764" width="14.33203125" style="3" bestFit="1" customWidth="1"/>
    <col min="10765" max="10768" width="8.83203125" style="3"/>
    <col min="10769" max="10769" width="11.5" style="3" bestFit="1" customWidth="1"/>
    <col min="10770" max="10770" width="12.1640625" style="3" bestFit="1" customWidth="1"/>
    <col min="10771" max="11009" width="8.83203125" style="3"/>
    <col min="11010" max="11010" width="7.5" style="3" bestFit="1" customWidth="1"/>
    <col min="11011" max="11011" width="7.5" style="3" customWidth="1"/>
    <col min="11012" max="11012" width="16.6640625" style="3" bestFit="1" customWidth="1"/>
    <col min="11013" max="11016" width="16.6640625" style="3" customWidth="1"/>
    <col min="11017" max="11017" width="12" style="3" bestFit="1" customWidth="1"/>
    <col min="11018" max="11018" width="13.1640625" style="3" bestFit="1" customWidth="1"/>
    <col min="11019" max="11019" width="12.1640625" style="3" bestFit="1" customWidth="1"/>
    <col min="11020" max="11020" width="14.33203125" style="3" bestFit="1" customWidth="1"/>
    <col min="11021" max="11024" width="8.83203125" style="3"/>
    <col min="11025" max="11025" width="11.5" style="3" bestFit="1" customWidth="1"/>
    <col min="11026" max="11026" width="12.1640625" style="3" bestFit="1" customWidth="1"/>
    <col min="11027" max="11265" width="8.83203125" style="3"/>
    <col min="11266" max="11266" width="7.5" style="3" bestFit="1" customWidth="1"/>
    <col min="11267" max="11267" width="7.5" style="3" customWidth="1"/>
    <col min="11268" max="11268" width="16.6640625" style="3" bestFit="1" customWidth="1"/>
    <col min="11269" max="11272" width="16.6640625" style="3" customWidth="1"/>
    <col min="11273" max="11273" width="12" style="3" bestFit="1" customWidth="1"/>
    <col min="11274" max="11274" width="13.1640625" style="3" bestFit="1" customWidth="1"/>
    <col min="11275" max="11275" width="12.1640625" style="3" bestFit="1" customWidth="1"/>
    <col min="11276" max="11276" width="14.33203125" style="3" bestFit="1" customWidth="1"/>
    <col min="11277" max="11280" width="8.83203125" style="3"/>
    <col min="11281" max="11281" width="11.5" style="3" bestFit="1" customWidth="1"/>
    <col min="11282" max="11282" width="12.1640625" style="3" bestFit="1" customWidth="1"/>
    <col min="11283" max="11521" width="8.83203125" style="3"/>
    <col min="11522" max="11522" width="7.5" style="3" bestFit="1" customWidth="1"/>
    <col min="11523" max="11523" width="7.5" style="3" customWidth="1"/>
    <col min="11524" max="11524" width="16.6640625" style="3" bestFit="1" customWidth="1"/>
    <col min="11525" max="11528" width="16.6640625" style="3" customWidth="1"/>
    <col min="11529" max="11529" width="12" style="3" bestFit="1" customWidth="1"/>
    <col min="11530" max="11530" width="13.1640625" style="3" bestFit="1" customWidth="1"/>
    <col min="11531" max="11531" width="12.1640625" style="3" bestFit="1" customWidth="1"/>
    <col min="11532" max="11532" width="14.33203125" style="3" bestFit="1" customWidth="1"/>
    <col min="11533" max="11536" width="8.83203125" style="3"/>
    <col min="11537" max="11537" width="11.5" style="3" bestFit="1" customWidth="1"/>
    <col min="11538" max="11538" width="12.1640625" style="3" bestFit="1" customWidth="1"/>
    <col min="11539" max="11777" width="8.83203125" style="3"/>
    <col min="11778" max="11778" width="7.5" style="3" bestFit="1" customWidth="1"/>
    <col min="11779" max="11779" width="7.5" style="3" customWidth="1"/>
    <col min="11780" max="11780" width="16.6640625" style="3" bestFit="1" customWidth="1"/>
    <col min="11781" max="11784" width="16.6640625" style="3" customWidth="1"/>
    <col min="11785" max="11785" width="12" style="3" bestFit="1" customWidth="1"/>
    <col min="11786" max="11786" width="13.1640625" style="3" bestFit="1" customWidth="1"/>
    <col min="11787" max="11787" width="12.1640625" style="3" bestFit="1" customWidth="1"/>
    <col min="11788" max="11788" width="14.33203125" style="3" bestFit="1" customWidth="1"/>
    <col min="11789" max="11792" width="8.83203125" style="3"/>
    <col min="11793" max="11793" width="11.5" style="3" bestFit="1" customWidth="1"/>
    <col min="11794" max="11794" width="12.1640625" style="3" bestFit="1" customWidth="1"/>
    <col min="11795" max="12033" width="8.83203125" style="3"/>
    <col min="12034" max="12034" width="7.5" style="3" bestFit="1" customWidth="1"/>
    <col min="12035" max="12035" width="7.5" style="3" customWidth="1"/>
    <col min="12036" max="12036" width="16.6640625" style="3" bestFit="1" customWidth="1"/>
    <col min="12037" max="12040" width="16.6640625" style="3" customWidth="1"/>
    <col min="12041" max="12041" width="12" style="3" bestFit="1" customWidth="1"/>
    <col min="12042" max="12042" width="13.1640625" style="3" bestFit="1" customWidth="1"/>
    <col min="12043" max="12043" width="12.1640625" style="3" bestFit="1" customWidth="1"/>
    <col min="12044" max="12044" width="14.33203125" style="3" bestFit="1" customWidth="1"/>
    <col min="12045" max="12048" width="8.83203125" style="3"/>
    <col min="12049" max="12049" width="11.5" style="3" bestFit="1" customWidth="1"/>
    <col min="12050" max="12050" width="12.1640625" style="3" bestFit="1" customWidth="1"/>
    <col min="12051" max="12289" width="8.83203125" style="3"/>
    <col min="12290" max="12290" width="7.5" style="3" bestFit="1" customWidth="1"/>
    <col min="12291" max="12291" width="7.5" style="3" customWidth="1"/>
    <col min="12292" max="12292" width="16.6640625" style="3" bestFit="1" customWidth="1"/>
    <col min="12293" max="12296" width="16.6640625" style="3" customWidth="1"/>
    <col min="12297" max="12297" width="12" style="3" bestFit="1" customWidth="1"/>
    <col min="12298" max="12298" width="13.1640625" style="3" bestFit="1" customWidth="1"/>
    <col min="12299" max="12299" width="12.1640625" style="3" bestFit="1" customWidth="1"/>
    <col min="12300" max="12300" width="14.33203125" style="3" bestFit="1" customWidth="1"/>
    <col min="12301" max="12304" width="8.83203125" style="3"/>
    <col min="12305" max="12305" width="11.5" style="3" bestFit="1" customWidth="1"/>
    <col min="12306" max="12306" width="12.1640625" style="3" bestFit="1" customWidth="1"/>
    <col min="12307" max="12545" width="8.83203125" style="3"/>
    <col min="12546" max="12546" width="7.5" style="3" bestFit="1" customWidth="1"/>
    <col min="12547" max="12547" width="7.5" style="3" customWidth="1"/>
    <col min="12548" max="12548" width="16.6640625" style="3" bestFit="1" customWidth="1"/>
    <col min="12549" max="12552" width="16.6640625" style="3" customWidth="1"/>
    <col min="12553" max="12553" width="12" style="3" bestFit="1" customWidth="1"/>
    <col min="12554" max="12554" width="13.1640625" style="3" bestFit="1" customWidth="1"/>
    <col min="12555" max="12555" width="12.1640625" style="3" bestFit="1" customWidth="1"/>
    <col min="12556" max="12556" width="14.33203125" style="3" bestFit="1" customWidth="1"/>
    <col min="12557" max="12560" width="8.83203125" style="3"/>
    <col min="12561" max="12561" width="11.5" style="3" bestFit="1" customWidth="1"/>
    <col min="12562" max="12562" width="12.1640625" style="3" bestFit="1" customWidth="1"/>
    <col min="12563" max="12801" width="8.83203125" style="3"/>
    <col min="12802" max="12802" width="7.5" style="3" bestFit="1" customWidth="1"/>
    <col min="12803" max="12803" width="7.5" style="3" customWidth="1"/>
    <col min="12804" max="12804" width="16.6640625" style="3" bestFit="1" customWidth="1"/>
    <col min="12805" max="12808" width="16.6640625" style="3" customWidth="1"/>
    <col min="12809" max="12809" width="12" style="3" bestFit="1" customWidth="1"/>
    <col min="12810" max="12810" width="13.1640625" style="3" bestFit="1" customWidth="1"/>
    <col min="12811" max="12811" width="12.1640625" style="3" bestFit="1" customWidth="1"/>
    <col min="12812" max="12812" width="14.33203125" style="3" bestFit="1" customWidth="1"/>
    <col min="12813" max="12816" width="8.83203125" style="3"/>
    <col min="12817" max="12817" width="11.5" style="3" bestFit="1" customWidth="1"/>
    <col min="12818" max="12818" width="12.1640625" style="3" bestFit="1" customWidth="1"/>
    <col min="12819" max="13057" width="8.83203125" style="3"/>
    <col min="13058" max="13058" width="7.5" style="3" bestFit="1" customWidth="1"/>
    <col min="13059" max="13059" width="7.5" style="3" customWidth="1"/>
    <col min="13060" max="13060" width="16.6640625" style="3" bestFit="1" customWidth="1"/>
    <col min="13061" max="13064" width="16.6640625" style="3" customWidth="1"/>
    <col min="13065" max="13065" width="12" style="3" bestFit="1" customWidth="1"/>
    <col min="13066" max="13066" width="13.1640625" style="3" bestFit="1" customWidth="1"/>
    <col min="13067" max="13067" width="12.1640625" style="3" bestFit="1" customWidth="1"/>
    <col min="13068" max="13068" width="14.33203125" style="3" bestFit="1" customWidth="1"/>
    <col min="13069" max="13072" width="8.83203125" style="3"/>
    <col min="13073" max="13073" width="11.5" style="3" bestFit="1" customWidth="1"/>
    <col min="13074" max="13074" width="12.1640625" style="3" bestFit="1" customWidth="1"/>
    <col min="13075" max="13313" width="8.83203125" style="3"/>
    <col min="13314" max="13314" width="7.5" style="3" bestFit="1" customWidth="1"/>
    <col min="13315" max="13315" width="7.5" style="3" customWidth="1"/>
    <col min="13316" max="13316" width="16.6640625" style="3" bestFit="1" customWidth="1"/>
    <col min="13317" max="13320" width="16.6640625" style="3" customWidth="1"/>
    <col min="13321" max="13321" width="12" style="3" bestFit="1" customWidth="1"/>
    <col min="13322" max="13322" width="13.1640625" style="3" bestFit="1" customWidth="1"/>
    <col min="13323" max="13323" width="12.1640625" style="3" bestFit="1" customWidth="1"/>
    <col min="13324" max="13324" width="14.33203125" style="3" bestFit="1" customWidth="1"/>
    <col min="13325" max="13328" width="8.83203125" style="3"/>
    <col min="13329" max="13329" width="11.5" style="3" bestFit="1" customWidth="1"/>
    <col min="13330" max="13330" width="12.1640625" style="3" bestFit="1" customWidth="1"/>
    <col min="13331" max="13569" width="8.83203125" style="3"/>
    <col min="13570" max="13570" width="7.5" style="3" bestFit="1" customWidth="1"/>
    <col min="13571" max="13571" width="7.5" style="3" customWidth="1"/>
    <col min="13572" max="13572" width="16.6640625" style="3" bestFit="1" customWidth="1"/>
    <col min="13573" max="13576" width="16.6640625" style="3" customWidth="1"/>
    <col min="13577" max="13577" width="12" style="3" bestFit="1" customWidth="1"/>
    <col min="13578" max="13578" width="13.1640625" style="3" bestFit="1" customWidth="1"/>
    <col min="13579" max="13579" width="12.1640625" style="3" bestFit="1" customWidth="1"/>
    <col min="13580" max="13580" width="14.33203125" style="3" bestFit="1" customWidth="1"/>
    <col min="13581" max="13584" width="8.83203125" style="3"/>
    <col min="13585" max="13585" width="11.5" style="3" bestFit="1" customWidth="1"/>
    <col min="13586" max="13586" width="12.1640625" style="3" bestFit="1" customWidth="1"/>
    <col min="13587" max="13825" width="8.83203125" style="3"/>
    <col min="13826" max="13826" width="7.5" style="3" bestFit="1" customWidth="1"/>
    <col min="13827" max="13827" width="7.5" style="3" customWidth="1"/>
    <col min="13828" max="13828" width="16.6640625" style="3" bestFit="1" customWidth="1"/>
    <col min="13829" max="13832" width="16.6640625" style="3" customWidth="1"/>
    <col min="13833" max="13833" width="12" style="3" bestFit="1" customWidth="1"/>
    <col min="13834" max="13834" width="13.1640625" style="3" bestFit="1" customWidth="1"/>
    <col min="13835" max="13835" width="12.1640625" style="3" bestFit="1" customWidth="1"/>
    <col min="13836" max="13836" width="14.33203125" style="3" bestFit="1" customWidth="1"/>
    <col min="13837" max="13840" width="8.83203125" style="3"/>
    <col min="13841" max="13841" width="11.5" style="3" bestFit="1" customWidth="1"/>
    <col min="13842" max="13842" width="12.1640625" style="3" bestFit="1" customWidth="1"/>
    <col min="13843" max="14081" width="8.83203125" style="3"/>
    <col min="14082" max="14082" width="7.5" style="3" bestFit="1" customWidth="1"/>
    <col min="14083" max="14083" width="7.5" style="3" customWidth="1"/>
    <col min="14084" max="14084" width="16.6640625" style="3" bestFit="1" customWidth="1"/>
    <col min="14085" max="14088" width="16.6640625" style="3" customWidth="1"/>
    <col min="14089" max="14089" width="12" style="3" bestFit="1" customWidth="1"/>
    <col min="14090" max="14090" width="13.1640625" style="3" bestFit="1" customWidth="1"/>
    <col min="14091" max="14091" width="12.1640625" style="3" bestFit="1" customWidth="1"/>
    <col min="14092" max="14092" width="14.33203125" style="3" bestFit="1" customWidth="1"/>
    <col min="14093" max="14096" width="8.83203125" style="3"/>
    <col min="14097" max="14097" width="11.5" style="3" bestFit="1" customWidth="1"/>
    <col min="14098" max="14098" width="12.1640625" style="3" bestFit="1" customWidth="1"/>
    <col min="14099" max="14337" width="8.83203125" style="3"/>
    <col min="14338" max="14338" width="7.5" style="3" bestFit="1" customWidth="1"/>
    <col min="14339" max="14339" width="7.5" style="3" customWidth="1"/>
    <col min="14340" max="14340" width="16.6640625" style="3" bestFit="1" customWidth="1"/>
    <col min="14341" max="14344" width="16.6640625" style="3" customWidth="1"/>
    <col min="14345" max="14345" width="12" style="3" bestFit="1" customWidth="1"/>
    <col min="14346" max="14346" width="13.1640625" style="3" bestFit="1" customWidth="1"/>
    <col min="14347" max="14347" width="12.1640625" style="3" bestFit="1" customWidth="1"/>
    <col min="14348" max="14348" width="14.33203125" style="3" bestFit="1" customWidth="1"/>
    <col min="14349" max="14352" width="8.83203125" style="3"/>
    <col min="14353" max="14353" width="11.5" style="3" bestFit="1" customWidth="1"/>
    <col min="14354" max="14354" width="12.1640625" style="3" bestFit="1" customWidth="1"/>
    <col min="14355" max="14593" width="8.83203125" style="3"/>
    <col min="14594" max="14594" width="7.5" style="3" bestFit="1" customWidth="1"/>
    <col min="14595" max="14595" width="7.5" style="3" customWidth="1"/>
    <col min="14596" max="14596" width="16.6640625" style="3" bestFit="1" customWidth="1"/>
    <col min="14597" max="14600" width="16.6640625" style="3" customWidth="1"/>
    <col min="14601" max="14601" width="12" style="3" bestFit="1" customWidth="1"/>
    <col min="14602" max="14602" width="13.1640625" style="3" bestFit="1" customWidth="1"/>
    <col min="14603" max="14603" width="12.1640625" style="3" bestFit="1" customWidth="1"/>
    <col min="14604" max="14604" width="14.33203125" style="3" bestFit="1" customWidth="1"/>
    <col min="14605" max="14608" width="8.83203125" style="3"/>
    <col min="14609" max="14609" width="11.5" style="3" bestFit="1" customWidth="1"/>
    <col min="14610" max="14610" width="12.1640625" style="3" bestFit="1" customWidth="1"/>
    <col min="14611" max="14849" width="8.83203125" style="3"/>
    <col min="14850" max="14850" width="7.5" style="3" bestFit="1" customWidth="1"/>
    <col min="14851" max="14851" width="7.5" style="3" customWidth="1"/>
    <col min="14852" max="14852" width="16.6640625" style="3" bestFit="1" customWidth="1"/>
    <col min="14853" max="14856" width="16.6640625" style="3" customWidth="1"/>
    <col min="14857" max="14857" width="12" style="3" bestFit="1" customWidth="1"/>
    <col min="14858" max="14858" width="13.1640625" style="3" bestFit="1" customWidth="1"/>
    <col min="14859" max="14859" width="12.1640625" style="3" bestFit="1" customWidth="1"/>
    <col min="14860" max="14860" width="14.33203125" style="3" bestFit="1" customWidth="1"/>
    <col min="14861" max="14864" width="8.83203125" style="3"/>
    <col min="14865" max="14865" width="11.5" style="3" bestFit="1" customWidth="1"/>
    <col min="14866" max="14866" width="12.1640625" style="3" bestFit="1" customWidth="1"/>
    <col min="14867" max="15105" width="8.83203125" style="3"/>
    <col min="15106" max="15106" width="7.5" style="3" bestFit="1" customWidth="1"/>
    <col min="15107" max="15107" width="7.5" style="3" customWidth="1"/>
    <col min="15108" max="15108" width="16.6640625" style="3" bestFit="1" customWidth="1"/>
    <col min="15109" max="15112" width="16.6640625" style="3" customWidth="1"/>
    <col min="15113" max="15113" width="12" style="3" bestFit="1" customWidth="1"/>
    <col min="15114" max="15114" width="13.1640625" style="3" bestFit="1" customWidth="1"/>
    <col min="15115" max="15115" width="12.1640625" style="3" bestFit="1" customWidth="1"/>
    <col min="15116" max="15116" width="14.33203125" style="3" bestFit="1" customWidth="1"/>
    <col min="15117" max="15120" width="8.83203125" style="3"/>
    <col min="15121" max="15121" width="11.5" style="3" bestFit="1" customWidth="1"/>
    <col min="15122" max="15122" width="12.1640625" style="3" bestFit="1" customWidth="1"/>
    <col min="15123" max="15361" width="8.83203125" style="3"/>
    <col min="15362" max="15362" width="7.5" style="3" bestFit="1" customWidth="1"/>
    <col min="15363" max="15363" width="7.5" style="3" customWidth="1"/>
    <col min="15364" max="15364" width="16.6640625" style="3" bestFit="1" customWidth="1"/>
    <col min="15365" max="15368" width="16.6640625" style="3" customWidth="1"/>
    <col min="15369" max="15369" width="12" style="3" bestFit="1" customWidth="1"/>
    <col min="15370" max="15370" width="13.1640625" style="3" bestFit="1" customWidth="1"/>
    <col min="15371" max="15371" width="12.1640625" style="3" bestFit="1" customWidth="1"/>
    <col min="15372" max="15372" width="14.33203125" style="3" bestFit="1" customWidth="1"/>
    <col min="15373" max="15376" width="8.83203125" style="3"/>
    <col min="15377" max="15377" width="11.5" style="3" bestFit="1" customWidth="1"/>
    <col min="15378" max="15378" width="12.1640625" style="3" bestFit="1" customWidth="1"/>
    <col min="15379" max="15617" width="8.83203125" style="3"/>
    <col min="15618" max="15618" width="7.5" style="3" bestFit="1" customWidth="1"/>
    <col min="15619" max="15619" width="7.5" style="3" customWidth="1"/>
    <col min="15620" max="15620" width="16.6640625" style="3" bestFit="1" customWidth="1"/>
    <col min="15621" max="15624" width="16.6640625" style="3" customWidth="1"/>
    <col min="15625" max="15625" width="12" style="3" bestFit="1" customWidth="1"/>
    <col min="15626" max="15626" width="13.1640625" style="3" bestFit="1" customWidth="1"/>
    <col min="15627" max="15627" width="12.1640625" style="3" bestFit="1" customWidth="1"/>
    <col min="15628" max="15628" width="14.33203125" style="3" bestFit="1" customWidth="1"/>
    <col min="15629" max="15632" width="8.83203125" style="3"/>
    <col min="15633" max="15633" width="11.5" style="3" bestFit="1" customWidth="1"/>
    <col min="15634" max="15634" width="12.1640625" style="3" bestFit="1" customWidth="1"/>
    <col min="15635" max="15873" width="8.83203125" style="3"/>
    <col min="15874" max="15874" width="7.5" style="3" bestFit="1" customWidth="1"/>
    <col min="15875" max="15875" width="7.5" style="3" customWidth="1"/>
    <col min="15876" max="15876" width="16.6640625" style="3" bestFit="1" customWidth="1"/>
    <col min="15877" max="15880" width="16.6640625" style="3" customWidth="1"/>
    <col min="15881" max="15881" width="12" style="3" bestFit="1" customWidth="1"/>
    <col min="15882" max="15882" width="13.1640625" style="3" bestFit="1" customWidth="1"/>
    <col min="15883" max="15883" width="12.1640625" style="3" bestFit="1" customWidth="1"/>
    <col min="15884" max="15884" width="14.33203125" style="3" bestFit="1" customWidth="1"/>
    <col min="15885" max="15888" width="8.83203125" style="3"/>
    <col min="15889" max="15889" width="11.5" style="3" bestFit="1" customWidth="1"/>
    <col min="15890" max="15890" width="12.1640625" style="3" bestFit="1" customWidth="1"/>
    <col min="15891" max="16129" width="8.83203125" style="3"/>
    <col min="16130" max="16130" width="7.5" style="3" bestFit="1" customWidth="1"/>
    <col min="16131" max="16131" width="7.5" style="3" customWidth="1"/>
    <col min="16132" max="16132" width="16.6640625" style="3" bestFit="1" customWidth="1"/>
    <col min="16133" max="16136" width="16.6640625" style="3" customWidth="1"/>
    <col min="16137" max="16137" width="12" style="3" bestFit="1" customWidth="1"/>
    <col min="16138" max="16138" width="13.1640625" style="3" bestFit="1" customWidth="1"/>
    <col min="16139" max="16139" width="12.1640625" style="3" bestFit="1" customWidth="1"/>
    <col min="16140" max="16140" width="14.33203125" style="3" bestFit="1" customWidth="1"/>
    <col min="16141" max="16144" width="8.83203125" style="3"/>
    <col min="16145" max="16145" width="11.5" style="3" bestFit="1" customWidth="1"/>
    <col min="16146" max="16146" width="12.1640625" style="3" bestFit="1" customWidth="1"/>
    <col min="16147" max="16384" width="8.83203125" style="3"/>
  </cols>
  <sheetData>
    <row r="1" spans="1:18" x14ac:dyDescent="0.15">
      <c r="Q1" s="3" t="s">
        <v>241</v>
      </c>
    </row>
    <row r="2" spans="1:18" x14ac:dyDescent="0.15">
      <c r="P2" s="3" t="s">
        <v>242</v>
      </c>
      <c r="Q2" s="5">
        <f>AVERAGE(J16,J28,J40,J52,J64,J76,J88,J100,J112,J124,J136,J148,J160,J172,J184,J196,J208)</f>
        <v>0.97155906151442906</v>
      </c>
      <c r="R2" s="9">
        <f>Q2*$Q$16</f>
        <v>0.97192509297605378</v>
      </c>
    </row>
    <row r="3" spans="1:18" x14ac:dyDescent="0.15">
      <c r="B3" s="3" t="s">
        <v>0</v>
      </c>
      <c r="C3" s="6" t="s">
        <v>6</v>
      </c>
      <c r="D3" s="7" t="s">
        <v>243</v>
      </c>
      <c r="E3" s="6" t="s">
        <v>244</v>
      </c>
      <c r="F3" s="6"/>
      <c r="G3" s="6"/>
      <c r="I3" s="6" t="s">
        <v>25</v>
      </c>
      <c r="J3" s="6" t="s">
        <v>245</v>
      </c>
      <c r="K3" s="6" t="s">
        <v>26</v>
      </c>
      <c r="L3" s="6" t="s">
        <v>246</v>
      </c>
      <c r="M3" s="6" t="s">
        <v>247</v>
      </c>
      <c r="P3" s="3" t="s">
        <v>248</v>
      </c>
      <c r="Q3" s="5">
        <f t="shared" ref="Q3:Q7" si="0">AVERAGE(J17,J29,J41,J53,J65,J77,J89,J101,J113,J125,J137,J149,J161,J173,J185,J197,J209)</f>
        <v>0.94815570279555217</v>
      </c>
      <c r="R3" s="9">
        <f t="shared" ref="R3:R13" si="1">Q3*$Q$16</f>
        <v>0.94851291712403685</v>
      </c>
    </row>
    <row r="4" spans="1:18" x14ac:dyDescent="0.15">
      <c r="A4" s="15">
        <v>1</v>
      </c>
      <c r="B4" s="3" t="s">
        <v>28</v>
      </c>
      <c r="C4" s="3">
        <v>1</v>
      </c>
      <c r="D4" s="12">
        <v>144558.6</v>
      </c>
      <c r="H4" s="4"/>
      <c r="J4" s="8"/>
      <c r="K4" s="6"/>
      <c r="L4" s="9"/>
      <c r="P4" s="3" t="s">
        <v>249</v>
      </c>
      <c r="Q4" s="5">
        <f>AVERAGE(J18,J30,J42,J54,J66,J78,J90,J102,J114,J126,J138,J150,J162,J174,J186,J198,J210)</f>
        <v>0.99788048542575869</v>
      </c>
      <c r="R4" s="9">
        <f t="shared" si="1"/>
        <v>0.99825643339132841</v>
      </c>
    </row>
    <row r="5" spans="1:18" x14ac:dyDescent="0.15">
      <c r="A5" s="15"/>
      <c r="B5" s="3" t="s">
        <v>29</v>
      </c>
      <c r="C5" s="3">
        <v>2</v>
      </c>
      <c r="D5" s="12">
        <v>142861.29999999999</v>
      </c>
      <c r="J5" s="8"/>
      <c r="K5" s="6"/>
      <c r="L5" s="9"/>
      <c r="P5" s="3" t="s">
        <v>250</v>
      </c>
      <c r="Q5" s="5">
        <f>AVERAGE(J19,J31,J43,J55,J67,J79,J91,J103,J115,J127,J139,J151,J163,J175,J187,J199)</f>
        <v>0.97673236030950028</v>
      </c>
      <c r="R5" s="9">
        <f t="shared" si="1"/>
        <v>0.97710034079326313</v>
      </c>
    </row>
    <row r="6" spans="1:18" x14ac:dyDescent="0.15">
      <c r="A6" s="15"/>
      <c r="B6" s="3" t="s">
        <v>30</v>
      </c>
      <c r="C6" s="3">
        <v>3</v>
      </c>
      <c r="D6" s="12">
        <v>157363.5</v>
      </c>
      <c r="J6" s="8"/>
      <c r="K6" s="6"/>
      <c r="L6" s="9"/>
      <c r="P6" s="3" t="s">
        <v>251</v>
      </c>
      <c r="Q6" s="5">
        <f>AVERAGE(J20,J32,J44,J56,J68,J80,J92,J104,J116,J128,J140,J152,J164,J176,J188,J200)</f>
        <v>0.99231653264880759</v>
      </c>
      <c r="R6" s="9">
        <f t="shared" si="1"/>
        <v>0.99269038441472457</v>
      </c>
    </row>
    <row r="7" spans="1:18" x14ac:dyDescent="0.15">
      <c r="A7" s="15"/>
      <c r="B7" s="3" t="s">
        <v>31</v>
      </c>
      <c r="C7" s="3">
        <v>4</v>
      </c>
      <c r="D7" s="12">
        <v>156953.9</v>
      </c>
      <c r="J7" s="8"/>
      <c r="K7" s="6"/>
      <c r="L7" s="9"/>
      <c r="P7" s="3" t="s">
        <v>252</v>
      </c>
      <c r="Q7" s="5">
        <f t="shared" si="0"/>
        <v>1.002063684666556</v>
      </c>
      <c r="R7" s="9">
        <f t="shared" si="1"/>
        <v>1.0024412086377368</v>
      </c>
    </row>
    <row r="8" spans="1:18" x14ac:dyDescent="0.15">
      <c r="A8" s="15"/>
      <c r="B8" s="3" t="s">
        <v>32</v>
      </c>
      <c r="C8" s="3">
        <v>5</v>
      </c>
      <c r="D8" s="12">
        <v>159498.9</v>
      </c>
      <c r="J8" s="8"/>
      <c r="K8" s="6"/>
      <c r="L8" s="9"/>
      <c r="P8" s="3" t="s">
        <v>253</v>
      </c>
      <c r="Q8" s="5">
        <f>AVERAGE(J10,J22,J34,J46,J58,J70,J82,J94,J106,J118,J130,J142,J154,J166,J178,J190,J202)</f>
        <v>1.02525004624755</v>
      </c>
      <c r="R8" s="9">
        <f t="shared" si="1"/>
        <v>1.0256363055989619</v>
      </c>
    </row>
    <row r="9" spans="1:18" x14ac:dyDescent="0.15">
      <c r="A9" s="15"/>
      <c r="B9" s="3" t="s">
        <v>33</v>
      </c>
      <c r="C9" s="3">
        <v>6</v>
      </c>
      <c r="D9" s="12">
        <v>165342.20000000001</v>
      </c>
      <c r="J9" s="8"/>
      <c r="K9" s="6"/>
      <c r="L9" s="9"/>
      <c r="P9" s="3" t="s">
        <v>254</v>
      </c>
      <c r="Q9" s="5">
        <f t="shared" ref="Q9:Q12" si="2">AVERAGE(J11,J23,J35,J47,J59,J71,J83,J95,J107,J119,J131,J143,J155,J167,J179,J191,J203)</f>
        <v>1.014733777871184</v>
      </c>
      <c r="R9" s="9">
        <f t="shared" si="1"/>
        <v>1.0151160752554473</v>
      </c>
    </row>
    <row r="10" spans="1:18" x14ac:dyDescent="0.15">
      <c r="A10" s="15"/>
      <c r="B10" s="3" t="s">
        <v>34</v>
      </c>
      <c r="C10" s="3">
        <v>7</v>
      </c>
      <c r="D10" s="12">
        <v>171370.9</v>
      </c>
      <c r="E10" s="4">
        <f>AVERAGE(D4:D15)</f>
        <v>163145.92499999999</v>
      </c>
      <c r="F10" s="4">
        <f>SUM(D4:D15)</f>
        <v>1957751.0999999999</v>
      </c>
      <c r="G10" s="4">
        <f>AVERAGE(E10:E11)</f>
        <v>163936.82083333333</v>
      </c>
      <c r="H10" s="4">
        <f>SUM(F10:F11)</f>
        <v>3934483.7</v>
      </c>
      <c r="I10" s="4">
        <f>H10/24</f>
        <v>163936.82083333333</v>
      </c>
      <c r="J10" s="8">
        <f>D10/I10</f>
        <v>1.0453472205260375</v>
      </c>
      <c r="K10" s="9">
        <v>1.0256363055989619</v>
      </c>
      <c r="L10" s="9">
        <f>D10/(I10*K10)</f>
        <v>1.0192182304969837</v>
      </c>
      <c r="P10" s="3" t="s">
        <v>255</v>
      </c>
      <c r="Q10" s="5">
        <f t="shared" si="2"/>
        <v>0.98172144292497066</v>
      </c>
      <c r="R10" s="9">
        <f t="shared" si="1"/>
        <v>0.98209130302807346</v>
      </c>
    </row>
    <row r="11" spans="1:18" x14ac:dyDescent="0.15">
      <c r="A11" s="15"/>
      <c r="B11" s="3" t="s">
        <v>35</v>
      </c>
      <c r="C11" s="3">
        <v>8</v>
      </c>
      <c r="D11" s="12">
        <v>169178.9</v>
      </c>
      <c r="E11" s="4">
        <f>AVERAGE(D5:D16)</f>
        <v>164727.71666666667</v>
      </c>
      <c r="F11" s="4">
        <f>SUM(D5:D16)</f>
        <v>1976732.6</v>
      </c>
      <c r="G11" s="4">
        <f>AVERAGE(E11:E12)</f>
        <v>165471.0625</v>
      </c>
      <c r="H11" s="4">
        <f>SUM(F11:F12)</f>
        <v>3971305.5</v>
      </c>
      <c r="I11" s="4">
        <f>H11/24</f>
        <v>165471.0625</v>
      </c>
      <c r="J11" s="8">
        <f t="shared" ref="J11:J74" si="3">D11/I11</f>
        <v>1.022407769938626</v>
      </c>
      <c r="K11" s="9">
        <v>1.0151160752554473</v>
      </c>
      <c r="L11" s="9">
        <f t="shared" ref="L11:L74" si="4">D11/(I11*K11)</f>
        <v>1.0071831141885361</v>
      </c>
      <c r="P11" s="3" t="s">
        <v>256</v>
      </c>
      <c r="Q11" s="5">
        <f t="shared" si="2"/>
        <v>1.0242249724916006</v>
      </c>
      <c r="R11" s="9">
        <f t="shared" si="1"/>
        <v>1.0246108456500778</v>
      </c>
    </row>
    <row r="12" spans="1:18" x14ac:dyDescent="0.15">
      <c r="A12" s="15"/>
      <c r="B12" s="3" t="s">
        <v>36</v>
      </c>
      <c r="C12" s="3">
        <v>9</v>
      </c>
      <c r="D12" s="12">
        <v>164702.5</v>
      </c>
      <c r="E12" s="4">
        <f t="shared" ref="E12:E75" si="5">AVERAGE(D6:D17)</f>
        <v>166214.40833333335</v>
      </c>
      <c r="F12" s="4">
        <f t="shared" ref="F12:F75" si="6">SUM(D6:D17)</f>
        <v>1994572.9000000001</v>
      </c>
      <c r="G12" s="4">
        <f t="shared" ref="G12:G75" si="7">AVERAGE(E12:E13)</f>
        <v>166968.79166666669</v>
      </c>
      <c r="H12" s="4">
        <f t="shared" ref="H12:H75" si="8">SUM(F12:F13)</f>
        <v>4007251</v>
      </c>
      <c r="I12" s="4">
        <f t="shared" ref="I12:I75" si="9">H12/24</f>
        <v>166968.79166666666</v>
      </c>
      <c r="J12" s="8">
        <f t="shared" si="3"/>
        <v>0.98642685471910796</v>
      </c>
      <c r="K12" s="9">
        <v>0.98209130302807346</v>
      </c>
      <c r="L12" s="9">
        <f t="shared" si="4"/>
        <v>1.004414611633019</v>
      </c>
      <c r="P12" s="3" t="s">
        <v>257</v>
      </c>
      <c r="Q12" s="5">
        <f t="shared" si="2"/>
        <v>1.0268770707403005</v>
      </c>
      <c r="R12" s="9">
        <f t="shared" si="1"/>
        <v>1.0272639430674715</v>
      </c>
    </row>
    <row r="13" spans="1:18" x14ac:dyDescent="0.15">
      <c r="A13" s="15"/>
      <c r="B13" s="3" t="s">
        <v>37</v>
      </c>
      <c r="C13" s="3">
        <v>10</v>
      </c>
      <c r="D13" s="12">
        <v>170536.5</v>
      </c>
      <c r="E13" s="4">
        <f t="shared" si="5"/>
        <v>167723.17500000002</v>
      </c>
      <c r="F13" s="4">
        <f t="shared" si="6"/>
        <v>2012678.1</v>
      </c>
      <c r="G13" s="4">
        <f t="shared" si="7"/>
        <v>168565.88750000001</v>
      </c>
      <c r="H13" s="4">
        <f t="shared" si="8"/>
        <v>4045581.3</v>
      </c>
      <c r="I13" s="4">
        <f t="shared" si="9"/>
        <v>168565.88749999998</v>
      </c>
      <c r="J13" s="8">
        <f t="shared" si="3"/>
        <v>1.0116904584268274</v>
      </c>
      <c r="K13" s="9">
        <v>1.0246108456500778</v>
      </c>
      <c r="L13" s="9">
        <f t="shared" si="4"/>
        <v>0.98738995660830342</v>
      </c>
      <c r="P13" s="3" t="s">
        <v>258</v>
      </c>
      <c r="Q13" s="5">
        <f>AVERAGE(J15,J27,J39,J51,J63,J75,J87,J99,J111,J123,J135,J147,J159,J171,J183,J195,J207)</f>
        <v>1.0339656071544769</v>
      </c>
      <c r="R13" s="9">
        <f t="shared" si="1"/>
        <v>1.0343551500628272</v>
      </c>
    </row>
    <row r="14" spans="1:18" x14ac:dyDescent="0.15">
      <c r="A14" s="15"/>
      <c r="B14" s="3" t="s">
        <v>38</v>
      </c>
      <c r="C14" s="3">
        <v>11</v>
      </c>
      <c r="D14" s="12">
        <v>176921.5</v>
      </c>
      <c r="E14" s="4">
        <f t="shared" si="5"/>
        <v>169408.6</v>
      </c>
      <c r="F14" s="4">
        <f t="shared" si="6"/>
        <v>2032903.2</v>
      </c>
      <c r="G14" s="4">
        <f t="shared" si="7"/>
        <v>170158.50833333333</v>
      </c>
      <c r="H14" s="4">
        <f t="shared" si="8"/>
        <v>4083804.2</v>
      </c>
      <c r="I14" s="4">
        <f t="shared" si="9"/>
        <v>170158.50833333333</v>
      </c>
      <c r="J14" s="8">
        <f t="shared" si="3"/>
        <v>1.0397452453768474</v>
      </c>
      <c r="K14" s="9">
        <v>1.0272639430674715</v>
      </c>
      <c r="L14" s="9">
        <f t="shared" si="4"/>
        <v>1.0121500441961451</v>
      </c>
      <c r="P14" s="5"/>
      <c r="Q14" s="4"/>
      <c r="R14" s="5"/>
    </row>
    <row r="15" spans="1:18" x14ac:dyDescent="0.15">
      <c r="A15" s="15"/>
      <c r="B15" s="3" t="s">
        <v>39</v>
      </c>
      <c r="C15" s="3">
        <v>12</v>
      </c>
      <c r="D15" s="12">
        <v>178462.4</v>
      </c>
      <c r="E15" s="4">
        <f t="shared" si="5"/>
        <v>170908.41666666666</v>
      </c>
      <c r="F15" s="4">
        <f t="shared" si="6"/>
        <v>2050901</v>
      </c>
      <c r="G15" s="4">
        <f t="shared" si="7"/>
        <v>171555.9</v>
      </c>
      <c r="H15" s="4">
        <f t="shared" si="8"/>
        <v>4117341.6</v>
      </c>
      <c r="I15" s="4">
        <f t="shared" si="9"/>
        <v>171555.9</v>
      </c>
      <c r="J15" s="8">
        <f t="shared" si="3"/>
        <v>1.0402580150260061</v>
      </c>
      <c r="K15" s="9">
        <v>1.0343551500628272</v>
      </c>
      <c r="L15" s="9">
        <f t="shared" si="4"/>
        <v>1.005706806760541</v>
      </c>
      <c r="P15" s="5"/>
      <c r="Q15" s="5">
        <f>SUM(Q2:Q13)</f>
        <v>11.995480744790685</v>
      </c>
      <c r="R15" s="5">
        <f>SUM(R2:R13)</f>
        <v>12.000000000000002</v>
      </c>
    </row>
    <row r="16" spans="1:18" x14ac:dyDescent="0.15">
      <c r="A16" s="15">
        <v>2</v>
      </c>
      <c r="B16" s="3" t="s">
        <v>40</v>
      </c>
      <c r="C16" s="3">
        <v>13</v>
      </c>
      <c r="D16" s="12">
        <v>163540.1</v>
      </c>
      <c r="E16" s="4">
        <f t="shared" si="5"/>
        <v>172203.38333333333</v>
      </c>
      <c r="F16" s="4">
        <f t="shared" si="6"/>
        <v>2066440.6</v>
      </c>
      <c r="G16" s="4">
        <f t="shared" si="7"/>
        <v>172732.66666666666</v>
      </c>
      <c r="H16" s="4">
        <f t="shared" si="8"/>
        <v>4145584</v>
      </c>
      <c r="I16" s="4">
        <f t="shared" si="9"/>
        <v>172732.66666666666</v>
      </c>
      <c r="J16" s="8">
        <f t="shared" si="3"/>
        <v>0.94678153910281404</v>
      </c>
      <c r="K16" s="9">
        <v>0.97192509297605378</v>
      </c>
      <c r="L16" s="9">
        <f t="shared" si="4"/>
        <v>0.97413015256530766</v>
      </c>
      <c r="P16" s="5"/>
      <c r="Q16" s="13">
        <f>12/Q15</f>
        <v>1.000376746485236</v>
      </c>
      <c r="R16" s="4">
        <f>R15/12</f>
        <v>1.0000000000000002</v>
      </c>
    </row>
    <row r="17" spans="1:12" x14ac:dyDescent="0.15">
      <c r="A17" s="15"/>
      <c r="B17" s="3" t="s">
        <v>41</v>
      </c>
      <c r="C17" s="3">
        <v>14</v>
      </c>
      <c r="D17" s="12">
        <v>160701.6</v>
      </c>
      <c r="E17" s="4">
        <f t="shared" si="5"/>
        <v>173261.94999999998</v>
      </c>
      <c r="F17" s="4">
        <f t="shared" si="6"/>
        <v>2079143.4</v>
      </c>
      <c r="G17" s="4">
        <f t="shared" si="7"/>
        <v>174014.77083333331</v>
      </c>
      <c r="H17" s="4">
        <f t="shared" si="8"/>
        <v>4176354.5</v>
      </c>
      <c r="I17" s="4">
        <f t="shared" si="9"/>
        <v>174014.77083333334</v>
      </c>
      <c r="J17" s="8">
        <f t="shared" si="3"/>
        <v>0.92349401852740232</v>
      </c>
      <c r="K17" s="9">
        <v>0.94851291712403685</v>
      </c>
      <c r="L17" s="9">
        <f t="shared" si="4"/>
        <v>0.97362302806324064</v>
      </c>
    </row>
    <row r="18" spans="1:12" x14ac:dyDescent="0.15">
      <c r="A18" s="15"/>
      <c r="B18" s="3" t="s">
        <v>42</v>
      </c>
      <c r="C18" s="3">
        <v>15</v>
      </c>
      <c r="D18" s="12">
        <v>175468.7</v>
      </c>
      <c r="E18" s="4">
        <f t="shared" si="5"/>
        <v>174767.59166666667</v>
      </c>
      <c r="F18" s="4">
        <f t="shared" si="6"/>
        <v>2097211.1</v>
      </c>
      <c r="G18" s="4">
        <f t="shared" si="7"/>
        <v>175469.10833333334</v>
      </c>
      <c r="H18" s="4">
        <f t="shared" si="8"/>
        <v>4211258.5999999996</v>
      </c>
      <c r="I18" s="4">
        <f t="shared" si="9"/>
        <v>175469.10833333331</v>
      </c>
      <c r="J18" s="8">
        <f t="shared" si="3"/>
        <v>0.99999767290472286</v>
      </c>
      <c r="K18" s="9">
        <v>0.99825643339132841</v>
      </c>
      <c r="L18" s="9">
        <f t="shared" si="4"/>
        <v>1.0017442807831241</v>
      </c>
    </row>
    <row r="19" spans="1:12" x14ac:dyDescent="0.15">
      <c r="A19" s="15"/>
      <c r="B19" s="3" t="s">
        <v>43</v>
      </c>
      <c r="C19" s="3">
        <v>16</v>
      </c>
      <c r="D19" s="12">
        <v>177179</v>
      </c>
      <c r="E19" s="4">
        <f t="shared" si="5"/>
        <v>176170.625</v>
      </c>
      <c r="F19" s="4">
        <f t="shared" si="6"/>
        <v>2114047.5</v>
      </c>
      <c r="G19" s="4">
        <f t="shared" si="7"/>
        <v>176947.5625</v>
      </c>
      <c r="H19" s="4">
        <f t="shared" si="8"/>
        <v>4246741.5</v>
      </c>
      <c r="I19" s="4">
        <f t="shared" si="9"/>
        <v>176947.5625</v>
      </c>
      <c r="J19" s="8">
        <f t="shared" si="3"/>
        <v>1.0013079439848176</v>
      </c>
      <c r="K19" s="9">
        <v>0.97710034079326313</v>
      </c>
      <c r="L19" s="9">
        <f t="shared" si="4"/>
        <v>1.0247749408949149</v>
      </c>
    </row>
    <row r="20" spans="1:12" x14ac:dyDescent="0.15">
      <c r="A20" s="15"/>
      <c r="B20" s="3" t="s">
        <v>44</v>
      </c>
      <c r="C20" s="3">
        <v>17</v>
      </c>
      <c r="D20" s="12">
        <v>177496.7</v>
      </c>
      <c r="E20" s="4">
        <f t="shared" si="5"/>
        <v>177724.5</v>
      </c>
      <c r="F20" s="4">
        <f t="shared" si="6"/>
        <v>2132694</v>
      </c>
      <c r="G20" s="4">
        <f t="shared" si="7"/>
        <v>178469.20833333331</v>
      </c>
      <c r="H20" s="4">
        <f t="shared" si="8"/>
        <v>4283261</v>
      </c>
      <c r="I20" s="4">
        <f t="shared" si="9"/>
        <v>178469.20833333334</v>
      </c>
      <c r="J20" s="8">
        <f t="shared" si="3"/>
        <v>0.99455083404910416</v>
      </c>
      <c r="K20" s="9">
        <v>0.99269038441472457</v>
      </c>
      <c r="L20" s="9">
        <f t="shared" si="4"/>
        <v>1.0018741489427003</v>
      </c>
    </row>
    <row r="21" spans="1:12" x14ac:dyDescent="0.15">
      <c r="A21" s="15"/>
      <c r="B21" s="3" t="s">
        <v>45</v>
      </c>
      <c r="C21" s="3">
        <v>18</v>
      </c>
      <c r="D21" s="12">
        <v>180881.8</v>
      </c>
      <c r="E21" s="4">
        <f t="shared" si="5"/>
        <v>179213.91666666666</v>
      </c>
      <c r="F21" s="4">
        <f t="shared" si="6"/>
        <v>2150567</v>
      </c>
      <c r="G21" s="4">
        <f t="shared" si="7"/>
        <v>180047.98333333334</v>
      </c>
      <c r="H21" s="4">
        <f t="shared" si="8"/>
        <v>4321151.5999999996</v>
      </c>
      <c r="I21" s="4">
        <f t="shared" si="9"/>
        <v>180047.98333333331</v>
      </c>
      <c r="J21" s="8">
        <f t="shared" si="3"/>
        <v>1.0046310802888749</v>
      </c>
      <c r="K21" s="9">
        <v>1.0024412086377368</v>
      </c>
      <c r="L21" s="9">
        <f t="shared" si="4"/>
        <v>1.0021845387363055</v>
      </c>
    </row>
    <row r="22" spans="1:12" x14ac:dyDescent="0.15">
      <c r="A22" s="15"/>
      <c r="B22" s="3" t="s">
        <v>46</v>
      </c>
      <c r="C22" s="3">
        <v>19</v>
      </c>
      <c r="D22" s="12">
        <v>184073.7</v>
      </c>
      <c r="E22" s="4">
        <f t="shared" si="5"/>
        <v>180882.05000000002</v>
      </c>
      <c r="F22" s="4">
        <f t="shared" si="6"/>
        <v>2170584.6</v>
      </c>
      <c r="G22" s="4">
        <f t="shared" si="7"/>
        <v>181799.74583333335</v>
      </c>
      <c r="H22" s="4">
        <f t="shared" si="8"/>
        <v>4363193.9000000004</v>
      </c>
      <c r="I22" s="4">
        <f t="shared" si="9"/>
        <v>181799.74583333335</v>
      </c>
      <c r="J22" s="8">
        <f t="shared" si="3"/>
        <v>1.0125080162034512</v>
      </c>
      <c r="K22" s="9">
        <v>1.0256363055989619</v>
      </c>
      <c r="L22" s="9">
        <f t="shared" si="4"/>
        <v>0.98719985893260298</v>
      </c>
    </row>
    <row r="23" spans="1:12" x14ac:dyDescent="0.15">
      <c r="A23" s="15"/>
      <c r="B23" s="3" t="s">
        <v>47</v>
      </c>
      <c r="C23" s="3">
        <v>20</v>
      </c>
      <c r="D23" s="12">
        <v>187246.6</v>
      </c>
      <c r="E23" s="4">
        <f t="shared" si="5"/>
        <v>182717.44166666665</v>
      </c>
      <c r="F23" s="4">
        <f t="shared" si="6"/>
        <v>2192609.2999999998</v>
      </c>
      <c r="G23" s="4">
        <f t="shared" si="7"/>
        <v>183458.3</v>
      </c>
      <c r="H23" s="4">
        <f t="shared" si="8"/>
        <v>4402999.1999999993</v>
      </c>
      <c r="I23" s="4">
        <f t="shared" si="9"/>
        <v>183458.29999999996</v>
      </c>
      <c r="J23" s="8">
        <f t="shared" si="3"/>
        <v>1.0206493791777207</v>
      </c>
      <c r="K23" s="9">
        <v>1.0151160752554473</v>
      </c>
      <c r="L23" s="9">
        <f t="shared" si="4"/>
        <v>1.0054509075928888</v>
      </c>
    </row>
    <row r="24" spans="1:12" x14ac:dyDescent="0.15">
      <c r="A24" s="15"/>
      <c r="B24" s="3" t="s">
        <v>48</v>
      </c>
      <c r="C24" s="3">
        <v>21</v>
      </c>
      <c r="D24" s="12">
        <v>181538.9</v>
      </c>
      <c r="E24" s="4">
        <f t="shared" si="5"/>
        <v>184199.15833333333</v>
      </c>
      <c r="F24" s="4">
        <f t="shared" si="6"/>
        <v>2210389.9</v>
      </c>
      <c r="G24" s="4">
        <f t="shared" si="7"/>
        <v>184813.93333333335</v>
      </c>
      <c r="H24" s="4">
        <f t="shared" si="8"/>
        <v>4435534.4000000004</v>
      </c>
      <c r="I24" s="4">
        <f t="shared" si="9"/>
        <v>184813.93333333335</v>
      </c>
      <c r="J24" s="8">
        <f t="shared" si="3"/>
        <v>0.98227929423791627</v>
      </c>
      <c r="K24" s="9">
        <v>0.98209130302807346</v>
      </c>
      <c r="L24" s="9">
        <f t="shared" si="4"/>
        <v>1.0001914192797179</v>
      </c>
    </row>
    <row r="25" spans="1:12" x14ac:dyDescent="0.15">
      <c r="A25" s="15"/>
      <c r="B25" s="3" t="s">
        <v>49</v>
      </c>
      <c r="C25" s="3">
        <v>22</v>
      </c>
      <c r="D25" s="12">
        <v>189183</v>
      </c>
      <c r="E25" s="4">
        <f t="shared" si="5"/>
        <v>185428.70833333334</v>
      </c>
      <c r="F25" s="4">
        <f t="shared" si="6"/>
        <v>2225144.5</v>
      </c>
      <c r="G25" s="4">
        <f t="shared" si="7"/>
        <v>185755.85833333334</v>
      </c>
      <c r="H25" s="4">
        <f t="shared" si="8"/>
        <v>4458140.5999999996</v>
      </c>
      <c r="I25" s="4">
        <f t="shared" si="9"/>
        <v>185755.85833333331</v>
      </c>
      <c r="J25" s="8">
        <f t="shared" si="3"/>
        <v>1.0184497097287601</v>
      </c>
      <c r="K25" s="9">
        <v>1.0246108456500778</v>
      </c>
      <c r="L25" s="9">
        <f t="shared" si="4"/>
        <v>0.99398685271830345</v>
      </c>
    </row>
    <row r="26" spans="1:12" x14ac:dyDescent="0.15">
      <c r="A26" s="15"/>
      <c r="B26" s="3" t="s">
        <v>50</v>
      </c>
      <c r="C26" s="3">
        <v>23</v>
      </c>
      <c r="D26" s="12">
        <v>194794.5</v>
      </c>
      <c r="E26" s="4">
        <f t="shared" si="5"/>
        <v>186083.00833333333</v>
      </c>
      <c r="F26" s="4">
        <f t="shared" si="6"/>
        <v>2232996.1</v>
      </c>
      <c r="G26" s="4">
        <f t="shared" si="7"/>
        <v>186932.07500000001</v>
      </c>
      <c r="H26" s="4">
        <f t="shared" si="8"/>
        <v>4486369.8000000007</v>
      </c>
      <c r="I26" s="4">
        <f t="shared" si="9"/>
        <v>186932.07500000004</v>
      </c>
      <c r="J26" s="8">
        <f t="shared" si="3"/>
        <v>1.0420603312727361</v>
      </c>
      <c r="K26" s="9">
        <v>1.0272639430674715</v>
      </c>
      <c r="L26" s="9">
        <f t="shared" si="4"/>
        <v>1.0144036869055111</v>
      </c>
    </row>
    <row r="27" spans="1:12" x14ac:dyDescent="0.15">
      <c r="A27" s="15"/>
      <c r="B27" s="3" t="s">
        <v>51</v>
      </c>
      <c r="C27" s="3">
        <v>24</v>
      </c>
      <c r="D27" s="12">
        <v>198480</v>
      </c>
      <c r="E27" s="4">
        <f t="shared" si="5"/>
        <v>187781.14166666669</v>
      </c>
      <c r="F27" s="4">
        <f t="shared" si="6"/>
        <v>2253373.7000000002</v>
      </c>
      <c r="G27" s="4">
        <f t="shared" si="7"/>
        <v>188539.06250000003</v>
      </c>
      <c r="H27" s="4">
        <f t="shared" si="8"/>
        <v>4524937.5</v>
      </c>
      <c r="I27" s="4">
        <f t="shared" si="9"/>
        <v>188539.0625</v>
      </c>
      <c r="J27" s="8">
        <f t="shared" si="3"/>
        <v>1.0527261426262793</v>
      </c>
      <c r="K27" s="9">
        <v>1.0343551500628272</v>
      </c>
      <c r="L27" s="9">
        <f t="shared" si="4"/>
        <v>1.0177608170291765</v>
      </c>
    </row>
    <row r="28" spans="1:12" x14ac:dyDescent="0.15">
      <c r="A28" s="15">
        <v>3</v>
      </c>
      <c r="B28" s="3" t="s">
        <v>52</v>
      </c>
      <c r="C28" s="3">
        <v>25</v>
      </c>
      <c r="D28" s="12">
        <v>185564.79999999999</v>
      </c>
      <c r="E28" s="4">
        <f t="shared" si="5"/>
        <v>189296.98333333337</v>
      </c>
      <c r="F28" s="4">
        <f t="shared" si="6"/>
        <v>2271563.8000000003</v>
      </c>
      <c r="G28" s="4">
        <f t="shared" si="7"/>
        <v>190251.1791666667</v>
      </c>
      <c r="H28" s="4">
        <f t="shared" si="8"/>
        <v>4566028.3000000007</v>
      </c>
      <c r="I28" s="4">
        <f t="shared" si="9"/>
        <v>190251.1791666667</v>
      </c>
      <c r="J28" s="8">
        <f t="shared" si="3"/>
        <v>0.97536741066628929</v>
      </c>
      <c r="K28" s="9">
        <v>0.97192509297605378</v>
      </c>
      <c r="L28" s="9">
        <f t="shared" si="4"/>
        <v>1.0035417520497336</v>
      </c>
    </row>
    <row r="29" spans="1:12" x14ac:dyDescent="0.15">
      <c r="A29" s="15"/>
      <c r="B29" s="3" t="s">
        <v>53</v>
      </c>
      <c r="C29" s="3">
        <v>26</v>
      </c>
      <c r="D29" s="12">
        <v>178482.2</v>
      </c>
      <c r="E29" s="4">
        <f t="shared" si="5"/>
        <v>191205.375</v>
      </c>
      <c r="F29" s="4">
        <f t="shared" si="6"/>
        <v>2294464.5</v>
      </c>
      <c r="G29" s="4">
        <f t="shared" si="7"/>
        <v>192145.84999999998</v>
      </c>
      <c r="H29" s="4">
        <f t="shared" si="8"/>
        <v>4611500.4000000004</v>
      </c>
      <c r="I29" s="4">
        <f t="shared" si="9"/>
        <v>192145.85</v>
      </c>
      <c r="J29" s="8">
        <f t="shared" si="3"/>
        <v>0.92888917455151909</v>
      </c>
      <c r="K29" s="9">
        <v>0.94851291712403685</v>
      </c>
      <c r="L29" s="9">
        <f t="shared" si="4"/>
        <v>0.9793110434046397</v>
      </c>
    </row>
    <row r="30" spans="1:12" x14ac:dyDescent="0.15">
      <c r="A30" s="15"/>
      <c r="B30" s="3" t="s">
        <v>54</v>
      </c>
      <c r="C30" s="3">
        <v>27</v>
      </c>
      <c r="D30" s="12">
        <v>190223.3</v>
      </c>
      <c r="E30" s="4">
        <f t="shared" si="5"/>
        <v>193086.32499999998</v>
      </c>
      <c r="F30" s="4">
        <f t="shared" si="6"/>
        <v>2317035.9</v>
      </c>
      <c r="G30" s="4">
        <f t="shared" si="7"/>
        <v>193899.51249999998</v>
      </c>
      <c r="H30" s="4">
        <f t="shared" si="8"/>
        <v>4653588.3</v>
      </c>
      <c r="I30" s="4">
        <f t="shared" si="9"/>
        <v>193899.51249999998</v>
      </c>
      <c r="J30" s="8">
        <f t="shared" si="3"/>
        <v>0.98104063051731505</v>
      </c>
      <c r="K30" s="9">
        <v>0.99825643339132841</v>
      </c>
      <c r="L30" s="9">
        <f t="shared" si="4"/>
        <v>0.98275412779907967</v>
      </c>
    </row>
    <row r="31" spans="1:12" x14ac:dyDescent="0.15">
      <c r="A31" s="15"/>
      <c r="B31" s="3" t="s">
        <v>55</v>
      </c>
      <c r="C31" s="3">
        <v>28</v>
      </c>
      <c r="D31" s="12">
        <v>185030.6</v>
      </c>
      <c r="E31" s="4">
        <f t="shared" si="5"/>
        <v>194712.69999999998</v>
      </c>
      <c r="F31" s="4">
        <f t="shared" si="6"/>
        <v>2336552.4</v>
      </c>
      <c r="G31" s="4">
        <f t="shared" si="7"/>
        <v>195758.0625</v>
      </c>
      <c r="H31" s="4">
        <f t="shared" si="8"/>
        <v>4698193.5</v>
      </c>
      <c r="I31" s="4">
        <f t="shared" si="9"/>
        <v>195758.0625</v>
      </c>
      <c r="J31" s="8">
        <f t="shared" si="3"/>
        <v>0.94520040521958071</v>
      </c>
      <c r="K31" s="9">
        <v>0.97710034079326313</v>
      </c>
      <c r="L31" s="9">
        <f t="shared" si="4"/>
        <v>0.96735244657904396</v>
      </c>
    </row>
    <row r="32" spans="1:12" x14ac:dyDescent="0.15">
      <c r="A32" s="15"/>
      <c r="B32" s="3" t="s">
        <v>56</v>
      </c>
      <c r="C32" s="3">
        <v>29</v>
      </c>
      <c r="D32" s="12">
        <v>197874.3</v>
      </c>
      <c r="E32" s="4">
        <f t="shared" si="5"/>
        <v>196803.42500000002</v>
      </c>
      <c r="F32" s="4">
        <f t="shared" si="6"/>
        <v>2361641.1</v>
      </c>
      <c r="G32" s="4">
        <f t="shared" si="7"/>
        <v>197842.16250000001</v>
      </c>
      <c r="H32" s="4">
        <f t="shared" si="8"/>
        <v>4748211.9000000004</v>
      </c>
      <c r="I32" s="4">
        <f t="shared" si="9"/>
        <v>197842.16250000001</v>
      </c>
      <c r="J32" s="8">
        <f t="shared" si="3"/>
        <v>1.0001624400966602</v>
      </c>
      <c r="K32" s="9">
        <v>0.99269038441472457</v>
      </c>
      <c r="L32" s="9">
        <f t="shared" si="4"/>
        <v>1.0075270757118706</v>
      </c>
    </row>
    <row r="33" spans="1:12" x14ac:dyDescent="0.15">
      <c r="A33" s="15"/>
      <c r="B33" s="3" t="s">
        <v>57</v>
      </c>
      <c r="C33" s="3">
        <v>30</v>
      </c>
      <c r="D33" s="12">
        <v>199071.9</v>
      </c>
      <c r="E33" s="4">
        <f t="shared" si="5"/>
        <v>198880.9</v>
      </c>
      <c r="F33" s="4">
        <f t="shared" si="6"/>
        <v>2386570.7999999998</v>
      </c>
      <c r="G33" s="4">
        <f t="shared" si="7"/>
        <v>199834.20416666666</v>
      </c>
      <c r="H33" s="4">
        <f t="shared" si="8"/>
        <v>4796020.8999999994</v>
      </c>
      <c r="I33" s="4">
        <f t="shared" si="9"/>
        <v>199834.20416666663</v>
      </c>
      <c r="J33" s="8">
        <f t="shared" si="3"/>
        <v>0.99618531687382772</v>
      </c>
      <c r="K33" s="9">
        <v>1.0024412086377368</v>
      </c>
      <c r="L33" s="9">
        <f t="shared" si="4"/>
        <v>0.99375934298190871</v>
      </c>
    </row>
    <row r="34" spans="1:12" x14ac:dyDescent="0.15">
      <c r="A34" s="15"/>
      <c r="B34" s="3" t="s">
        <v>58</v>
      </c>
      <c r="C34" s="3">
        <v>31</v>
      </c>
      <c r="D34" s="12">
        <v>206974.4</v>
      </c>
      <c r="E34" s="4">
        <f t="shared" si="5"/>
        <v>200787.5083333333</v>
      </c>
      <c r="F34" s="4">
        <f t="shared" si="6"/>
        <v>2409450.0999999996</v>
      </c>
      <c r="G34" s="4">
        <f t="shared" si="7"/>
        <v>201852.75416666665</v>
      </c>
      <c r="H34" s="4">
        <f t="shared" si="8"/>
        <v>4844466.0999999996</v>
      </c>
      <c r="I34" s="4">
        <f t="shared" si="9"/>
        <v>201852.75416666665</v>
      </c>
      <c r="J34" s="8">
        <f t="shared" si="3"/>
        <v>1.0253731778616431</v>
      </c>
      <c r="K34" s="9">
        <v>1.0256363055989619</v>
      </c>
      <c r="L34" s="9">
        <f t="shared" si="4"/>
        <v>0.99974344927545711</v>
      </c>
    </row>
    <row r="35" spans="1:12" x14ac:dyDescent="0.15">
      <c r="A35" s="15"/>
      <c r="B35" s="3" t="s">
        <v>59</v>
      </c>
      <c r="C35" s="3">
        <v>32</v>
      </c>
      <c r="D35" s="12">
        <v>209818</v>
      </c>
      <c r="E35" s="4">
        <f t="shared" si="5"/>
        <v>202918</v>
      </c>
      <c r="F35" s="4">
        <f t="shared" si="6"/>
        <v>2435016</v>
      </c>
      <c r="G35" s="4">
        <f t="shared" si="7"/>
        <v>203927.24583333335</v>
      </c>
      <c r="H35" s="4">
        <f t="shared" si="8"/>
        <v>4894253.9000000004</v>
      </c>
      <c r="I35" s="4">
        <f t="shared" si="9"/>
        <v>203927.24583333335</v>
      </c>
      <c r="J35" s="8">
        <f t="shared" si="3"/>
        <v>1.0288865479578</v>
      </c>
      <c r="K35" s="9">
        <v>1.0151160752554473</v>
      </c>
      <c r="L35" s="9">
        <f t="shared" si="4"/>
        <v>1.0135654168405199</v>
      </c>
    </row>
    <row r="36" spans="1:12" x14ac:dyDescent="0.15">
      <c r="A36" s="15"/>
      <c r="B36" s="3" t="s">
        <v>60</v>
      </c>
      <c r="C36" s="3">
        <v>33</v>
      </c>
      <c r="D36" s="12">
        <v>201055.4</v>
      </c>
      <c r="E36" s="4">
        <f t="shared" si="5"/>
        <v>204936.49166666667</v>
      </c>
      <c r="F36" s="4">
        <f t="shared" si="6"/>
        <v>2459237.9</v>
      </c>
      <c r="G36" s="4">
        <f t="shared" si="7"/>
        <v>206076.72500000001</v>
      </c>
      <c r="H36" s="4">
        <f t="shared" si="8"/>
        <v>4945841.4000000004</v>
      </c>
      <c r="I36" s="4">
        <f t="shared" si="9"/>
        <v>206076.72500000001</v>
      </c>
      <c r="J36" s="8">
        <f t="shared" si="3"/>
        <v>0.97563371118208519</v>
      </c>
      <c r="K36" s="9">
        <v>0.98209130302807346</v>
      </c>
      <c r="L36" s="9">
        <f t="shared" si="4"/>
        <v>0.99342465224355658</v>
      </c>
    </row>
    <row r="37" spans="1:12" x14ac:dyDescent="0.15">
      <c r="A37" s="15"/>
      <c r="B37" s="3" t="s">
        <v>61</v>
      </c>
      <c r="C37" s="3">
        <v>34</v>
      </c>
      <c r="D37" s="12">
        <v>214271.7</v>
      </c>
      <c r="E37" s="4">
        <f t="shared" si="5"/>
        <v>207216.95833333334</v>
      </c>
      <c r="F37" s="4">
        <f t="shared" si="6"/>
        <v>2486603.5</v>
      </c>
      <c r="G37" s="4">
        <f t="shared" si="7"/>
        <v>208471.05</v>
      </c>
      <c r="H37" s="4">
        <f t="shared" si="8"/>
        <v>5003305.1999999993</v>
      </c>
      <c r="I37" s="4">
        <f t="shared" si="9"/>
        <v>208471.04999999996</v>
      </c>
      <c r="J37" s="8">
        <f t="shared" si="3"/>
        <v>1.0278247267426344</v>
      </c>
      <c r="K37" s="9">
        <v>1.0246108456500778</v>
      </c>
      <c r="L37" s="9">
        <f t="shared" si="4"/>
        <v>1.0031366846312439</v>
      </c>
    </row>
    <row r="38" spans="1:12" x14ac:dyDescent="0.15">
      <c r="A38" s="15"/>
      <c r="B38" s="3" t="s">
        <v>62</v>
      </c>
      <c r="C38" s="3">
        <v>35</v>
      </c>
      <c r="D38" s="12">
        <v>219724.2</v>
      </c>
      <c r="E38" s="4">
        <f t="shared" si="5"/>
        <v>209725.14166666663</v>
      </c>
      <c r="F38" s="4">
        <f t="shared" si="6"/>
        <v>2516701.6999999997</v>
      </c>
      <c r="G38" s="4">
        <f t="shared" si="7"/>
        <v>210919.45833333331</v>
      </c>
      <c r="H38" s="4">
        <f t="shared" si="8"/>
        <v>5062067</v>
      </c>
      <c r="I38" s="4">
        <f t="shared" si="9"/>
        <v>210919.45833333334</v>
      </c>
      <c r="J38" s="8">
        <f t="shared" si="3"/>
        <v>1.0417445679798392</v>
      </c>
      <c r="K38" s="9">
        <v>1.0272639430674715</v>
      </c>
      <c r="L38" s="9">
        <f t="shared" si="4"/>
        <v>1.0140963040804563</v>
      </c>
    </row>
    <row r="39" spans="1:12" x14ac:dyDescent="0.15">
      <c r="A39" s="15"/>
      <c r="B39" s="3" t="s">
        <v>63</v>
      </c>
      <c r="C39" s="3">
        <v>36</v>
      </c>
      <c r="D39" s="12">
        <v>221359.3</v>
      </c>
      <c r="E39" s="4">
        <f t="shared" si="5"/>
        <v>212113.77499999999</v>
      </c>
      <c r="F39" s="4">
        <f t="shared" si="6"/>
        <v>2545365.2999999998</v>
      </c>
      <c r="G39" s="4">
        <f t="shared" si="7"/>
        <v>213360.30416666667</v>
      </c>
      <c r="H39" s="4">
        <f t="shared" si="8"/>
        <v>5120647.3</v>
      </c>
      <c r="I39" s="4">
        <f t="shared" si="9"/>
        <v>213360.30416666667</v>
      </c>
      <c r="J39" s="8">
        <f t="shared" si="3"/>
        <v>1.0374905531962726</v>
      </c>
      <c r="K39" s="9">
        <v>1.0343551500628272</v>
      </c>
      <c r="L39" s="9">
        <f t="shared" si="4"/>
        <v>1.0030312636170033</v>
      </c>
    </row>
    <row r="40" spans="1:12" x14ac:dyDescent="0.15">
      <c r="A40" s="15">
        <v>4</v>
      </c>
      <c r="B40" s="3" t="s">
        <v>64</v>
      </c>
      <c r="C40" s="3">
        <v>37</v>
      </c>
      <c r="D40" s="12">
        <v>211130.7</v>
      </c>
      <c r="E40" s="4">
        <f t="shared" si="5"/>
        <v>214606.83333333334</v>
      </c>
      <c r="F40" s="4">
        <f t="shared" si="6"/>
        <v>2575282</v>
      </c>
      <c r="G40" s="4">
        <f t="shared" si="7"/>
        <v>215725.57083333336</v>
      </c>
      <c r="H40" s="4">
        <f t="shared" si="8"/>
        <v>5177413.7</v>
      </c>
      <c r="I40" s="4">
        <f t="shared" si="9"/>
        <v>215725.57083333333</v>
      </c>
      <c r="J40" s="8">
        <f t="shared" si="3"/>
        <v>0.97870038857431851</v>
      </c>
      <c r="K40" s="9">
        <v>0.97192509297605378</v>
      </c>
      <c r="L40" s="9">
        <f t="shared" si="4"/>
        <v>1.0069710059419483</v>
      </c>
    </row>
    <row r="41" spans="1:12" x14ac:dyDescent="0.15">
      <c r="A41" s="15"/>
      <c r="B41" s="3" t="s">
        <v>65</v>
      </c>
      <c r="C41" s="3">
        <v>38</v>
      </c>
      <c r="D41" s="12">
        <v>202704.1</v>
      </c>
      <c r="E41" s="4">
        <f t="shared" si="5"/>
        <v>216844.30833333335</v>
      </c>
      <c r="F41" s="4">
        <f t="shared" si="6"/>
        <v>2602131.7000000002</v>
      </c>
      <c r="G41" s="4">
        <f t="shared" si="7"/>
        <v>217894.35416666669</v>
      </c>
      <c r="H41" s="4">
        <f t="shared" si="8"/>
        <v>5229464.5</v>
      </c>
      <c r="I41" s="4">
        <f t="shared" si="9"/>
        <v>217894.35416666666</v>
      </c>
      <c r="J41" s="8">
        <f t="shared" si="3"/>
        <v>0.93028615071390208</v>
      </c>
      <c r="K41" s="9">
        <v>0.94851291712403685</v>
      </c>
      <c r="L41" s="9">
        <f t="shared" si="4"/>
        <v>0.98078385008672342</v>
      </c>
    </row>
    <row r="42" spans="1:12" x14ac:dyDescent="0.15">
      <c r="A42" s="15"/>
      <c r="B42" s="3" t="s">
        <v>66</v>
      </c>
      <c r="C42" s="3">
        <v>39</v>
      </c>
      <c r="D42" s="12">
        <v>217588.9</v>
      </c>
      <c r="E42" s="4">
        <f t="shared" si="5"/>
        <v>218944.40000000002</v>
      </c>
      <c r="F42" s="4">
        <f t="shared" si="6"/>
        <v>2627332.8000000003</v>
      </c>
      <c r="G42" s="4">
        <f t="shared" si="7"/>
        <v>219858.87083333335</v>
      </c>
      <c r="H42" s="4">
        <f t="shared" si="8"/>
        <v>5276612.9000000004</v>
      </c>
      <c r="I42" s="4">
        <f t="shared" si="9"/>
        <v>219858.87083333335</v>
      </c>
      <c r="J42" s="8">
        <f t="shared" si="3"/>
        <v>0.98967532751928788</v>
      </c>
      <c r="K42" s="9">
        <v>0.99825643339132841</v>
      </c>
      <c r="L42" s="9">
        <f t="shared" si="4"/>
        <v>0.99140390626595976</v>
      </c>
    </row>
    <row r="43" spans="1:12" x14ac:dyDescent="0.15">
      <c r="A43" s="15"/>
      <c r="B43" s="3" t="s">
        <v>67</v>
      </c>
      <c r="C43" s="3">
        <v>40</v>
      </c>
      <c r="D43" s="12">
        <v>215128.8</v>
      </c>
      <c r="E43" s="4">
        <f t="shared" si="5"/>
        <v>220773.34166666667</v>
      </c>
      <c r="F43" s="4">
        <f t="shared" si="6"/>
        <v>2649280.1</v>
      </c>
      <c r="G43" s="4">
        <f t="shared" si="7"/>
        <v>221926.16250000003</v>
      </c>
      <c r="H43" s="4">
        <f t="shared" si="8"/>
        <v>5326227.9000000004</v>
      </c>
      <c r="I43" s="4">
        <f t="shared" si="9"/>
        <v>221926.16250000001</v>
      </c>
      <c r="J43" s="8">
        <f t="shared" si="3"/>
        <v>0.96937106277408813</v>
      </c>
      <c r="K43" s="9">
        <v>0.97710034079326313</v>
      </c>
      <c r="L43" s="9">
        <f t="shared" si="4"/>
        <v>0.9920895759662719</v>
      </c>
    </row>
    <row r="44" spans="1:12" x14ac:dyDescent="0.15">
      <c r="A44" s="15"/>
      <c r="B44" s="3" t="s">
        <v>68</v>
      </c>
      <c r="C44" s="3">
        <v>41</v>
      </c>
      <c r="D44" s="12">
        <v>226537.9</v>
      </c>
      <c r="E44" s="4">
        <f t="shared" si="5"/>
        <v>223078.98333333337</v>
      </c>
      <c r="F44" s="4">
        <f t="shared" si="6"/>
        <v>2676947.8000000003</v>
      </c>
      <c r="G44" s="4">
        <f t="shared" si="7"/>
        <v>224004.57500000001</v>
      </c>
      <c r="H44" s="4">
        <f t="shared" si="8"/>
        <v>5376109.8000000007</v>
      </c>
      <c r="I44" s="4">
        <f t="shared" si="9"/>
        <v>224004.57500000004</v>
      </c>
      <c r="J44" s="8">
        <f t="shared" si="3"/>
        <v>1.011309255625694</v>
      </c>
      <c r="K44" s="9">
        <v>0.99269038441472457</v>
      </c>
      <c r="L44" s="9">
        <f t="shared" si="4"/>
        <v>1.0187559701426412</v>
      </c>
    </row>
    <row r="45" spans="1:12" x14ac:dyDescent="0.15">
      <c r="A45" s="15"/>
      <c r="B45" s="3" t="s">
        <v>69</v>
      </c>
      <c r="C45" s="3">
        <v>42</v>
      </c>
      <c r="D45" s="12">
        <v>228988.6</v>
      </c>
      <c r="E45" s="4">
        <f t="shared" si="5"/>
        <v>224930.16666666666</v>
      </c>
      <c r="F45" s="4">
        <f t="shared" si="6"/>
        <v>2699162</v>
      </c>
      <c r="G45" s="4">
        <f t="shared" si="7"/>
        <v>225809.37083333335</v>
      </c>
      <c r="H45" s="4">
        <f t="shared" si="8"/>
        <v>5419424.9000000004</v>
      </c>
      <c r="I45" s="4">
        <f t="shared" si="9"/>
        <v>225809.37083333335</v>
      </c>
      <c r="J45" s="8">
        <f t="shared" si="3"/>
        <v>1.0140792614360243</v>
      </c>
      <c r="K45" s="9">
        <v>1.0024412086377368</v>
      </c>
      <c r="L45" s="9">
        <f t="shared" si="4"/>
        <v>1.0116097110713385</v>
      </c>
    </row>
    <row r="46" spans="1:12" x14ac:dyDescent="0.15">
      <c r="A46" s="15"/>
      <c r="B46" s="3" t="s">
        <v>70</v>
      </c>
      <c r="C46" s="3">
        <v>43</v>
      </c>
      <c r="D46" s="12">
        <v>233824.1</v>
      </c>
      <c r="E46" s="4">
        <f t="shared" si="5"/>
        <v>226688.57500000004</v>
      </c>
      <c r="F46" s="4">
        <f t="shared" si="6"/>
        <v>2720262.9000000004</v>
      </c>
      <c r="G46" s="4">
        <f t="shared" si="7"/>
        <v>227776.78333333338</v>
      </c>
      <c r="H46" s="4">
        <f t="shared" si="8"/>
        <v>5466642.8000000007</v>
      </c>
      <c r="I46" s="4">
        <f t="shared" si="9"/>
        <v>227776.78333333335</v>
      </c>
      <c r="J46" s="8">
        <f t="shared" si="3"/>
        <v>1.0265493110323578</v>
      </c>
      <c r="K46" s="9">
        <v>1.0256363055989619</v>
      </c>
      <c r="L46" s="9">
        <f t="shared" si="4"/>
        <v>1.0008901843942262</v>
      </c>
    </row>
    <row r="47" spans="1:12" x14ac:dyDescent="0.15">
      <c r="A47" s="15"/>
      <c r="B47" s="3" t="s">
        <v>71</v>
      </c>
      <c r="C47" s="3">
        <v>44</v>
      </c>
      <c r="D47" s="12">
        <v>235019.1</v>
      </c>
      <c r="E47" s="4">
        <f t="shared" si="5"/>
        <v>228864.9916666667</v>
      </c>
      <c r="F47" s="4">
        <f t="shared" si="6"/>
        <v>2746379.9000000004</v>
      </c>
      <c r="G47" s="4">
        <f t="shared" si="7"/>
        <v>230114.00416666671</v>
      </c>
      <c r="H47" s="4">
        <f t="shared" si="8"/>
        <v>5522736.1000000006</v>
      </c>
      <c r="I47" s="4">
        <f t="shared" si="9"/>
        <v>230114.00416666668</v>
      </c>
      <c r="J47" s="8">
        <f t="shared" si="3"/>
        <v>1.0213159379460481</v>
      </c>
      <c r="K47" s="9">
        <v>1.0151160752554473</v>
      </c>
      <c r="L47" s="9">
        <f t="shared" si="4"/>
        <v>1.0061075406465616</v>
      </c>
    </row>
    <row r="48" spans="1:12" x14ac:dyDescent="0.15">
      <c r="A48" s="15"/>
      <c r="B48" s="3" t="s">
        <v>72</v>
      </c>
      <c r="C48" s="3">
        <v>45</v>
      </c>
      <c r="D48" s="12">
        <v>223002.7</v>
      </c>
      <c r="E48" s="4">
        <f t="shared" si="5"/>
        <v>231363.01666666669</v>
      </c>
      <c r="F48" s="4">
        <f t="shared" si="6"/>
        <v>2776356.2</v>
      </c>
      <c r="G48" s="4">
        <f t="shared" si="7"/>
        <v>232385.32916666666</v>
      </c>
      <c r="H48" s="4">
        <f t="shared" si="8"/>
        <v>5577247.9000000004</v>
      </c>
      <c r="I48" s="4">
        <f t="shared" si="9"/>
        <v>232385.32916666669</v>
      </c>
      <c r="J48" s="8">
        <f t="shared" si="3"/>
        <v>0.95962469231464498</v>
      </c>
      <c r="K48" s="9">
        <v>0.98209130302807346</v>
      </c>
      <c r="L48" s="9">
        <f t="shared" si="4"/>
        <v>0.97712370464522247</v>
      </c>
    </row>
    <row r="49" spans="1:12" x14ac:dyDescent="0.15">
      <c r="A49" s="15"/>
      <c r="B49" s="3" t="s">
        <v>73</v>
      </c>
      <c r="C49" s="3">
        <v>46</v>
      </c>
      <c r="D49" s="12">
        <v>241939.4</v>
      </c>
      <c r="E49" s="4">
        <f t="shared" si="5"/>
        <v>233407.64166666663</v>
      </c>
      <c r="F49" s="4">
        <f t="shared" si="6"/>
        <v>2800891.6999999997</v>
      </c>
      <c r="G49" s="4">
        <f t="shared" si="7"/>
        <v>234810.34999999995</v>
      </c>
      <c r="H49" s="4">
        <f t="shared" si="8"/>
        <v>5635448.3999999985</v>
      </c>
      <c r="I49" s="4">
        <f t="shared" si="9"/>
        <v>234810.34999999995</v>
      </c>
      <c r="J49" s="8">
        <f t="shared" si="3"/>
        <v>1.0303608848587809</v>
      </c>
      <c r="K49" s="9">
        <v>1.0246108456500778</v>
      </c>
      <c r="L49" s="9">
        <f t="shared" si="4"/>
        <v>1.0056119249889992</v>
      </c>
    </row>
    <row r="50" spans="1:12" x14ac:dyDescent="0.15">
      <c r="A50" s="15"/>
      <c r="B50" s="3" t="s">
        <v>74</v>
      </c>
      <c r="C50" s="3">
        <v>47</v>
      </c>
      <c r="D50" s="12">
        <v>241938.4</v>
      </c>
      <c r="E50" s="4">
        <f t="shared" si="5"/>
        <v>236213.05833333326</v>
      </c>
      <c r="F50" s="4">
        <f t="shared" si="6"/>
        <v>2834556.6999999993</v>
      </c>
      <c r="G50" s="4">
        <f t="shared" si="7"/>
        <v>237396.34999999992</v>
      </c>
      <c r="H50" s="4">
        <f t="shared" si="8"/>
        <v>5697512.3999999985</v>
      </c>
      <c r="I50" s="4">
        <f t="shared" si="9"/>
        <v>237396.34999999995</v>
      </c>
      <c r="J50" s="8">
        <f t="shared" si="3"/>
        <v>1.01913277099669</v>
      </c>
      <c r="K50" s="9">
        <v>1.0272639430674715</v>
      </c>
      <c r="L50" s="9">
        <f t="shared" si="4"/>
        <v>0.99208463206982489</v>
      </c>
    </row>
    <row r="51" spans="1:12" x14ac:dyDescent="0.15">
      <c r="A51" s="15"/>
      <c r="B51" s="3" t="s">
        <v>75</v>
      </c>
      <c r="C51" s="3">
        <v>48</v>
      </c>
      <c r="D51" s="12">
        <v>242460.2</v>
      </c>
      <c r="E51" s="4">
        <f t="shared" si="5"/>
        <v>238579.6416666666</v>
      </c>
      <c r="F51" s="4">
        <f t="shared" si="6"/>
        <v>2862955.6999999993</v>
      </c>
      <c r="G51" s="4">
        <f t="shared" si="7"/>
        <v>240113.08333333331</v>
      </c>
      <c r="H51" s="4">
        <f t="shared" si="8"/>
        <v>5762713.9999999991</v>
      </c>
      <c r="I51" s="4">
        <f t="shared" si="9"/>
        <v>240113.08333333328</v>
      </c>
      <c r="J51" s="8">
        <f t="shared" si="3"/>
        <v>1.0097750469657181</v>
      </c>
      <c r="K51" s="9">
        <v>1.0343551500628272</v>
      </c>
      <c r="L51" s="9">
        <f t="shared" si="4"/>
        <v>0.97623630230330849</v>
      </c>
    </row>
    <row r="52" spans="1:12" x14ac:dyDescent="0.15">
      <c r="A52" s="15">
        <v>5</v>
      </c>
      <c r="B52" s="3" t="s">
        <v>76</v>
      </c>
      <c r="C52" s="3">
        <v>49</v>
      </c>
      <c r="D52" s="12">
        <v>237247.7</v>
      </c>
      <c r="E52" s="4">
        <f t="shared" si="5"/>
        <v>241646.52499999999</v>
      </c>
      <c r="F52" s="4">
        <f t="shared" si="6"/>
        <v>2899758.3</v>
      </c>
      <c r="G52" s="4">
        <f t="shared" si="7"/>
        <v>243491.17083333334</v>
      </c>
      <c r="H52" s="4">
        <f t="shared" si="8"/>
        <v>5843788.0999999996</v>
      </c>
      <c r="I52" s="4">
        <f t="shared" si="9"/>
        <v>243491.17083333331</v>
      </c>
      <c r="J52" s="8">
        <f t="shared" si="3"/>
        <v>0.97435853295228159</v>
      </c>
      <c r="K52" s="9">
        <v>0.97192509297605378</v>
      </c>
      <c r="L52" s="9">
        <f t="shared" si="4"/>
        <v>1.0025037320198993</v>
      </c>
    </row>
    <row r="53" spans="1:12" x14ac:dyDescent="0.15">
      <c r="A53" s="15"/>
      <c r="B53" s="3" t="s">
        <v>77</v>
      </c>
      <c r="C53" s="3">
        <v>50</v>
      </c>
      <c r="D53" s="12">
        <v>232680.4</v>
      </c>
      <c r="E53" s="4">
        <f t="shared" si="5"/>
        <v>245335.81666666665</v>
      </c>
      <c r="F53" s="4">
        <f t="shared" si="6"/>
        <v>2944029.8</v>
      </c>
      <c r="G53" s="4">
        <f t="shared" si="7"/>
        <v>246761.50416666665</v>
      </c>
      <c r="H53" s="4">
        <f t="shared" si="8"/>
        <v>5922276.0999999996</v>
      </c>
      <c r="I53" s="4">
        <f t="shared" si="9"/>
        <v>246761.50416666665</v>
      </c>
      <c r="J53" s="8">
        <f t="shared" si="3"/>
        <v>0.94293638217914233</v>
      </c>
      <c r="K53" s="9">
        <v>0.94851291712403685</v>
      </c>
      <c r="L53" s="9">
        <f t="shared" si="4"/>
        <v>0.99412076014546746</v>
      </c>
    </row>
    <row r="54" spans="1:12" x14ac:dyDescent="0.15">
      <c r="A54" s="15"/>
      <c r="B54" s="3" t="s">
        <v>78</v>
      </c>
      <c r="C54" s="3">
        <v>51</v>
      </c>
      <c r="D54" s="12">
        <v>242124.4</v>
      </c>
      <c r="E54" s="4">
        <f t="shared" si="5"/>
        <v>248187.19166666668</v>
      </c>
      <c r="F54" s="4">
        <f t="shared" si="6"/>
        <v>2978246.3000000003</v>
      </c>
      <c r="G54" s="4">
        <f t="shared" si="7"/>
        <v>249948.37916666668</v>
      </c>
      <c r="H54" s="4">
        <f t="shared" si="8"/>
        <v>5998761.1000000006</v>
      </c>
      <c r="I54" s="4">
        <f t="shared" si="9"/>
        <v>249948.37916666668</v>
      </c>
      <c r="J54" s="8">
        <f t="shared" si="3"/>
        <v>0.96869761991355174</v>
      </c>
      <c r="K54" s="9">
        <v>0.99825643339132841</v>
      </c>
      <c r="L54" s="9">
        <f t="shared" si="4"/>
        <v>0.97038955874558419</v>
      </c>
    </row>
    <row r="55" spans="1:12" x14ac:dyDescent="0.15">
      <c r="A55" s="15"/>
      <c r="B55" s="3" t="s">
        <v>79</v>
      </c>
      <c r="C55" s="3">
        <v>52</v>
      </c>
      <c r="D55" s="12">
        <v>248793.8</v>
      </c>
      <c r="E55" s="4">
        <f t="shared" si="5"/>
        <v>251709.56666666668</v>
      </c>
      <c r="F55" s="4">
        <f t="shared" si="6"/>
        <v>3020514.8000000003</v>
      </c>
      <c r="G55" s="4">
        <f t="shared" si="7"/>
        <v>253317.19583333336</v>
      </c>
      <c r="H55" s="4">
        <f t="shared" si="8"/>
        <v>6079612.7000000011</v>
      </c>
      <c r="I55" s="4">
        <f t="shared" si="9"/>
        <v>253317.19583333339</v>
      </c>
      <c r="J55" s="8">
        <f t="shared" si="3"/>
        <v>0.98214335265139474</v>
      </c>
      <c r="K55" s="9">
        <v>0.97710034079326313</v>
      </c>
      <c r="L55" s="9">
        <f t="shared" si="4"/>
        <v>1.0051612016162408</v>
      </c>
    </row>
    <row r="56" spans="1:12" x14ac:dyDescent="0.15">
      <c r="A56" s="15"/>
      <c r="B56" s="3" t="s">
        <v>80</v>
      </c>
      <c r="C56" s="3">
        <v>53</v>
      </c>
      <c r="D56" s="12">
        <v>254936.9</v>
      </c>
      <c r="E56" s="4">
        <f t="shared" si="5"/>
        <v>254924.82500000004</v>
      </c>
      <c r="F56" s="4">
        <f t="shared" si="6"/>
        <v>3059097.9000000004</v>
      </c>
      <c r="G56" s="4">
        <f t="shared" si="7"/>
        <v>256123.17500000002</v>
      </c>
      <c r="H56" s="4">
        <f t="shared" si="8"/>
        <v>6146956.2000000002</v>
      </c>
      <c r="I56" s="4">
        <f t="shared" si="9"/>
        <v>256123.17500000002</v>
      </c>
      <c r="J56" s="8">
        <f t="shared" si="3"/>
        <v>0.99536834181444134</v>
      </c>
      <c r="K56" s="9">
        <v>0.99269038441472457</v>
      </c>
      <c r="L56" s="9">
        <f t="shared" si="4"/>
        <v>1.0026976763770061</v>
      </c>
    </row>
    <row r="57" spans="1:12" x14ac:dyDescent="0.15">
      <c r="A57" s="15"/>
      <c r="B57" s="3" t="s">
        <v>81</v>
      </c>
      <c r="C57" s="3">
        <v>54</v>
      </c>
      <c r="D57" s="12">
        <v>265791.2</v>
      </c>
      <c r="E57" s="4">
        <f t="shared" si="5"/>
        <v>257321.52499999999</v>
      </c>
      <c r="F57" s="4">
        <f t="shared" si="6"/>
        <v>3087858.3</v>
      </c>
      <c r="G57" s="4">
        <f t="shared" si="7"/>
        <v>258235.88333333333</v>
      </c>
      <c r="H57" s="4">
        <f t="shared" si="8"/>
        <v>6197661.1999999993</v>
      </c>
      <c r="I57" s="4">
        <f t="shared" si="9"/>
        <v>258235.8833333333</v>
      </c>
      <c r="J57" s="8">
        <f t="shared" si="3"/>
        <v>1.029257423752044</v>
      </c>
      <c r="K57" s="9">
        <v>1.0024412086377368</v>
      </c>
      <c r="L57" s="9">
        <f t="shared" si="4"/>
        <v>1.0267509105603798</v>
      </c>
    </row>
    <row r="58" spans="1:12" x14ac:dyDescent="0.15">
      <c r="A58" s="15"/>
      <c r="B58" s="3" t="s">
        <v>82</v>
      </c>
      <c r="C58" s="3">
        <v>55</v>
      </c>
      <c r="D58" s="12">
        <v>278095.59999999998</v>
      </c>
      <c r="E58" s="4">
        <f t="shared" si="5"/>
        <v>259150.24166666667</v>
      </c>
      <c r="F58" s="4">
        <f t="shared" si="6"/>
        <v>3109802.9</v>
      </c>
      <c r="G58" s="4">
        <f t="shared" si="7"/>
        <v>259678.85416666663</v>
      </c>
      <c r="H58" s="4">
        <f t="shared" si="8"/>
        <v>6232292.4999999991</v>
      </c>
      <c r="I58" s="4">
        <f t="shared" si="9"/>
        <v>259678.85416666663</v>
      </c>
      <c r="J58" s="8">
        <f t="shared" si="3"/>
        <v>1.070921238051648</v>
      </c>
      <c r="K58" s="9">
        <v>1.0256363055989619</v>
      </c>
      <c r="L58" s="9">
        <f t="shared" si="4"/>
        <v>1.0441530123353424</v>
      </c>
    </row>
    <row r="59" spans="1:12" x14ac:dyDescent="0.15">
      <c r="A59" s="15"/>
      <c r="B59" s="3" t="s">
        <v>83</v>
      </c>
      <c r="C59" s="3">
        <v>56</v>
      </c>
      <c r="D59" s="12">
        <v>269235.59999999998</v>
      </c>
      <c r="E59" s="4">
        <f t="shared" si="5"/>
        <v>260207.46666666659</v>
      </c>
      <c r="F59" s="4">
        <f t="shared" si="6"/>
        <v>3122489.5999999992</v>
      </c>
      <c r="G59" s="4">
        <f t="shared" si="7"/>
        <v>260680.13749999995</v>
      </c>
      <c r="H59" s="4">
        <f t="shared" si="8"/>
        <v>6256323.2999999989</v>
      </c>
      <c r="I59" s="4">
        <f t="shared" si="9"/>
        <v>260680.13749999995</v>
      </c>
      <c r="J59" s="8">
        <f t="shared" si="3"/>
        <v>1.0328197713184037</v>
      </c>
      <c r="K59" s="9">
        <v>1.0151160752554473</v>
      </c>
      <c r="L59" s="9">
        <f t="shared" si="4"/>
        <v>1.0174400706426616</v>
      </c>
    </row>
    <row r="60" spans="1:12" x14ac:dyDescent="0.15">
      <c r="A60" s="15"/>
      <c r="B60" s="3" t="s">
        <v>84</v>
      </c>
      <c r="C60" s="3">
        <v>57</v>
      </c>
      <c r="D60" s="12">
        <v>265271.2</v>
      </c>
      <c r="E60" s="4">
        <f t="shared" si="5"/>
        <v>261152.80833333332</v>
      </c>
      <c r="F60" s="4">
        <f t="shared" si="6"/>
        <v>3133833.6999999997</v>
      </c>
      <c r="G60" s="4">
        <f t="shared" si="7"/>
        <v>261988.52916666662</v>
      </c>
      <c r="H60" s="4">
        <f t="shared" si="8"/>
        <v>6287724.6999999993</v>
      </c>
      <c r="I60" s="4">
        <f t="shared" si="9"/>
        <v>261988.52916666665</v>
      </c>
      <c r="J60" s="8">
        <f t="shared" si="3"/>
        <v>1.0125298265682658</v>
      </c>
      <c r="K60" s="9">
        <v>0.98209130302807346</v>
      </c>
      <c r="L60" s="9">
        <f t="shared" si="4"/>
        <v>1.0309935781391624</v>
      </c>
    </row>
    <row r="61" spans="1:12" x14ac:dyDescent="0.15">
      <c r="A61" s="15"/>
      <c r="B61" s="3" t="s">
        <v>85</v>
      </c>
      <c r="C61" s="3">
        <v>58</v>
      </c>
      <c r="D61" s="12">
        <v>280522.5</v>
      </c>
      <c r="E61" s="4">
        <f t="shared" si="5"/>
        <v>262824.24999999994</v>
      </c>
      <c r="F61" s="4">
        <f t="shared" si="6"/>
        <v>3153890.9999999995</v>
      </c>
      <c r="G61" s="4">
        <f t="shared" si="7"/>
        <v>263272.98749999993</v>
      </c>
      <c r="H61" s="4">
        <f t="shared" si="8"/>
        <v>6318551.6999999993</v>
      </c>
      <c r="I61" s="4">
        <f t="shared" si="9"/>
        <v>263272.98749999999</v>
      </c>
      <c r="J61" s="8">
        <f t="shared" si="3"/>
        <v>1.0655194923862061</v>
      </c>
      <c r="K61" s="9">
        <v>1.0246108456500778</v>
      </c>
      <c r="L61" s="9">
        <f t="shared" si="4"/>
        <v>1.0399260332933267</v>
      </c>
    </row>
    <row r="62" spans="1:12" x14ac:dyDescent="0.15">
      <c r="A62" s="15"/>
      <c r="B62" s="3" t="s">
        <v>86</v>
      </c>
      <c r="C62" s="3">
        <v>59</v>
      </c>
      <c r="D62" s="12">
        <v>270698.8</v>
      </c>
      <c r="E62" s="4">
        <f t="shared" si="5"/>
        <v>263721.72499999998</v>
      </c>
      <c r="F62" s="4">
        <f t="shared" si="6"/>
        <v>3164660.6999999997</v>
      </c>
      <c r="G62" s="4">
        <f t="shared" si="7"/>
        <v>264279.52083333337</v>
      </c>
      <c r="H62" s="4">
        <f t="shared" si="8"/>
        <v>6342708.5</v>
      </c>
      <c r="I62" s="4">
        <f t="shared" si="9"/>
        <v>264279.52083333331</v>
      </c>
      <c r="J62" s="8">
        <f t="shared" si="3"/>
        <v>1.0242897336366632</v>
      </c>
      <c r="K62" s="9">
        <v>1.0272639430674715</v>
      </c>
      <c r="L62" s="9">
        <f t="shared" si="4"/>
        <v>0.99710472712404663</v>
      </c>
    </row>
    <row r="63" spans="1:12" x14ac:dyDescent="0.15">
      <c r="A63" s="15"/>
      <c r="B63" s="3" t="s">
        <v>87</v>
      </c>
      <c r="C63" s="3">
        <v>60</v>
      </c>
      <c r="D63" s="12">
        <v>264404.8</v>
      </c>
      <c r="E63" s="4">
        <f t="shared" si="5"/>
        <v>264837.31666666671</v>
      </c>
      <c r="F63" s="4">
        <f t="shared" si="6"/>
        <v>3178047.8000000003</v>
      </c>
      <c r="G63" s="4">
        <f t="shared" si="7"/>
        <v>265250.2333333334</v>
      </c>
      <c r="H63" s="4">
        <f t="shared" si="8"/>
        <v>6366005.6000000006</v>
      </c>
      <c r="I63" s="4">
        <f t="shared" si="9"/>
        <v>265250.23333333334</v>
      </c>
      <c r="J63" s="8">
        <f t="shared" si="3"/>
        <v>0.99681269523231331</v>
      </c>
      <c r="K63" s="9">
        <v>1.0343551500628272</v>
      </c>
      <c r="L63" s="9">
        <f t="shared" si="4"/>
        <v>0.9637044830992203</v>
      </c>
    </row>
    <row r="64" spans="1:12" x14ac:dyDescent="0.15">
      <c r="A64" s="15">
        <v>6</v>
      </c>
      <c r="B64" s="3" t="s">
        <v>88</v>
      </c>
      <c r="C64" s="3">
        <v>61</v>
      </c>
      <c r="D64" s="12">
        <v>249934.4</v>
      </c>
      <c r="E64" s="4">
        <f t="shared" si="5"/>
        <v>265663.15000000002</v>
      </c>
      <c r="F64" s="4">
        <f t="shared" si="6"/>
        <v>3187957.8000000003</v>
      </c>
      <c r="G64" s="4">
        <f t="shared" si="7"/>
        <v>265969.34166666667</v>
      </c>
      <c r="H64" s="4">
        <f t="shared" si="8"/>
        <v>6383264.2000000011</v>
      </c>
      <c r="I64" s="4">
        <f t="shared" si="9"/>
        <v>265969.34166666673</v>
      </c>
      <c r="J64" s="8">
        <f t="shared" si="3"/>
        <v>0.93971131572464106</v>
      </c>
      <c r="K64" s="9">
        <v>0.97192509297605378</v>
      </c>
      <c r="L64" s="9">
        <f t="shared" si="4"/>
        <v>0.96685569959638196</v>
      </c>
    </row>
    <row r="65" spans="1:12" x14ac:dyDescent="0.15">
      <c r="A65" s="15"/>
      <c r="B65" s="3" t="s">
        <v>89</v>
      </c>
      <c r="C65" s="3">
        <v>62</v>
      </c>
      <c r="D65" s="12">
        <v>244024.5</v>
      </c>
      <c r="E65" s="4">
        <f t="shared" si="5"/>
        <v>266275.53333333338</v>
      </c>
      <c r="F65" s="4">
        <f t="shared" si="6"/>
        <v>3195306.4000000004</v>
      </c>
      <c r="G65" s="4">
        <f t="shared" si="7"/>
        <v>266900.7333333334</v>
      </c>
      <c r="H65" s="4">
        <f t="shared" si="8"/>
        <v>6405617.6000000006</v>
      </c>
      <c r="I65" s="4">
        <f t="shared" si="9"/>
        <v>266900.73333333334</v>
      </c>
      <c r="J65" s="8">
        <f t="shared" si="3"/>
        <v>0.91428935751643992</v>
      </c>
      <c r="K65" s="9">
        <v>0.94851291712403685</v>
      </c>
      <c r="L65" s="9">
        <f t="shared" si="4"/>
        <v>0.96391872056801786</v>
      </c>
    </row>
    <row r="66" spans="1:12" x14ac:dyDescent="0.15">
      <c r="A66" s="15"/>
      <c r="B66" s="3" t="s">
        <v>90</v>
      </c>
      <c r="C66" s="3">
        <v>63</v>
      </c>
      <c r="D66" s="12">
        <v>262181.7</v>
      </c>
      <c r="E66" s="4">
        <f t="shared" si="5"/>
        <v>267525.93333333335</v>
      </c>
      <c r="F66" s="4">
        <f t="shared" si="6"/>
        <v>3210311.2</v>
      </c>
      <c r="G66" s="4">
        <f t="shared" si="7"/>
        <v>268271.21250000002</v>
      </c>
      <c r="H66" s="4">
        <f t="shared" si="8"/>
        <v>6438509.1000000006</v>
      </c>
      <c r="I66" s="4">
        <f t="shared" si="9"/>
        <v>268271.21250000002</v>
      </c>
      <c r="J66" s="8">
        <f t="shared" si="3"/>
        <v>0.97730090961586114</v>
      </c>
      <c r="K66" s="9">
        <v>0.99825643339132841</v>
      </c>
      <c r="L66" s="9">
        <f t="shared" si="4"/>
        <v>0.97900787505643616</v>
      </c>
    </row>
    <row r="67" spans="1:12" x14ac:dyDescent="0.15">
      <c r="A67" s="15"/>
      <c r="B67" s="3" t="s">
        <v>91</v>
      </c>
      <c r="C67" s="3">
        <v>64</v>
      </c>
      <c r="D67" s="12">
        <v>259563.5</v>
      </c>
      <c r="E67" s="4">
        <f t="shared" si="5"/>
        <v>269016.4916666667</v>
      </c>
      <c r="F67" s="4">
        <f t="shared" si="6"/>
        <v>3228197.9000000004</v>
      </c>
      <c r="G67" s="4">
        <f t="shared" si="7"/>
        <v>269907.05000000005</v>
      </c>
      <c r="H67" s="4">
        <f t="shared" si="8"/>
        <v>6477769.2000000002</v>
      </c>
      <c r="I67" s="4">
        <f t="shared" si="9"/>
        <v>269907.05</v>
      </c>
      <c r="J67" s="8">
        <f t="shared" si="3"/>
        <v>0.96167736263280268</v>
      </c>
      <c r="K67" s="9">
        <v>0.97710034079326313</v>
      </c>
      <c r="L67" s="9">
        <f t="shared" si="4"/>
        <v>0.98421556362579998</v>
      </c>
    </row>
    <row r="68" spans="1:12" x14ac:dyDescent="0.15">
      <c r="A68" s="15"/>
      <c r="B68" s="3" t="s">
        <v>92</v>
      </c>
      <c r="C68" s="3">
        <v>65</v>
      </c>
      <c r="D68" s="12">
        <v>268324</v>
      </c>
      <c r="E68" s="4">
        <f t="shared" si="5"/>
        <v>270797.60833333334</v>
      </c>
      <c r="F68" s="4">
        <f t="shared" si="6"/>
        <v>3249571.3</v>
      </c>
      <c r="G68" s="4">
        <f t="shared" si="7"/>
        <v>272228.85833333328</v>
      </c>
      <c r="H68" s="4">
        <f t="shared" si="8"/>
        <v>6533492.5999999996</v>
      </c>
      <c r="I68" s="4">
        <f t="shared" si="9"/>
        <v>272228.85833333334</v>
      </c>
      <c r="J68" s="8">
        <f t="shared" si="3"/>
        <v>0.985655972121251</v>
      </c>
      <c r="K68" s="9">
        <v>0.99269038441472457</v>
      </c>
      <c r="L68" s="9">
        <f t="shared" si="4"/>
        <v>0.99291379023720383</v>
      </c>
    </row>
    <row r="69" spans="1:12" x14ac:dyDescent="0.15">
      <c r="A69" s="15"/>
      <c r="B69" s="3" t="s">
        <v>93</v>
      </c>
      <c r="C69" s="3">
        <v>66</v>
      </c>
      <c r="D69" s="12">
        <v>275701.2</v>
      </c>
      <c r="E69" s="4">
        <f t="shared" si="5"/>
        <v>273660.10833333328</v>
      </c>
      <c r="F69" s="4">
        <f t="shared" si="6"/>
        <v>3283921.2999999993</v>
      </c>
      <c r="G69" s="4">
        <f t="shared" si="7"/>
        <v>275706.69166666665</v>
      </c>
      <c r="H69" s="4">
        <f t="shared" si="8"/>
        <v>6616960.5999999987</v>
      </c>
      <c r="I69" s="4">
        <f t="shared" si="9"/>
        <v>275706.69166666659</v>
      </c>
      <c r="J69" s="8">
        <f t="shared" si="3"/>
        <v>0.99998008148937778</v>
      </c>
      <c r="K69" s="9">
        <v>1.0024412086377368</v>
      </c>
      <c r="L69" s="9">
        <f t="shared" si="4"/>
        <v>0.99754486634512607</v>
      </c>
    </row>
    <row r="70" spans="1:12" x14ac:dyDescent="0.15">
      <c r="A70" s="15"/>
      <c r="B70" s="3" t="s">
        <v>94</v>
      </c>
      <c r="C70" s="3">
        <v>67</v>
      </c>
      <c r="D70" s="12">
        <v>285444.2</v>
      </c>
      <c r="E70" s="4">
        <f t="shared" si="5"/>
        <v>277753.27499999997</v>
      </c>
      <c r="F70" s="4">
        <f t="shared" si="6"/>
        <v>3333039.2999999993</v>
      </c>
      <c r="G70" s="4">
        <f t="shared" si="7"/>
        <v>279379.87499999994</v>
      </c>
      <c r="H70" s="4">
        <f t="shared" si="8"/>
        <v>6705116.9999999981</v>
      </c>
      <c r="I70" s="4">
        <f t="shared" si="9"/>
        <v>279379.87499999994</v>
      </c>
      <c r="J70" s="8">
        <f t="shared" si="3"/>
        <v>1.0217063773831243</v>
      </c>
      <c r="K70" s="9">
        <v>1.0256363055989619</v>
      </c>
      <c r="L70" s="9">
        <f t="shared" si="4"/>
        <v>0.99616830235592846</v>
      </c>
    </row>
    <row r="71" spans="1:12" x14ac:dyDescent="0.15">
      <c r="A71" s="15"/>
      <c r="B71" s="3" t="s">
        <v>95</v>
      </c>
      <c r="C71" s="3">
        <v>68</v>
      </c>
      <c r="D71" s="12">
        <v>284240.40000000002</v>
      </c>
      <c r="E71" s="4">
        <f t="shared" si="5"/>
        <v>281006.47499999992</v>
      </c>
      <c r="F71" s="4">
        <f t="shared" si="6"/>
        <v>3372077.6999999993</v>
      </c>
      <c r="G71" s="4">
        <f t="shared" si="7"/>
        <v>282743.92083333328</v>
      </c>
      <c r="H71" s="4">
        <f t="shared" si="8"/>
        <v>6785854.0999999987</v>
      </c>
      <c r="I71" s="4">
        <f t="shared" si="9"/>
        <v>282743.92083333328</v>
      </c>
      <c r="J71" s="8">
        <f t="shared" si="3"/>
        <v>1.0052927014743807</v>
      </c>
      <c r="K71" s="9">
        <v>1.0151160752554473</v>
      </c>
      <c r="L71" s="9">
        <f t="shared" si="4"/>
        <v>0.99032290590157901</v>
      </c>
    </row>
    <row r="72" spans="1:12" x14ac:dyDescent="0.15">
      <c r="A72" s="15"/>
      <c r="B72" s="3" t="s">
        <v>96</v>
      </c>
      <c r="C72" s="3">
        <v>69</v>
      </c>
      <c r="D72" s="12">
        <v>283157.90000000002</v>
      </c>
      <c r="E72" s="4">
        <f t="shared" si="5"/>
        <v>284481.36666666664</v>
      </c>
      <c r="F72" s="4">
        <f t="shared" si="6"/>
        <v>3413776.3999999994</v>
      </c>
      <c r="G72" s="4">
        <f t="shared" si="7"/>
        <v>286542.61249999993</v>
      </c>
      <c r="H72" s="4">
        <f t="shared" si="8"/>
        <v>6877022.6999999993</v>
      </c>
      <c r="I72" s="4">
        <f t="shared" si="9"/>
        <v>286542.61249999999</v>
      </c>
      <c r="J72" s="8">
        <f t="shared" si="3"/>
        <v>0.98818775165596018</v>
      </c>
      <c r="K72" s="9">
        <v>0.98209130302807346</v>
      </c>
      <c r="L72" s="9">
        <f t="shared" si="4"/>
        <v>1.0062076189953923</v>
      </c>
    </row>
    <row r="73" spans="1:12" x14ac:dyDescent="0.15">
      <c r="A73" s="15"/>
      <c r="B73" s="3" t="s">
        <v>97</v>
      </c>
      <c r="C73" s="3">
        <v>70</v>
      </c>
      <c r="D73" s="12">
        <v>301895.90000000002</v>
      </c>
      <c r="E73" s="4">
        <f t="shared" si="5"/>
        <v>288603.85833333328</v>
      </c>
      <c r="F73" s="4">
        <f t="shared" si="6"/>
        <v>3463246.2999999993</v>
      </c>
      <c r="G73" s="4">
        <f t="shared" si="7"/>
        <v>290583.85833333328</v>
      </c>
      <c r="H73" s="4">
        <f t="shared" si="8"/>
        <v>6974012.5999999996</v>
      </c>
      <c r="I73" s="4">
        <f t="shared" si="9"/>
        <v>290583.85833333334</v>
      </c>
      <c r="J73" s="8">
        <f t="shared" si="3"/>
        <v>1.0389286649697191</v>
      </c>
      <c r="K73" s="9">
        <v>1.0246108456500778</v>
      </c>
      <c r="L73" s="9">
        <f t="shared" si="4"/>
        <v>1.0139739095876517</v>
      </c>
    </row>
    <row r="74" spans="1:12" x14ac:dyDescent="0.15">
      <c r="A74" s="15"/>
      <c r="B74" s="3" t="s">
        <v>98</v>
      </c>
      <c r="C74" s="3">
        <v>71</v>
      </c>
      <c r="D74" s="12">
        <v>305048.8</v>
      </c>
      <c r="E74" s="4">
        <f t="shared" si="5"/>
        <v>292563.85833333334</v>
      </c>
      <c r="F74" s="4">
        <f t="shared" si="6"/>
        <v>3510766.3</v>
      </c>
      <c r="G74" s="4">
        <f t="shared" si="7"/>
        <v>294549.875</v>
      </c>
      <c r="H74" s="4">
        <f t="shared" si="8"/>
        <v>7069197</v>
      </c>
      <c r="I74" s="4">
        <f t="shared" si="9"/>
        <v>294549.875</v>
      </c>
      <c r="J74" s="8">
        <f t="shared" si="3"/>
        <v>1.0356439635223067</v>
      </c>
      <c r="K74" s="9">
        <v>1.0272639430674715</v>
      </c>
      <c r="L74" s="9">
        <f t="shared" si="4"/>
        <v>1.0081576117913882</v>
      </c>
    </row>
    <row r="75" spans="1:12" x14ac:dyDescent="0.15">
      <c r="A75" s="15"/>
      <c r="B75" s="3" t="s">
        <v>99</v>
      </c>
      <c r="C75" s="3">
        <v>72</v>
      </c>
      <c r="D75" s="12">
        <v>313522.8</v>
      </c>
      <c r="E75" s="4">
        <f t="shared" si="5"/>
        <v>296535.89166666666</v>
      </c>
      <c r="F75" s="4">
        <f t="shared" si="6"/>
        <v>3558430.7</v>
      </c>
      <c r="G75" s="4">
        <f t="shared" si="7"/>
        <v>298424.30833333335</v>
      </c>
      <c r="H75" s="4">
        <f t="shared" si="8"/>
        <v>7162183.4000000004</v>
      </c>
      <c r="I75" s="4">
        <f t="shared" si="9"/>
        <v>298424.30833333335</v>
      </c>
      <c r="J75" s="8">
        <f t="shared" ref="J75:J138" si="10">D75/I75</f>
        <v>1.0505940409177457</v>
      </c>
      <c r="K75" s="9">
        <v>1.0343551500628272</v>
      </c>
      <c r="L75" s="9">
        <f t="shared" ref="L75:L138" si="11">D75/(I75*K75)</f>
        <v>1.0156995311077941</v>
      </c>
    </row>
    <row r="76" spans="1:12" x14ac:dyDescent="0.15">
      <c r="A76" s="15">
        <v>7</v>
      </c>
      <c r="B76" s="3" t="s">
        <v>100</v>
      </c>
      <c r="C76" s="3">
        <v>73</v>
      </c>
      <c r="D76" s="12">
        <v>288972.79999999999</v>
      </c>
      <c r="E76" s="4">
        <f t="shared" ref="E76:E139" si="12">AVERAGE(D70:D81)</f>
        <v>300312.72500000003</v>
      </c>
      <c r="F76" s="4">
        <f t="shared" ref="F76:F139" si="13">SUM(D70:D81)</f>
        <v>3603752.7000000007</v>
      </c>
      <c r="G76" s="4">
        <f t="shared" ref="G76:G139" si="14">AVERAGE(E76:E77)</f>
        <v>302271.47500000003</v>
      </c>
      <c r="H76" s="4">
        <f t="shared" ref="H76:H139" si="15">SUM(F76:F77)</f>
        <v>7254515.4000000004</v>
      </c>
      <c r="I76" s="4">
        <f t="shared" ref="I76:I139" si="16">H76/24</f>
        <v>302271.47500000003</v>
      </c>
      <c r="J76" s="8">
        <f t="shared" si="10"/>
        <v>0.95600420119033713</v>
      </c>
      <c r="K76" s="9">
        <v>0.97192509297605378</v>
      </c>
      <c r="L76" s="9">
        <f t="shared" si="11"/>
        <v>0.98361921931970431</v>
      </c>
    </row>
    <row r="77" spans="1:12" x14ac:dyDescent="0.15">
      <c r="A77" s="15"/>
      <c r="B77" s="3" t="s">
        <v>101</v>
      </c>
      <c r="C77" s="3">
        <v>74</v>
      </c>
      <c r="D77" s="12">
        <v>285723.2</v>
      </c>
      <c r="E77" s="4">
        <f t="shared" si="12"/>
        <v>304230.22500000003</v>
      </c>
      <c r="F77" s="4">
        <f t="shared" si="13"/>
        <v>3650762.7</v>
      </c>
      <c r="G77" s="4">
        <f t="shared" si="14"/>
        <v>306312.94166666671</v>
      </c>
      <c r="H77" s="4">
        <f t="shared" si="15"/>
        <v>7351510.6000000006</v>
      </c>
      <c r="I77" s="4">
        <f t="shared" si="16"/>
        <v>306312.94166666671</v>
      </c>
      <c r="J77" s="8">
        <f t="shared" si="10"/>
        <v>0.93278200537451439</v>
      </c>
      <c r="K77" s="9">
        <v>0.94851291712403685</v>
      </c>
      <c r="L77" s="9">
        <f t="shared" si="11"/>
        <v>0.98341518447927956</v>
      </c>
    </row>
    <row r="78" spans="1:12" x14ac:dyDescent="0.15">
      <c r="A78" s="15"/>
      <c r="B78" s="3" t="s">
        <v>102</v>
      </c>
      <c r="C78" s="3">
        <v>75</v>
      </c>
      <c r="D78" s="12">
        <v>311651.59999999998</v>
      </c>
      <c r="E78" s="4">
        <f t="shared" si="12"/>
        <v>308395.65833333338</v>
      </c>
      <c r="F78" s="4">
        <f t="shared" si="13"/>
        <v>3700747.9000000004</v>
      </c>
      <c r="G78" s="4">
        <f t="shared" si="14"/>
        <v>310399.7416666667</v>
      </c>
      <c r="H78" s="4">
        <f t="shared" si="15"/>
        <v>7449593.8000000007</v>
      </c>
      <c r="I78" s="4">
        <f t="shared" si="16"/>
        <v>310399.7416666667</v>
      </c>
      <c r="J78" s="8">
        <f t="shared" si="10"/>
        <v>1.0040330521108412</v>
      </c>
      <c r="K78" s="9">
        <v>0.99825643339132841</v>
      </c>
      <c r="L78" s="9">
        <f t="shared" si="11"/>
        <v>1.0057867082307579</v>
      </c>
    </row>
    <row r="79" spans="1:12" x14ac:dyDescent="0.15">
      <c r="A79" s="15"/>
      <c r="B79" s="3" t="s">
        <v>103</v>
      </c>
      <c r="C79" s="3">
        <v>76</v>
      </c>
      <c r="D79" s="12">
        <v>307083.5</v>
      </c>
      <c r="E79" s="4">
        <f t="shared" si="12"/>
        <v>312403.82500000001</v>
      </c>
      <c r="F79" s="4">
        <f t="shared" si="13"/>
        <v>3748845.9000000004</v>
      </c>
      <c r="G79" s="4">
        <f t="shared" si="14"/>
        <v>314198.3208333333</v>
      </c>
      <c r="H79" s="4">
        <f t="shared" si="15"/>
        <v>7540759.7000000002</v>
      </c>
      <c r="I79" s="4">
        <f t="shared" si="16"/>
        <v>314198.32083333336</v>
      </c>
      <c r="J79" s="8">
        <f t="shared" si="10"/>
        <v>0.97735563699238415</v>
      </c>
      <c r="K79" s="9">
        <v>0.97710034079326313</v>
      </c>
      <c r="L79" s="9">
        <f t="shared" si="11"/>
        <v>1.0002612794085342</v>
      </c>
    </row>
    <row r="80" spans="1:12" x14ac:dyDescent="0.15">
      <c r="A80" s="15"/>
      <c r="B80" s="3" t="s">
        <v>104</v>
      </c>
      <c r="C80" s="3">
        <v>77</v>
      </c>
      <c r="D80" s="12">
        <v>315988.40000000002</v>
      </c>
      <c r="E80" s="4">
        <f t="shared" si="12"/>
        <v>315992.81666666665</v>
      </c>
      <c r="F80" s="4">
        <f t="shared" si="13"/>
        <v>3791913.8</v>
      </c>
      <c r="G80" s="4">
        <f t="shared" si="14"/>
        <v>318145.26249999995</v>
      </c>
      <c r="H80" s="4">
        <f t="shared" si="15"/>
        <v>7635486.2999999998</v>
      </c>
      <c r="I80" s="4">
        <f t="shared" si="16"/>
        <v>318145.26250000001</v>
      </c>
      <c r="J80" s="8">
        <f t="shared" si="10"/>
        <v>0.99322051039499615</v>
      </c>
      <c r="K80" s="9">
        <v>0.99269038441472457</v>
      </c>
      <c r="L80" s="9">
        <f t="shared" si="11"/>
        <v>1.0005340295308534</v>
      </c>
    </row>
    <row r="81" spans="1:12" x14ac:dyDescent="0.15">
      <c r="A81" s="15"/>
      <c r="B81" s="3" t="s">
        <v>105</v>
      </c>
      <c r="C81" s="3">
        <v>78</v>
      </c>
      <c r="D81" s="12">
        <v>321023.2</v>
      </c>
      <c r="E81" s="4">
        <f t="shared" si="12"/>
        <v>320297.70833333331</v>
      </c>
      <c r="F81" s="4">
        <f t="shared" si="13"/>
        <v>3843572.5</v>
      </c>
      <c r="G81" s="4">
        <f t="shared" si="14"/>
        <v>322059.14999999997</v>
      </c>
      <c r="H81" s="4">
        <f t="shared" si="15"/>
        <v>7729419.5999999996</v>
      </c>
      <c r="I81" s="4">
        <f t="shared" si="16"/>
        <v>322059.14999999997</v>
      </c>
      <c r="J81" s="8">
        <f t="shared" si="10"/>
        <v>0.99678335485888248</v>
      </c>
      <c r="K81" s="9">
        <v>1.0024412086377368</v>
      </c>
      <c r="L81" s="9">
        <f t="shared" si="11"/>
        <v>0.99435592458679634</v>
      </c>
    </row>
    <row r="82" spans="1:12" x14ac:dyDescent="0.15">
      <c r="A82" s="15"/>
      <c r="B82" s="3" t="s">
        <v>106</v>
      </c>
      <c r="C82" s="3">
        <v>79</v>
      </c>
      <c r="D82" s="12">
        <v>332454.2</v>
      </c>
      <c r="E82" s="4">
        <f t="shared" si="12"/>
        <v>323820.59166666662</v>
      </c>
      <c r="F82" s="4">
        <f t="shared" si="13"/>
        <v>3885847.0999999996</v>
      </c>
      <c r="G82" s="4">
        <f t="shared" si="14"/>
        <v>325665.70833333331</v>
      </c>
      <c r="H82" s="4">
        <f t="shared" si="15"/>
        <v>7815977</v>
      </c>
      <c r="I82" s="4">
        <f t="shared" si="16"/>
        <v>325665.70833333331</v>
      </c>
      <c r="J82" s="8">
        <f t="shared" si="10"/>
        <v>1.0208449692213784</v>
      </c>
      <c r="K82" s="9">
        <v>1.0256363055989619</v>
      </c>
      <c r="L82" s="9">
        <f t="shared" si="11"/>
        <v>0.99532842553307865</v>
      </c>
    </row>
    <row r="83" spans="1:12" x14ac:dyDescent="0.15">
      <c r="A83" s="15"/>
      <c r="B83" s="3" t="s">
        <v>107</v>
      </c>
      <c r="C83" s="3">
        <v>80</v>
      </c>
      <c r="D83" s="12">
        <v>334225.59999999998</v>
      </c>
      <c r="E83" s="4">
        <f t="shared" si="12"/>
        <v>327510.82500000001</v>
      </c>
      <c r="F83" s="4">
        <f t="shared" si="13"/>
        <v>3930129.9</v>
      </c>
      <c r="G83" s="4">
        <f t="shared" si="14"/>
        <v>329563.27500000002</v>
      </c>
      <c r="H83" s="4">
        <f t="shared" si="15"/>
        <v>7909518.5999999996</v>
      </c>
      <c r="I83" s="4">
        <f t="shared" si="16"/>
        <v>329563.27499999997</v>
      </c>
      <c r="J83" s="8">
        <f t="shared" si="10"/>
        <v>1.0141469798174569</v>
      </c>
      <c r="K83" s="9">
        <v>1.0151160752554473</v>
      </c>
      <c r="L83" s="9">
        <f t="shared" si="11"/>
        <v>0.99904533534478157</v>
      </c>
    </row>
    <row r="84" spans="1:12" x14ac:dyDescent="0.15">
      <c r="A84" s="15"/>
      <c r="B84" s="3" t="s">
        <v>108</v>
      </c>
      <c r="C84" s="3">
        <v>81</v>
      </c>
      <c r="D84" s="12">
        <v>331255.90000000002</v>
      </c>
      <c r="E84" s="4">
        <f t="shared" si="12"/>
        <v>331615.72499999998</v>
      </c>
      <c r="F84" s="4">
        <f t="shared" si="13"/>
        <v>3979388.6999999997</v>
      </c>
      <c r="G84" s="4">
        <f t="shared" si="14"/>
        <v>333125.22499999998</v>
      </c>
      <c r="H84" s="4">
        <f t="shared" si="15"/>
        <v>7995005.3999999994</v>
      </c>
      <c r="I84" s="4">
        <f t="shared" si="16"/>
        <v>333125.22499999998</v>
      </c>
      <c r="J84" s="8">
        <f t="shared" si="10"/>
        <v>0.99438852161375668</v>
      </c>
      <c r="K84" s="9">
        <v>0.98209130302807346</v>
      </c>
      <c r="L84" s="9">
        <f t="shared" si="11"/>
        <v>1.0125214616479825</v>
      </c>
    </row>
    <row r="85" spans="1:12" x14ac:dyDescent="0.15">
      <c r="A85" s="15"/>
      <c r="B85" s="3" t="s">
        <v>109</v>
      </c>
      <c r="C85" s="3">
        <v>82</v>
      </c>
      <c r="D85" s="12">
        <v>344963.8</v>
      </c>
      <c r="E85" s="4">
        <f t="shared" si="12"/>
        <v>334634.72499999998</v>
      </c>
      <c r="F85" s="4">
        <f t="shared" si="13"/>
        <v>4015616.6999999997</v>
      </c>
      <c r="G85" s="4">
        <f t="shared" si="14"/>
        <v>336383.29999999993</v>
      </c>
      <c r="H85" s="4">
        <f t="shared" si="15"/>
        <v>8073199.1999999993</v>
      </c>
      <c r="I85" s="4">
        <f t="shared" si="16"/>
        <v>336383.3</v>
      </c>
      <c r="J85" s="8">
        <f t="shared" si="10"/>
        <v>1.0255081034046578</v>
      </c>
      <c r="K85" s="9">
        <v>1.0246108456500778</v>
      </c>
      <c r="L85" s="9">
        <f t="shared" si="11"/>
        <v>1.0008757058920363</v>
      </c>
    </row>
    <row r="86" spans="1:12" x14ac:dyDescent="0.15">
      <c r="A86" s="15"/>
      <c r="B86" s="3" t="s">
        <v>110</v>
      </c>
      <c r="C86" s="3">
        <v>83</v>
      </c>
      <c r="D86" s="12">
        <v>356707.5</v>
      </c>
      <c r="E86" s="4">
        <f t="shared" si="12"/>
        <v>338131.87499999994</v>
      </c>
      <c r="F86" s="4">
        <f t="shared" si="13"/>
        <v>4057582.4999999995</v>
      </c>
      <c r="G86" s="4">
        <f t="shared" si="14"/>
        <v>340226.36666666664</v>
      </c>
      <c r="H86" s="4">
        <f t="shared" si="15"/>
        <v>8165432.7999999998</v>
      </c>
      <c r="I86" s="4">
        <f t="shared" si="16"/>
        <v>340226.36666666664</v>
      </c>
      <c r="J86" s="8">
        <f t="shared" si="10"/>
        <v>1.048441669864701</v>
      </c>
      <c r="K86" s="9">
        <v>1.0272639430674715</v>
      </c>
      <c r="L86" s="9">
        <f t="shared" si="11"/>
        <v>1.0206156625472431</v>
      </c>
    </row>
    <row r="87" spans="1:12" x14ac:dyDescent="0.15">
      <c r="A87" s="15"/>
      <c r="B87" s="3" t="s">
        <v>111</v>
      </c>
      <c r="C87" s="3">
        <v>84</v>
      </c>
      <c r="D87" s="12">
        <v>355797.4</v>
      </c>
      <c r="E87" s="4">
        <f t="shared" si="12"/>
        <v>342320.85833333334</v>
      </c>
      <c r="F87" s="4">
        <f t="shared" si="13"/>
        <v>4107850.3000000003</v>
      </c>
      <c r="G87" s="4">
        <f t="shared" si="14"/>
        <v>344401.19166666665</v>
      </c>
      <c r="H87" s="4">
        <f t="shared" si="15"/>
        <v>8265628.6000000006</v>
      </c>
      <c r="I87" s="4">
        <f t="shared" si="16"/>
        <v>344401.19166666671</v>
      </c>
      <c r="J87" s="8">
        <f t="shared" si="10"/>
        <v>1.0330899213158451</v>
      </c>
      <c r="K87" s="9">
        <v>1.0343551500628272</v>
      </c>
      <c r="L87" s="9">
        <f t="shared" si="11"/>
        <v>0.9987767946561632</v>
      </c>
    </row>
    <row r="88" spans="1:12" x14ac:dyDescent="0.15">
      <c r="A88" s="15">
        <v>8</v>
      </c>
      <c r="B88" s="3" t="s">
        <v>112</v>
      </c>
      <c r="C88" s="3">
        <v>85</v>
      </c>
      <c r="D88" s="12">
        <v>333255.59999999998</v>
      </c>
      <c r="E88" s="4">
        <f t="shared" si="12"/>
        <v>346481.52500000002</v>
      </c>
      <c r="F88" s="4">
        <f t="shared" si="13"/>
        <v>4157778.3000000003</v>
      </c>
      <c r="G88" s="4">
        <f t="shared" si="14"/>
        <v>348176.90416666667</v>
      </c>
      <c r="H88" s="4">
        <f t="shared" si="15"/>
        <v>8356245.7000000011</v>
      </c>
      <c r="I88" s="4">
        <f t="shared" si="16"/>
        <v>348176.90416666673</v>
      </c>
      <c r="J88" s="8">
        <f t="shared" si="10"/>
        <v>0.95714447458144969</v>
      </c>
      <c r="K88" s="9">
        <v>0.97192509297605378</v>
      </c>
      <c r="L88" s="9">
        <f t="shared" si="11"/>
        <v>0.98479243050578558</v>
      </c>
    </row>
    <row r="89" spans="1:12" x14ac:dyDescent="0.15">
      <c r="A89" s="15"/>
      <c r="B89" s="3" t="s">
        <v>113</v>
      </c>
      <c r="C89" s="3">
        <v>86</v>
      </c>
      <c r="D89" s="12">
        <v>334982</v>
      </c>
      <c r="E89" s="4">
        <f t="shared" si="12"/>
        <v>349872.28333333338</v>
      </c>
      <c r="F89" s="4">
        <f t="shared" si="13"/>
        <v>4198467.4000000004</v>
      </c>
      <c r="G89" s="4">
        <f t="shared" si="14"/>
        <v>351644.93750000006</v>
      </c>
      <c r="H89" s="4">
        <f t="shared" si="15"/>
        <v>8439478.5</v>
      </c>
      <c r="I89" s="4">
        <f t="shared" si="16"/>
        <v>351644.9375</v>
      </c>
      <c r="J89" s="8">
        <f t="shared" si="10"/>
        <v>0.952614311417465</v>
      </c>
      <c r="K89" s="9">
        <v>0.94851291712403685</v>
      </c>
      <c r="L89" s="9">
        <f t="shared" si="11"/>
        <v>1.0043240257664217</v>
      </c>
    </row>
    <row r="90" spans="1:12" x14ac:dyDescent="0.15">
      <c r="A90" s="15"/>
      <c r="B90" s="3" t="s">
        <v>114</v>
      </c>
      <c r="C90" s="3">
        <v>87</v>
      </c>
      <c r="D90" s="12">
        <v>347879.6</v>
      </c>
      <c r="E90" s="4">
        <f t="shared" si="12"/>
        <v>353417.59166666673</v>
      </c>
      <c r="F90" s="4">
        <f t="shared" si="13"/>
        <v>4241011.1000000006</v>
      </c>
      <c r="G90" s="4">
        <f t="shared" si="14"/>
        <v>354687.12083333335</v>
      </c>
      <c r="H90" s="4">
        <f t="shared" si="15"/>
        <v>8512490.9000000004</v>
      </c>
      <c r="I90" s="4">
        <f t="shared" si="16"/>
        <v>354687.12083333335</v>
      </c>
      <c r="J90" s="8">
        <f t="shared" si="10"/>
        <v>0.98080696920333843</v>
      </c>
      <c r="K90" s="9">
        <v>0.99825643339132841</v>
      </c>
      <c r="L90" s="9">
        <f t="shared" si="11"/>
        <v>0.98252005836946155</v>
      </c>
    </row>
    <row r="91" spans="1:12" x14ac:dyDescent="0.15">
      <c r="A91" s="15"/>
      <c r="B91" s="3" t="s">
        <v>115</v>
      </c>
      <c r="C91" s="3">
        <v>88</v>
      </c>
      <c r="D91" s="12">
        <v>349049.3</v>
      </c>
      <c r="E91" s="4">
        <f t="shared" si="12"/>
        <v>355956.64999999997</v>
      </c>
      <c r="F91" s="4">
        <f t="shared" si="13"/>
        <v>4271479.8</v>
      </c>
      <c r="G91" s="4">
        <f t="shared" si="14"/>
        <v>357353.61666666664</v>
      </c>
      <c r="H91" s="4">
        <f t="shared" si="15"/>
        <v>8576486.8000000007</v>
      </c>
      <c r="I91" s="4">
        <f t="shared" si="16"/>
        <v>357353.6166666667</v>
      </c>
      <c r="J91" s="8">
        <f t="shared" si="10"/>
        <v>0.97676162691697943</v>
      </c>
      <c r="K91" s="9">
        <v>0.97710034079326313</v>
      </c>
      <c r="L91" s="9">
        <f t="shared" si="11"/>
        <v>0.99965334790896831</v>
      </c>
    </row>
    <row r="92" spans="1:12" x14ac:dyDescent="0.15">
      <c r="A92" s="15"/>
      <c r="B92" s="3" t="s">
        <v>116</v>
      </c>
      <c r="C92" s="3">
        <v>89</v>
      </c>
      <c r="D92" s="12">
        <v>366256.2</v>
      </c>
      <c r="E92" s="4">
        <f t="shared" si="12"/>
        <v>358750.58333333331</v>
      </c>
      <c r="F92" s="4">
        <f t="shared" si="13"/>
        <v>4305007</v>
      </c>
      <c r="G92" s="4">
        <f t="shared" si="14"/>
        <v>360119.47083333333</v>
      </c>
      <c r="H92" s="4">
        <f t="shared" si="15"/>
        <v>8642867.3000000007</v>
      </c>
      <c r="I92" s="4">
        <f t="shared" si="16"/>
        <v>360119.47083333338</v>
      </c>
      <c r="J92" s="8">
        <f t="shared" si="10"/>
        <v>1.0170408146842655</v>
      </c>
      <c r="K92" s="9">
        <v>0.99269038441472457</v>
      </c>
      <c r="L92" s="9">
        <f t="shared" si="11"/>
        <v>1.0245297331895662</v>
      </c>
    </row>
    <row r="93" spans="1:12" x14ac:dyDescent="0.15">
      <c r="A93" s="15"/>
      <c r="B93" s="3" t="s">
        <v>117</v>
      </c>
      <c r="C93" s="3">
        <v>90</v>
      </c>
      <c r="D93" s="12">
        <v>370951.2</v>
      </c>
      <c r="E93" s="4">
        <f t="shared" si="12"/>
        <v>361488.35833333334</v>
      </c>
      <c r="F93" s="4">
        <f t="shared" si="13"/>
        <v>4337860.3</v>
      </c>
      <c r="G93" s="4">
        <f t="shared" si="14"/>
        <v>362979.92916666664</v>
      </c>
      <c r="H93" s="4">
        <f t="shared" si="15"/>
        <v>8711518.2999999989</v>
      </c>
      <c r="I93" s="4">
        <f t="shared" si="16"/>
        <v>362979.92916666664</v>
      </c>
      <c r="J93" s="8">
        <f t="shared" si="10"/>
        <v>1.021960638021044</v>
      </c>
      <c r="K93" s="9">
        <v>1.0024412086377368</v>
      </c>
      <c r="L93" s="9">
        <f t="shared" si="11"/>
        <v>1.0194718944264405</v>
      </c>
    </row>
    <row r="94" spans="1:12" x14ac:dyDescent="0.15">
      <c r="A94" s="15"/>
      <c r="B94" s="3" t="s">
        <v>118</v>
      </c>
      <c r="C94" s="3">
        <v>91</v>
      </c>
      <c r="D94" s="12">
        <v>373143.3</v>
      </c>
      <c r="E94" s="4">
        <f t="shared" si="12"/>
        <v>364471.49999999994</v>
      </c>
      <c r="F94" s="4">
        <f t="shared" si="13"/>
        <v>4373657.9999999991</v>
      </c>
      <c r="G94" s="4">
        <f t="shared" si="14"/>
        <v>365886.49166666664</v>
      </c>
      <c r="H94" s="4">
        <f t="shared" si="15"/>
        <v>8781275.7999999989</v>
      </c>
      <c r="I94" s="4">
        <f t="shared" si="16"/>
        <v>365886.49166666664</v>
      </c>
      <c r="J94" s="8">
        <f t="shared" si="10"/>
        <v>1.019833496176034</v>
      </c>
      <c r="K94" s="9">
        <v>1.0256363055989619</v>
      </c>
      <c r="L94" s="9">
        <f t="shared" si="11"/>
        <v>0.99434223477537764</v>
      </c>
    </row>
    <row r="95" spans="1:12" x14ac:dyDescent="0.15">
      <c r="A95" s="15"/>
      <c r="B95" s="3" t="s">
        <v>119</v>
      </c>
      <c r="C95" s="3">
        <v>92</v>
      </c>
      <c r="D95" s="12">
        <v>376769.3</v>
      </c>
      <c r="E95" s="4">
        <f t="shared" si="12"/>
        <v>367301.48333333334</v>
      </c>
      <c r="F95" s="4">
        <f t="shared" si="13"/>
        <v>4407617.8</v>
      </c>
      <c r="G95" s="4">
        <f t="shared" si="14"/>
        <v>368642.95416666666</v>
      </c>
      <c r="H95" s="4">
        <f t="shared" si="15"/>
        <v>8847430.8999999985</v>
      </c>
      <c r="I95" s="4">
        <f t="shared" si="16"/>
        <v>368642.9541666666</v>
      </c>
      <c r="J95" s="8">
        <f t="shared" si="10"/>
        <v>1.0220439472434875</v>
      </c>
      <c r="K95" s="9">
        <v>1.0151160752554473</v>
      </c>
      <c r="L95" s="9">
        <f t="shared" si="11"/>
        <v>1.0068247091706204</v>
      </c>
    </row>
    <row r="96" spans="1:12" x14ac:dyDescent="0.15">
      <c r="A96" s="15"/>
      <c r="B96" s="3" t="s">
        <v>120</v>
      </c>
      <c r="C96" s="3">
        <v>93</v>
      </c>
      <c r="D96" s="12">
        <v>361724.6</v>
      </c>
      <c r="E96" s="4">
        <f t="shared" si="12"/>
        <v>369984.42499999999</v>
      </c>
      <c r="F96" s="4">
        <f t="shared" si="13"/>
        <v>4439813.0999999996</v>
      </c>
      <c r="G96" s="4">
        <f t="shared" si="14"/>
        <v>371864.29583333334</v>
      </c>
      <c r="H96" s="4">
        <f t="shared" si="15"/>
        <v>8924743.0999999996</v>
      </c>
      <c r="I96" s="4">
        <f t="shared" si="16"/>
        <v>371864.29583333334</v>
      </c>
      <c r="J96" s="8">
        <f t="shared" si="10"/>
        <v>0.97273280616895286</v>
      </c>
      <c r="K96" s="9">
        <v>0.98209130302807346</v>
      </c>
      <c r="L96" s="9">
        <f t="shared" si="11"/>
        <v>0.99047084845343225</v>
      </c>
    </row>
    <row r="97" spans="1:12" x14ac:dyDescent="0.15">
      <c r="A97" s="15"/>
      <c r="B97" s="3" t="s">
        <v>121</v>
      </c>
      <c r="C97" s="3">
        <v>94</v>
      </c>
      <c r="D97" s="12">
        <v>378491</v>
      </c>
      <c r="E97" s="4">
        <f t="shared" si="12"/>
        <v>373744.16666666669</v>
      </c>
      <c r="F97" s="4">
        <f t="shared" si="13"/>
        <v>4484930</v>
      </c>
      <c r="G97" s="4">
        <f t="shared" si="14"/>
        <v>375108.58333333337</v>
      </c>
      <c r="H97" s="4">
        <f t="shared" si="15"/>
        <v>9002606</v>
      </c>
      <c r="I97" s="4">
        <f t="shared" si="16"/>
        <v>375108.58333333331</v>
      </c>
      <c r="J97" s="8">
        <f t="shared" si="10"/>
        <v>1.0090171668070336</v>
      </c>
      <c r="K97" s="9">
        <v>1.0246108456500778</v>
      </c>
      <c r="L97" s="9">
        <f t="shared" si="11"/>
        <v>0.9847808766525884</v>
      </c>
    </row>
    <row r="98" spans="1:12" x14ac:dyDescent="0.15">
      <c r="A98" s="15"/>
      <c r="B98" s="3" t="s">
        <v>122</v>
      </c>
      <c r="C98" s="3">
        <v>95</v>
      </c>
      <c r="D98" s="12">
        <v>389560.8</v>
      </c>
      <c r="E98" s="4">
        <f t="shared" si="12"/>
        <v>376473</v>
      </c>
      <c r="F98" s="4">
        <f t="shared" si="13"/>
        <v>4517676</v>
      </c>
      <c r="G98" s="4">
        <f t="shared" si="14"/>
        <v>377890.71250000002</v>
      </c>
      <c r="H98" s="4">
        <f t="shared" si="15"/>
        <v>9069377.0999999996</v>
      </c>
      <c r="I98" s="4">
        <f t="shared" si="16"/>
        <v>377890.71249999997</v>
      </c>
      <c r="J98" s="8">
        <f t="shared" si="10"/>
        <v>1.0308821760206663</v>
      </c>
      <c r="K98" s="9">
        <v>1.0272639430674715</v>
      </c>
      <c r="L98" s="9">
        <f t="shared" si="11"/>
        <v>1.0035222037896032</v>
      </c>
    </row>
    <row r="99" spans="1:12" x14ac:dyDescent="0.15">
      <c r="A99" s="15"/>
      <c r="B99" s="3" t="s">
        <v>123</v>
      </c>
      <c r="C99" s="3">
        <v>96</v>
      </c>
      <c r="D99" s="12">
        <v>391595.1</v>
      </c>
      <c r="E99" s="4">
        <f t="shared" si="12"/>
        <v>379308.42499999999</v>
      </c>
      <c r="F99" s="4">
        <f t="shared" si="13"/>
        <v>4551701.0999999996</v>
      </c>
      <c r="G99" s="4">
        <f t="shared" si="14"/>
        <v>380465.22916666663</v>
      </c>
      <c r="H99" s="4">
        <f t="shared" si="15"/>
        <v>9131165.5</v>
      </c>
      <c r="I99" s="4">
        <f t="shared" si="16"/>
        <v>380465.22916666669</v>
      </c>
      <c r="J99" s="8">
        <f t="shared" si="10"/>
        <v>1.029253319305186</v>
      </c>
      <c r="K99" s="9">
        <v>1.0343551500628272</v>
      </c>
      <c r="L99" s="9">
        <f t="shared" si="11"/>
        <v>0.99506762183440456</v>
      </c>
    </row>
    <row r="100" spans="1:12" x14ac:dyDescent="0.15">
      <c r="A100" s="15">
        <v>9</v>
      </c>
      <c r="B100" s="3" t="s">
        <v>124</v>
      </c>
      <c r="C100" s="3">
        <v>97</v>
      </c>
      <c r="D100" s="12">
        <v>367215.4</v>
      </c>
      <c r="E100" s="4">
        <f t="shared" si="12"/>
        <v>381622.03333333327</v>
      </c>
      <c r="F100" s="4">
        <f t="shared" si="13"/>
        <v>4579464.3999999994</v>
      </c>
      <c r="G100" s="4">
        <f t="shared" si="14"/>
        <v>383350.12083333329</v>
      </c>
      <c r="H100" s="4">
        <f t="shared" si="15"/>
        <v>9200402.8999999985</v>
      </c>
      <c r="I100" s="4">
        <f t="shared" si="16"/>
        <v>383350.12083333329</v>
      </c>
      <c r="J100" s="8">
        <f t="shared" si="10"/>
        <v>0.95791126712505181</v>
      </c>
      <c r="K100" s="9">
        <v>0.97192509297605378</v>
      </c>
      <c r="L100" s="9">
        <f t="shared" si="11"/>
        <v>0.98558137252317324</v>
      </c>
    </row>
    <row r="101" spans="1:12" x14ac:dyDescent="0.15">
      <c r="A101" s="15"/>
      <c r="B101" s="3" t="s">
        <v>125</v>
      </c>
      <c r="C101" s="3">
        <v>98</v>
      </c>
      <c r="D101" s="12">
        <v>367177.3</v>
      </c>
      <c r="E101" s="4">
        <f t="shared" si="12"/>
        <v>385078.20833333331</v>
      </c>
      <c r="F101" s="4">
        <f t="shared" si="13"/>
        <v>4620938.5</v>
      </c>
      <c r="G101" s="4">
        <f t="shared" si="14"/>
        <v>386875.58333333326</v>
      </c>
      <c r="H101" s="4">
        <f t="shared" si="15"/>
        <v>9285014</v>
      </c>
      <c r="I101" s="4">
        <f t="shared" si="16"/>
        <v>386875.58333333331</v>
      </c>
      <c r="J101" s="8">
        <f t="shared" si="10"/>
        <v>0.94908367397184323</v>
      </c>
      <c r="K101" s="9">
        <v>0.94851291712403685</v>
      </c>
      <c r="L101" s="9">
        <f t="shared" si="11"/>
        <v>1.0006017386136785</v>
      </c>
    </row>
    <row r="102" spans="1:12" x14ac:dyDescent="0.15">
      <c r="A102" s="15"/>
      <c r="B102" s="3" t="s">
        <v>126</v>
      </c>
      <c r="C102" s="3">
        <v>99</v>
      </c>
      <c r="D102" s="12">
        <v>392996.5</v>
      </c>
      <c r="E102" s="4">
        <f t="shared" si="12"/>
        <v>388672.95833333326</v>
      </c>
      <c r="F102" s="4">
        <f t="shared" si="13"/>
        <v>4664075.4999999991</v>
      </c>
      <c r="G102" s="4">
        <f t="shared" si="14"/>
        <v>389997.96249999991</v>
      </c>
      <c r="H102" s="4">
        <f t="shared" si="15"/>
        <v>9359951.0999999978</v>
      </c>
      <c r="I102" s="4">
        <f t="shared" si="16"/>
        <v>389997.96249999991</v>
      </c>
      <c r="J102" s="8">
        <f t="shared" si="10"/>
        <v>1.0076885978603032</v>
      </c>
      <c r="K102" s="9">
        <v>0.99825643339132841</v>
      </c>
      <c r="L102" s="9">
        <f t="shared" si="11"/>
        <v>1.0094486388000841</v>
      </c>
    </row>
    <row r="103" spans="1:12" x14ac:dyDescent="0.15">
      <c r="A103" s="15"/>
      <c r="B103" s="3" t="s">
        <v>127</v>
      </c>
      <c r="C103" s="3">
        <v>100</v>
      </c>
      <c r="D103" s="12">
        <v>381795.3</v>
      </c>
      <c r="E103" s="4">
        <f t="shared" si="12"/>
        <v>391322.96666666662</v>
      </c>
      <c r="F103" s="4">
        <f t="shared" si="13"/>
        <v>4695875.5999999996</v>
      </c>
      <c r="G103" s="4">
        <f t="shared" si="14"/>
        <v>393163.84583333327</v>
      </c>
      <c r="H103" s="4">
        <f t="shared" si="15"/>
        <v>9435932.2999999989</v>
      </c>
      <c r="I103" s="4">
        <f t="shared" si="16"/>
        <v>393163.84583333327</v>
      </c>
      <c r="J103" s="8">
        <f t="shared" si="10"/>
        <v>0.97108445765343199</v>
      </c>
      <c r="K103" s="9">
        <v>0.97710034079326313</v>
      </c>
      <c r="L103" s="9">
        <f t="shared" si="11"/>
        <v>0.99384312655653451</v>
      </c>
    </row>
    <row r="104" spans="1:12" x14ac:dyDescent="0.15">
      <c r="A104" s="15"/>
      <c r="B104" s="3" t="s">
        <v>128</v>
      </c>
      <c r="C104" s="3">
        <v>101</v>
      </c>
      <c r="D104" s="12">
        <v>400281.3</v>
      </c>
      <c r="E104" s="4">
        <f t="shared" si="12"/>
        <v>395004.72499999992</v>
      </c>
      <c r="F104" s="4">
        <f t="shared" si="13"/>
        <v>4740056.6999999993</v>
      </c>
      <c r="G104" s="4">
        <f t="shared" si="14"/>
        <v>396432.04166666663</v>
      </c>
      <c r="H104" s="4">
        <f t="shared" si="15"/>
        <v>9514369</v>
      </c>
      <c r="I104" s="4">
        <f t="shared" si="16"/>
        <v>396432.04166666669</v>
      </c>
      <c r="J104" s="8">
        <f t="shared" si="10"/>
        <v>1.0097097558440291</v>
      </c>
      <c r="K104" s="9">
        <v>0.99269038441472457</v>
      </c>
      <c r="L104" s="9">
        <f t="shared" si="11"/>
        <v>1.0171446925411076</v>
      </c>
    </row>
    <row r="105" spans="1:12" x14ac:dyDescent="0.15">
      <c r="A105" s="15"/>
      <c r="B105" s="3" t="s">
        <v>129</v>
      </c>
      <c r="C105" s="3">
        <v>102</v>
      </c>
      <c r="D105" s="12">
        <v>398714.5</v>
      </c>
      <c r="E105" s="4">
        <f t="shared" si="12"/>
        <v>397859.35833333334</v>
      </c>
      <c r="F105" s="4">
        <f t="shared" si="13"/>
        <v>4774312.3</v>
      </c>
      <c r="G105" s="4">
        <f t="shared" si="14"/>
        <v>399176.05833333335</v>
      </c>
      <c r="H105" s="4">
        <f t="shared" si="15"/>
        <v>9580225.4000000004</v>
      </c>
      <c r="I105" s="4">
        <f t="shared" si="16"/>
        <v>399176.05833333335</v>
      </c>
      <c r="J105" s="8">
        <f t="shared" si="10"/>
        <v>0.99884372240344155</v>
      </c>
      <c r="K105" s="9">
        <v>1.0024412086377368</v>
      </c>
      <c r="L105" s="9">
        <f t="shared" si="11"/>
        <v>0.99641127459316636</v>
      </c>
    </row>
    <row r="106" spans="1:12" x14ac:dyDescent="0.15">
      <c r="A106" s="15"/>
      <c r="B106" s="3" t="s">
        <v>130</v>
      </c>
      <c r="C106" s="3">
        <v>103</v>
      </c>
      <c r="D106" s="12">
        <v>414617.4</v>
      </c>
      <c r="E106" s="4">
        <f t="shared" si="12"/>
        <v>400492.75833333336</v>
      </c>
      <c r="F106" s="4">
        <f t="shared" si="13"/>
        <v>4805913.1000000006</v>
      </c>
      <c r="G106" s="4">
        <f t="shared" si="14"/>
        <v>402447.60833333334</v>
      </c>
      <c r="H106" s="4">
        <f t="shared" si="15"/>
        <v>9658742.6000000015</v>
      </c>
      <c r="I106" s="4">
        <f t="shared" si="16"/>
        <v>402447.6083333334</v>
      </c>
      <c r="J106" s="8">
        <f t="shared" si="10"/>
        <v>1.0302394433826199</v>
      </c>
      <c r="K106" s="9">
        <v>1.0256363055989619</v>
      </c>
      <c r="L106" s="9">
        <f t="shared" si="11"/>
        <v>1.0044880799933948</v>
      </c>
    </row>
    <row r="107" spans="1:12" x14ac:dyDescent="0.15">
      <c r="A107" s="15"/>
      <c r="B107" s="3" t="s">
        <v>131</v>
      </c>
      <c r="C107" s="3">
        <v>104</v>
      </c>
      <c r="D107" s="12">
        <v>419906.3</v>
      </c>
      <c r="E107" s="4">
        <f t="shared" si="12"/>
        <v>404402.45833333331</v>
      </c>
      <c r="F107" s="4">
        <f t="shared" si="13"/>
        <v>4852829.5</v>
      </c>
      <c r="G107" s="4">
        <f t="shared" si="14"/>
        <v>405713.62916666665</v>
      </c>
      <c r="H107" s="4">
        <f t="shared" si="15"/>
        <v>9737127.1000000015</v>
      </c>
      <c r="I107" s="4">
        <f t="shared" si="16"/>
        <v>405713.62916666671</v>
      </c>
      <c r="J107" s="8">
        <f t="shared" si="10"/>
        <v>1.0349819917622312</v>
      </c>
      <c r="K107" s="9">
        <v>1.0151160752554473</v>
      </c>
      <c r="L107" s="9">
        <f t="shared" si="11"/>
        <v>1.0195700935006717</v>
      </c>
    </row>
    <row r="108" spans="1:12" x14ac:dyDescent="0.15">
      <c r="A108" s="15"/>
      <c r="B108" s="3" t="s">
        <v>132</v>
      </c>
      <c r="C108" s="3">
        <v>105</v>
      </c>
      <c r="D108" s="12">
        <v>393524.7</v>
      </c>
      <c r="E108" s="4">
        <f t="shared" si="12"/>
        <v>407024.80000000005</v>
      </c>
      <c r="F108" s="4">
        <f t="shared" si="13"/>
        <v>4884297.6000000006</v>
      </c>
      <c r="G108" s="4">
        <f t="shared" si="14"/>
        <v>408458.6875</v>
      </c>
      <c r="H108" s="4">
        <f t="shared" si="15"/>
        <v>9803008.5</v>
      </c>
      <c r="I108" s="4">
        <f t="shared" si="16"/>
        <v>408458.6875</v>
      </c>
      <c r="J108" s="8">
        <f t="shared" si="10"/>
        <v>0.96343819348927429</v>
      </c>
      <c r="K108" s="9">
        <v>0.98209130302807346</v>
      </c>
      <c r="L108" s="9">
        <f t="shared" si="11"/>
        <v>0.98100674603136562</v>
      </c>
    </row>
    <row r="109" spans="1:12" x14ac:dyDescent="0.15">
      <c r="A109" s="15"/>
      <c r="B109" s="3" t="s">
        <v>133</v>
      </c>
      <c r="C109" s="3">
        <v>106</v>
      </c>
      <c r="D109" s="12">
        <v>422672.1</v>
      </c>
      <c r="E109" s="4">
        <f t="shared" si="12"/>
        <v>409892.57499999995</v>
      </c>
      <c r="F109" s="4">
        <f t="shared" si="13"/>
        <v>4918710.8999999994</v>
      </c>
      <c r="G109" s="4">
        <f t="shared" si="14"/>
        <v>412270.13749999995</v>
      </c>
      <c r="H109" s="4">
        <f t="shared" si="15"/>
        <v>9894483.2999999989</v>
      </c>
      <c r="I109" s="4">
        <f t="shared" si="16"/>
        <v>412270.13749999995</v>
      </c>
      <c r="J109" s="8">
        <f t="shared" si="10"/>
        <v>1.0252309385372353</v>
      </c>
      <c r="K109" s="9">
        <v>1.0246108456500778</v>
      </c>
      <c r="L109" s="9">
        <f t="shared" si="11"/>
        <v>1.0006051984417206</v>
      </c>
    </row>
    <row r="110" spans="1:12" x14ac:dyDescent="0.15">
      <c r="A110" s="15"/>
      <c r="B110" s="3" t="s">
        <v>134</v>
      </c>
      <c r="C110" s="3">
        <v>107</v>
      </c>
      <c r="D110" s="12">
        <v>423816.4</v>
      </c>
      <c r="E110" s="4">
        <f t="shared" si="12"/>
        <v>414647.69999999995</v>
      </c>
      <c r="F110" s="4">
        <f t="shared" si="13"/>
        <v>4975772.3999999994</v>
      </c>
      <c r="G110" s="4">
        <f t="shared" si="14"/>
        <v>416263.23749999993</v>
      </c>
      <c r="H110" s="4">
        <f t="shared" si="15"/>
        <v>9990317.6999999993</v>
      </c>
      <c r="I110" s="4">
        <f t="shared" si="16"/>
        <v>416263.23749999999</v>
      </c>
      <c r="J110" s="8">
        <f t="shared" si="10"/>
        <v>1.0181451586869956</v>
      </c>
      <c r="K110" s="9">
        <v>1.0272639430674715</v>
      </c>
      <c r="L110" s="9">
        <f t="shared" si="11"/>
        <v>0.991123231335029</v>
      </c>
    </row>
    <row r="111" spans="1:12" x14ac:dyDescent="0.15">
      <c r="A111" s="15"/>
      <c r="B111" s="3" t="s">
        <v>135</v>
      </c>
      <c r="C111" s="3">
        <v>108</v>
      </c>
      <c r="D111" s="12">
        <v>423195.9</v>
      </c>
      <c r="E111" s="4">
        <f t="shared" si="12"/>
        <v>417878.77499999997</v>
      </c>
      <c r="F111" s="4">
        <f t="shared" si="13"/>
        <v>5014545.3</v>
      </c>
      <c r="G111" s="4">
        <f t="shared" si="14"/>
        <v>419718.04583333328</v>
      </c>
      <c r="H111" s="4">
        <f t="shared" si="15"/>
        <v>10073233.099999998</v>
      </c>
      <c r="I111" s="4">
        <f t="shared" si="16"/>
        <v>419718.04583333322</v>
      </c>
      <c r="J111" s="8">
        <f t="shared" si="10"/>
        <v>1.0082861678243109</v>
      </c>
      <c r="K111" s="9">
        <v>1.0343551500628272</v>
      </c>
      <c r="L111" s="9">
        <f t="shared" si="11"/>
        <v>0.97479687490613565</v>
      </c>
    </row>
    <row r="112" spans="1:12" x14ac:dyDescent="0.15">
      <c r="A112" s="15">
        <v>10</v>
      </c>
      <c r="B112" s="3" t="s">
        <v>136</v>
      </c>
      <c r="C112" s="3">
        <v>109</v>
      </c>
      <c r="D112" s="12">
        <v>414131.8</v>
      </c>
      <c r="E112" s="4">
        <f t="shared" si="12"/>
        <v>421557.31666666659</v>
      </c>
      <c r="F112" s="4">
        <f t="shared" si="13"/>
        <v>5058687.7999999989</v>
      </c>
      <c r="G112" s="4">
        <f t="shared" si="14"/>
        <v>423384.04583333328</v>
      </c>
      <c r="H112" s="4">
        <f t="shared" si="15"/>
        <v>10161217.099999998</v>
      </c>
      <c r="I112" s="4">
        <f t="shared" si="16"/>
        <v>423384.04583333322</v>
      </c>
      <c r="J112" s="8">
        <f t="shared" si="10"/>
        <v>0.97814691903394158</v>
      </c>
      <c r="K112" s="9">
        <v>0.97192509297605378</v>
      </c>
      <c r="L112" s="9">
        <f t="shared" si="11"/>
        <v>1.0064015489494529</v>
      </c>
    </row>
    <row r="113" spans="1:12" x14ac:dyDescent="0.15">
      <c r="A113" s="15"/>
      <c r="B113" s="3" t="s">
        <v>137</v>
      </c>
      <c r="C113" s="3">
        <v>110</v>
      </c>
      <c r="D113" s="12">
        <v>398645.4</v>
      </c>
      <c r="E113" s="4">
        <f t="shared" si="12"/>
        <v>425210.77499999997</v>
      </c>
      <c r="F113" s="4">
        <f t="shared" si="13"/>
        <v>5102529.3</v>
      </c>
      <c r="G113" s="4">
        <f t="shared" si="14"/>
        <v>426583.9375</v>
      </c>
      <c r="H113" s="4">
        <f t="shared" si="15"/>
        <v>10238014.5</v>
      </c>
      <c r="I113" s="4">
        <f t="shared" si="16"/>
        <v>426583.9375</v>
      </c>
      <c r="J113" s="8">
        <f t="shared" si="10"/>
        <v>0.93450635374661761</v>
      </c>
      <c r="K113" s="9">
        <v>0.94851291712403685</v>
      </c>
      <c r="L113" s="9">
        <f t="shared" si="11"/>
        <v>0.98523313375648258</v>
      </c>
    </row>
    <row r="114" spans="1:12" x14ac:dyDescent="0.15">
      <c r="A114" s="15"/>
      <c r="B114" s="3" t="s">
        <v>138</v>
      </c>
      <c r="C114" s="3">
        <v>111</v>
      </c>
      <c r="D114" s="12">
        <v>427409.8</v>
      </c>
      <c r="E114" s="4">
        <f t="shared" si="12"/>
        <v>427957.10000000003</v>
      </c>
      <c r="F114" s="4">
        <f t="shared" si="13"/>
        <v>5135485.2</v>
      </c>
      <c r="G114" s="4">
        <f t="shared" si="14"/>
        <v>429842.18333333335</v>
      </c>
      <c r="H114" s="4">
        <f t="shared" si="15"/>
        <v>10316212.4</v>
      </c>
      <c r="I114" s="4">
        <f t="shared" si="16"/>
        <v>429842.18333333335</v>
      </c>
      <c r="J114" s="8">
        <f t="shared" si="10"/>
        <v>0.99434121771281092</v>
      </c>
      <c r="K114" s="9">
        <v>0.99825643339132841</v>
      </c>
      <c r="L114" s="9">
        <f t="shared" si="11"/>
        <v>0.99607794595901922</v>
      </c>
    </row>
    <row r="115" spans="1:12" x14ac:dyDescent="0.15">
      <c r="A115" s="15"/>
      <c r="B115" s="3" t="s">
        <v>139</v>
      </c>
      <c r="C115" s="3">
        <v>112</v>
      </c>
      <c r="D115" s="12">
        <v>438856.8</v>
      </c>
      <c r="E115" s="4">
        <f t="shared" si="12"/>
        <v>431727.26666666666</v>
      </c>
      <c r="F115" s="4">
        <f t="shared" si="13"/>
        <v>5180727.2</v>
      </c>
      <c r="G115" s="4">
        <f t="shared" si="14"/>
        <v>433539.51250000001</v>
      </c>
      <c r="H115" s="4">
        <f t="shared" si="15"/>
        <v>10404948.300000001</v>
      </c>
      <c r="I115" s="4">
        <f t="shared" si="16"/>
        <v>433539.51250000001</v>
      </c>
      <c r="J115" s="8">
        <f t="shared" si="10"/>
        <v>1.0122648278800193</v>
      </c>
      <c r="K115" s="9">
        <v>0.97710034079326313</v>
      </c>
      <c r="L115" s="9">
        <f t="shared" si="11"/>
        <v>1.0359886140846166</v>
      </c>
    </row>
    <row r="116" spans="1:12" x14ac:dyDescent="0.15">
      <c r="A116" s="15"/>
      <c r="B116" s="3" t="s">
        <v>140</v>
      </c>
      <c r="C116" s="3">
        <v>113</v>
      </c>
      <c r="D116" s="12">
        <v>439054.2</v>
      </c>
      <c r="E116" s="4">
        <f t="shared" si="12"/>
        <v>435351.75833333336</v>
      </c>
      <c r="F116" s="4">
        <f t="shared" si="13"/>
        <v>5224221.1000000006</v>
      </c>
      <c r="G116" s="4">
        <f t="shared" si="14"/>
        <v>437096.65</v>
      </c>
      <c r="H116" s="4">
        <f t="shared" si="15"/>
        <v>10490319.600000001</v>
      </c>
      <c r="I116" s="4">
        <f t="shared" si="16"/>
        <v>437096.65000000008</v>
      </c>
      <c r="J116" s="8">
        <f t="shared" si="10"/>
        <v>1.0044785289477738</v>
      </c>
      <c r="K116" s="9">
        <v>0.99269038441472457</v>
      </c>
      <c r="L116" s="9">
        <f t="shared" si="11"/>
        <v>1.0118749458221048</v>
      </c>
    </row>
    <row r="117" spans="1:12" x14ac:dyDescent="0.15">
      <c r="A117" s="15"/>
      <c r="B117" s="3" t="s">
        <v>141</v>
      </c>
      <c r="C117" s="3">
        <v>114</v>
      </c>
      <c r="D117" s="12">
        <v>442857</v>
      </c>
      <c r="E117" s="4">
        <f t="shared" si="12"/>
        <v>438841.54166666669</v>
      </c>
      <c r="F117" s="4">
        <f t="shared" si="13"/>
        <v>5266098.5</v>
      </c>
      <c r="G117" s="4">
        <f t="shared" si="14"/>
        <v>440939.7333333334</v>
      </c>
      <c r="H117" s="4">
        <f t="shared" si="15"/>
        <v>10582553.600000001</v>
      </c>
      <c r="I117" s="4">
        <f t="shared" si="16"/>
        <v>440939.7333333334</v>
      </c>
      <c r="J117" s="8">
        <f t="shared" si="10"/>
        <v>1.0043481376744454</v>
      </c>
      <c r="K117" s="9">
        <v>1.0024412086377368</v>
      </c>
      <c r="L117" s="9">
        <f t="shared" si="11"/>
        <v>1.0019022851617405</v>
      </c>
    </row>
    <row r="118" spans="1:12" x14ac:dyDescent="0.15">
      <c r="A118" s="15"/>
      <c r="B118" s="3" t="s">
        <v>142</v>
      </c>
      <c r="C118" s="3">
        <v>115</v>
      </c>
      <c r="D118" s="12">
        <v>458458.9</v>
      </c>
      <c r="E118" s="4">
        <f t="shared" si="12"/>
        <v>443037.92500000005</v>
      </c>
      <c r="F118" s="4">
        <f t="shared" si="13"/>
        <v>5316455.1000000006</v>
      </c>
      <c r="G118" s="4">
        <f t="shared" si="14"/>
        <v>444779.72500000009</v>
      </c>
      <c r="H118" s="4">
        <f t="shared" si="15"/>
        <v>10674713.400000002</v>
      </c>
      <c r="I118" s="4">
        <f t="shared" si="16"/>
        <v>444779.72500000009</v>
      </c>
      <c r="J118" s="8">
        <f t="shared" si="10"/>
        <v>1.0307549427978084</v>
      </c>
      <c r="K118" s="9">
        <v>1.0256363055989619</v>
      </c>
      <c r="L118" s="9">
        <f t="shared" si="11"/>
        <v>1.0049906942362548</v>
      </c>
    </row>
    <row r="119" spans="1:12" x14ac:dyDescent="0.15">
      <c r="A119" s="15"/>
      <c r="B119" s="3" t="s">
        <v>143</v>
      </c>
      <c r="C119" s="3">
        <v>116</v>
      </c>
      <c r="D119" s="12">
        <v>452862.2</v>
      </c>
      <c r="E119" s="4">
        <f t="shared" si="12"/>
        <v>446521.52500000008</v>
      </c>
      <c r="F119" s="4">
        <f t="shared" si="13"/>
        <v>5358258.3000000007</v>
      </c>
      <c r="G119" s="4">
        <f t="shared" si="14"/>
        <v>448676.25000000006</v>
      </c>
      <c r="H119" s="4">
        <f t="shared" si="15"/>
        <v>10768230</v>
      </c>
      <c r="I119" s="4">
        <f t="shared" si="16"/>
        <v>448676.25</v>
      </c>
      <c r="J119" s="8">
        <f t="shared" si="10"/>
        <v>1.0093295555536983</v>
      </c>
      <c r="K119" s="9">
        <v>1.0151160752554473</v>
      </c>
      <c r="L119" s="9">
        <f t="shared" si="11"/>
        <v>0.99429964725926256</v>
      </c>
    </row>
    <row r="120" spans="1:12" x14ac:dyDescent="0.15">
      <c r="A120" s="15"/>
      <c r="B120" s="3" t="s">
        <v>144</v>
      </c>
      <c r="C120" s="3">
        <v>117</v>
      </c>
      <c r="D120" s="12">
        <v>438766.7</v>
      </c>
      <c r="E120" s="4">
        <f t="shared" si="12"/>
        <v>450830.97500000003</v>
      </c>
      <c r="F120" s="4">
        <f t="shared" si="13"/>
        <v>5409971.7000000002</v>
      </c>
      <c r="G120" s="4">
        <f t="shared" si="14"/>
        <v>452278.89166666666</v>
      </c>
      <c r="H120" s="4">
        <f t="shared" si="15"/>
        <v>10854693.399999999</v>
      </c>
      <c r="I120" s="4">
        <f t="shared" si="16"/>
        <v>452278.8916666666</v>
      </c>
      <c r="J120" s="8">
        <f t="shared" si="10"/>
        <v>0.97012420452152082</v>
      </c>
      <c r="K120" s="9">
        <v>0.98209130302807346</v>
      </c>
      <c r="L120" s="9">
        <f t="shared" si="11"/>
        <v>0.98781467825888014</v>
      </c>
    </row>
    <row r="121" spans="1:12" x14ac:dyDescent="0.15">
      <c r="A121" s="15"/>
      <c r="B121" s="3" t="s">
        <v>145</v>
      </c>
      <c r="C121" s="3">
        <v>118</v>
      </c>
      <c r="D121" s="12">
        <v>466166</v>
      </c>
      <c r="E121" s="4">
        <f t="shared" si="12"/>
        <v>453726.80833333329</v>
      </c>
      <c r="F121" s="4">
        <f t="shared" si="13"/>
        <v>5444721.6999999993</v>
      </c>
      <c r="G121" s="4">
        <f t="shared" si="14"/>
        <v>454973.08749999997</v>
      </c>
      <c r="H121" s="4">
        <f t="shared" si="15"/>
        <v>10919354.099999998</v>
      </c>
      <c r="I121" s="4">
        <f t="shared" si="16"/>
        <v>454973.08749999991</v>
      </c>
      <c r="J121" s="8">
        <f t="shared" si="10"/>
        <v>1.024601262816452</v>
      </c>
      <c r="K121" s="9">
        <v>1.0246108456500778</v>
      </c>
      <c r="L121" s="9">
        <f t="shared" si="11"/>
        <v>0.99999064734316789</v>
      </c>
    </row>
    <row r="122" spans="1:12" x14ac:dyDescent="0.15">
      <c r="A122" s="15"/>
      <c r="B122" s="3" t="s">
        <v>146</v>
      </c>
      <c r="C122" s="3">
        <v>119</v>
      </c>
      <c r="D122" s="12">
        <v>465693.8</v>
      </c>
      <c r="E122" s="4">
        <f t="shared" si="12"/>
        <v>456219.36666666664</v>
      </c>
      <c r="F122" s="4">
        <f t="shared" si="13"/>
        <v>5474632.3999999994</v>
      </c>
      <c r="G122" s="4">
        <f t="shared" si="14"/>
        <v>457648.23749999993</v>
      </c>
      <c r="H122" s="4">
        <f t="shared" si="15"/>
        <v>10983557.699999999</v>
      </c>
      <c r="I122" s="4">
        <f t="shared" si="16"/>
        <v>457648.23749999999</v>
      </c>
      <c r="J122" s="8">
        <f t="shared" si="10"/>
        <v>1.0175802326781604</v>
      </c>
      <c r="K122" s="9">
        <v>1.0272639430674715</v>
      </c>
      <c r="L122" s="9">
        <f t="shared" si="11"/>
        <v>0.9905732986593544</v>
      </c>
    </row>
    <row r="123" spans="1:12" x14ac:dyDescent="0.15">
      <c r="A123" s="15"/>
      <c r="B123" s="3" t="s">
        <v>147</v>
      </c>
      <c r="C123" s="3">
        <v>120</v>
      </c>
      <c r="D123" s="12">
        <v>473552.5</v>
      </c>
      <c r="E123" s="4">
        <f t="shared" si="12"/>
        <v>459077.10833333322</v>
      </c>
      <c r="F123" s="4">
        <f t="shared" si="13"/>
        <v>5508925.2999999989</v>
      </c>
      <c r="G123" s="4">
        <f t="shared" si="14"/>
        <v>459729.58749999991</v>
      </c>
      <c r="H123" s="4">
        <f t="shared" si="15"/>
        <v>11033510.099999998</v>
      </c>
      <c r="I123" s="4">
        <f t="shared" si="16"/>
        <v>459729.58749999991</v>
      </c>
      <c r="J123" s="8">
        <f t="shared" si="10"/>
        <v>1.0300674850517426</v>
      </c>
      <c r="K123" s="9">
        <v>1.0343551500628272</v>
      </c>
      <c r="L123" s="9">
        <f t="shared" si="11"/>
        <v>0.99585474581837385</v>
      </c>
    </row>
    <row r="124" spans="1:12" x14ac:dyDescent="0.15">
      <c r="A124" s="15">
        <v>11</v>
      </c>
      <c r="B124" s="3" t="s">
        <v>148</v>
      </c>
      <c r="C124" s="3">
        <v>121</v>
      </c>
      <c r="D124" s="12">
        <v>455935</v>
      </c>
      <c r="E124" s="4">
        <f t="shared" si="12"/>
        <v>460382.06666666659</v>
      </c>
      <c r="F124" s="4">
        <f t="shared" si="13"/>
        <v>5524584.7999999989</v>
      </c>
      <c r="G124" s="4">
        <f t="shared" si="14"/>
        <v>461362.6958333333</v>
      </c>
      <c r="H124" s="4">
        <f t="shared" si="15"/>
        <v>11072704.699999999</v>
      </c>
      <c r="I124" s="4">
        <f t="shared" si="16"/>
        <v>461362.6958333333</v>
      </c>
      <c r="J124" s="8">
        <f t="shared" si="10"/>
        <v>0.98823551214185279</v>
      </c>
      <c r="K124" s="9">
        <v>0.97192509297605378</v>
      </c>
      <c r="L124" s="9">
        <f t="shared" si="11"/>
        <v>1.0167815598996999</v>
      </c>
    </row>
    <row r="125" spans="1:12" x14ac:dyDescent="0.15">
      <c r="A125" s="15"/>
      <c r="B125" s="3" t="s">
        <v>149</v>
      </c>
      <c r="C125" s="3">
        <v>122</v>
      </c>
      <c r="D125" s="12">
        <v>450358.8</v>
      </c>
      <c r="E125" s="4">
        <f t="shared" si="12"/>
        <v>462343.32499999995</v>
      </c>
      <c r="F125" s="4">
        <f t="shared" si="13"/>
        <v>5548119.8999999994</v>
      </c>
      <c r="G125" s="4">
        <f t="shared" si="14"/>
        <v>463351.27083333326</v>
      </c>
      <c r="H125" s="4">
        <f t="shared" si="15"/>
        <v>11120430.5</v>
      </c>
      <c r="I125" s="4">
        <f t="shared" si="16"/>
        <v>463351.27083333331</v>
      </c>
      <c r="J125" s="8">
        <f t="shared" si="10"/>
        <v>0.97195978159298779</v>
      </c>
      <c r="K125" s="9">
        <v>0.94851291712403685</v>
      </c>
      <c r="L125" s="9">
        <f t="shared" si="11"/>
        <v>1.0247196048104896</v>
      </c>
    </row>
    <row r="126" spans="1:12" x14ac:dyDescent="0.15">
      <c r="A126" s="15"/>
      <c r="B126" s="3" t="s">
        <v>150</v>
      </c>
      <c r="C126" s="3">
        <v>123</v>
      </c>
      <c r="D126" s="12">
        <v>462159.8</v>
      </c>
      <c r="E126" s="4">
        <f t="shared" si="12"/>
        <v>464359.21666666662</v>
      </c>
      <c r="F126" s="4">
        <f t="shared" si="13"/>
        <v>5572310.5999999996</v>
      </c>
      <c r="G126" s="4">
        <f t="shared" si="14"/>
        <v>465932.29583333328</v>
      </c>
      <c r="H126" s="4">
        <f t="shared" si="15"/>
        <v>11182375.1</v>
      </c>
      <c r="I126" s="4">
        <f t="shared" si="16"/>
        <v>465932.29583333334</v>
      </c>
      <c r="J126" s="8">
        <f t="shared" si="10"/>
        <v>0.99190333903215244</v>
      </c>
      <c r="K126" s="9">
        <v>0.99825643339132841</v>
      </c>
      <c r="L126" s="9">
        <f t="shared" si="11"/>
        <v>0.99363580925034167</v>
      </c>
    </row>
    <row r="127" spans="1:12" x14ac:dyDescent="0.15">
      <c r="A127" s="15"/>
      <c r="B127" s="3" t="s">
        <v>151</v>
      </c>
      <c r="C127" s="3">
        <v>124</v>
      </c>
      <c r="D127" s="12">
        <v>468767.5</v>
      </c>
      <c r="E127" s="4">
        <f t="shared" si="12"/>
        <v>467505.375</v>
      </c>
      <c r="F127" s="4">
        <f t="shared" si="13"/>
        <v>5610064.5</v>
      </c>
      <c r="G127" s="4">
        <f t="shared" si="14"/>
        <v>468636.15416666667</v>
      </c>
      <c r="H127" s="4">
        <f t="shared" si="15"/>
        <v>11247267.699999999</v>
      </c>
      <c r="I127" s="4">
        <f t="shared" si="16"/>
        <v>468636.15416666662</v>
      </c>
      <c r="J127" s="8">
        <f t="shared" si="10"/>
        <v>1.0002802725145417</v>
      </c>
      <c r="K127" s="9">
        <v>0.97710034079326313</v>
      </c>
      <c r="L127" s="9">
        <f t="shared" si="11"/>
        <v>1.0237231845630714</v>
      </c>
    </row>
    <row r="128" spans="1:12" x14ac:dyDescent="0.15">
      <c r="A128" s="15"/>
      <c r="B128" s="3" t="s">
        <v>152</v>
      </c>
      <c r="C128" s="3">
        <v>125</v>
      </c>
      <c r="D128" s="12">
        <v>473347.1</v>
      </c>
      <c r="E128" s="4">
        <f t="shared" si="12"/>
        <v>469766.93333333335</v>
      </c>
      <c r="F128" s="4">
        <f t="shared" si="13"/>
        <v>5637203.2000000002</v>
      </c>
      <c r="G128" s="4">
        <f t="shared" si="14"/>
        <v>470758.20833333337</v>
      </c>
      <c r="H128" s="4">
        <f t="shared" si="15"/>
        <v>11298197</v>
      </c>
      <c r="I128" s="4">
        <f t="shared" si="16"/>
        <v>470758.20833333331</v>
      </c>
      <c r="J128" s="8">
        <f t="shared" si="10"/>
        <v>1.0054994084454361</v>
      </c>
      <c r="K128" s="9">
        <v>0.99269038441472457</v>
      </c>
      <c r="L128" s="9">
        <f t="shared" si="11"/>
        <v>1.0129033425041822</v>
      </c>
    </row>
    <row r="129" spans="1:12" x14ac:dyDescent="0.15">
      <c r="A129" s="15"/>
      <c r="B129" s="3" t="s">
        <v>153</v>
      </c>
      <c r="C129" s="3">
        <v>126</v>
      </c>
      <c r="D129" s="12">
        <v>458516.5</v>
      </c>
      <c r="E129" s="4">
        <f t="shared" si="12"/>
        <v>471749.4833333334</v>
      </c>
      <c r="F129" s="4">
        <f t="shared" si="13"/>
        <v>5660993.8000000007</v>
      </c>
      <c r="G129" s="4">
        <f t="shared" si="14"/>
        <v>472845.95000000007</v>
      </c>
      <c r="H129" s="4">
        <f t="shared" si="15"/>
        <v>11348302.800000001</v>
      </c>
      <c r="I129" s="4">
        <f t="shared" si="16"/>
        <v>472845.95</v>
      </c>
      <c r="J129" s="8">
        <f t="shared" si="10"/>
        <v>0.96969530985725894</v>
      </c>
      <c r="K129" s="9">
        <v>1.0024412086377368</v>
      </c>
      <c r="L129" s="9">
        <f t="shared" si="11"/>
        <v>0.96733384611654416</v>
      </c>
    </row>
    <row r="130" spans="1:12" x14ac:dyDescent="0.15">
      <c r="A130" s="15"/>
      <c r="B130" s="3" t="s">
        <v>154</v>
      </c>
      <c r="C130" s="3">
        <v>127</v>
      </c>
      <c r="D130" s="12">
        <v>481994</v>
      </c>
      <c r="E130" s="4">
        <f t="shared" si="12"/>
        <v>473942.41666666674</v>
      </c>
      <c r="F130" s="4">
        <f t="shared" si="13"/>
        <v>5687309.0000000009</v>
      </c>
      <c r="G130" s="4">
        <f t="shared" si="14"/>
        <v>474649.87083333347</v>
      </c>
      <c r="H130" s="4">
        <f t="shared" si="15"/>
        <v>11391596.900000002</v>
      </c>
      <c r="I130" s="4">
        <f t="shared" si="16"/>
        <v>474649.87083333341</v>
      </c>
      <c r="J130" s="8">
        <f t="shared" si="10"/>
        <v>1.0154727297276467</v>
      </c>
      <c r="K130" s="9">
        <v>1.0256363055989619</v>
      </c>
      <c r="L130" s="9">
        <f t="shared" si="11"/>
        <v>0.99009046792139466</v>
      </c>
    </row>
    <row r="131" spans="1:12" x14ac:dyDescent="0.15">
      <c r="A131" s="15"/>
      <c r="B131" s="3" t="s">
        <v>155</v>
      </c>
      <c r="C131" s="3">
        <v>128</v>
      </c>
      <c r="D131" s="12">
        <v>477052.9</v>
      </c>
      <c r="E131" s="4">
        <f t="shared" si="12"/>
        <v>475357.32500000013</v>
      </c>
      <c r="F131" s="4">
        <f t="shared" si="13"/>
        <v>5704287.9000000013</v>
      </c>
      <c r="G131" s="4">
        <f t="shared" si="14"/>
        <v>475765.57083333342</v>
      </c>
      <c r="H131" s="4">
        <f t="shared" si="15"/>
        <v>11418373.700000003</v>
      </c>
      <c r="I131" s="4">
        <f t="shared" si="16"/>
        <v>475765.57083333348</v>
      </c>
      <c r="J131" s="8">
        <f t="shared" si="10"/>
        <v>1.0027058056437579</v>
      </c>
      <c r="K131" s="9">
        <v>1.0151160752554473</v>
      </c>
      <c r="L131" s="9">
        <f t="shared" si="11"/>
        <v>0.98777453149033578</v>
      </c>
    </row>
    <row r="132" spans="1:12" x14ac:dyDescent="0.15">
      <c r="A132" s="15"/>
      <c r="B132" s="3" t="s">
        <v>156</v>
      </c>
      <c r="C132" s="3">
        <v>129</v>
      </c>
      <c r="D132" s="12">
        <v>476520.6</v>
      </c>
      <c r="E132" s="4">
        <f t="shared" si="12"/>
        <v>476173.81666666671</v>
      </c>
      <c r="F132" s="4">
        <f t="shared" si="13"/>
        <v>5714085.8000000007</v>
      </c>
      <c r="G132" s="4">
        <f t="shared" si="14"/>
        <v>477823.50000000006</v>
      </c>
      <c r="H132" s="4">
        <f t="shared" si="15"/>
        <v>11467764.000000002</v>
      </c>
      <c r="I132" s="4">
        <f t="shared" si="16"/>
        <v>477823.50000000006</v>
      </c>
      <c r="J132" s="8">
        <f t="shared" si="10"/>
        <v>0.99727326094258639</v>
      </c>
      <c r="K132" s="9">
        <v>0.98209130302807346</v>
      </c>
      <c r="L132" s="9">
        <f t="shared" si="11"/>
        <v>1.0154588049682371</v>
      </c>
    </row>
    <row r="133" spans="1:12" x14ac:dyDescent="0.15">
      <c r="A133" s="15"/>
      <c r="B133" s="3" t="s">
        <v>157</v>
      </c>
      <c r="C133" s="3">
        <v>130</v>
      </c>
      <c r="D133" s="12">
        <v>493304.7</v>
      </c>
      <c r="E133" s="4">
        <f t="shared" si="12"/>
        <v>479473.18333333341</v>
      </c>
      <c r="F133" s="4">
        <f t="shared" si="13"/>
        <v>5753678.2000000011</v>
      </c>
      <c r="G133" s="4">
        <f t="shared" si="14"/>
        <v>480216.81250000006</v>
      </c>
      <c r="H133" s="4">
        <f t="shared" si="15"/>
        <v>11525203.500000002</v>
      </c>
      <c r="I133" s="4">
        <f t="shared" si="16"/>
        <v>480216.81250000006</v>
      </c>
      <c r="J133" s="8">
        <f t="shared" si="10"/>
        <v>1.0272541218035758</v>
      </c>
      <c r="K133" s="9">
        <v>1.0246108456500778</v>
      </c>
      <c r="L133" s="9">
        <f t="shared" si="11"/>
        <v>1.0025797854519303</v>
      </c>
    </row>
    <row r="134" spans="1:12" x14ac:dyDescent="0.15">
      <c r="A134" s="15"/>
      <c r="B134" s="3" t="s">
        <v>158</v>
      </c>
      <c r="C134" s="3">
        <v>131</v>
      </c>
      <c r="D134" s="12">
        <v>489484.4</v>
      </c>
      <c r="E134" s="4">
        <f t="shared" si="12"/>
        <v>480960.44166666671</v>
      </c>
      <c r="F134" s="4">
        <f t="shared" si="13"/>
        <v>5771525.3000000007</v>
      </c>
      <c r="G134" s="4">
        <f t="shared" si="14"/>
        <v>481372.63333333336</v>
      </c>
      <c r="H134" s="4">
        <f t="shared" si="15"/>
        <v>11552943.200000001</v>
      </c>
      <c r="I134" s="4">
        <f t="shared" si="16"/>
        <v>481372.63333333336</v>
      </c>
      <c r="J134" s="8">
        <f t="shared" si="10"/>
        <v>1.0168513249506843</v>
      </c>
      <c r="K134" s="9">
        <v>1.0272639430674715</v>
      </c>
      <c r="L134" s="9">
        <f t="shared" si="11"/>
        <v>0.98986373639700198</v>
      </c>
    </row>
    <row r="135" spans="1:12" x14ac:dyDescent="0.15">
      <c r="A135" s="15"/>
      <c r="B135" s="3" t="s">
        <v>159</v>
      </c>
      <c r="C135" s="3">
        <v>132</v>
      </c>
      <c r="D135" s="12">
        <v>499867.7</v>
      </c>
      <c r="E135" s="4">
        <f t="shared" si="12"/>
        <v>481784.82500000001</v>
      </c>
      <c r="F135" s="4">
        <f t="shared" si="13"/>
        <v>5781417.9000000004</v>
      </c>
      <c r="G135" s="4">
        <f t="shared" si="14"/>
        <v>482956.95</v>
      </c>
      <c r="H135" s="4">
        <f t="shared" si="15"/>
        <v>11590966.800000001</v>
      </c>
      <c r="I135" s="4">
        <f t="shared" si="16"/>
        <v>482956.95</v>
      </c>
      <c r="J135" s="8">
        <f t="shared" si="10"/>
        <v>1.0350150256663664</v>
      </c>
      <c r="K135" s="9">
        <v>1.0343551500628272</v>
      </c>
      <c r="L135" s="9">
        <f t="shared" si="11"/>
        <v>1.0006379584454133</v>
      </c>
    </row>
    <row r="136" spans="1:12" x14ac:dyDescent="0.15">
      <c r="A136" s="15">
        <v>12</v>
      </c>
      <c r="B136" s="3" t="s">
        <v>160</v>
      </c>
      <c r="C136" s="3">
        <v>133</v>
      </c>
      <c r="D136" s="12">
        <v>472913.9</v>
      </c>
      <c r="E136" s="4">
        <f t="shared" si="12"/>
        <v>484129.07500000001</v>
      </c>
      <c r="F136" s="4">
        <f t="shared" si="13"/>
        <v>5809548.9000000004</v>
      </c>
      <c r="G136" s="4">
        <f t="shared" si="14"/>
        <v>484974.125</v>
      </c>
      <c r="H136" s="4">
        <f t="shared" si="15"/>
        <v>11639379</v>
      </c>
      <c r="I136" s="4">
        <f t="shared" si="16"/>
        <v>484974.125</v>
      </c>
      <c r="J136" s="8">
        <f t="shared" si="10"/>
        <v>0.97513222999268268</v>
      </c>
      <c r="K136" s="9">
        <v>0.97192509297605378</v>
      </c>
      <c r="L136" s="9">
        <f t="shared" si="11"/>
        <v>1.0032997779765194</v>
      </c>
    </row>
    <row r="137" spans="1:12" x14ac:dyDescent="0.15">
      <c r="A137" s="15"/>
      <c r="B137" s="3" t="s">
        <v>161</v>
      </c>
      <c r="C137" s="3">
        <v>134</v>
      </c>
      <c r="D137" s="12">
        <v>460156.7</v>
      </c>
      <c r="E137" s="4">
        <f t="shared" si="12"/>
        <v>485819.17500000005</v>
      </c>
      <c r="F137" s="4">
        <f t="shared" si="13"/>
        <v>5829830.1000000006</v>
      </c>
      <c r="G137" s="4">
        <f t="shared" si="14"/>
        <v>486463.04166666674</v>
      </c>
      <c r="H137" s="4">
        <f t="shared" si="15"/>
        <v>11675113.000000002</v>
      </c>
      <c r="I137" s="4">
        <f t="shared" si="16"/>
        <v>486463.04166666674</v>
      </c>
      <c r="J137" s="8">
        <f t="shared" si="10"/>
        <v>0.94592324716685816</v>
      </c>
      <c r="K137" s="9">
        <v>0.94851291712403685</v>
      </c>
      <c r="L137" s="9">
        <f t="shared" si="11"/>
        <v>0.99726975783837424</v>
      </c>
    </row>
    <row r="138" spans="1:12" x14ac:dyDescent="0.15">
      <c r="A138" s="15"/>
      <c r="B138" s="3" t="s">
        <v>162</v>
      </c>
      <c r="C138" s="3">
        <v>135</v>
      </c>
      <c r="D138" s="12">
        <v>501752.2</v>
      </c>
      <c r="E138" s="4">
        <f t="shared" si="12"/>
        <v>487106.90833333344</v>
      </c>
      <c r="F138" s="4">
        <f t="shared" si="13"/>
        <v>5845282.9000000013</v>
      </c>
      <c r="G138" s="4">
        <f t="shared" si="14"/>
        <v>487918.74583333347</v>
      </c>
      <c r="H138" s="4">
        <f t="shared" si="15"/>
        <v>11710049.900000002</v>
      </c>
      <c r="I138" s="4">
        <f t="shared" si="16"/>
        <v>487918.74583333341</v>
      </c>
      <c r="J138" s="8">
        <f t="shared" si="10"/>
        <v>1.0283519628725064</v>
      </c>
      <c r="K138" s="9">
        <v>0.99825643339132841</v>
      </c>
      <c r="L138" s="9">
        <f t="shared" si="11"/>
        <v>1.0301480946923989</v>
      </c>
    </row>
    <row r="139" spans="1:12" x14ac:dyDescent="0.15">
      <c r="A139" s="15"/>
      <c r="B139" s="3" t="s">
        <v>163</v>
      </c>
      <c r="C139" s="3">
        <v>136</v>
      </c>
      <c r="D139" s="12">
        <v>486614.6</v>
      </c>
      <c r="E139" s="4">
        <f t="shared" si="12"/>
        <v>488730.58333333343</v>
      </c>
      <c r="F139" s="4">
        <f t="shared" si="13"/>
        <v>5864767.0000000009</v>
      </c>
      <c r="G139" s="4">
        <f t="shared" si="14"/>
        <v>489794.09166666679</v>
      </c>
      <c r="H139" s="4">
        <f t="shared" si="15"/>
        <v>11755058.200000003</v>
      </c>
      <c r="I139" s="4">
        <f t="shared" si="16"/>
        <v>489794.09166666679</v>
      </c>
      <c r="J139" s="8">
        <f t="shared" ref="J139:J194" si="17">D139/I139</f>
        <v>0.99350851363713333</v>
      </c>
      <c r="K139" s="9">
        <v>0.97710034079326313</v>
      </c>
      <c r="L139" s="9">
        <f t="shared" ref="L139:L202" si="18">D139/(I139*K139)</f>
        <v>1.0167927204186105</v>
      </c>
    </row>
    <row r="140" spans="1:12" x14ac:dyDescent="0.15">
      <c r="A140" s="15"/>
      <c r="B140" s="3" t="s">
        <v>164</v>
      </c>
      <c r="C140" s="3">
        <v>137</v>
      </c>
      <c r="D140" s="12">
        <v>483239.7</v>
      </c>
      <c r="E140" s="4">
        <f t="shared" ref="E140:E194" si="19">AVERAGE(D134:D145)</f>
        <v>490857.60000000009</v>
      </c>
      <c r="F140" s="4">
        <f t="shared" ref="F140:F203" si="20">SUM(D134:D145)</f>
        <v>5890291.2000000011</v>
      </c>
      <c r="G140" s="4">
        <f t="shared" ref="G140:G203" si="21">AVERAGE(E140:E141)</f>
        <v>491871.57500000007</v>
      </c>
      <c r="H140" s="4">
        <f t="shared" ref="H140:H203" si="22">SUM(F140:F141)</f>
        <v>11804917.800000001</v>
      </c>
      <c r="I140" s="4">
        <f t="shared" ref="I140:I203" si="23">H140/24</f>
        <v>491871.57500000001</v>
      </c>
      <c r="J140" s="8">
        <f t="shared" si="17"/>
        <v>0.9824509578541919</v>
      </c>
      <c r="K140" s="9">
        <v>0.99269038441472457</v>
      </c>
      <c r="L140" s="9">
        <f t="shared" si="18"/>
        <v>0.98968517604150097</v>
      </c>
    </row>
    <row r="141" spans="1:12" x14ac:dyDescent="0.15">
      <c r="A141" s="15"/>
      <c r="B141" s="3" t="s">
        <v>165</v>
      </c>
      <c r="C141" s="3">
        <v>138</v>
      </c>
      <c r="D141" s="12">
        <v>486647.5</v>
      </c>
      <c r="E141" s="4">
        <f t="shared" si="19"/>
        <v>492885.55000000005</v>
      </c>
      <c r="F141" s="4">
        <f t="shared" si="20"/>
        <v>5914626.6000000006</v>
      </c>
      <c r="G141" s="4">
        <f t="shared" si="21"/>
        <v>493804.34166666667</v>
      </c>
      <c r="H141" s="4">
        <f t="shared" si="22"/>
        <v>11851304.200000001</v>
      </c>
      <c r="I141" s="4">
        <f t="shared" si="23"/>
        <v>493804.34166666673</v>
      </c>
      <c r="J141" s="8">
        <f t="shared" si="17"/>
        <v>0.98550672591797939</v>
      </c>
      <c r="K141" s="9">
        <v>1.0024412086377368</v>
      </c>
      <c r="L141" s="9">
        <f t="shared" si="18"/>
        <v>0.98310675721045981</v>
      </c>
    </row>
    <row r="142" spans="1:12" x14ac:dyDescent="0.15">
      <c r="A142" s="15"/>
      <c r="B142" s="3" t="s">
        <v>166</v>
      </c>
      <c r="C142" s="3">
        <v>139</v>
      </c>
      <c r="D142" s="12">
        <v>502275.2</v>
      </c>
      <c r="E142" s="4">
        <f t="shared" si="19"/>
        <v>494723.13333333336</v>
      </c>
      <c r="F142" s="4">
        <f t="shared" si="20"/>
        <v>5936677.6000000006</v>
      </c>
      <c r="G142" s="4">
        <f t="shared" si="21"/>
        <v>495446.88750000007</v>
      </c>
      <c r="H142" s="4">
        <f t="shared" si="22"/>
        <v>11890725.300000001</v>
      </c>
      <c r="I142" s="4">
        <f t="shared" si="23"/>
        <v>495446.88750000001</v>
      </c>
      <c r="J142" s="8">
        <f t="shared" si="17"/>
        <v>1.0137821281600039</v>
      </c>
      <c r="K142" s="9">
        <v>1.0256363055989619</v>
      </c>
      <c r="L142" s="9">
        <f t="shared" si="18"/>
        <v>0.98844212380719565</v>
      </c>
    </row>
    <row r="143" spans="1:12" x14ac:dyDescent="0.15">
      <c r="A143" s="15"/>
      <c r="B143" s="3" t="s">
        <v>167</v>
      </c>
      <c r="C143" s="3">
        <v>140</v>
      </c>
      <c r="D143" s="12">
        <v>492505.7</v>
      </c>
      <c r="E143" s="4">
        <f t="shared" si="19"/>
        <v>496170.64166666678</v>
      </c>
      <c r="F143" s="4">
        <f t="shared" si="20"/>
        <v>5954047.7000000011</v>
      </c>
      <c r="G143" s="4">
        <f t="shared" si="21"/>
        <v>497456.26666666678</v>
      </c>
      <c r="H143" s="4">
        <f t="shared" si="22"/>
        <v>11938950.400000002</v>
      </c>
      <c r="I143" s="4">
        <f t="shared" si="23"/>
        <v>497456.26666666678</v>
      </c>
      <c r="J143" s="8">
        <f t="shared" si="17"/>
        <v>0.99004823740619596</v>
      </c>
      <c r="K143" s="9">
        <v>1.0151160752554473</v>
      </c>
      <c r="L143" s="9">
        <f t="shared" si="18"/>
        <v>0.97530544687419785</v>
      </c>
    </row>
    <row r="144" spans="1:12" x14ac:dyDescent="0.15">
      <c r="A144" s="15"/>
      <c r="B144" s="3" t="s">
        <v>168</v>
      </c>
      <c r="C144" s="3">
        <v>141</v>
      </c>
      <c r="D144" s="12">
        <v>496004.7</v>
      </c>
      <c r="E144" s="4">
        <f t="shared" si="19"/>
        <v>498741.89166666678</v>
      </c>
      <c r="F144" s="4">
        <f t="shared" si="20"/>
        <v>5984902.7000000011</v>
      </c>
      <c r="G144" s="4">
        <f t="shared" si="21"/>
        <v>499376.62916666677</v>
      </c>
      <c r="H144" s="4">
        <f t="shared" si="22"/>
        <v>11985039.100000001</v>
      </c>
      <c r="I144" s="4">
        <f t="shared" si="23"/>
        <v>499376.62916666671</v>
      </c>
      <c r="J144" s="8">
        <f t="shared" si="17"/>
        <v>0.9932477233219873</v>
      </c>
      <c r="K144" s="9">
        <v>0.98209130302807346</v>
      </c>
      <c r="L144" s="9">
        <f t="shared" si="18"/>
        <v>1.0113598605949521</v>
      </c>
    </row>
    <row r="145" spans="1:12" x14ac:dyDescent="0.15">
      <c r="A145" s="15"/>
      <c r="B145" s="3" t="s">
        <v>169</v>
      </c>
      <c r="C145" s="3">
        <v>142</v>
      </c>
      <c r="D145" s="12">
        <v>518828.9</v>
      </c>
      <c r="E145" s="4">
        <f t="shared" si="19"/>
        <v>500011.3666666667</v>
      </c>
      <c r="F145" s="4">
        <f t="shared" si="20"/>
        <v>6000136.4000000004</v>
      </c>
      <c r="G145" s="4">
        <f t="shared" si="21"/>
        <v>500904.87083333335</v>
      </c>
      <c r="H145" s="4">
        <f t="shared" si="22"/>
        <v>12021716.9</v>
      </c>
      <c r="I145" s="4">
        <f t="shared" si="23"/>
        <v>500904.87083333335</v>
      </c>
      <c r="J145" s="8">
        <f t="shared" si="17"/>
        <v>1.0357832998047058</v>
      </c>
      <c r="K145" s="9">
        <v>1.0246108456500778</v>
      </c>
      <c r="L145" s="9">
        <f t="shared" si="18"/>
        <v>1.0109040951518913</v>
      </c>
    </row>
    <row r="146" spans="1:12" x14ac:dyDescent="0.15">
      <c r="A146" s="15"/>
      <c r="B146" s="3" t="s">
        <v>170</v>
      </c>
      <c r="C146" s="3">
        <v>143</v>
      </c>
      <c r="D146" s="12">
        <v>513819.8</v>
      </c>
      <c r="E146" s="4">
        <f t="shared" si="19"/>
        <v>501798.375</v>
      </c>
      <c r="F146" s="4">
        <f t="shared" si="20"/>
        <v>6021580.5</v>
      </c>
      <c r="G146" s="4">
        <f t="shared" si="21"/>
        <v>503049.53333333333</v>
      </c>
      <c r="H146" s="4">
        <f t="shared" si="22"/>
        <v>12073188.800000001</v>
      </c>
      <c r="I146" s="4">
        <f t="shared" si="23"/>
        <v>503049.53333333338</v>
      </c>
      <c r="J146" s="8">
        <f t="shared" si="17"/>
        <v>1.0214099526050648</v>
      </c>
      <c r="K146" s="9">
        <v>1.0272639430674715</v>
      </c>
      <c r="L146" s="9">
        <f t="shared" si="18"/>
        <v>0.99430137648467798</v>
      </c>
    </row>
    <row r="147" spans="1:12" x14ac:dyDescent="0.15">
      <c r="A147" s="15"/>
      <c r="B147" s="3" t="s">
        <v>171</v>
      </c>
      <c r="C147" s="3">
        <v>144</v>
      </c>
      <c r="D147" s="12">
        <v>521918.7</v>
      </c>
      <c r="E147" s="4">
        <f t="shared" si="19"/>
        <v>504300.69166666671</v>
      </c>
      <c r="F147" s="4">
        <f t="shared" si="20"/>
        <v>6051608.3000000007</v>
      </c>
      <c r="G147" s="4">
        <f t="shared" si="21"/>
        <v>506376.18333333335</v>
      </c>
      <c r="H147" s="4">
        <f t="shared" si="22"/>
        <v>12153028.400000002</v>
      </c>
      <c r="I147" s="4">
        <f t="shared" si="23"/>
        <v>506376.18333333341</v>
      </c>
      <c r="J147" s="8">
        <f t="shared" si="17"/>
        <v>1.0306936170740784</v>
      </c>
      <c r="K147" s="9">
        <v>1.0343551500628272</v>
      </c>
      <c r="L147" s="9">
        <f t="shared" si="18"/>
        <v>0.99646008144443765</v>
      </c>
    </row>
    <row r="148" spans="1:12" x14ac:dyDescent="0.15">
      <c r="A148" s="15">
        <v>13</v>
      </c>
      <c r="B148" s="3" t="s">
        <v>172</v>
      </c>
      <c r="C148" s="3">
        <v>145</v>
      </c>
      <c r="D148" s="12">
        <v>490284</v>
      </c>
      <c r="E148" s="4">
        <f t="shared" si="19"/>
        <v>508451.67500000005</v>
      </c>
      <c r="F148" s="4">
        <f t="shared" si="20"/>
        <v>6101420.1000000006</v>
      </c>
      <c r="G148" s="4">
        <f t="shared" si="21"/>
        <v>509729.70000000007</v>
      </c>
      <c r="H148" s="4">
        <f t="shared" si="22"/>
        <v>12233512.800000001</v>
      </c>
      <c r="I148" s="4">
        <f t="shared" si="23"/>
        <v>509729.7</v>
      </c>
      <c r="J148" s="8">
        <f t="shared" si="17"/>
        <v>0.9618509574780516</v>
      </c>
      <c r="K148" s="9">
        <v>0.97192509297605378</v>
      </c>
      <c r="L148" s="9">
        <f t="shared" si="18"/>
        <v>0.98963486428037883</v>
      </c>
    </row>
    <row r="149" spans="1:12" x14ac:dyDescent="0.15">
      <c r="A149" s="15"/>
      <c r="B149" s="3" t="s">
        <v>173</v>
      </c>
      <c r="C149" s="3">
        <v>146</v>
      </c>
      <c r="D149" s="12">
        <v>491011.7</v>
      </c>
      <c r="E149" s="4">
        <f t="shared" si="19"/>
        <v>511007.72500000003</v>
      </c>
      <c r="F149" s="4">
        <f t="shared" si="20"/>
        <v>6132092.7000000002</v>
      </c>
      <c r="G149" s="4">
        <f t="shared" si="21"/>
        <v>512768.39583333337</v>
      </c>
      <c r="H149" s="4">
        <f t="shared" si="22"/>
        <v>12306441.5</v>
      </c>
      <c r="I149" s="4">
        <f t="shared" si="23"/>
        <v>512768.39583333331</v>
      </c>
      <c r="J149" s="8">
        <f t="shared" si="17"/>
        <v>0.95757013105697542</v>
      </c>
      <c r="K149" s="9">
        <v>0.94851291712403685</v>
      </c>
      <c r="L149" s="9">
        <f t="shared" si="18"/>
        <v>1.0095488567097228</v>
      </c>
    </row>
    <row r="150" spans="1:12" x14ac:dyDescent="0.15">
      <c r="A150" s="15"/>
      <c r="B150" s="3" t="s">
        <v>174</v>
      </c>
      <c r="C150" s="3">
        <v>147</v>
      </c>
      <c r="D150" s="12">
        <v>516985.9</v>
      </c>
      <c r="E150" s="4">
        <f t="shared" si="19"/>
        <v>514529.06666666665</v>
      </c>
      <c r="F150" s="4">
        <f t="shared" si="20"/>
        <v>6174348.7999999998</v>
      </c>
      <c r="G150" s="4">
        <f t="shared" si="21"/>
        <v>515111.16249999998</v>
      </c>
      <c r="H150" s="4">
        <f t="shared" si="22"/>
        <v>12362667.899999999</v>
      </c>
      <c r="I150" s="4">
        <f t="shared" si="23"/>
        <v>515111.16249999992</v>
      </c>
      <c r="J150" s="8">
        <f t="shared" si="17"/>
        <v>1.0036394814099958</v>
      </c>
      <c r="K150" s="9">
        <v>0.99825643339132841</v>
      </c>
      <c r="L150" s="9">
        <f t="shared" si="18"/>
        <v>1.0053924501146263</v>
      </c>
    </row>
    <row r="151" spans="1:12" x14ac:dyDescent="0.15">
      <c r="A151" s="15"/>
      <c r="B151" s="3" t="s">
        <v>175</v>
      </c>
      <c r="C151" s="3">
        <v>148</v>
      </c>
      <c r="D151" s="12">
        <v>508058.7</v>
      </c>
      <c r="E151" s="4">
        <f t="shared" si="19"/>
        <v>515693.2583333333</v>
      </c>
      <c r="F151" s="4">
        <f t="shared" si="20"/>
        <v>6188319.0999999996</v>
      </c>
      <c r="G151" s="4">
        <f t="shared" si="21"/>
        <v>515957.16666666663</v>
      </c>
      <c r="H151" s="4">
        <f t="shared" si="22"/>
        <v>12382972</v>
      </c>
      <c r="I151" s="4">
        <f t="shared" si="23"/>
        <v>515957.16666666669</v>
      </c>
      <c r="J151" s="8">
        <f t="shared" si="17"/>
        <v>0.98469162330335558</v>
      </c>
      <c r="K151" s="9">
        <v>0.97710034079326313</v>
      </c>
      <c r="L151" s="9">
        <f t="shared" si="18"/>
        <v>1.0077691944144953</v>
      </c>
    </row>
    <row r="152" spans="1:12" x14ac:dyDescent="0.15">
      <c r="A152" s="15"/>
      <c r="B152" s="3" t="s">
        <v>176</v>
      </c>
      <c r="C152" s="3">
        <v>149</v>
      </c>
      <c r="D152" s="12">
        <v>513267.5</v>
      </c>
      <c r="E152" s="4">
        <f t="shared" si="19"/>
        <v>516221.07500000001</v>
      </c>
      <c r="F152" s="4">
        <f t="shared" si="20"/>
        <v>6194652.9000000004</v>
      </c>
      <c r="G152" s="4">
        <f t="shared" si="21"/>
        <v>517375.6958333333</v>
      </c>
      <c r="H152" s="4">
        <f t="shared" si="22"/>
        <v>12417016.699999999</v>
      </c>
      <c r="I152" s="4">
        <f t="shared" si="23"/>
        <v>517375.6958333333</v>
      </c>
      <c r="J152" s="8">
        <f t="shared" si="17"/>
        <v>0.99205955002057788</v>
      </c>
      <c r="K152" s="9">
        <v>0.99269038441472457</v>
      </c>
      <c r="L152" s="9">
        <f t="shared" si="18"/>
        <v>0.99936452049495916</v>
      </c>
    </row>
    <row r="153" spans="1:12" x14ac:dyDescent="0.15">
      <c r="A153" s="15"/>
      <c r="B153" s="3" t="s">
        <v>177</v>
      </c>
      <c r="C153" s="3">
        <v>150</v>
      </c>
      <c r="D153" s="12">
        <v>536459.30000000005</v>
      </c>
      <c r="E153" s="4">
        <f t="shared" si="19"/>
        <v>518530.31666666665</v>
      </c>
      <c r="F153" s="4">
        <f t="shared" si="20"/>
        <v>6222363.7999999998</v>
      </c>
      <c r="G153" s="4">
        <f t="shared" si="21"/>
        <v>520357.8916666666</v>
      </c>
      <c r="H153" s="4">
        <f t="shared" si="22"/>
        <v>12488589.399999999</v>
      </c>
      <c r="I153" s="4">
        <f t="shared" si="23"/>
        <v>520357.8916666666</v>
      </c>
      <c r="J153" s="8">
        <f t="shared" si="17"/>
        <v>1.0309429502102136</v>
      </c>
      <c r="K153" s="9">
        <v>1.0024412086377368</v>
      </c>
      <c r="L153" s="9">
        <f t="shared" si="18"/>
        <v>1.0284323323172331</v>
      </c>
    </row>
    <row r="154" spans="1:12" x14ac:dyDescent="0.15">
      <c r="A154" s="15"/>
      <c r="B154" s="3" t="s">
        <v>178</v>
      </c>
      <c r="C154" s="3">
        <v>151</v>
      </c>
      <c r="D154" s="12">
        <v>532947.80000000005</v>
      </c>
      <c r="E154" s="4">
        <f t="shared" si="19"/>
        <v>522185.46666666662</v>
      </c>
      <c r="F154" s="4">
        <f t="shared" si="20"/>
        <v>6266225.5999999996</v>
      </c>
      <c r="G154" s="4">
        <f t="shared" si="21"/>
        <v>523697.16249999998</v>
      </c>
      <c r="H154" s="4">
        <f t="shared" si="22"/>
        <v>12568731.9</v>
      </c>
      <c r="I154" s="4">
        <f t="shared" si="23"/>
        <v>523697.16250000003</v>
      </c>
      <c r="J154" s="8">
        <f t="shared" si="17"/>
        <v>1.0176640970438713</v>
      </c>
      <c r="K154" s="9">
        <v>1.0256363055989619</v>
      </c>
      <c r="L154" s="9">
        <f t="shared" si="18"/>
        <v>0.99222706088740209</v>
      </c>
    </row>
    <row r="155" spans="1:12" x14ac:dyDescent="0.15">
      <c r="A155" s="15"/>
      <c r="B155" s="3" t="s">
        <v>179</v>
      </c>
      <c r="C155" s="3">
        <v>152</v>
      </c>
      <c r="D155" s="12">
        <v>534761.80000000005</v>
      </c>
      <c r="E155" s="4">
        <f t="shared" si="19"/>
        <v>525208.8583333334</v>
      </c>
      <c r="F155" s="4">
        <f t="shared" si="20"/>
        <v>6302506.3000000007</v>
      </c>
      <c r="G155" s="4">
        <f t="shared" si="21"/>
        <v>526171.72500000009</v>
      </c>
      <c r="H155" s="4">
        <f t="shared" si="22"/>
        <v>12628121.400000002</v>
      </c>
      <c r="I155" s="4">
        <f t="shared" si="23"/>
        <v>526171.72500000009</v>
      </c>
      <c r="J155" s="8">
        <f t="shared" si="17"/>
        <v>1.0163256111871082</v>
      </c>
      <c r="K155" s="9">
        <v>1.0151160752554473</v>
      </c>
      <c r="L155" s="9">
        <f t="shared" si="18"/>
        <v>1.0011915247538135</v>
      </c>
    </row>
    <row r="156" spans="1:12" x14ac:dyDescent="0.15">
      <c r="A156" s="15"/>
      <c r="B156" s="3" t="s">
        <v>180</v>
      </c>
      <c r="C156" s="3">
        <v>153</v>
      </c>
      <c r="D156" s="12">
        <v>509975</v>
      </c>
      <c r="E156" s="4">
        <f t="shared" si="19"/>
        <v>527134.59166666667</v>
      </c>
      <c r="F156" s="4">
        <f t="shared" si="20"/>
        <v>6325615.1000000006</v>
      </c>
      <c r="G156" s="4">
        <f t="shared" si="21"/>
        <v>528273.21666666667</v>
      </c>
      <c r="H156" s="4">
        <f t="shared" si="22"/>
        <v>12678557.200000001</v>
      </c>
      <c r="I156" s="4">
        <f t="shared" si="23"/>
        <v>528273.21666666667</v>
      </c>
      <c r="J156" s="8">
        <f t="shared" si="17"/>
        <v>0.96536221014170287</v>
      </c>
      <c r="K156" s="9">
        <v>0.98209130302807346</v>
      </c>
      <c r="L156" s="9">
        <f t="shared" si="18"/>
        <v>0.98296584764085582</v>
      </c>
    </row>
    <row r="157" spans="1:12" x14ac:dyDescent="0.15">
      <c r="A157" s="15"/>
      <c r="B157" s="3" t="s">
        <v>181</v>
      </c>
      <c r="C157" s="3">
        <v>154</v>
      </c>
      <c r="D157" s="12">
        <v>525162.69999999995</v>
      </c>
      <c r="E157" s="4">
        <f t="shared" si="19"/>
        <v>529411.84166666667</v>
      </c>
      <c r="F157" s="4">
        <f t="shared" si="20"/>
        <v>6352942.1000000006</v>
      </c>
      <c r="G157" s="4">
        <f t="shared" si="21"/>
        <v>530127.65</v>
      </c>
      <c r="H157" s="4">
        <f t="shared" si="22"/>
        <v>12723063.600000001</v>
      </c>
      <c r="I157" s="4">
        <f t="shared" si="23"/>
        <v>530127.65</v>
      </c>
      <c r="J157" s="8">
        <f t="shared" si="17"/>
        <v>0.99063442550110326</v>
      </c>
      <c r="K157" s="9">
        <v>1.0246108456500778</v>
      </c>
      <c r="L157" s="9">
        <f t="shared" si="18"/>
        <v>0.96683968328734815</v>
      </c>
    </row>
    <row r="158" spans="1:12" x14ac:dyDescent="0.15">
      <c r="A158" s="15"/>
      <c r="B158" s="3" t="s">
        <v>182</v>
      </c>
      <c r="C158" s="3">
        <v>155</v>
      </c>
      <c r="D158" s="12">
        <v>541530.69999999995</v>
      </c>
      <c r="E158" s="4">
        <f t="shared" si="19"/>
        <v>530843.45833333337</v>
      </c>
      <c r="F158" s="4">
        <f t="shared" si="20"/>
        <v>6370121.5000000009</v>
      </c>
      <c r="G158" s="4">
        <f t="shared" si="21"/>
        <v>532327.63333333342</v>
      </c>
      <c r="H158" s="4">
        <f t="shared" si="22"/>
        <v>12775863.200000003</v>
      </c>
      <c r="I158" s="4">
        <f t="shared" si="23"/>
        <v>532327.63333333342</v>
      </c>
      <c r="J158" s="8">
        <f t="shared" si="17"/>
        <v>1.0172883504262942</v>
      </c>
      <c r="K158" s="9">
        <v>1.0272639430674715</v>
      </c>
      <c r="L158" s="9">
        <f t="shared" si="18"/>
        <v>0.99028916306417847</v>
      </c>
    </row>
    <row r="159" spans="1:12" x14ac:dyDescent="0.15">
      <c r="A159" s="15"/>
      <c r="B159" s="3" t="s">
        <v>183</v>
      </c>
      <c r="C159" s="3">
        <v>156</v>
      </c>
      <c r="D159" s="12">
        <v>565780.5</v>
      </c>
      <c r="E159" s="4">
        <f t="shared" si="19"/>
        <v>533811.80833333347</v>
      </c>
      <c r="F159" s="4">
        <f t="shared" si="20"/>
        <v>6405741.7000000011</v>
      </c>
      <c r="G159" s="4">
        <f t="shared" si="21"/>
        <v>534658.82083333342</v>
      </c>
      <c r="H159" s="4">
        <f t="shared" si="22"/>
        <v>12831811.700000001</v>
      </c>
      <c r="I159" s="4">
        <f t="shared" si="23"/>
        <v>534658.82083333342</v>
      </c>
      <c r="J159" s="8">
        <f t="shared" si="17"/>
        <v>1.0582084835300378</v>
      </c>
      <c r="K159" s="9">
        <v>1.0343551500628272</v>
      </c>
      <c r="L159" s="9">
        <f t="shared" si="18"/>
        <v>1.0230610670481621</v>
      </c>
    </row>
    <row r="160" spans="1:12" x14ac:dyDescent="0.15">
      <c r="A160" s="15">
        <v>14</v>
      </c>
      <c r="B160" s="3" t="s">
        <v>184</v>
      </c>
      <c r="C160" s="3">
        <v>157</v>
      </c>
      <c r="D160" s="12">
        <v>526564.69999999995</v>
      </c>
      <c r="E160" s="4">
        <f t="shared" si="19"/>
        <v>535505.83333333337</v>
      </c>
      <c r="F160" s="4">
        <f t="shared" si="20"/>
        <v>6426070</v>
      </c>
      <c r="G160" s="4">
        <f t="shared" si="21"/>
        <v>536527.10000000009</v>
      </c>
      <c r="H160" s="4">
        <f t="shared" si="22"/>
        <v>12876650.4</v>
      </c>
      <c r="I160" s="4">
        <f t="shared" si="23"/>
        <v>536527.1</v>
      </c>
      <c r="J160" s="8">
        <f t="shared" si="17"/>
        <v>0.98143169282595411</v>
      </c>
      <c r="K160" s="9">
        <v>0.97192509297605378</v>
      </c>
      <c r="L160" s="9">
        <f t="shared" si="18"/>
        <v>1.0097812063075673</v>
      </c>
    </row>
    <row r="161" spans="1:12" x14ac:dyDescent="0.15">
      <c r="A161" s="15"/>
      <c r="B161" s="3" t="s">
        <v>185</v>
      </c>
      <c r="C161" s="3">
        <v>158</v>
      </c>
      <c r="D161" s="12">
        <v>514120.5</v>
      </c>
      <c r="E161" s="4">
        <f t="shared" si="19"/>
        <v>537548.3666666667</v>
      </c>
      <c r="F161" s="4">
        <f t="shared" si="20"/>
        <v>6450580.4000000004</v>
      </c>
      <c r="G161" s="4">
        <f t="shared" si="21"/>
        <v>538415.73750000005</v>
      </c>
      <c r="H161" s="4">
        <f t="shared" si="22"/>
        <v>12921977.699999999</v>
      </c>
      <c r="I161" s="4">
        <f t="shared" si="23"/>
        <v>538415.73749999993</v>
      </c>
      <c r="J161" s="8">
        <f t="shared" si="17"/>
        <v>0.9548764350521981</v>
      </c>
      <c r="K161" s="9">
        <v>0.94851291712403685</v>
      </c>
      <c r="L161" s="9">
        <f t="shared" si="18"/>
        <v>1.0067089417690334</v>
      </c>
    </row>
    <row r="162" spans="1:12" x14ac:dyDescent="0.15">
      <c r="A162" s="15"/>
      <c r="B162" s="3" t="s">
        <v>186</v>
      </c>
      <c r="C162" s="3">
        <v>159</v>
      </c>
      <c r="D162" s="12">
        <v>544312.9</v>
      </c>
      <c r="E162" s="4">
        <f t="shared" si="19"/>
        <v>539283.10833333328</v>
      </c>
      <c r="F162" s="4">
        <f t="shared" si="20"/>
        <v>6471397.2999999998</v>
      </c>
      <c r="G162" s="4">
        <f t="shared" si="21"/>
        <v>540070.44999999995</v>
      </c>
      <c r="H162" s="4">
        <f t="shared" si="22"/>
        <v>12961690.800000001</v>
      </c>
      <c r="I162" s="4">
        <f t="shared" si="23"/>
        <v>540070.45000000007</v>
      </c>
      <c r="J162" s="8">
        <f t="shared" si="17"/>
        <v>1.0078553640548191</v>
      </c>
      <c r="K162" s="9">
        <v>0.99825643339132841</v>
      </c>
      <c r="L162" s="9">
        <f t="shared" si="18"/>
        <v>1.009615696270427</v>
      </c>
    </row>
    <row r="163" spans="1:12" x14ac:dyDescent="0.15">
      <c r="A163" s="15"/>
      <c r="B163" s="3" t="s">
        <v>187</v>
      </c>
      <c r="C163" s="3">
        <v>160</v>
      </c>
      <c r="D163" s="12">
        <v>525238.1</v>
      </c>
      <c r="E163" s="4">
        <f t="shared" si="19"/>
        <v>540857.79166666663</v>
      </c>
      <c r="F163" s="4">
        <f t="shared" si="20"/>
        <v>6490293.5</v>
      </c>
      <c r="G163" s="4">
        <f t="shared" si="21"/>
        <v>541863.70833333326</v>
      </c>
      <c r="H163" s="4">
        <f t="shared" si="22"/>
        <v>13004729</v>
      </c>
      <c r="I163" s="4">
        <f t="shared" si="23"/>
        <v>541863.70833333337</v>
      </c>
      <c r="J163" s="8">
        <f t="shared" si="17"/>
        <v>0.96931773049634473</v>
      </c>
      <c r="K163" s="9">
        <v>0.97710034079326313</v>
      </c>
      <c r="L163" s="9">
        <f t="shared" si="18"/>
        <v>0.9920349937749483</v>
      </c>
    </row>
    <row r="164" spans="1:12" x14ac:dyDescent="0.15">
      <c r="A164" s="15"/>
      <c r="B164" s="3" t="s">
        <v>188</v>
      </c>
      <c r="C164" s="3">
        <v>161</v>
      </c>
      <c r="D164" s="12">
        <v>548887.69999999995</v>
      </c>
      <c r="E164" s="4">
        <f t="shared" si="19"/>
        <v>542869.625</v>
      </c>
      <c r="F164" s="4">
        <f t="shared" si="20"/>
        <v>6514435.5</v>
      </c>
      <c r="G164" s="4">
        <f t="shared" si="21"/>
        <v>543897.9</v>
      </c>
      <c r="H164" s="4">
        <f t="shared" si="22"/>
        <v>13053549.600000001</v>
      </c>
      <c r="I164" s="4">
        <f t="shared" si="23"/>
        <v>543897.9</v>
      </c>
      <c r="J164" s="8">
        <f t="shared" si="17"/>
        <v>1.0091741483098204</v>
      </c>
      <c r="K164" s="9">
        <v>0.99269038441472457</v>
      </c>
      <c r="L164" s="9">
        <f t="shared" si="18"/>
        <v>1.0166051410932266</v>
      </c>
    </row>
    <row r="165" spans="1:12" x14ac:dyDescent="0.15">
      <c r="A165" s="15"/>
      <c r="B165" s="3" t="s">
        <v>189</v>
      </c>
      <c r="C165" s="3">
        <v>162</v>
      </c>
      <c r="D165" s="12">
        <v>556787.6</v>
      </c>
      <c r="E165" s="4">
        <f t="shared" si="19"/>
        <v>544926.17500000005</v>
      </c>
      <c r="F165" s="4">
        <f t="shared" si="20"/>
        <v>6539114.1000000006</v>
      </c>
      <c r="G165" s="4">
        <f t="shared" si="21"/>
        <v>545889.1875</v>
      </c>
      <c r="H165" s="4">
        <f t="shared" si="22"/>
        <v>13101340.5</v>
      </c>
      <c r="I165" s="4">
        <f t="shared" si="23"/>
        <v>545889.1875</v>
      </c>
      <c r="J165" s="8">
        <f t="shared" si="17"/>
        <v>1.0199645143182103</v>
      </c>
      <c r="K165" s="9">
        <v>1.0024412086377368</v>
      </c>
      <c r="L165" s="9">
        <f t="shared" si="18"/>
        <v>1.0174806318111032</v>
      </c>
    </row>
    <row r="166" spans="1:12" x14ac:dyDescent="0.15">
      <c r="A166" s="15"/>
      <c r="B166" s="3" t="s">
        <v>190</v>
      </c>
      <c r="C166" s="3">
        <v>163</v>
      </c>
      <c r="D166" s="12">
        <v>557458.19999999995</v>
      </c>
      <c r="E166" s="4">
        <f t="shared" si="19"/>
        <v>546852.20000000007</v>
      </c>
      <c r="F166" s="4">
        <f t="shared" si="20"/>
        <v>6562226.4000000004</v>
      </c>
      <c r="G166" s="4">
        <f t="shared" si="21"/>
        <v>548063.86250000005</v>
      </c>
      <c r="H166" s="4">
        <f t="shared" si="22"/>
        <v>13153532.699999999</v>
      </c>
      <c r="I166" s="4">
        <f t="shared" si="23"/>
        <v>548063.86249999993</v>
      </c>
      <c r="J166" s="8">
        <f t="shared" si="17"/>
        <v>1.0171409540799636</v>
      </c>
      <c r="K166" s="9">
        <v>1.0256363055989619</v>
      </c>
      <c r="L166" s="9">
        <f t="shared" si="18"/>
        <v>0.99171699415024406</v>
      </c>
    </row>
    <row r="167" spans="1:12" x14ac:dyDescent="0.15">
      <c r="A167" s="15"/>
      <c r="B167" s="3" t="s">
        <v>191</v>
      </c>
      <c r="C167" s="3">
        <v>164</v>
      </c>
      <c r="D167" s="12">
        <v>555578.69999999995</v>
      </c>
      <c r="E167" s="4">
        <f t="shared" si="19"/>
        <v>549275.52500000002</v>
      </c>
      <c r="F167" s="4">
        <f t="shared" si="20"/>
        <v>6591306.2999999998</v>
      </c>
      <c r="G167" s="4">
        <f t="shared" si="21"/>
        <v>549891.56666666665</v>
      </c>
      <c r="H167" s="4">
        <f t="shared" si="22"/>
        <v>13197397.6</v>
      </c>
      <c r="I167" s="4">
        <f t="shared" si="23"/>
        <v>549891.56666666665</v>
      </c>
      <c r="J167" s="8">
        <f t="shared" si="17"/>
        <v>1.0103422814206946</v>
      </c>
      <c r="K167" s="9">
        <v>1.0151160752554473</v>
      </c>
      <c r="L167" s="9">
        <f t="shared" si="18"/>
        <v>0.9952972926435516</v>
      </c>
    </row>
    <row r="168" spans="1:12" x14ac:dyDescent="0.15">
      <c r="A168" s="15"/>
      <c r="B168" s="3" t="s">
        <v>192</v>
      </c>
      <c r="C168" s="3">
        <v>165</v>
      </c>
      <c r="D168" s="12">
        <v>528871.19999999995</v>
      </c>
      <c r="E168" s="4">
        <f t="shared" si="19"/>
        <v>550507.60833333328</v>
      </c>
      <c r="F168" s="4">
        <f t="shared" si="20"/>
        <v>6606091.2999999998</v>
      </c>
      <c r="G168" s="4">
        <f t="shared" si="21"/>
        <v>551166.2666666666</v>
      </c>
      <c r="H168" s="4">
        <f t="shared" si="22"/>
        <v>13227990.399999999</v>
      </c>
      <c r="I168" s="4">
        <f t="shared" si="23"/>
        <v>551166.2666666666</v>
      </c>
      <c r="J168" s="8">
        <f t="shared" si="17"/>
        <v>0.95954929026861102</v>
      </c>
      <c r="K168" s="9">
        <v>0.98209130302807346</v>
      </c>
      <c r="L168" s="9">
        <f t="shared" si="18"/>
        <v>0.97704692762275891</v>
      </c>
    </row>
    <row r="169" spans="1:12" x14ac:dyDescent="0.15">
      <c r="A169" s="15"/>
      <c r="B169" s="3" t="s">
        <v>193</v>
      </c>
      <c r="C169" s="3">
        <v>166</v>
      </c>
      <c r="D169" s="12">
        <v>549304.69999999995</v>
      </c>
      <c r="E169" s="4">
        <f t="shared" si="19"/>
        <v>551824.92499999993</v>
      </c>
      <c r="F169" s="4">
        <f t="shared" si="20"/>
        <v>6621899.0999999996</v>
      </c>
      <c r="G169" s="4">
        <f t="shared" si="21"/>
        <v>553246.66249999986</v>
      </c>
      <c r="H169" s="4">
        <f t="shared" si="22"/>
        <v>13277919.899999999</v>
      </c>
      <c r="I169" s="4">
        <f t="shared" si="23"/>
        <v>553246.66249999998</v>
      </c>
      <c r="J169" s="8">
        <f t="shared" si="17"/>
        <v>0.99287485534537678</v>
      </c>
      <c r="K169" s="9">
        <v>1.0246108456500778</v>
      </c>
      <c r="L169" s="9">
        <f t="shared" si="18"/>
        <v>0.96902629867775236</v>
      </c>
    </row>
    <row r="170" spans="1:12" x14ac:dyDescent="0.15">
      <c r="A170" s="15"/>
      <c r="B170" s="3" t="s">
        <v>194</v>
      </c>
      <c r="C170" s="3">
        <v>167</v>
      </c>
      <c r="D170" s="12">
        <v>566209.30000000005</v>
      </c>
      <c r="E170" s="4">
        <f t="shared" si="19"/>
        <v>554668.39999999991</v>
      </c>
      <c r="F170" s="4">
        <f t="shared" si="20"/>
        <v>6656020.7999999989</v>
      </c>
      <c r="G170" s="4">
        <f t="shared" si="21"/>
        <v>554590.43333333323</v>
      </c>
      <c r="H170" s="4">
        <f t="shared" si="22"/>
        <v>13310170.399999999</v>
      </c>
      <c r="I170" s="4">
        <f t="shared" si="23"/>
        <v>554590.43333333323</v>
      </c>
      <c r="J170" s="8">
        <f t="shared" si="17"/>
        <v>1.0209503553763672</v>
      </c>
      <c r="K170" s="9">
        <v>1.0272639430674715</v>
      </c>
      <c r="L170" s="9">
        <f t="shared" si="18"/>
        <v>0.99385397712660728</v>
      </c>
    </row>
    <row r="171" spans="1:12" x14ac:dyDescent="0.15">
      <c r="A171" s="15"/>
      <c r="B171" s="3" t="s">
        <v>195</v>
      </c>
      <c r="C171" s="3">
        <v>168</v>
      </c>
      <c r="D171" s="12">
        <v>588892.80000000005</v>
      </c>
      <c r="E171" s="4">
        <f t="shared" si="19"/>
        <v>554512.46666666656</v>
      </c>
      <c r="F171" s="4">
        <f t="shared" si="20"/>
        <v>6654149.5999999987</v>
      </c>
      <c r="G171" s="4">
        <f t="shared" si="21"/>
        <v>555508.72499999986</v>
      </c>
      <c r="H171" s="4">
        <f t="shared" si="22"/>
        <v>13332209.399999999</v>
      </c>
      <c r="I171" s="4">
        <f t="shared" si="23"/>
        <v>555508.72499999998</v>
      </c>
      <c r="J171" s="8">
        <f t="shared" si="17"/>
        <v>1.0600964008261078</v>
      </c>
      <c r="K171" s="9">
        <v>1.0343551500628272</v>
      </c>
      <c r="L171" s="9">
        <f t="shared" si="18"/>
        <v>1.0248862789165956</v>
      </c>
    </row>
    <row r="172" spans="1:12" x14ac:dyDescent="0.15">
      <c r="A172" s="15">
        <v>15</v>
      </c>
      <c r="B172" s="3" t="s">
        <v>196</v>
      </c>
      <c r="C172" s="3">
        <v>169</v>
      </c>
      <c r="D172" s="12">
        <v>555644.6</v>
      </c>
      <c r="E172" s="4">
        <f t="shared" si="19"/>
        <v>556504.98333333328</v>
      </c>
      <c r="F172" s="4">
        <f t="shared" si="20"/>
        <v>6678059.7999999998</v>
      </c>
      <c r="G172" s="4">
        <f t="shared" si="21"/>
        <v>557571.5083333333</v>
      </c>
      <c r="H172" s="4">
        <f t="shared" si="22"/>
        <v>13381716.199999999</v>
      </c>
      <c r="I172" s="4">
        <f t="shared" si="23"/>
        <v>557571.5083333333</v>
      </c>
      <c r="J172" s="8">
        <f t="shared" si="17"/>
        <v>0.99654410545636896</v>
      </c>
      <c r="K172" s="9">
        <v>0.97192509297605378</v>
      </c>
      <c r="L172" s="9">
        <f t="shared" si="18"/>
        <v>1.0253301542045088</v>
      </c>
    </row>
    <row r="173" spans="1:12" x14ac:dyDescent="0.15">
      <c r="A173" s="15"/>
      <c r="B173" s="3" t="s">
        <v>197</v>
      </c>
      <c r="C173" s="3">
        <v>170</v>
      </c>
      <c r="D173" s="12">
        <v>528905.5</v>
      </c>
      <c r="E173" s="4">
        <f t="shared" si="19"/>
        <v>558638.03333333333</v>
      </c>
      <c r="F173" s="4">
        <f t="shared" si="20"/>
        <v>6703656.3999999994</v>
      </c>
      <c r="G173" s="4">
        <f t="shared" si="21"/>
        <v>559770.44999999995</v>
      </c>
      <c r="H173" s="4">
        <f t="shared" si="22"/>
        <v>13434490.799999999</v>
      </c>
      <c r="I173" s="4">
        <f t="shared" si="23"/>
        <v>559770.44999999995</v>
      </c>
      <c r="J173" s="8">
        <f t="shared" si="17"/>
        <v>0.94486141596077466</v>
      </c>
      <c r="K173" s="9">
        <v>0.94851291712403685</v>
      </c>
      <c r="L173" s="9">
        <f t="shared" si="18"/>
        <v>0.99615028841743802</v>
      </c>
    </row>
    <row r="174" spans="1:12" x14ac:dyDescent="0.15">
      <c r="A174" s="15"/>
      <c r="B174" s="3" t="s">
        <v>198</v>
      </c>
      <c r="C174" s="3">
        <v>171</v>
      </c>
      <c r="D174" s="12">
        <v>560120.69999999995</v>
      </c>
      <c r="E174" s="4">
        <f t="shared" si="19"/>
        <v>560902.86666666658</v>
      </c>
      <c r="F174" s="4">
        <f t="shared" si="20"/>
        <v>6730834.3999999994</v>
      </c>
      <c r="G174" s="4">
        <f t="shared" si="21"/>
        <v>562065.59166666656</v>
      </c>
      <c r="H174" s="4">
        <f t="shared" si="22"/>
        <v>13489574.199999999</v>
      </c>
      <c r="I174" s="4">
        <f t="shared" si="23"/>
        <v>562065.59166666667</v>
      </c>
      <c r="J174" s="8">
        <f t="shared" si="17"/>
        <v>0.99653974252204336</v>
      </c>
      <c r="K174" s="9">
        <v>0.99825643339132841</v>
      </c>
      <c r="L174" s="9">
        <f t="shared" si="18"/>
        <v>0.99828031073794021</v>
      </c>
    </row>
    <row r="175" spans="1:12" x14ac:dyDescent="0.15">
      <c r="A175" s="15"/>
      <c r="B175" s="3" t="s">
        <v>199</v>
      </c>
      <c r="C175" s="3">
        <v>172</v>
      </c>
      <c r="D175" s="12">
        <v>559359.80000000005</v>
      </c>
      <c r="E175" s="4">
        <f t="shared" si="19"/>
        <v>563228.31666666653</v>
      </c>
      <c r="F175" s="4">
        <f t="shared" si="20"/>
        <v>6758739.7999999989</v>
      </c>
      <c r="G175" s="4">
        <f t="shared" si="21"/>
        <v>565006.61666666658</v>
      </c>
      <c r="H175" s="4">
        <f t="shared" si="22"/>
        <v>13560158.799999999</v>
      </c>
      <c r="I175" s="4">
        <f t="shared" si="23"/>
        <v>565006.61666666658</v>
      </c>
      <c r="J175" s="8">
        <f t="shared" si="17"/>
        <v>0.99000575126008139</v>
      </c>
      <c r="K175" s="9">
        <v>0.97710034079326313</v>
      </c>
      <c r="L175" s="9">
        <f t="shared" si="18"/>
        <v>1.0132078660993413</v>
      </c>
    </row>
    <row r="176" spans="1:12" x14ac:dyDescent="0.15">
      <c r="A176" s="15"/>
      <c r="B176" s="3" t="s">
        <v>200</v>
      </c>
      <c r="C176" s="3">
        <v>173</v>
      </c>
      <c r="D176" s="12">
        <v>547016.5</v>
      </c>
      <c r="E176" s="4">
        <f t="shared" si="19"/>
        <v>566784.91666666663</v>
      </c>
      <c r="F176" s="4">
        <f t="shared" si="20"/>
        <v>6801419</v>
      </c>
      <c r="G176" s="4">
        <f t="shared" si="21"/>
        <v>567939.81666666665</v>
      </c>
      <c r="H176" s="4">
        <f t="shared" si="22"/>
        <v>13630555.6</v>
      </c>
      <c r="I176" s="4">
        <f t="shared" si="23"/>
        <v>567939.81666666665</v>
      </c>
      <c r="J176" s="8">
        <f t="shared" si="17"/>
        <v>0.96315927136528467</v>
      </c>
      <c r="K176" s="9">
        <v>0.99269038441472457</v>
      </c>
      <c r="L176" s="9">
        <f t="shared" si="18"/>
        <v>0.97025143638633005</v>
      </c>
    </row>
    <row r="177" spans="1:12" x14ac:dyDescent="0.15">
      <c r="A177" s="15"/>
      <c r="B177" s="3" t="s">
        <v>201</v>
      </c>
      <c r="C177" s="3">
        <v>174</v>
      </c>
      <c r="D177" s="12">
        <v>580697.80000000005</v>
      </c>
      <c r="E177" s="4">
        <f t="shared" si="19"/>
        <v>569094.71666666667</v>
      </c>
      <c r="F177" s="4">
        <f t="shared" si="20"/>
        <v>6829136.5999999996</v>
      </c>
      <c r="G177" s="4">
        <f t="shared" si="21"/>
        <v>569688.9833333334</v>
      </c>
      <c r="H177" s="4">
        <f t="shared" si="22"/>
        <v>13672535.600000001</v>
      </c>
      <c r="I177" s="4">
        <f t="shared" si="23"/>
        <v>569688.9833333334</v>
      </c>
      <c r="J177" s="8">
        <f t="shared" si="17"/>
        <v>1.0193242576014943</v>
      </c>
      <c r="K177" s="9">
        <v>1.0024412086377368</v>
      </c>
      <c r="L177" s="9">
        <f t="shared" si="18"/>
        <v>1.0168419342882966</v>
      </c>
    </row>
    <row r="178" spans="1:12" x14ac:dyDescent="0.15">
      <c r="A178" s="15"/>
      <c r="B178" s="3" t="s">
        <v>202</v>
      </c>
      <c r="C178" s="3">
        <v>175</v>
      </c>
      <c r="D178" s="12">
        <v>583054.80000000005</v>
      </c>
      <c r="E178" s="4">
        <f t="shared" si="19"/>
        <v>570283.25000000012</v>
      </c>
      <c r="F178" s="4">
        <f t="shared" si="20"/>
        <v>6843399.0000000009</v>
      </c>
      <c r="G178" s="4">
        <f t="shared" si="21"/>
        <v>571233.58333333337</v>
      </c>
      <c r="H178" s="4">
        <f t="shared" si="22"/>
        <v>13709606</v>
      </c>
      <c r="I178" s="4">
        <f t="shared" si="23"/>
        <v>571233.58333333337</v>
      </c>
      <c r="J178" s="8">
        <f t="shared" si="17"/>
        <v>1.0206941906280895</v>
      </c>
      <c r="K178" s="9">
        <v>1.0256363055989619</v>
      </c>
      <c r="L178" s="9">
        <f t="shared" si="18"/>
        <v>0.99518141572807695</v>
      </c>
    </row>
    <row r="179" spans="1:12" x14ac:dyDescent="0.15">
      <c r="A179" s="15"/>
      <c r="B179" s="3" t="s">
        <v>203</v>
      </c>
      <c r="C179" s="3">
        <v>176</v>
      </c>
      <c r="D179" s="12">
        <v>582756.69999999995</v>
      </c>
      <c r="E179" s="4">
        <f t="shared" si="19"/>
        <v>572183.91666666663</v>
      </c>
      <c r="F179" s="4">
        <f t="shared" si="20"/>
        <v>6866207</v>
      </c>
      <c r="G179" s="4">
        <f t="shared" si="21"/>
        <v>573812.20833333326</v>
      </c>
      <c r="H179" s="4">
        <f t="shared" si="22"/>
        <v>13771493</v>
      </c>
      <c r="I179" s="4">
        <f t="shared" si="23"/>
        <v>573812.20833333337</v>
      </c>
      <c r="J179" s="8">
        <f t="shared" si="17"/>
        <v>1.0155878378618788</v>
      </c>
      <c r="K179" s="9">
        <v>1.0151160752554473</v>
      </c>
      <c r="L179" s="9">
        <f t="shared" si="18"/>
        <v>1.0004647375979272</v>
      </c>
    </row>
    <row r="180" spans="1:12" x14ac:dyDescent="0.15">
      <c r="A180" s="15"/>
      <c r="B180" s="3" t="s">
        <v>204</v>
      </c>
      <c r="C180" s="3">
        <v>177</v>
      </c>
      <c r="D180" s="12">
        <v>556776.6</v>
      </c>
      <c r="E180" s="4">
        <f t="shared" si="19"/>
        <v>575440.5</v>
      </c>
      <c r="F180" s="4">
        <f t="shared" si="20"/>
        <v>6905286</v>
      </c>
      <c r="G180" s="4">
        <f t="shared" si="21"/>
        <v>576234.3291666666</v>
      </c>
      <c r="H180" s="4">
        <f t="shared" si="22"/>
        <v>13829623.9</v>
      </c>
      <c r="I180" s="4">
        <f t="shared" si="23"/>
        <v>576234.32916666672</v>
      </c>
      <c r="J180" s="8">
        <f t="shared" si="17"/>
        <v>0.96623295735468251</v>
      </c>
      <c r="K180" s="9">
        <v>0.98209130302807346</v>
      </c>
      <c r="L180" s="9">
        <f t="shared" si="18"/>
        <v>0.98385247316161439</v>
      </c>
    </row>
    <row r="181" spans="1:12" x14ac:dyDescent="0.15">
      <c r="A181" s="15"/>
      <c r="B181" s="3" t="s">
        <v>205</v>
      </c>
      <c r="C181" s="3">
        <v>178</v>
      </c>
      <c r="D181" s="12">
        <v>591983.9</v>
      </c>
      <c r="E181" s="4">
        <f t="shared" si="19"/>
        <v>577028.15833333333</v>
      </c>
      <c r="F181" s="4">
        <f t="shared" si="20"/>
        <v>6924337.9000000004</v>
      </c>
      <c r="G181" s="4">
        <f t="shared" si="21"/>
        <v>578426.33333333326</v>
      </c>
      <c r="H181" s="4">
        <f t="shared" si="22"/>
        <v>13882232</v>
      </c>
      <c r="I181" s="4">
        <f t="shared" si="23"/>
        <v>578426.33333333337</v>
      </c>
      <c r="J181" s="8">
        <f t="shared" si="17"/>
        <v>1.0234387092796029</v>
      </c>
      <c r="K181" s="9">
        <v>1.0246108456500778</v>
      </c>
      <c r="L181" s="9">
        <f t="shared" si="18"/>
        <v>0.99885601799409884</v>
      </c>
    </row>
    <row r="182" spans="1:12" x14ac:dyDescent="0.15">
      <c r="A182" s="15"/>
      <c r="B182" s="3" t="s">
        <v>206</v>
      </c>
      <c r="C182" s="3">
        <v>179</v>
      </c>
      <c r="D182" s="12">
        <v>593926.9</v>
      </c>
      <c r="E182" s="4">
        <f t="shared" si="19"/>
        <v>579824.50833333319</v>
      </c>
      <c r="F182" s="4">
        <f t="shared" si="20"/>
        <v>6957894.0999999987</v>
      </c>
      <c r="G182" s="4">
        <f t="shared" si="21"/>
        <v>582224.12916666653</v>
      </c>
      <c r="H182" s="4">
        <f t="shared" si="22"/>
        <v>13973379.099999998</v>
      </c>
      <c r="I182" s="4">
        <f t="shared" si="23"/>
        <v>582224.12916666653</v>
      </c>
      <c r="J182" s="8">
        <f t="shared" si="17"/>
        <v>1.0201001130785898</v>
      </c>
      <c r="K182" s="9">
        <v>1.0272639430674715</v>
      </c>
      <c r="L182" s="9">
        <f t="shared" si="18"/>
        <v>0.99302630055573637</v>
      </c>
    </row>
    <row r="183" spans="1:12" x14ac:dyDescent="0.15">
      <c r="A183" s="15"/>
      <c r="B183" s="3" t="s">
        <v>207</v>
      </c>
      <c r="C183" s="3">
        <v>180</v>
      </c>
      <c r="D183" s="12">
        <v>603155.19999999995</v>
      </c>
      <c r="E183" s="4">
        <f t="shared" si="19"/>
        <v>584623.74999999988</v>
      </c>
      <c r="F183" s="4">
        <f t="shared" si="20"/>
        <v>7015484.9999999991</v>
      </c>
      <c r="G183" s="4">
        <f t="shared" si="21"/>
        <v>585356.46666666656</v>
      </c>
      <c r="H183" s="4">
        <f t="shared" si="22"/>
        <v>14048555.199999999</v>
      </c>
      <c r="I183" s="4">
        <f t="shared" si="23"/>
        <v>585356.46666666667</v>
      </c>
      <c r="J183" s="8">
        <f t="shared" si="17"/>
        <v>1.0304066570489754</v>
      </c>
      <c r="K183" s="9">
        <v>1.0343551500628272</v>
      </c>
      <c r="L183" s="9">
        <f t="shared" si="18"/>
        <v>0.99618265253127802</v>
      </c>
    </row>
    <row r="184" spans="1:12" x14ac:dyDescent="0.15">
      <c r="A184" s="15">
        <v>16</v>
      </c>
      <c r="B184" s="3" t="s">
        <v>208</v>
      </c>
      <c r="C184" s="3">
        <v>181</v>
      </c>
      <c r="D184" s="12">
        <v>578452.6</v>
      </c>
      <c r="E184" s="4">
        <f t="shared" si="19"/>
        <v>586089.18333333323</v>
      </c>
      <c r="F184" s="4">
        <f t="shared" si="20"/>
        <v>7033070.1999999993</v>
      </c>
      <c r="G184" s="4">
        <f t="shared" si="21"/>
        <v>587922.3041666667</v>
      </c>
      <c r="H184" s="4">
        <f t="shared" si="22"/>
        <v>14110135.300000001</v>
      </c>
      <c r="I184" s="4">
        <f t="shared" si="23"/>
        <v>587922.3041666667</v>
      </c>
      <c r="J184" s="8">
        <f t="shared" si="17"/>
        <v>0.98389293262127675</v>
      </c>
      <c r="K184" s="9">
        <v>0.97192509297605378</v>
      </c>
      <c r="L184" s="9">
        <f t="shared" si="18"/>
        <v>1.0123135411686688</v>
      </c>
    </row>
    <row r="185" spans="1:12" x14ac:dyDescent="0.15">
      <c r="A185" s="15"/>
      <c r="B185" s="3" t="s">
        <v>209</v>
      </c>
      <c r="C185" s="3">
        <v>182</v>
      </c>
      <c r="D185" s="12">
        <v>567984.5</v>
      </c>
      <c r="E185" s="4">
        <f t="shared" si="19"/>
        <v>589755.42500000005</v>
      </c>
      <c r="F185" s="4">
        <f t="shared" si="20"/>
        <v>7077065.1000000006</v>
      </c>
      <c r="G185" s="4">
        <f t="shared" si="21"/>
        <v>591147.12916666665</v>
      </c>
      <c r="H185" s="4">
        <f t="shared" si="22"/>
        <v>14187531.100000001</v>
      </c>
      <c r="I185" s="4">
        <f t="shared" si="23"/>
        <v>591147.12916666677</v>
      </c>
      <c r="J185" s="8">
        <f t="shared" si="17"/>
        <v>0.96081748853399851</v>
      </c>
      <c r="K185" s="9">
        <v>0.94851291712403685</v>
      </c>
      <c r="L185" s="9">
        <f t="shared" si="18"/>
        <v>1.0129724869190713</v>
      </c>
    </row>
    <row r="186" spans="1:12" x14ac:dyDescent="0.15">
      <c r="A186" s="15"/>
      <c r="B186" s="3" t="s">
        <v>210</v>
      </c>
      <c r="C186" s="3">
        <v>183</v>
      </c>
      <c r="D186" s="12">
        <v>579172.6</v>
      </c>
      <c r="E186" s="4">
        <f t="shared" si="19"/>
        <v>592538.83333333337</v>
      </c>
      <c r="F186" s="4">
        <f t="shared" si="20"/>
        <v>7110466</v>
      </c>
      <c r="G186" s="4">
        <f t="shared" si="21"/>
        <v>594930.97083333344</v>
      </c>
      <c r="H186" s="4">
        <f t="shared" si="22"/>
        <v>14278343.300000001</v>
      </c>
      <c r="I186" s="4">
        <f t="shared" si="23"/>
        <v>594930.97083333333</v>
      </c>
      <c r="J186" s="8">
        <f t="shared" si="17"/>
        <v>0.97351227015251829</v>
      </c>
      <c r="K186" s="9">
        <v>0.99825643339132841</v>
      </c>
      <c r="L186" s="9">
        <f t="shared" si="18"/>
        <v>0.97521261831015915</v>
      </c>
    </row>
    <row r="187" spans="1:12" x14ac:dyDescent="0.15">
      <c r="A187" s="15"/>
      <c r="B187" s="3" t="s">
        <v>211</v>
      </c>
      <c r="C187" s="3">
        <v>184</v>
      </c>
      <c r="D187" s="12">
        <v>592916</v>
      </c>
      <c r="E187" s="4">
        <f t="shared" si="19"/>
        <v>597323.1083333334</v>
      </c>
      <c r="F187" s="4">
        <f t="shared" si="20"/>
        <v>7167877.3000000007</v>
      </c>
      <c r="G187" s="4">
        <f t="shared" si="21"/>
        <v>599379.6166666667</v>
      </c>
      <c r="H187" s="4">
        <f t="shared" si="22"/>
        <v>14385110.800000001</v>
      </c>
      <c r="I187" s="4">
        <f t="shared" si="23"/>
        <v>599379.6166666667</v>
      </c>
      <c r="J187" s="8">
        <f t="shared" si="17"/>
        <v>0.98921615535974872</v>
      </c>
      <c r="K187" s="9">
        <v>0.97710034079326313</v>
      </c>
      <c r="L187" s="9">
        <f t="shared" si="18"/>
        <v>1.0123997649582737</v>
      </c>
    </row>
    <row r="188" spans="1:12" x14ac:dyDescent="0.15">
      <c r="A188" s="15"/>
      <c r="B188" s="3" t="s">
        <v>212</v>
      </c>
      <c r="C188" s="3">
        <v>185</v>
      </c>
      <c r="D188" s="12">
        <v>604607.4</v>
      </c>
      <c r="E188" s="4">
        <f t="shared" si="19"/>
        <v>601436.125</v>
      </c>
      <c r="F188" s="4">
        <f t="shared" si="20"/>
        <v>7217233.5</v>
      </c>
      <c r="G188" s="4">
        <f t="shared" si="21"/>
        <v>603140.26249999995</v>
      </c>
      <c r="H188" s="4">
        <f t="shared" si="22"/>
        <v>14475366.300000001</v>
      </c>
      <c r="I188" s="4">
        <f t="shared" si="23"/>
        <v>603140.26250000007</v>
      </c>
      <c r="J188" s="8">
        <f t="shared" si="17"/>
        <v>1.0024324980294281</v>
      </c>
      <c r="K188" s="9">
        <v>0.99269038441472457</v>
      </c>
      <c r="L188" s="9">
        <f t="shared" si="18"/>
        <v>1.0098138490788819</v>
      </c>
    </row>
    <row r="189" spans="1:12" x14ac:dyDescent="0.15">
      <c r="A189" s="15"/>
      <c r="B189" s="3" t="s">
        <v>213</v>
      </c>
      <c r="C189" s="3">
        <v>186</v>
      </c>
      <c r="D189" s="12">
        <v>598283</v>
      </c>
      <c r="E189" s="4">
        <f t="shared" si="19"/>
        <v>604844.4</v>
      </c>
      <c r="F189" s="4">
        <f t="shared" si="20"/>
        <v>7258132.7999999998</v>
      </c>
      <c r="G189" s="4">
        <f t="shared" si="21"/>
        <v>606643.89583333326</v>
      </c>
      <c r="H189" s="4">
        <f t="shared" si="22"/>
        <v>14559453.5</v>
      </c>
      <c r="I189" s="4">
        <f t="shared" si="23"/>
        <v>606643.89583333337</v>
      </c>
      <c r="J189" s="8">
        <f t="shared" si="17"/>
        <v>0.98621778626512313</v>
      </c>
      <c r="K189" s="9">
        <v>1.0024412086377368</v>
      </c>
      <c r="L189" s="9">
        <f t="shared" si="18"/>
        <v>0.98381608593818637</v>
      </c>
    </row>
    <row r="190" spans="1:12" x14ac:dyDescent="0.15">
      <c r="A190" s="15"/>
      <c r="B190" s="3" t="s">
        <v>214</v>
      </c>
      <c r="C190" s="3">
        <v>187</v>
      </c>
      <c r="D190" s="12">
        <v>627049.69999999995</v>
      </c>
      <c r="E190" s="4">
        <f t="shared" si="19"/>
        <v>608443.3916666666</v>
      </c>
      <c r="F190" s="4">
        <f t="shared" si="20"/>
        <v>7301320.6999999993</v>
      </c>
      <c r="G190" s="4">
        <f t="shared" si="21"/>
        <v>610080.66666666663</v>
      </c>
      <c r="H190" s="4">
        <f t="shared" si="22"/>
        <v>14641936</v>
      </c>
      <c r="I190" s="4">
        <f t="shared" si="23"/>
        <v>610080.66666666663</v>
      </c>
      <c r="J190" s="8">
        <f t="shared" si="17"/>
        <v>1.0278144092420565</v>
      </c>
      <c r="K190" s="9">
        <v>1.0256363055989619</v>
      </c>
      <c r="L190" s="9">
        <f t="shared" si="18"/>
        <v>1.0021236608251913</v>
      </c>
    </row>
    <row r="191" spans="1:12" x14ac:dyDescent="0.15">
      <c r="A191" s="15"/>
      <c r="B191" s="3" t="s">
        <v>215</v>
      </c>
      <c r="C191" s="3">
        <v>188</v>
      </c>
      <c r="D191" s="12">
        <v>616157.6</v>
      </c>
      <c r="E191" s="4">
        <f t="shared" si="19"/>
        <v>611717.94166666665</v>
      </c>
      <c r="F191" s="4">
        <f t="shared" si="20"/>
        <v>7340615.2999999998</v>
      </c>
      <c r="G191" s="4">
        <f t="shared" si="21"/>
        <v>613460.7041666666</v>
      </c>
      <c r="H191" s="4">
        <f t="shared" si="22"/>
        <v>14723056.899999999</v>
      </c>
      <c r="I191" s="4">
        <f t="shared" si="23"/>
        <v>613460.7041666666</v>
      </c>
      <c r="J191" s="8">
        <f t="shared" si="17"/>
        <v>1.0043961998136406</v>
      </c>
      <c r="K191" s="9">
        <v>1.0151160752554473</v>
      </c>
      <c r="L191" s="9">
        <f t="shared" si="18"/>
        <v>0.98943975403097717</v>
      </c>
    </row>
    <row r="192" spans="1:12" x14ac:dyDescent="0.15">
      <c r="A192" s="15"/>
      <c r="B192" s="3" t="s">
        <v>216</v>
      </c>
      <c r="C192" s="3">
        <v>189</v>
      </c>
      <c r="D192" s="12">
        <v>614187.9</v>
      </c>
      <c r="E192" s="4">
        <f t="shared" si="19"/>
        <v>615203.46666666667</v>
      </c>
      <c r="F192" s="4">
        <f t="shared" si="20"/>
        <v>7382441.5999999996</v>
      </c>
      <c r="G192" s="4">
        <f t="shared" si="21"/>
        <v>616751.91249999998</v>
      </c>
      <c r="H192" s="4">
        <f t="shared" si="22"/>
        <v>14802045.899999999</v>
      </c>
      <c r="I192" s="4">
        <f t="shared" si="23"/>
        <v>616751.91249999998</v>
      </c>
      <c r="J192" s="8">
        <f t="shared" si="17"/>
        <v>0.99584271658014523</v>
      </c>
      <c r="K192" s="9">
        <v>0.98209130302807346</v>
      </c>
      <c r="L192" s="9">
        <f t="shared" si="18"/>
        <v>1.0140021742476204</v>
      </c>
    </row>
    <row r="193" spans="1:12" x14ac:dyDescent="0.15">
      <c r="A193" s="15"/>
      <c r="B193" s="3" t="s">
        <v>217</v>
      </c>
      <c r="C193" s="3">
        <v>190</v>
      </c>
      <c r="D193" s="12">
        <v>641340.1</v>
      </c>
      <c r="E193" s="4">
        <f t="shared" si="19"/>
        <v>618300.35833333328</v>
      </c>
      <c r="F193" s="4">
        <f t="shared" si="20"/>
        <v>7419604.2999999989</v>
      </c>
      <c r="G193" s="4">
        <f t="shared" si="21"/>
        <v>616736.66666666663</v>
      </c>
      <c r="H193" s="4">
        <f t="shared" si="22"/>
        <v>14801679.999999998</v>
      </c>
      <c r="I193" s="4">
        <f t="shared" si="23"/>
        <v>616736.66666666663</v>
      </c>
      <c r="J193" s="8">
        <f t="shared" si="17"/>
        <v>1.039892931072689</v>
      </c>
      <c r="K193" s="9">
        <v>1.0246108456500778</v>
      </c>
      <c r="L193" s="9">
        <f t="shared" si="18"/>
        <v>1.0149150143076178</v>
      </c>
    </row>
    <row r="194" spans="1:12" x14ac:dyDescent="0.15">
      <c r="A194" s="15"/>
      <c r="B194" s="3" t="s">
        <v>218</v>
      </c>
      <c r="C194" s="3">
        <v>191</v>
      </c>
      <c r="D194" s="12">
        <v>634826.19999999995</v>
      </c>
      <c r="E194" s="4">
        <f t="shared" si="19"/>
        <v>615172.97499999998</v>
      </c>
      <c r="F194" s="4">
        <f t="shared" si="20"/>
        <v>7382075.6999999993</v>
      </c>
      <c r="G194" s="4">
        <f t="shared" si="21"/>
        <v>613382.18333333335</v>
      </c>
      <c r="H194" s="4">
        <f t="shared" si="22"/>
        <v>14721172.399999999</v>
      </c>
      <c r="I194" s="4">
        <f t="shared" si="23"/>
        <v>613382.18333333323</v>
      </c>
      <c r="J194" s="8">
        <f t="shared" si="17"/>
        <v>1.0349602861793807</v>
      </c>
      <c r="K194" s="9">
        <v>1.0272639430674715</v>
      </c>
      <c r="L194" s="9">
        <f t="shared" si="18"/>
        <v>1.0074920794834163</v>
      </c>
    </row>
    <row r="195" spans="1:12" x14ac:dyDescent="0.15">
      <c r="A195" s="15"/>
      <c r="B195" s="3" t="s">
        <v>219</v>
      </c>
      <c r="C195" s="3">
        <v>192</v>
      </c>
      <c r="D195" s="12">
        <v>646343.1</v>
      </c>
      <c r="E195" s="4">
        <f>AVERAGE(D189:D200)</f>
        <v>611591.39166666672</v>
      </c>
      <c r="F195" s="4">
        <f t="shared" si="20"/>
        <v>7339096.7000000002</v>
      </c>
      <c r="G195" s="4">
        <f t="shared" si="21"/>
        <v>611310.3208333333</v>
      </c>
      <c r="H195" s="4">
        <f t="shared" si="22"/>
        <v>14671447.699999999</v>
      </c>
      <c r="I195" s="4">
        <f t="shared" si="23"/>
        <v>611310.3208333333</v>
      </c>
      <c r="J195" s="8">
        <f t="shared" ref="J195:J209" si="24">D195/I195</f>
        <v>1.0573076847760565</v>
      </c>
      <c r="K195" s="9">
        <v>1.0343551500628272</v>
      </c>
      <c r="L195" s="9">
        <f t="shared" si="18"/>
        <v>1.022190187492019</v>
      </c>
    </row>
    <row r="196" spans="1:12" x14ac:dyDescent="0.15">
      <c r="B196" s="3" t="s">
        <v>220</v>
      </c>
      <c r="C196" s="3">
        <v>193</v>
      </c>
      <c r="D196" s="12">
        <v>617747.19999999995</v>
      </c>
      <c r="E196" s="4">
        <f t="shared" ref="E196:E211" si="25">AVERAGE(D190:D201)</f>
        <v>611029.25</v>
      </c>
      <c r="F196" s="4">
        <f t="shared" si="20"/>
        <v>7332351</v>
      </c>
      <c r="G196" s="4">
        <f t="shared" si="21"/>
        <v>611139.71666666667</v>
      </c>
      <c r="H196" s="4">
        <f t="shared" si="22"/>
        <v>14667353.199999999</v>
      </c>
      <c r="I196" s="4">
        <f t="shared" si="23"/>
        <v>611139.71666666667</v>
      </c>
      <c r="J196" s="8">
        <f t="shared" si="24"/>
        <v>1.0108117393668545</v>
      </c>
      <c r="K196" s="9">
        <v>0.97192509297605378</v>
      </c>
      <c r="L196" s="9">
        <f t="shared" si="18"/>
        <v>1.0400099212087723</v>
      </c>
    </row>
    <row r="197" spans="1:12" x14ac:dyDescent="0.15">
      <c r="B197" s="3" t="s">
        <v>221</v>
      </c>
      <c r="C197" s="3">
        <v>194</v>
      </c>
      <c r="D197" s="12">
        <v>609810.80000000005</v>
      </c>
      <c r="E197" s="4">
        <f t="shared" si="25"/>
        <v>611250.18333333335</v>
      </c>
      <c r="F197" s="4">
        <f t="shared" si="20"/>
        <v>7335002.2000000002</v>
      </c>
      <c r="G197" s="4">
        <f t="shared" si="21"/>
        <v>611622.84166666679</v>
      </c>
      <c r="H197" s="4">
        <f t="shared" si="22"/>
        <v>14678948.200000001</v>
      </c>
      <c r="I197" s="4">
        <f t="shared" si="23"/>
        <v>611622.84166666667</v>
      </c>
      <c r="J197" s="8">
        <f t="shared" si="24"/>
        <v>0.99703732178849169</v>
      </c>
      <c r="K197" s="9">
        <v>0.94851291712403685</v>
      </c>
      <c r="L197" s="9">
        <f t="shared" si="18"/>
        <v>1.0511584015234969</v>
      </c>
    </row>
    <row r="198" spans="1:12" x14ac:dyDescent="0.15">
      <c r="B198" s="3" t="s">
        <v>222</v>
      </c>
      <c r="C198" s="3">
        <v>195</v>
      </c>
      <c r="D198" s="12">
        <v>616335.30000000005</v>
      </c>
      <c r="E198" s="4">
        <f t="shared" si="25"/>
        <v>611995.50000000012</v>
      </c>
      <c r="F198" s="4">
        <f t="shared" si="20"/>
        <v>7343946.0000000009</v>
      </c>
      <c r="G198" s="4">
        <f t="shared" si="21"/>
        <v>612943.21250000014</v>
      </c>
      <c r="H198" s="4">
        <f t="shared" si="22"/>
        <v>14710637.100000001</v>
      </c>
      <c r="I198" s="4">
        <f t="shared" si="23"/>
        <v>612943.21250000002</v>
      </c>
      <c r="J198" s="8">
        <f t="shared" si="24"/>
        <v>1.0055340975001008</v>
      </c>
      <c r="K198" s="9">
        <v>0.99825643339132841</v>
      </c>
      <c r="L198" s="9">
        <f t="shared" si="18"/>
        <v>1.0072903753638216</v>
      </c>
    </row>
    <row r="199" spans="1:12" x14ac:dyDescent="0.15">
      <c r="B199" s="3" t="s">
        <v>223</v>
      </c>
      <c r="C199" s="3">
        <v>196</v>
      </c>
      <c r="D199" s="12">
        <v>555387.4</v>
      </c>
      <c r="E199" s="4">
        <f t="shared" si="25"/>
        <v>613890.92500000005</v>
      </c>
      <c r="F199" s="4">
        <f t="shared" si="20"/>
        <v>7366691.1000000006</v>
      </c>
      <c r="G199" s="4">
        <f t="shared" si="21"/>
        <v>614685.46666666667</v>
      </c>
      <c r="H199" s="4">
        <f t="shared" si="22"/>
        <v>14752451.199999999</v>
      </c>
      <c r="I199" s="4">
        <f t="shared" si="23"/>
        <v>614685.46666666667</v>
      </c>
      <c r="J199" s="8">
        <f t="shared" si="24"/>
        <v>0.90353104167529807</v>
      </c>
      <c r="K199" s="9">
        <v>0.97710034079326313</v>
      </c>
      <c r="L199" s="9">
        <f t="shared" si="18"/>
        <v>0.92470650551791067</v>
      </c>
    </row>
    <row r="200" spans="1:12" x14ac:dyDescent="0.15">
      <c r="B200" s="3" t="s">
        <v>224</v>
      </c>
      <c r="C200" s="3">
        <v>197</v>
      </c>
      <c r="D200" s="12">
        <v>561628.4</v>
      </c>
      <c r="E200" s="4">
        <f t="shared" si="25"/>
        <v>615480.0083333333</v>
      </c>
      <c r="F200" s="4">
        <f t="shared" si="20"/>
        <v>7385760.0999999996</v>
      </c>
      <c r="G200" s="4">
        <f t="shared" si="21"/>
        <v>616637.22916666674</v>
      </c>
      <c r="H200" s="4">
        <f t="shared" si="22"/>
        <v>14799293.5</v>
      </c>
      <c r="I200" s="4">
        <f t="shared" si="23"/>
        <v>616637.22916666663</v>
      </c>
      <c r="J200" s="8">
        <f t="shared" si="24"/>
        <v>0.91079223477796434</v>
      </c>
      <c r="K200" s="9">
        <v>0.99269038441472457</v>
      </c>
      <c r="L200" s="9">
        <f t="shared" si="18"/>
        <v>0.91749879829344161</v>
      </c>
    </row>
    <row r="201" spans="1:12" x14ac:dyDescent="0.15">
      <c r="B201" s="3" t="s">
        <v>225</v>
      </c>
      <c r="C201" s="3">
        <v>198</v>
      </c>
      <c r="D201" s="12">
        <v>591537.30000000005</v>
      </c>
      <c r="E201" s="4">
        <f t="shared" si="25"/>
        <v>617794.45000000007</v>
      </c>
      <c r="F201" s="4">
        <f t="shared" si="20"/>
        <v>7413533.4000000004</v>
      </c>
      <c r="G201" s="4">
        <f t="shared" si="21"/>
        <v>619217.30833333335</v>
      </c>
      <c r="H201" s="4">
        <f t="shared" si="22"/>
        <v>14861215.4</v>
      </c>
      <c r="I201" s="4">
        <f t="shared" si="23"/>
        <v>619217.30833333335</v>
      </c>
      <c r="J201" s="8">
        <f t="shared" si="24"/>
        <v>0.95529839369665559</v>
      </c>
      <c r="K201" s="9">
        <v>1.0024412086377368</v>
      </c>
      <c r="L201" s="9">
        <f t="shared" si="18"/>
        <v>0.95297199024255419</v>
      </c>
    </row>
    <row r="202" spans="1:12" x14ac:dyDescent="0.15">
      <c r="B202" s="3" t="s">
        <v>226</v>
      </c>
      <c r="C202" s="3">
        <v>199</v>
      </c>
      <c r="D202" s="12">
        <v>629700.9</v>
      </c>
      <c r="E202" s="4">
        <f t="shared" si="25"/>
        <v>620640.16666666663</v>
      </c>
      <c r="F202" s="4">
        <f t="shared" si="20"/>
        <v>7447682</v>
      </c>
      <c r="G202" s="4">
        <f t="shared" si="21"/>
        <v>621862.88749999995</v>
      </c>
      <c r="H202" s="4">
        <f t="shared" si="22"/>
        <v>14924709.300000001</v>
      </c>
      <c r="I202" s="4">
        <f t="shared" si="23"/>
        <v>621862.88750000007</v>
      </c>
      <c r="J202" s="8">
        <f t="shared" si="24"/>
        <v>1.0126040846906144</v>
      </c>
      <c r="K202" s="9">
        <v>1.0256363055989619</v>
      </c>
      <c r="L202" s="9">
        <f t="shared" si="18"/>
        <v>0.98729352613864729</v>
      </c>
    </row>
    <row r="203" spans="1:12" x14ac:dyDescent="0.15">
      <c r="B203" s="3" t="s">
        <v>227</v>
      </c>
      <c r="C203" s="3">
        <v>200</v>
      </c>
      <c r="D203" s="12">
        <v>625101.4</v>
      </c>
      <c r="E203" s="4">
        <f t="shared" si="25"/>
        <v>623085.60833333328</v>
      </c>
      <c r="F203" s="4">
        <f t="shared" si="20"/>
        <v>7477027.2999999998</v>
      </c>
      <c r="G203" s="4">
        <f t="shared" si="21"/>
        <v>625605.84583333333</v>
      </c>
      <c r="H203" s="4">
        <f t="shared" si="22"/>
        <v>15014540.300000001</v>
      </c>
      <c r="I203" s="4">
        <f t="shared" si="23"/>
        <v>625605.84583333333</v>
      </c>
      <c r="J203" s="8">
        <f t="shared" si="24"/>
        <v>0.99919366828700051</v>
      </c>
      <c r="K203" s="9">
        <v>1.0151160752554473</v>
      </c>
      <c r="L203" s="9">
        <f t="shared" ref="L203:L210" si="26">D203/(I203*K203)</f>
        <v>0.98431469330791543</v>
      </c>
    </row>
    <row r="204" spans="1:12" x14ac:dyDescent="0.15">
      <c r="B204" s="3" t="s">
        <v>228</v>
      </c>
      <c r="C204" s="3">
        <v>201</v>
      </c>
      <c r="D204" s="12">
        <v>636933</v>
      </c>
      <c r="E204" s="4">
        <f t="shared" si="25"/>
        <v>628126.08333333337</v>
      </c>
      <c r="F204" s="4">
        <f t="shared" ref="F204:F211" si="27">SUM(D198:D209)</f>
        <v>7537513</v>
      </c>
      <c r="G204" s="4">
        <f t="shared" ref="G204:G210" si="28">AVERAGE(E204:E205)</f>
        <v>632888.51666666672</v>
      </c>
      <c r="H204" s="4">
        <f t="shared" ref="H204:H210" si="29">SUM(F204:F205)</f>
        <v>15189324.4</v>
      </c>
      <c r="I204" s="4">
        <f t="shared" ref="I204:I210" si="30">H204/24</f>
        <v>632888.51666666672</v>
      </c>
      <c r="J204" s="8">
        <f t="shared" si="24"/>
        <v>1.0063905146432977</v>
      </c>
      <c r="K204" s="9">
        <v>0.98209130302807346</v>
      </c>
      <c r="L204" s="9">
        <f t="shared" si="26"/>
        <v>1.0247423142230285</v>
      </c>
    </row>
    <row r="205" spans="1:12" x14ac:dyDescent="0.15">
      <c r="B205" s="3" t="s">
        <v>229</v>
      </c>
      <c r="C205" s="3">
        <v>202</v>
      </c>
      <c r="D205" s="12">
        <v>660409.1</v>
      </c>
      <c r="E205" s="4">
        <f t="shared" si="25"/>
        <v>637650.95000000007</v>
      </c>
      <c r="F205" s="4">
        <f t="shared" si="27"/>
        <v>7651811.4000000004</v>
      </c>
      <c r="G205" s="4">
        <f t="shared" si="28"/>
        <v>644418.0083333333</v>
      </c>
      <c r="H205" s="4">
        <f t="shared" si="29"/>
        <v>15466032.199999999</v>
      </c>
      <c r="I205" s="4">
        <f t="shared" si="30"/>
        <v>644418.0083333333</v>
      </c>
      <c r="J205" s="8">
        <f t="shared" si="24"/>
        <v>1.0248147808718515</v>
      </c>
      <c r="K205" s="9">
        <v>1.0246108456500778</v>
      </c>
      <c r="L205" s="9">
        <f t="shared" si="26"/>
        <v>1.0001990367588238</v>
      </c>
    </row>
    <row r="206" spans="1:12" x14ac:dyDescent="0.15">
      <c r="B206" s="3" t="s">
        <v>230</v>
      </c>
      <c r="C206" s="3">
        <v>203</v>
      </c>
      <c r="D206" s="12">
        <v>662599.5</v>
      </c>
      <c r="E206" s="4">
        <f t="shared" si="25"/>
        <v>651185.06666666665</v>
      </c>
      <c r="F206" s="4">
        <f t="shared" si="27"/>
        <v>7814220.7999999998</v>
      </c>
      <c r="G206" s="4">
        <f t="shared" si="28"/>
        <v>657546.9291666667</v>
      </c>
      <c r="H206" s="4">
        <f t="shared" si="29"/>
        <v>15781126.300000001</v>
      </c>
      <c r="I206" s="4">
        <f t="shared" si="30"/>
        <v>657546.9291666667</v>
      </c>
      <c r="J206" s="8">
        <f t="shared" si="24"/>
        <v>1.0076839699331219</v>
      </c>
      <c r="K206" s="9">
        <v>1.0272639430674715</v>
      </c>
      <c r="L206" s="9">
        <f t="shared" si="26"/>
        <v>0.98093968617658034</v>
      </c>
    </row>
    <row r="207" spans="1:12" x14ac:dyDescent="0.15">
      <c r="B207" s="3" t="s">
        <v>231</v>
      </c>
      <c r="C207" s="3">
        <v>204</v>
      </c>
      <c r="D207" s="12">
        <v>680491.7</v>
      </c>
      <c r="E207" s="4">
        <f t="shared" si="25"/>
        <v>663908.79166666663</v>
      </c>
      <c r="F207" s="4">
        <f t="shared" si="27"/>
        <v>7966905.5</v>
      </c>
      <c r="G207" s="4">
        <f t="shared" si="28"/>
        <v>668896.99583333335</v>
      </c>
      <c r="H207" s="4">
        <f t="shared" si="29"/>
        <v>16053527.899999999</v>
      </c>
      <c r="I207" s="4">
        <f t="shared" si="30"/>
        <v>668896.99583333323</v>
      </c>
      <c r="J207" s="8">
        <f t="shared" si="24"/>
        <v>1.0173340652430674</v>
      </c>
      <c r="K207" s="9">
        <v>1.0343551500628272</v>
      </c>
      <c r="L207" s="9">
        <f t="shared" si="26"/>
        <v>0.98354425477677954</v>
      </c>
    </row>
    <row r="208" spans="1:12" x14ac:dyDescent="0.15">
      <c r="B208" s="3" t="s">
        <v>232</v>
      </c>
      <c r="C208" s="3">
        <v>205</v>
      </c>
      <c r="D208" s="12">
        <v>647092.5</v>
      </c>
      <c r="E208" s="4">
        <f t="shared" si="25"/>
        <v>673885.2</v>
      </c>
      <c r="F208" s="4">
        <f t="shared" si="27"/>
        <v>8086622.3999999994</v>
      </c>
      <c r="G208" s="4">
        <f t="shared" si="28"/>
        <v>677953.75</v>
      </c>
      <c r="H208" s="4">
        <f t="shared" si="29"/>
        <v>16270890</v>
      </c>
      <c r="I208" s="4">
        <f t="shared" si="30"/>
        <v>677953.75</v>
      </c>
      <c r="J208" s="8">
        <f t="shared" si="24"/>
        <v>0.95447882691112784</v>
      </c>
      <c r="K208" s="9">
        <v>0.97192509297605378</v>
      </c>
      <c r="L208" s="9">
        <f t="shared" si="26"/>
        <v>0.98204978326929981</v>
      </c>
    </row>
    <row r="209" spans="2:12" x14ac:dyDescent="0.15">
      <c r="B209" s="3" t="s">
        <v>233</v>
      </c>
      <c r="C209" s="3">
        <v>206</v>
      </c>
      <c r="D209" s="12">
        <v>670296.5</v>
      </c>
      <c r="E209" s="4">
        <f t="shared" si="25"/>
        <v>682022.29999999993</v>
      </c>
      <c r="F209" s="4">
        <f t="shared" si="27"/>
        <v>8184267.5999999996</v>
      </c>
      <c r="G209" s="4">
        <f t="shared" si="28"/>
        <v>686273.14583333326</v>
      </c>
      <c r="H209" s="4">
        <f t="shared" si="29"/>
        <v>16470555.5</v>
      </c>
      <c r="I209" s="4">
        <f t="shared" si="30"/>
        <v>686273.14583333337</v>
      </c>
      <c r="J209" s="8">
        <f t="shared" si="24"/>
        <v>0.97671969837325756</v>
      </c>
      <c r="K209" s="9">
        <v>0.94851291712403685</v>
      </c>
      <c r="L209" s="9">
        <f t="shared" si="26"/>
        <v>1.0297378989152262</v>
      </c>
    </row>
    <row r="210" spans="2:12" x14ac:dyDescent="0.15">
      <c r="B210" s="3" t="s">
        <v>234</v>
      </c>
      <c r="C210" s="3">
        <v>207</v>
      </c>
      <c r="D210" s="12">
        <v>730633.7</v>
      </c>
      <c r="E210" s="4">
        <f t="shared" si="25"/>
        <v>690523.99166666658</v>
      </c>
      <c r="F210" s="4">
        <f t="shared" si="27"/>
        <v>8286287.8999999994</v>
      </c>
      <c r="G210" s="4">
        <f t="shared" si="28"/>
        <v>693826.22083333321</v>
      </c>
      <c r="H210" s="4">
        <f t="shared" si="29"/>
        <v>16651829.299999999</v>
      </c>
      <c r="I210" s="4">
        <f t="shared" si="30"/>
        <v>693826.22083333333</v>
      </c>
      <c r="J210" s="8">
        <f t="shared" ref="J210" si="31">D210/I210</f>
        <v>1.0530499973357281</v>
      </c>
      <c r="K210" s="9">
        <v>0.99825643339132841</v>
      </c>
      <c r="L210" s="9">
        <f t="shared" si="26"/>
        <v>1.0548892670375807</v>
      </c>
    </row>
    <row r="211" spans="2:12" x14ac:dyDescent="0.15">
      <c r="B211" s="3" t="s">
        <v>235</v>
      </c>
      <c r="C211" s="3">
        <v>208</v>
      </c>
      <c r="D211" s="12">
        <v>717796.8</v>
      </c>
      <c r="E211" s="4">
        <f t="shared" si="25"/>
        <v>697128.45</v>
      </c>
      <c r="F211" s="4">
        <f t="shared" si="27"/>
        <v>8365541.3999999994</v>
      </c>
      <c r="G211" s="4"/>
      <c r="H211" s="4"/>
      <c r="I211" s="4"/>
      <c r="J211" s="8"/>
      <c r="K211" s="9"/>
      <c r="L211" s="9"/>
    </row>
    <row r="212" spans="2:12" x14ac:dyDescent="0.15">
      <c r="B212" s="3" t="s">
        <v>236</v>
      </c>
      <c r="C212" s="3">
        <v>209</v>
      </c>
      <c r="D212" s="12">
        <v>714313.1</v>
      </c>
      <c r="E212" s="7"/>
      <c r="F212" s="7"/>
      <c r="G212" s="7"/>
      <c r="H212" s="7"/>
      <c r="J212" s="8"/>
      <c r="K212" s="9"/>
      <c r="L212" s="9"/>
    </row>
    <row r="213" spans="2:12" x14ac:dyDescent="0.15">
      <c r="B213" s="3" t="s">
        <v>237</v>
      </c>
      <c r="C213" s="3">
        <v>210</v>
      </c>
      <c r="D213" s="12">
        <v>711254.2</v>
      </c>
      <c r="E213" s="7"/>
      <c r="F213" s="7"/>
      <c r="G213" s="7"/>
      <c r="H213" s="7"/>
      <c r="J213" s="8"/>
      <c r="K213" s="9"/>
      <c r="L213" s="9"/>
    </row>
    <row r="214" spans="2:12" x14ac:dyDescent="0.15">
      <c r="B214" s="3" t="s">
        <v>238</v>
      </c>
      <c r="C214" s="3">
        <v>211</v>
      </c>
      <c r="D214" s="12">
        <v>727346.1</v>
      </c>
      <c r="E214" s="7"/>
      <c r="F214" s="7"/>
      <c r="G214" s="7"/>
      <c r="H214" s="7"/>
      <c r="J214" s="8"/>
      <c r="K214" s="9"/>
      <c r="L214" s="9"/>
    </row>
    <row r="215" spans="2:12" x14ac:dyDescent="0.15">
      <c r="B215" s="3" t="s">
        <v>239</v>
      </c>
      <c r="C215" s="3">
        <v>212</v>
      </c>
      <c r="D215" s="12">
        <v>727121.7</v>
      </c>
      <c r="E215" s="7"/>
      <c r="F215" s="7"/>
      <c r="G215" s="7"/>
      <c r="H215" s="7"/>
      <c r="J215" s="8"/>
      <c r="K215" s="9"/>
      <c r="L215" s="9"/>
    </row>
    <row r="216" spans="2:12" x14ac:dyDescent="0.15">
      <c r="B216" s="3" t="s">
        <v>240</v>
      </c>
      <c r="C216" s="3">
        <v>213</v>
      </c>
      <c r="D216" s="12">
        <v>716186.5</v>
      </c>
      <c r="E216" s="7"/>
      <c r="F216" s="7"/>
      <c r="G216" s="7"/>
      <c r="H216" s="7"/>
      <c r="J216" s="8"/>
      <c r="K216" s="9"/>
      <c r="L216" s="9"/>
    </row>
    <row r="217" spans="2:12" x14ac:dyDescent="0.15">
      <c r="D217" s="7"/>
      <c r="E217" s="7"/>
      <c r="F217" s="7"/>
      <c r="G217" s="7"/>
      <c r="H217" s="7"/>
      <c r="J217" s="8"/>
      <c r="K217" s="9"/>
      <c r="L217" s="9"/>
    </row>
    <row r="218" spans="2:12" x14ac:dyDescent="0.15">
      <c r="D218" s="7"/>
      <c r="E218" s="7"/>
      <c r="F218" s="7"/>
      <c r="G218" s="7"/>
      <c r="H218" s="7"/>
      <c r="J218" s="8"/>
      <c r="K218" s="9"/>
      <c r="L218" s="9"/>
    </row>
    <row r="219" spans="2:12" x14ac:dyDescent="0.15">
      <c r="D219" s="7"/>
      <c r="E219" s="7"/>
      <c r="F219" s="7"/>
      <c r="G219" s="7"/>
      <c r="H219" s="7"/>
      <c r="J219" s="8"/>
      <c r="K219" s="9"/>
      <c r="L219" s="9"/>
    </row>
    <row r="220" spans="2:12" x14ac:dyDescent="0.15">
      <c r="D220" s="7"/>
      <c r="E220" s="7"/>
      <c r="F220" s="7"/>
      <c r="G220" s="7"/>
      <c r="H220" s="7"/>
      <c r="J220" s="8"/>
      <c r="L220" s="9"/>
    </row>
    <row r="248" spans="12:12" ht="15" x14ac:dyDescent="0.2">
      <c r="L248"/>
    </row>
  </sheetData>
  <mergeCells count="16">
    <mergeCell ref="A64:A75"/>
    <mergeCell ref="A4:A15"/>
    <mergeCell ref="A16:A27"/>
    <mergeCell ref="A28:A39"/>
    <mergeCell ref="A40:A51"/>
    <mergeCell ref="A52:A63"/>
    <mergeCell ref="A148:A159"/>
    <mergeCell ref="A160:A171"/>
    <mergeCell ref="A172:A183"/>
    <mergeCell ref="A184:A195"/>
    <mergeCell ref="A76:A87"/>
    <mergeCell ref="A88:A99"/>
    <mergeCell ref="A100:A111"/>
    <mergeCell ref="A112:A123"/>
    <mergeCell ref="A124:A135"/>
    <mergeCell ref="A136:A14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COVID19</vt:lpstr>
      <vt:lpstr>DECOMPOSIÇÃO ADITIVA</vt:lpstr>
      <vt:lpstr>DECOMPOSIÇÃO MULTIPLICATIVA</vt:lpstr>
      <vt:lpstr>PIB Aditivo MM</vt:lpstr>
      <vt:lpstr>PIB Multipl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2020-10-01T16:27:09Z</dcterms:created>
  <dcterms:modified xsi:type="dcterms:W3CDTF">2021-11-11T18:16:15Z</dcterms:modified>
</cp:coreProperties>
</file>