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LR" sheetId="1" r:id="rId1"/>
  </sheets>
  <calcPr calcId="145621"/>
</workbook>
</file>

<file path=xl/calcChain.xml><?xml version="1.0" encoding="utf-8"?>
<calcChain xmlns="http://schemas.openxmlformats.org/spreadsheetml/2006/main">
  <c r="E27" i="1" l="1"/>
  <c r="E23" i="1" l="1"/>
  <c r="E22" i="1"/>
  <c r="F3" i="1" l="1"/>
  <c r="B13" i="1"/>
  <c r="A13" i="1"/>
  <c r="C3" i="1" s="1"/>
  <c r="C2" i="1" l="1"/>
  <c r="F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  <c r="D2" i="1"/>
  <c r="D11" i="1"/>
  <c r="D10" i="1"/>
  <c r="D9" i="1"/>
  <c r="D8" i="1"/>
  <c r="D7" i="1"/>
  <c r="D6" i="1"/>
  <c r="D5" i="1"/>
  <c r="D4" i="1"/>
  <c r="D3" i="1"/>
  <c r="F13" i="1" l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2" i="1"/>
  <c r="G2" i="1"/>
  <c r="G13" i="1" s="1"/>
  <c r="E13" i="1"/>
  <c r="B37" i="1" s="1"/>
  <c r="E24" i="1" s="1"/>
  <c r="E25" i="1" s="1"/>
</calcChain>
</file>

<file path=xl/sharedStrings.xml><?xml version="1.0" encoding="utf-8"?>
<sst xmlns="http://schemas.openxmlformats.org/spreadsheetml/2006/main" count="26" uniqueCount="23">
  <si>
    <t>Correct (x)</t>
  </si>
  <si>
    <t>Attitude (y)</t>
  </si>
  <si>
    <t>x - mean (x)</t>
  </si>
  <si>
    <t>y - mean(y)</t>
  </si>
  <si>
    <t>[x - mean(x)] x [y - mean(y)]</t>
  </si>
  <si>
    <t>[x - mean(x)]^2</t>
  </si>
  <si>
    <t>(Mean)</t>
  </si>
  <si>
    <t>(Sum)</t>
  </si>
  <si>
    <t>[y - mean(y)]^2</t>
  </si>
  <si>
    <t>Pearson Correlation Coefficient</t>
  </si>
  <si>
    <t>Linear Regression</t>
  </si>
  <si>
    <t>y = a + bx</t>
  </si>
  <si>
    <t>Slope (b) of Regression Line</t>
  </si>
  <si>
    <t>b = r * (Sy / Sx)</t>
  </si>
  <si>
    <t>Y-Intercept (a) of Regression Line</t>
  </si>
  <si>
    <t>a = mean(y) - b[mean(x)]</t>
  </si>
  <si>
    <t>r</t>
  </si>
  <si>
    <t>Sy</t>
  </si>
  <si>
    <t>Sx</t>
  </si>
  <si>
    <t>b</t>
  </si>
  <si>
    <t>a</t>
  </si>
  <si>
    <t>y</t>
  </si>
  <si>
    <t>Assume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</si>
</sst>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17</xdr:row>
      <xdr:rowOff>137160</xdr:rowOff>
    </xdr:from>
    <xdr:to>
      <xdr:col>2</xdr:col>
      <xdr:colOff>1059573</xdr:colOff>
      <xdr:row>33</xdr:row>
      <xdr:rowOff>68878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3246120"/>
          <a:ext cx="4534293" cy="34445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99060</xdr:colOff>
      <xdr:row>38</xdr:row>
      <xdr:rowOff>106680</xdr:rowOff>
    </xdr:from>
    <xdr:to>
      <xdr:col>2</xdr:col>
      <xdr:colOff>960514</xdr:colOff>
      <xdr:row>50</xdr:row>
      <xdr:rowOff>175456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" y="7620000"/>
          <a:ext cx="4541914" cy="2263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134" zoomScaleNormal="134" workbookViewId="0">
      <selection activeCell="E27" sqref="E27"/>
    </sheetView>
  </sheetViews>
  <sheetFormatPr defaultRowHeight="14.4" x14ac:dyDescent="0.3"/>
  <cols>
    <col min="1" max="1" width="30.77734375" customWidth="1"/>
    <col min="2" max="2" width="22.88671875" customWidth="1"/>
    <col min="3" max="3" width="22.77734375" customWidth="1"/>
    <col min="4" max="4" width="48.33203125" style="2" customWidth="1"/>
    <col min="5" max="5" width="36.44140625" customWidth="1"/>
    <col min="6" max="6" width="29.77734375" customWidth="1"/>
    <col min="7" max="7" width="28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8</v>
      </c>
    </row>
    <row r="2" spans="1:7" x14ac:dyDescent="0.3">
      <c r="A2" s="1">
        <v>17</v>
      </c>
      <c r="B2" s="1">
        <v>94</v>
      </c>
      <c r="C2" s="3">
        <f>A2-$A$13</f>
        <v>1.4000000000000004</v>
      </c>
      <c r="D2" s="4">
        <f>B2-$B$13</f>
        <v>14.299999999999997</v>
      </c>
      <c r="E2" s="3">
        <f>C2 * D2</f>
        <v>20.02</v>
      </c>
      <c r="F2" s="4">
        <f>C2^2</f>
        <v>1.9600000000000011</v>
      </c>
      <c r="G2" s="4">
        <f>D2^2</f>
        <v>204.48999999999992</v>
      </c>
    </row>
    <row r="3" spans="1:7" x14ac:dyDescent="0.3">
      <c r="A3" s="1">
        <v>13</v>
      </c>
      <c r="B3" s="1">
        <v>73</v>
      </c>
      <c r="C3" s="3">
        <f t="shared" ref="C3:C11" si="0">A3-$A$13</f>
        <v>-2.5999999999999996</v>
      </c>
      <c r="D3" s="4">
        <f t="shared" ref="D3:D11" si="1">B3-$B$13</f>
        <v>-6.7000000000000028</v>
      </c>
      <c r="E3" s="3">
        <f t="shared" ref="E3:E11" si="2">C3 * D3</f>
        <v>17.420000000000005</v>
      </c>
      <c r="F3" s="4">
        <f t="shared" ref="F3:F11" si="3">C3^2</f>
        <v>6.759999999999998</v>
      </c>
      <c r="G3" s="4">
        <f t="shared" ref="G3:G11" si="4">D3^2</f>
        <v>44.890000000000036</v>
      </c>
    </row>
    <row r="4" spans="1:7" x14ac:dyDescent="0.3">
      <c r="A4" s="1">
        <v>12</v>
      </c>
      <c r="B4" s="1">
        <v>59</v>
      </c>
      <c r="C4" s="3">
        <f t="shared" si="0"/>
        <v>-3.5999999999999996</v>
      </c>
      <c r="D4" s="4">
        <f t="shared" si="1"/>
        <v>-20.700000000000003</v>
      </c>
      <c r="E4" s="3">
        <f t="shared" si="2"/>
        <v>74.52</v>
      </c>
      <c r="F4" s="4">
        <f t="shared" si="3"/>
        <v>12.959999999999997</v>
      </c>
      <c r="G4" s="4">
        <f t="shared" si="4"/>
        <v>428.49000000000012</v>
      </c>
    </row>
    <row r="5" spans="1:7" x14ac:dyDescent="0.3">
      <c r="A5" s="1">
        <v>15</v>
      </c>
      <c r="B5" s="1">
        <v>80</v>
      </c>
      <c r="C5" s="3">
        <f t="shared" si="0"/>
        <v>-0.59999999999999964</v>
      </c>
      <c r="D5" s="4">
        <f t="shared" si="1"/>
        <v>0.29999999999999716</v>
      </c>
      <c r="E5" s="3">
        <f t="shared" si="2"/>
        <v>-0.17999999999999819</v>
      </c>
      <c r="F5" s="4">
        <f t="shared" si="3"/>
        <v>0.3599999999999996</v>
      </c>
      <c r="G5" s="4">
        <f t="shared" si="4"/>
        <v>8.999999999999829E-2</v>
      </c>
    </row>
    <row r="6" spans="1:7" x14ac:dyDescent="0.3">
      <c r="A6" s="1">
        <v>16</v>
      </c>
      <c r="B6" s="1">
        <v>93</v>
      </c>
      <c r="C6" s="3">
        <f t="shared" si="0"/>
        <v>0.40000000000000036</v>
      </c>
      <c r="D6" s="4">
        <f t="shared" si="1"/>
        <v>13.299999999999997</v>
      </c>
      <c r="E6" s="3">
        <f t="shared" si="2"/>
        <v>5.3200000000000038</v>
      </c>
      <c r="F6" s="4">
        <f t="shared" si="3"/>
        <v>0.16000000000000028</v>
      </c>
      <c r="G6" s="4">
        <f t="shared" si="4"/>
        <v>176.88999999999993</v>
      </c>
    </row>
    <row r="7" spans="1:7" x14ac:dyDescent="0.3">
      <c r="A7" s="1">
        <v>14</v>
      </c>
      <c r="B7" s="1">
        <v>85</v>
      </c>
      <c r="C7" s="3">
        <f t="shared" si="0"/>
        <v>-1.5999999999999996</v>
      </c>
      <c r="D7" s="4">
        <f t="shared" si="1"/>
        <v>5.2999999999999972</v>
      </c>
      <c r="E7" s="3">
        <f t="shared" si="2"/>
        <v>-8.4799999999999933</v>
      </c>
      <c r="F7" s="4">
        <f t="shared" si="3"/>
        <v>2.5599999999999987</v>
      </c>
      <c r="G7" s="4">
        <f t="shared" si="4"/>
        <v>28.089999999999971</v>
      </c>
    </row>
    <row r="8" spans="1:7" x14ac:dyDescent="0.3">
      <c r="A8" s="1">
        <v>16</v>
      </c>
      <c r="B8" s="1">
        <v>66</v>
      </c>
      <c r="C8" s="3">
        <f t="shared" si="0"/>
        <v>0.40000000000000036</v>
      </c>
      <c r="D8" s="4">
        <f t="shared" si="1"/>
        <v>-13.700000000000003</v>
      </c>
      <c r="E8" s="3">
        <f t="shared" si="2"/>
        <v>-5.4800000000000058</v>
      </c>
      <c r="F8" s="4">
        <f t="shared" si="3"/>
        <v>0.16000000000000028</v>
      </c>
      <c r="G8" s="4">
        <f t="shared" si="4"/>
        <v>187.69000000000008</v>
      </c>
    </row>
    <row r="9" spans="1:7" x14ac:dyDescent="0.3">
      <c r="A9" s="1">
        <v>16</v>
      </c>
      <c r="B9" s="1">
        <v>79</v>
      </c>
      <c r="C9" s="3">
        <f t="shared" si="0"/>
        <v>0.40000000000000036</v>
      </c>
      <c r="D9" s="4">
        <f t="shared" si="1"/>
        <v>-0.70000000000000284</v>
      </c>
      <c r="E9" s="3">
        <f t="shared" si="2"/>
        <v>-0.28000000000000136</v>
      </c>
      <c r="F9" s="4">
        <f t="shared" si="3"/>
        <v>0.16000000000000028</v>
      </c>
      <c r="G9" s="4">
        <f t="shared" si="4"/>
        <v>0.49000000000000399</v>
      </c>
    </row>
    <row r="10" spans="1:7" x14ac:dyDescent="0.3">
      <c r="A10" s="1">
        <v>18</v>
      </c>
      <c r="B10" s="1">
        <v>77</v>
      </c>
      <c r="C10" s="3">
        <f t="shared" si="0"/>
        <v>2.4000000000000004</v>
      </c>
      <c r="D10" s="4">
        <f t="shared" si="1"/>
        <v>-2.7000000000000028</v>
      </c>
      <c r="E10" s="3">
        <f t="shared" si="2"/>
        <v>-6.4800000000000075</v>
      </c>
      <c r="F10" s="4">
        <f t="shared" si="3"/>
        <v>5.7600000000000016</v>
      </c>
      <c r="G10" s="4">
        <f t="shared" si="4"/>
        <v>7.2900000000000151</v>
      </c>
    </row>
    <row r="11" spans="1:7" x14ac:dyDescent="0.3">
      <c r="A11" s="1">
        <v>19</v>
      </c>
      <c r="B11" s="1">
        <v>91</v>
      </c>
      <c r="C11" s="3">
        <f t="shared" si="0"/>
        <v>3.4000000000000004</v>
      </c>
      <c r="D11" s="4">
        <f t="shared" si="1"/>
        <v>11.299999999999997</v>
      </c>
      <c r="E11" s="3">
        <f t="shared" si="2"/>
        <v>38.419999999999995</v>
      </c>
      <c r="F11" s="4">
        <f t="shared" si="3"/>
        <v>11.560000000000002</v>
      </c>
      <c r="G11" s="4">
        <f t="shared" si="4"/>
        <v>127.68999999999994</v>
      </c>
    </row>
    <row r="13" spans="1:7" x14ac:dyDescent="0.3">
      <c r="A13" s="1">
        <f>AVERAGE(A2:A11)</f>
        <v>15.6</v>
      </c>
      <c r="B13" s="2">
        <f>AVERAGE(B2:B11)</f>
        <v>79.7</v>
      </c>
      <c r="C13" s="1"/>
      <c r="E13" s="3">
        <f>SUM(E2:E11)</f>
        <v>134.80000000000001</v>
      </c>
      <c r="F13" s="4">
        <f>SUM(F2:F11)</f>
        <v>42.4</v>
      </c>
      <c r="G13" s="3">
        <f>SUM(G2:G11)</f>
        <v>1206.0999999999999</v>
      </c>
    </row>
    <row r="14" spans="1:7" x14ac:dyDescent="0.3">
      <c r="A14" s="1" t="s">
        <v>6</v>
      </c>
      <c r="B14" s="1" t="s">
        <v>6</v>
      </c>
      <c r="C14" s="1"/>
      <c r="E14" s="1" t="s">
        <v>7</v>
      </c>
      <c r="F14" s="1" t="s">
        <v>7</v>
      </c>
      <c r="G14" s="1" t="s">
        <v>7</v>
      </c>
    </row>
    <row r="17" spans="1:6" ht="21" x14ac:dyDescent="0.3">
      <c r="A17" s="16" t="s">
        <v>9</v>
      </c>
      <c r="B17" s="16"/>
      <c r="C17" s="16"/>
      <c r="D17" s="8" t="s">
        <v>10</v>
      </c>
      <c r="E17" s="8" t="s">
        <v>11</v>
      </c>
      <c r="F17" s="7"/>
    </row>
    <row r="18" spans="1:6" ht="21" x14ac:dyDescent="0.4">
      <c r="D18" s="9" t="s">
        <v>12</v>
      </c>
      <c r="E18" s="10" t="s">
        <v>13</v>
      </c>
    </row>
    <row r="19" spans="1:6" ht="21" x14ac:dyDescent="0.4">
      <c r="D19" s="9" t="s">
        <v>14</v>
      </c>
      <c r="E19" s="10" t="s">
        <v>15</v>
      </c>
    </row>
    <row r="22" spans="1:6" ht="21" x14ac:dyDescent="0.3">
      <c r="D22" s="12" t="s">
        <v>17</v>
      </c>
      <c r="E22" s="13">
        <f>SQRT((G13/9))</f>
        <v>11.576316819745005</v>
      </c>
    </row>
    <row r="23" spans="1:6" ht="21" x14ac:dyDescent="0.3">
      <c r="D23" s="12" t="s">
        <v>18</v>
      </c>
      <c r="E23" s="15">
        <f>SQRT((F13/9))</f>
        <v>2.1705094128132942</v>
      </c>
    </row>
    <row r="24" spans="1:6" ht="21" x14ac:dyDescent="0.3">
      <c r="D24" s="12" t="s">
        <v>19</v>
      </c>
      <c r="E24" s="15">
        <f xml:space="preserve"> B37 * (E22/E23)</f>
        <v>3.1792452830188687</v>
      </c>
    </row>
    <row r="25" spans="1:6" ht="21" x14ac:dyDescent="0.3">
      <c r="D25" s="12" t="s">
        <v>20</v>
      </c>
      <c r="E25" s="14">
        <f>B13 - (E24 *A13)</f>
        <v>30.103773584905653</v>
      </c>
    </row>
    <row r="27" spans="1:6" ht="21" x14ac:dyDescent="0.3">
      <c r="D27" s="12" t="s">
        <v>21</v>
      </c>
      <c r="E27" s="15">
        <f>E25 + (E24 * 15)</f>
        <v>77.79245283018868</v>
      </c>
      <c r="F27" s="2" t="s">
        <v>22</v>
      </c>
    </row>
    <row r="37" spans="1:2" ht="18" x14ac:dyDescent="0.35">
      <c r="A37" s="11" t="s">
        <v>16</v>
      </c>
      <c r="B37" s="11">
        <f>SUM(E13) / SQRT(F13 *G13)</f>
        <v>0.59609476138946249</v>
      </c>
    </row>
  </sheetData>
  <mergeCells count="1">
    <mergeCell ref="A17:C1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2023-09-05T04:05:23Z</dcterms:modified>
</cp:coreProperties>
</file>