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cruz/Downloads/"/>
    </mc:Choice>
  </mc:AlternateContent>
  <xr:revisionPtr revIDLastSave="0" documentId="8_{2AA47F82-001C-EE49-A376-5F88DD87817D}" xr6:coauthVersionLast="45" xr6:coauthVersionMax="45" xr10:uidLastSave="{00000000-0000-0000-0000-000000000000}"/>
  <bookViews>
    <workbookView xWindow="560" yWindow="440" windowWidth="24920" windowHeight="15040" xr2:uid="{87074560-7EA6-2F40-B057-266825D01515}"/>
  </bookViews>
  <sheets>
    <sheet name="Planilha1" sheetId="1" r:id="rId1"/>
    <sheet name="Planilha2" sheetId="2" r:id="rId2"/>
  </sheets>
  <definedNames>
    <definedName name="matriz_genes_perceptron" localSheetId="0">Planilha1!$A$1:$K$13</definedName>
    <definedName name="pesos_genes_perceptron" localSheetId="0">Planilha1!$A$29:$B$39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B38" i="1"/>
  <c r="B30" i="1"/>
  <c r="N3" i="1"/>
  <c r="N4" i="1"/>
  <c r="N5" i="1"/>
  <c r="N6" i="1"/>
  <c r="N7" i="1"/>
  <c r="N8" i="1"/>
  <c r="N9" i="1"/>
  <c r="N10" i="1"/>
  <c r="N11" i="1"/>
  <c r="N12" i="1"/>
  <c r="N13" i="1"/>
  <c r="N2" i="1"/>
  <c r="B39" i="1" l="1"/>
  <c r="L10" i="1" l="1"/>
  <c r="M10" i="1" s="1"/>
  <c r="J24" i="1" s="1"/>
  <c r="L8" i="1"/>
  <c r="M8" i="1" s="1"/>
  <c r="J22" i="1" s="1"/>
  <c r="L9" i="1"/>
  <c r="M9" i="1" s="1"/>
  <c r="J23" i="1" s="1"/>
  <c r="L13" i="1"/>
  <c r="M13" i="1" s="1"/>
  <c r="J27" i="1" s="1"/>
  <c r="L6" i="1"/>
  <c r="M6" i="1" s="1"/>
  <c r="J20" i="1" s="1"/>
  <c r="L2" i="1"/>
  <c r="M2" i="1" s="1"/>
  <c r="L7" i="1"/>
  <c r="M7" i="1" s="1"/>
  <c r="J21" i="1" s="1"/>
  <c r="L12" i="1"/>
  <c r="M12" i="1" s="1"/>
  <c r="J26" i="1" s="1"/>
  <c r="L4" i="1"/>
  <c r="M4" i="1" s="1"/>
  <c r="J18" i="1" s="1"/>
  <c r="L5" i="1"/>
  <c r="M5" i="1" s="1"/>
  <c r="J19" i="1" s="1"/>
  <c r="J16" i="1" l="1"/>
  <c r="H21" i="1"/>
  <c r="I21" i="1"/>
  <c r="H23" i="1"/>
  <c r="I23" i="1"/>
  <c r="H16" i="1"/>
  <c r="I16" i="1"/>
  <c r="H22" i="1"/>
  <c r="I22" i="1"/>
  <c r="H24" i="1"/>
  <c r="I24" i="1"/>
  <c r="H19" i="1"/>
  <c r="I19" i="1"/>
  <c r="H18" i="1"/>
  <c r="I18" i="1"/>
  <c r="H20" i="1"/>
  <c r="I20" i="1"/>
  <c r="H26" i="1"/>
  <c r="I26" i="1"/>
  <c r="H27" i="1"/>
  <c r="I27" i="1"/>
  <c r="F16" i="1"/>
  <c r="G16" i="1"/>
  <c r="F22" i="1"/>
  <c r="G22" i="1"/>
  <c r="F21" i="1"/>
  <c r="G21" i="1"/>
  <c r="F23" i="1"/>
  <c r="G23" i="1"/>
  <c r="F18" i="1"/>
  <c r="G18" i="1"/>
  <c r="F20" i="1"/>
  <c r="G20" i="1"/>
  <c r="F24" i="1"/>
  <c r="G24" i="1"/>
  <c r="F19" i="1"/>
  <c r="G19" i="1"/>
  <c r="F26" i="1"/>
  <c r="G26" i="1"/>
  <c r="F27" i="1"/>
  <c r="G27" i="1"/>
  <c r="D21" i="1"/>
  <c r="E21" i="1"/>
  <c r="D23" i="1"/>
  <c r="E23" i="1"/>
  <c r="D16" i="1"/>
  <c r="E16" i="1"/>
  <c r="D22" i="1"/>
  <c r="E22" i="1"/>
  <c r="D24" i="1"/>
  <c r="E24" i="1"/>
  <c r="D19" i="1"/>
  <c r="E19" i="1"/>
  <c r="D18" i="1"/>
  <c r="E18" i="1"/>
  <c r="D20" i="1"/>
  <c r="E20" i="1"/>
  <c r="D26" i="1"/>
  <c r="E26" i="1"/>
  <c r="D27" i="1"/>
  <c r="E27" i="1"/>
  <c r="B21" i="1"/>
  <c r="C21" i="1"/>
  <c r="B23" i="1"/>
  <c r="C23" i="1"/>
  <c r="B19" i="1"/>
  <c r="C19" i="1"/>
  <c r="B16" i="1"/>
  <c r="C16" i="1"/>
  <c r="B22" i="1"/>
  <c r="C22" i="1"/>
  <c r="B24" i="1"/>
  <c r="C24" i="1"/>
  <c r="B18" i="1"/>
  <c r="C18" i="1"/>
  <c r="B20" i="1"/>
  <c r="C20" i="1"/>
  <c r="B26" i="1"/>
  <c r="C26" i="1"/>
  <c r="B27" i="1"/>
  <c r="C27" i="1"/>
  <c r="K27" i="1"/>
  <c r="K19" i="1"/>
  <c r="K26" i="1"/>
  <c r="K21" i="1"/>
  <c r="K23" i="1"/>
  <c r="K22" i="1"/>
  <c r="K18" i="1"/>
  <c r="K20" i="1"/>
  <c r="K24" i="1"/>
  <c r="K16" i="1"/>
  <c r="L11" i="1"/>
  <c r="M11" i="1" s="1"/>
  <c r="J25" i="1" s="1"/>
  <c r="L3" i="1"/>
  <c r="M3" i="1" s="1"/>
  <c r="J17" i="1" s="1"/>
  <c r="B43" i="1" l="1" a="1"/>
  <c r="B43" i="1" s="1"/>
  <c r="H25" i="1"/>
  <c r="I25" i="1"/>
  <c r="H17" i="1"/>
  <c r="I17" i="1"/>
  <c r="F17" i="1"/>
  <c r="G17" i="1"/>
  <c r="F25" i="1"/>
  <c r="G25" i="1"/>
  <c r="D25" i="1"/>
  <c r="E25" i="1"/>
  <c r="D17" i="1"/>
  <c r="E17" i="1"/>
  <c r="B17" i="1"/>
  <c r="C17" i="1"/>
  <c r="B25" i="1"/>
  <c r="C25" i="1"/>
  <c r="K17" i="1"/>
  <c r="K25" i="1"/>
  <c r="B42" i="1" l="1"/>
  <c r="K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B4809-1B3B-E444-A983-F228ACA3DC54}" name="matriz_genes_perceptron" type="6" refreshedVersion="6" background="1" saveData="1">
    <textPr codePage="10000" sourceFile="/Users/renatocruz/Downloads/matriz_genes_perceptron.csv" decimal="," thousands="." tab="0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 type="text"/>
      </textFields>
    </textPr>
  </connection>
  <connection id="2" xr16:uid="{E8C85633-15BD-EE46-BFA1-31B379099296}" name="pesos_genes_perceptron" type="6" refreshedVersion="6" background="1" saveData="1">
    <textPr codePage="10000" sourceFile="/Users/renatocruz/Downloads/pesos_genes_perceptron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<sst xmlns="http://schemas.openxmlformats.org/spreadsheetml/2006/main" count="76" uniqueCount="53">
  <si>
    <t>Registro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</si>
  <si>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</si>
  <si>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</si>
  <si>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</si>
  <si>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</si>
  <si>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</si>
  <si>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</si>
  <si>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</si>
  <si>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</si>
  <si>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</si>
  <si>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Classe</t>
  </si>
  <si>
    <t>Paciente1</t>
  </si>
  <si>
    <t>Risco</t>
  </si>
  <si>
    <t>Paciente2</t>
  </si>
  <si>
    <t>Paciente3</t>
  </si>
  <si>
    <t>Paciente4</t>
  </si>
  <si>
    <t>Imune</t>
  </si>
  <si>
    <t>Paciente5</t>
  </si>
  <si>
    <t>Paciente6</t>
  </si>
  <si>
    <t>Paciente7</t>
  </si>
  <si>
    <t>Paciente8</t>
  </si>
  <si>
    <t>Paciente9</t>
  </si>
  <si>
    <t>Paciente10</t>
  </si>
  <si>
    <t>Paciente11</t>
  </si>
  <si>
    <t>Paciente12</t>
  </si>
  <si>
    <t>Pesos</t>
  </si>
  <si>
    <t>Valores</t>
  </si>
  <si>
    <t>Peso_Gene1</t>
  </si>
  <si>
    <t>Peso_Gene2</t>
  </si>
  <si>
    <t>Peso_Gene3</t>
  </si>
  <si>
    <t>Peso_Gene4</t>
  </si>
  <si>
    <t>Peso_Gene5</t>
  </si>
  <si>
    <t>Peso_Gene6</t>
  </si>
  <si>
    <t>Peso_Gene7</t>
  </si>
  <si>
    <t>Peso_Gene8</t>
  </si>
  <si>
    <t>Peso_Gene9</t>
  </si>
  <si>
    <t>Bias</t>
  </si>
  <si>
    <t>taxa de aprendizado</t>
  </si>
  <si>
    <t>Somatório Ponderado</t>
  </si>
  <si>
    <t>Função de Ativação (Degrau)</t>
  </si>
  <si>
    <t>Risco Convertido</t>
  </si>
  <si>
    <t>Ajuste Peso Gene1</t>
  </si>
  <si>
    <t>Ajuste Peso Gene2</t>
  </si>
  <si>
    <t>Ajuste Peso Gene3</t>
  </si>
  <si>
    <t>Ajuste Peso Gene4</t>
  </si>
  <si>
    <t>Ajuste Peso Gene5</t>
  </si>
  <si>
    <t>Ajuste Peso Gene6</t>
  </si>
  <si>
    <t>Ajuste Peso Gene7</t>
  </si>
  <si>
    <t>Ajuste Peso Gene8</t>
  </si>
  <si>
    <t>Ajuste Peso Gene9</t>
  </si>
  <si>
    <t>Ajuste bias Perceptron</t>
  </si>
  <si>
    <t>Total Epocas</t>
  </si>
  <si>
    <t>Época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</si>
</sst>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sos_genes_perceptron" connectionId="2" xr16:uid="{A1536DB7-B442-B345-AEDB-4ED94009312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z_genes_perceptron" connectionId="1" xr16:uid="{58117687-AAC2-4047-BC62-1A9CB74158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331-23CD-D944-9351-4373E090A591}">
  <dimension ref="A1:N43"/>
  <sheetViews>
    <sheetView tabSelected="1" topLeftCell="A12" workbookViewId="0">
      <selection activeCell="B42" sqref="B42"/>
    </sheetView>
  </sheetViews>
  <sheetFormatPr baseColWidth="10" defaultRowHeight="14"/>
  <cols>
    <col min="1" max="1" width="17.59765625" style="1" bestFit="1" customWidth="1"/>
    <col min="2" max="10" width="16.19921875" style="1" bestFit="1" customWidth="1"/>
    <col min="11" max="11" width="19.19921875" style="1" bestFit="1" customWidth="1"/>
    <col min="12" max="12" width="19.3984375" style="1" bestFit="1" customWidth="1"/>
    <col min="13" max="13" width="25.19921875" style="1" bestFit="1" customWidth="1"/>
    <col min="14" max="14" width="14.3984375" style="1" bestFit="1" customWidth="1"/>
    <col min="15" max="23" width="24.3984375" style="1" bestFit="1" customWidth="1"/>
    <col min="24" max="24" width="24.19921875" style="1" bestFit="1" customWidth="1"/>
    <col min="25" max="16384" width="11" style="1"/>
  </cols>
  <sheetData>
    <row r="1" spans="1:1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38</v>
      </c>
      <c r="M1" s="1" t="s">
        <v>39</v>
      </c>
      <c r="N1" s="1" t="s">
        <v>40</v>
      </c>
    </row>
    <row r="2" spans="1:14">
      <c r="A2" s="4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4" t="s">
        <v>12</v>
      </c>
      <c r="L2" s="1">
        <f ca="1">SOMA(B2*$B$30;C2*$B$31;D2*$B$32;E2*$B$33;F2*$B$34;G2*$B$35;H2*$B$36;I2*$B$37;J2*$B$38) + $B$39</f>
        <v>-0.49791150258362515</v>
      </c>
      <c r="M2" s="1">
        <f ca="1">SE(L2 &gt; 0;1;0)</f>
        <v>0</v>
      </c>
      <c r="N2" s="1">
        <f>SE(K2="Risco";1;0)</f>
        <v>1</v>
      </c>
    </row>
    <row r="3" spans="1:14">
      <c r="A3" s="4" t="s">
        <v>13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4" t="s">
        <v>12</v>
      </c>
      <c r="L3" s="1">
        <f ca="1">SOMA(B3*$B$30;C3*$B$31;D3*$B$32;E3*$B$33;F3*$B$34;G3*$B$35;H3*$B$36;I3*$B$37;J3*$B$38) + $B$39</f>
        <v>0.98183537268421528</v>
      </c>
      <c r="M3" s="1">
        <f t="shared" ref="M3:M13" ca="1" si="0">SE(L3 &gt; 0;1;0)</f>
        <v>1</v>
      </c>
      <c r="N3" s="1">
        <f t="shared" ref="N3:N13" si="1">SE(K3="Risco";1;0)</f>
        <v>1</v>
      </c>
    </row>
    <row r="4" spans="1:14">
      <c r="A4" s="4" t="s">
        <v>14</v>
      </c>
      <c r="B4" s="5">
        <v>1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1</v>
      </c>
      <c r="I4" s="5">
        <v>0</v>
      </c>
      <c r="J4" s="5">
        <v>0</v>
      </c>
      <c r="K4" s="4" t="s">
        <v>12</v>
      </c>
      <c r="L4" s="1">
        <f ca="1">SOMA(B4*$B$30;C4*$B$31;D4*$B$32;E4*$B$33;F4*$B$34;G4*$B$35;H4*$B$36;I4*$B$37;J4*$B$38) + $B$39</f>
        <v>-0.31965079182443423</v>
      </c>
      <c r="M4" s="1">
        <f t="shared" ca="1" si="0"/>
        <v>0</v>
      </c>
      <c r="N4" s="1">
        <f t="shared" si="1"/>
        <v>1</v>
      </c>
    </row>
    <row r="5" spans="1:14">
      <c r="A5" s="4" t="s">
        <v>15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1</v>
      </c>
      <c r="J5" s="5">
        <v>1</v>
      </c>
      <c r="K5" s="4" t="s">
        <v>16</v>
      </c>
      <c r="L5" s="1">
        <f ca="1">SOMA(B5*$B$30;C5*$B$31;D5*$B$32;E5*$B$33;F5*$B$34;G5*$B$35;H5*$B$36;I5*$B$37;J5*$B$38) + $B$39</f>
        <v>7.2197155154649417E-2</v>
      </c>
      <c r="M5" s="1">
        <f t="shared" ca="1" si="0"/>
        <v>1</v>
      </c>
      <c r="N5" s="1">
        <f t="shared" si="1"/>
        <v>0</v>
      </c>
    </row>
    <row r="6" spans="1:14">
      <c r="A6" s="4" t="s">
        <v>17</v>
      </c>
      <c r="B6" s="5">
        <v>0</v>
      </c>
      <c r="C6" s="5">
        <v>0</v>
      </c>
      <c r="D6" s="5">
        <v>1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1</v>
      </c>
      <c r="K6" s="4" t="s">
        <v>12</v>
      </c>
      <c r="L6" s="1">
        <f ca="1">SOMA(B6*$B$30;C6*$B$31;D6*$B$32;E6*$B$33;F6*$B$34;G6*$B$35;H6*$B$36;I6*$B$37;J6*$B$38) + $B$39</f>
        <v>-7.9997797711821361E-2</v>
      </c>
      <c r="M6" s="1">
        <f t="shared" ca="1" si="0"/>
        <v>0</v>
      </c>
      <c r="N6" s="1">
        <f t="shared" si="1"/>
        <v>1</v>
      </c>
    </row>
    <row r="7" spans="1:14">
      <c r="A7" s="4" t="s">
        <v>18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4" t="s">
        <v>12</v>
      </c>
      <c r="L7" s="1">
        <f ca="1">SOMA(B7*$B$30;C7*$B$31;D7*$B$32;E7*$B$33;F7*$B$34;G7*$B$35;H7*$B$36;I7*$B$37;J7*$B$38) + $B$39</f>
        <v>0.87673513853789764</v>
      </c>
      <c r="M7" s="1">
        <f t="shared" ca="1" si="0"/>
        <v>1</v>
      </c>
      <c r="N7" s="1">
        <f t="shared" si="1"/>
        <v>1</v>
      </c>
    </row>
    <row r="8" spans="1:14">
      <c r="A8" s="4" t="s">
        <v>19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4" t="s">
        <v>16</v>
      </c>
      <c r="L8" s="1">
        <f ca="1">SOMA(B8*$B$30;C8*$B$31;D8*$B$32;E8*$B$33;F8*$B$34;G8*$B$35;H8*$B$36;I8*$B$37;J8*$B$38) + $B$39</f>
        <v>-0.85568904186736683</v>
      </c>
      <c r="M8" s="1">
        <f t="shared" ca="1" si="0"/>
        <v>0</v>
      </c>
      <c r="N8" s="1">
        <f t="shared" si="1"/>
        <v>0</v>
      </c>
    </row>
    <row r="9" spans="1:14">
      <c r="A9" s="4" t="s">
        <v>20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4" t="s">
        <v>16</v>
      </c>
      <c r="L9" s="1">
        <f ca="1">SOMA(B9*$B$30;C9*$B$31;D9*$B$32;E9*$B$33;F9*$B$34;G9*$B$35;H9*$B$36;I9*$B$37;J9*$B$38) + $B$39</f>
        <v>0.56307944598452164</v>
      </c>
      <c r="M9" s="1">
        <f t="shared" ca="1" si="0"/>
        <v>1</v>
      </c>
      <c r="N9" s="1">
        <f t="shared" si="1"/>
        <v>0</v>
      </c>
    </row>
    <row r="10" spans="1:14">
      <c r="A10" s="4" t="s">
        <v>21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 t="s">
        <v>12</v>
      </c>
      <c r="L10" s="1">
        <f ca="1">SOMA(B10*$B$30;C10*$B$31;D10*$B$32;E10*$B$33;F10*$B$34;G10*$B$35;H10*$B$36;I10*$B$37;J10*$B$38) + $B$39</f>
        <v>-1.8928463117749095E-2</v>
      </c>
      <c r="M10" s="1">
        <f t="shared" ca="1" si="0"/>
        <v>0</v>
      </c>
      <c r="N10" s="1">
        <f t="shared" si="1"/>
        <v>1</v>
      </c>
    </row>
    <row r="11" spans="1:14">
      <c r="A11" s="4" t="s">
        <v>22</v>
      </c>
      <c r="B11" s="5">
        <v>1</v>
      </c>
      <c r="C11" s="5">
        <v>0</v>
      </c>
      <c r="D11" s="5">
        <v>1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4" t="s">
        <v>16</v>
      </c>
      <c r="L11" s="1">
        <f ca="1">SOMA(B11*$B$30;C11*$B$31;D11*$B$32;E11*$B$33;F11*$B$34;G11*$B$35;H11*$B$36;I11*$B$37;J11*$B$38) + $B$39</f>
        <v>-0.33857925494218333</v>
      </c>
      <c r="M11" s="1">
        <f t="shared" ca="1" si="0"/>
        <v>0</v>
      </c>
      <c r="N11" s="1">
        <f t="shared" si="1"/>
        <v>0</v>
      </c>
    </row>
    <row r="12" spans="1:14">
      <c r="A12" s="4" t="s">
        <v>23</v>
      </c>
      <c r="B12" s="5">
        <v>0</v>
      </c>
      <c r="C12" s="5">
        <v>1</v>
      </c>
      <c r="D12" s="5">
        <v>1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1</v>
      </c>
      <c r="K12" s="4" t="s">
        <v>16</v>
      </c>
      <c r="L12" s="1">
        <f ca="1">SOMA(B12*$B$30;C12*$B$31;D12*$B$32;E12*$B$33;F12*$B$34;G12*$B$35;H12*$B$36;I12*$B$37;J12*$B$38) + $B$39</f>
        <v>0.70944051013669274</v>
      </c>
      <c r="M12" s="1">
        <f t="shared" ca="1" si="0"/>
        <v>1</v>
      </c>
      <c r="N12" s="1">
        <f t="shared" si="1"/>
        <v>0</v>
      </c>
    </row>
    <row r="13" spans="1:14">
      <c r="A13" s="4" t="s">
        <v>24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4" t="s">
        <v>12</v>
      </c>
      <c r="L13" s="1">
        <f ca="1">SOMA(B13*$B$30;C13*$B$31;D13*$B$32;E13*$B$33;F13*$B$34;G13*$B$35;H13*$B$36;I13*$B$37;J13*$B$38) + $B$39</f>
        <v>7.8101307247587348E-2</v>
      </c>
      <c r="M13" s="1">
        <f t="shared" ca="1" si="0"/>
        <v>1</v>
      </c>
      <c r="N13" s="1">
        <f t="shared" si="1"/>
        <v>1</v>
      </c>
    </row>
    <row r="15" spans="1:14">
      <c r="A15" s="4" t="s">
        <v>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47</v>
      </c>
      <c r="I15" s="1" t="s">
        <v>48</v>
      </c>
      <c r="J15" s="1" t="s">
        <v>49</v>
      </c>
      <c r="K15" s="1" t="s">
        <v>50</v>
      </c>
    </row>
    <row r="16" spans="1:14">
      <c r="A16" s="4" t="s">
        <v>11</v>
      </c>
      <c r="B16" s="3">
        <f ca="1">$B30 + $B$40 * ($N2 - $M2) * $B2</f>
        <v>-0.74346864878917596</v>
      </c>
      <c r="C16" s="3">
        <f ca="1">$B30 + $B$40 * ($N2 - $M2) * $B2</f>
        <v>-0.74346864878917596</v>
      </c>
      <c r="D16" s="3">
        <f ca="1">$B30 + $B$40 * ($N2 - $M2) * $B2</f>
        <v>-0.74346864878917596</v>
      </c>
      <c r="E16" s="3">
        <f ca="1">$B30 + $B$40 * ($N2 - $M2) * $B2</f>
        <v>-0.74346864878917596</v>
      </c>
      <c r="F16" s="3">
        <f ca="1">$B30 + $B$40 * ($N2 - $M2) * $B2</f>
        <v>-0.74346864878917596</v>
      </c>
      <c r="G16" s="3">
        <f ca="1">$B30 + $B$40 * ($N2 - $M2) * $B2</f>
        <v>-0.74346864878917596</v>
      </c>
      <c r="H16" s="3">
        <f ca="1">$B30 + $B$40 * ($N2 - $M2) * $B2</f>
        <v>-0.74346864878917596</v>
      </c>
      <c r="I16" s="3">
        <f ca="1">$B30 + $B$40 * ($N2 - $M2) * $B2</f>
        <v>-0.74346864878917596</v>
      </c>
      <c r="J16" s="3">
        <f ca="1">$B30 + $B$40 * ($N2 - $M2) * $B2</f>
        <v>-0.74346864878917596</v>
      </c>
      <c r="K16" s="3">
        <f ca="1">$B$39 + $B$40 * (N2 - M2)</f>
        <v>-8.9284631177490945E-3</v>
      </c>
    </row>
    <row r="17" spans="1:11">
      <c r="A17" s="4" t="s">
        <v>13</v>
      </c>
      <c r="B17" s="3">
        <f ca="1">$B31 + $B$40 * ($N3 - $M3) * $B3</f>
        <v>0.17697637914037556</v>
      </c>
      <c r="C17" s="3">
        <f ca="1">$B31 + $B$40 * ($N3 - $M3) * $B3</f>
        <v>0.17697637914037556</v>
      </c>
      <c r="D17" s="3">
        <f ca="1">$B31 + $B$40 * ($N3 - $M3) * $B3</f>
        <v>0.17697637914037556</v>
      </c>
      <c r="E17" s="3">
        <f ca="1">$B31 + $B$40 * ($N3 - $M3) * $B3</f>
        <v>0.17697637914037556</v>
      </c>
      <c r="F17" s="3">
        <f ca="1">$B31 + $B$40 * ($N3 - $M3) * $B3</f>
        <v>0.17697637914037556</v>
      </c>
      <c r="G17" s="3">
        <f ca="1">$B31 + $B$40 * ($N3 - $M3) * $B3</f>
        <v>0.17697637914037556</v>
      </c>
      <c r="H17" s="3">
        <f ca="1">$B31 + $B$40 * ($N3 - $M3) * $B3</f>
        <v>0.17697637914037556</v>
      </c>
      <c r="I17" s="3">
        <f ca="1">$B31 + $B$40 * ($N3 - $M3) * $B3</f>
        <v>0.17697637914037556</v>
      </c>
      <c r="J17" s="3">
        <f ca="1">$B31 + $B$40 * ($N3 - $M3) * $B3</f>
        <v>0.17697637914037556</v>
      </c>
      <c r="K17" s="3">
        <f ca="1">$B$39 + $B$40 * (N3 - M3)</f>
        <v>-1.8928463117749095E-2</v>
      </c>
    </row>
    <row r="18" spans="1:11">
      <c r="A18" s="4" t="s">
        <v>14</v>
      </c>
      <c r="B18" s="3">
        <f ca="1">$B32 + $B$40 * ($N4 - $M4) * $B4</f>
        <v>0.34061687418242026</v>
      </c>
      <c r="C18" s="3">
        <f ca="1">$B32 + $B$40 * ($N4 - $M4) * $B4</f>
        <v>0.34061687418242026</v>
      </c>
      <c r="D18" s="3">
        <f ca="1">$B32 + $B$40 * ($N4 - $M4) * $B4</f>
        <v>0.34061687418242026</v>
      </c>
      <c r="E18" s="3">
        <f ca="1">$B32 + $B$40 * ($N4 - $M4) * $B4</f>
        <v>0.34061687418242026</v>
      </c>
      <c r="F18" s="3">
        <f ca="1">$B32 + $B$40 * ($N4 - $M4) * $B4</f>
        <v>0.34061687418242026</v>
      </c>
      <c r="G18" s="3">
        <f ca="1">$B32 + $B$40 * ($N4 - $M4) * $B4</f>
        <v>0.34061687418242026</v>
      </c>
      <c r="H18" s="3">
        <f ca="1">$B32 + $B$40 * ($N4 - $M4) * $B4</f>
        <v>0.34061687418242026</v>
      </c>
      <c r="I18" s="3">
        <f ca="1">$B32 + $B$40 * ($N4 - $M4) * $B4</f>
        <v>0.34061687418242026</v>
      </c>
      <c r="J18" s="3">
        <f ca="1">$B32 + $B$40 * ($N4 - $M4) * $B4</f>
        <v>0.34061687418242026</v>
      </c>
      <c r="K18" s="3">
        <f ca="1">$B$39 + $B$40 * (N4 - M4)</f>
        <v>-8.9284631177490945E-3</v>
      </c>
    </row>
    <row r="19" spans="1:11">
      <c r="A19" s="4" t="s">
        <v>15</v>
      </c>
      <c r="B19" s="3">
        <f ca="1">$B33 + $B$40 * ($N5 - $M5) * $B5</f>
        <v>0.80788330456865087</v>
      </c>
      <c r="C19" s="3">
        <f ca="1">$B33 + $B$40 * ($N5 - $M5) * $B5</f>
        <v>0.80788330456865087</v>
      </c>
      <c r="D19" s="3">
        <f ca="1">$B33 + $B$40 * ($N5 - $M5) * $B5</f>
        <v>0.80788330456865087</v>
      </c>
      <c r="E19" s="3">
        <f ca="1">$B33 + $B$40 * ($N5 - $M5) * $B5</f>
        <v>0.80788330456865087</v>
      </c>
      <c r="F19" s="3">
        <f ca="1">$B33 + $B$40 * ($N5 - $M5) * $B5</f>
        <v>0.80788330456865087</v>
      </c>
      <c r="G19" s="3">
        <f ca="1">$B33 + $B$40 * ($N5 - $M5) * $B5</f>
        <v>0.80788330456865087</v>
      </c>
      <c r="H19" s="3">
        <f ca="1">$B33 + $B$40 * ($N5 - $M5) * $B5</f>
        <v>0.80788330456865087</v>
      </c>
      <c r="I19" s="3">
        <f ca="1">$B33 + $B$40 * ($N5 - $M5) * $B5</f>
        <v>0.80788330456865087</v>
      </c>
      <c r="J19" s="3">
        <f ca="1">$B33 + $B$40 * ($N5 - $M5) * $B5</f>
        <v>0.80788330456865087</v>
      </c>
      <c r="K19" s="3">
        <f ca="1">$B$39 + $B$40 * (N5 - M5)</f>
        <v>-2.8928463117749097E-2</v>
      </c>
    </row>
    <row r="20" spans="1:11">
      <c r="A20" s="4" t="s">
        <v>17</v>
      </c>
      <c r="B20" s="3">
        <f ca="1">$B34 + $B$40 * ($N6 - $M6) * $B6</f>
        <v>0.10622529380713264</v>
      </c>
      <c r="C20" s="3">
        <f ca="1">$B34 + $B$40 * ($N6 - $M6) * $B6</f>
        <v>0.10622529380713264</v>
      </c>
      <c r="D20" s="3">
        <f ca="1">$B34 + $B$40 * ($N6 - $M6) * $B6</f>
        <v>0.10622529380713264</v>
      </c>
      <c r="E20" s="3">
        <f ca="1">$B34 + $B$40 * ($N6 - $M6) * $B6</f>
        <v>0.10622529380713264</v>
      </c>
      <c r="F20" s="3">
        <f ca="1">$B34 + $B$40 * ($N6 - $M6) * $B6</f>
        <v>0.10622529380713264</v>
      </c>
      <c r="G20" s="3">
        <f ca="1">$B34 + $B$40 * ($N6 - $M6) * $B6</f>
        <v>0.10622529380713264</v>
      </c>
      <c r="H20" s="3">
        <f ca="1">$B34 + $B$40 * ($N6 - $M6) * $B6</f>
        <v>0.10622529380713264</v>
      </c>
      <c r="I20" s="3">
        <f ca="1">$B34 + $B$40 * ($N6 - $M6) * $B6</f>
        <v>0.10622529380713264</v>
      </c>
      <c r="J20" s="3">
        <f ca="1">$B34 + $B$40 * ($N6 - $M6) * $B6</f>
        <v>0.10622529380713264</v>
      </c>
      <c r="K20" s="3">
        <f ca="1">$B$39 + $B$40 * (N6 - M6)</f>
        <v>-8.9284631177490945E-3</v>
      </c>
    </row>
    <row r="21" spans="1:11">
      <c r="A21" s="4" t="s">
        <v>18</v>
      </c>
      <c r="B21" s="3">
        <f ca="1">$B35 + $B$40 * ($N7 - $M7) * $B7</f>
        <v>-0.47898303946587606</v>
      </c>
      <c r="C21" s="3">
        <f ca="1">$B35 + $B$40 * ($N7 - $M7) * $B7</f>
        <v>-0.47898303946587606</v>
      </c>
      <c r="D21" s="3">
        <f ca="1">$B35 + $B$40 * ($N7 - $M7) * $B7</f>
        <v>-0.47898303946587606</v>
      </c>
      <c r="E21" s="3">
        <f ca="1">$B35 + $B$40 * ($N7 - $M7) * $B7</f>
        <v>-0.47898303946587606</v>
      </c>
      <c r="F21" s="3">
        <f ca="1">$B35 + $B$40 * ($N7 - $M7) * $B7</f>
        <v>-0.47898303946587606</v>
      </c>
      <c r="G21" s="3">
        <f ca="1">$B35 + $B$40 * ($N7 - $M7) * $B7</f>
        <v>-0.47898303946587606</v>
      </c>
      <c r="H21" s="3">
        <f ca="1">$B35 + $B$40 * ($N7 - $M7) * $B7</f>
        <v>-0.47898303946587606</v>
      </c>
      <c r="I21" s="3">
        <f ca="1">$B35 + $B$40 * ($N7 - $M7) * $B7</f>
        <v>-0.47898303946587606</v>
      </c>
      <c r="J21" s="3">
        <f ca="1">$B35 + $B$40 * ($N7 - $M7) * $B7</f>
        <v>-0.47898303946587606</v>
      </c>
      <c r="K21" s="3">
        <f ca="1">$B$39 + $B$40 * (N7 - M7)</f>
        <v>-1.8928463117749095E-2</v>
      </c>
    </row>
    <row r="22" spans="1:11">
      <c r="A22" s="4" t="s">
        <v>19</v>
      </c>
      <c r="B22" s="3">
        <f ca="1">$B36 + $B$40 * ($N8 - $M8) * $B8</f>
        <v>5.904152092937931E-3</v>
      </c>
      <c r="C22" s="3">
        <f ca="1">$B36 + $B$40 * ($N8 - $M8) * $B8</f>
        <v>5.904152092937931E-3</v>
      </c>
      <c r="D22" s="3">
        <f ca="1">$B36 + $B$40 * ($N8 - $M8) * $B8</f>
        <v>5.904152092937931E-3</v>
      </c>
      <c r="E22" s="3">
        <f ca="1">$B36 + $B$40 * ($N8 - $M8) * $B8</f>
        <v>5.904152092937931E-3</v>
      </c>
      <c r="F22" s="3">
        <f ca="1">$B36 + $B$40 * ($N8 - $M8) * $B8</f>
        <v>5.904152092937931E-3</v>
      </c>
      <c r="G22" s="3">
        <f ca="1">$B36 + $B$40 * ($N8 - $M8) * $B8</f>
        <v>5.904152092937931E-3</v>
      </c>
      <c r="H22" s="3">
        <f ca="1">$B36 + $B$40 * ($N8 - $M8) * $B8</f>
        <v>5.904152092937931E-3</v>
      </c>
      <c r="I22" s="3">
        <f ca="1">$B36 + $B$40 * ($N8 - $M8) * $B8</f>
        <v>5.904152092937931E-3</v>
      </c>
      <c r="J22" s="3">
        <f ca="1">$B36 + $B$40 * ($N8 - $M8) * $B8</f>
        <v>5.904152092937931E-3</v>
      </c>
      <c r="K22" s="3">
        <f ca="1">$B$39 + $B$40 * (N8 - M8)</f>
        <v>-1.8928463117749095E-2</v>
      </c>
    </row>
    <row r="23" spans="1:11">
      <c r="A23" s="4" t="s">
        <v>20</v>
      </c>
      <c r="B23" s="3">
        <f ca="1">$B37 + $B$40 * ($N9 - $M9) * $B9</f>
        <v>-0.1091960820533797</v>
      </c>
      <c r="C23" s="3">
        <f ca="1">$B37 + $B$40 * ($N9 - $M9) * $B9</f>
        <v>-0.1091960820533797</v>
      </c>
      <c r="D23" s="3">
        <f ca="1">$B37 + $B$40 * ($N9 - $M9) * $B9</f>
        <v>-0.1091960820533797</v>
      </c>
      <c r="E23" s="3">
        <f ca="1">$B37 + $B$40 * ($N9 - $M9) * $B9</f>
        <v>-0.1091960820533797</v>
      </c>
      <c r="F23" s="3">
        <f ca="1">$B37 + $B$40 * ($N9 - $M9) * $B9</f>
        <v>-0.1091960820533797</v>
      </c>
      <c r="G23" s="3">
        <f ca="1">$B37 + $B$40 * ($N9 - $M9) * $B9</f>
        <v>-0.1091960820533797</v>
      </c>
      <c r="H23" s="3">
        <f ca="1">$B37 + $B$40 * ($N9 - $M9) * $B9</f>
        <v>-0.1091960820533797</v>
      </c>
      <c r="I23" s="3">
        <f ca="1">$B37 + $B$40 * ($N9 - $M9) * $B9</f>
        <v>-0.1091960820533797</v>
      </c>
      <c r="J23" s="3">
        <f ca="1">$B37 + $B$40 * ($N9 - $M9) * $B9</f>
        <v>-0.1091960820533797</v>
      </c>
      <c r="K23" s="3">
        <f ca="1">$B$39 + $B$40 * (N9 - M9)</f>
        <v>-2.8928463117749097E-2</v>
      </c>
    </row>
    <row r="24" spans="1:11">
      <c r="A24" s="4" t="s">
        <v>21</v>
      </c>
      <c r="B24" s="3">
        <f ca="1">$B38 + $B$40 * ($N10 - $M10) * $B10</f>
        <v>-1.8928463117749095E-2</v>
      </c>
      <c r="C24" s="3">
        <f ca="1">$B38 + $B$40 * ($N10 - $M10) * $B10</f>
        <v>-1.8928463117749095E-2</v>
      </c>
      <c r="D24" s="3">
        <f ca="1">$B38 + $B$40 * ($N10 - $M10) * $B10</f>
        <v>-1.8928463117749095E-2</v>
      </c>
      <c r="E24" s="3">
        <f ca="1">$B38 + $B$40 * ($N10 - $M10) * $B10</f>
        <v>-1.8928463117749095E-2</v>
      </c>
      <c r="F24" s="3">
        <f ca="1">$B38 + $B$40 * ($N10 - $M10) * $B10</f>
        <v>-1.8928463117749095E-2</v>
      </c>
      <c r="G24" s="3">
        <f ca="1">$B38 + $B$40 * ($N10 - $M10) * $B10</f>
        <v>-1.8928463117749095E-2</v>
      </c>
      <c r="H24" s="3">
        <f ca="1">$B38 + $B$40 * ($N10 - $M10) * $B10</f>
        <v>-1.8928463117749095E-2</v>
      </c>
      <c r="I24" s="3">
        <f ca="1">$B38 + $B$40 * ($N10 - $M10) * $B10</f>
        <v>-1.8928463117749095E-2</v>
      </c>
      <c r="J24" s="3">
        <f ca="1">$B38 + $B$40 * ($N10 - $M10) * $B10</f>
        <v>-1.8928463117749095E-2</v>
      </c>
      <c r="K24" s="3">
        <f ca="1">$B$39 + $B$40 * (N10 - M10)</f>
        <v>-8.9284631177490945E-3</v>
      </c>
    </row>
    <row r="25" spans="1:11">
      <c r="A25" s="4" t="s">
        <v>22</v>
      </c>
      <c r="B25" s="3">
        <f ca="1">$B39 + $B$40 * ($N11 - $M11) * $B11</f>
        <v>-1.8928463117749095E-2</v>
      </c>
      <c r="C25" s="3">
        <f ca="1">$B39 + $B$40 * ($N11 - $M11) * $B11</f>
        <v>-1.8928463117749095E-2</v>
      </c>
      <c r="D25" s="3">
        <f ca="1">$B39 + $B$40 * ($N11 - $M11) * $B11</f>
        <v>-1.8928463117749095E-2</v>
      </c>
      <c r="E25" s="3">
        <f ca="1">$B39 + $B$40 * ($N11 - $M11) * $B11</f>
        <v>-1.8928463117749095E-2</v>
      </c>
      <c r="F25" s="3">
        <f ca="1">$B39 + $B$40 * ($N11 - $M11) * $B11</f>
        <v>-1.8928463117749095E-2</v>
      </c>
      <c r="G25" s="3">
        <f ca="1">$B39 + $B$40 * ($N11 - $M11) * $B11</f>
        <v>-1.8928463117749095E-2</v>
      </c>
      <c r="H25" s="3">
        <f ca="1">$B39 + $B$40 * ($N11 - $M11) * $B11</f>
        <v>-1.8928463117749095E-2</v>
      </c>
      <c r="I25" s="3">
        <f ca="1">$B39 + $B$40 * ($N11 - $M11) * $B11</f>
        <v>-1.8928463117749095E-2</v>
      </c>
      <c r="J25" s="3">
        <f ca="1">$B39 + $B$40 * ($N11 - $M11) * $B11</f>
        <v>-1.8928463117749095E-2</v>
      </c>
      <c r="K25" s="3">
        <f ca="1">$B$39 + $B$40 * (N11 - M11)</f>
        <v>-1.8928463117749095E-2</v>
      </c>
    </row>
    <row r="26" spans="1:11">
      <c r="A26" s="4" t="s">
        <v>23</v>
      </c>
      <c r="B26" s="3">
        <f ca="1">$B40 + $B$40 * ($N12 - $M12) * $B12</f>
        <v>0.01</v>
      </c>
      <c r="C26" s="3">
        <f ca="1">$B40 + $B$40 * ($N12 - $M12) * $B12</f>
        <v>0.01</v>
      </c>
      <c r="D26" s="3">
        <f ca="1">$B40 + $B$40 * ($N12 - $M12) * $B12</f>
        <v>0.01</v>
      </c>
      <c r="E26" s="3">
        <f ca="1">$B40 + $B$40 * ($N12 - $M12) * $B12</f>
        <v>0.01</v>
      </c>
      <c r="F26" s="3">
        <f ca="1">$B40 + $B$40 * ($N12 - $M12) * $B12</f>
        <v>0.01</v>
      </c>
      <c r="G26" s="3">
        <f ca="1">$B40 + $B$40 * ($N12 - $M12) * $B12</f>
        <v>0.01</v>
      </c>
      <c r="H26" s="3">
        <f ca="1">$B40 + $B$40 * ($N12 - $M12) * $B12</f>
        <v>0.01</v>
      </c>
      <c r="I26" s="3">
        <f ca="1">$B40 + $B$40 * ($N12 - $M12) * $B12</f>
        <v>0.01</v>
      </c>
      <c r="J26" s="3">
        <f ca="1">$B40 + $B$40 * ($N12 - $M12) * $B12</f>
        <v>0.01</v>
      </c>
      <c r="K26" s="3">
        <f ca="1">$B$39 + $B$40 * (N12 - M12)</f>
        <v>-2.8928463117749097E-2</v>
      </c>
    </row>
    <row r="27" spans="1:11">
      <c r="A27" s="4" t="s">
        <v>24</v>
      </c>
      <c r="B27" s="3">
        <f ca="1">$B41 + $B$40 * ($N13 - $M13) * $B13</f>
        <v>43</v>
      </c>
      <c r="C27" s="3">
        <f ca="1">$B41 + $B$40 * ($N13 - $M13) * $B13</f>
        <v>43</v>
      </c>
      <c r="D27" s="3">
        <f ca="1">$B41 + $B$40 * ($N13 - $M13) * $B13</f>
        <v>43</v>
      </c>
      <c r="E27" s="3">
        <f ca="1">$B41 + $B$40 * ($N13 - $M13) * $B13</f>
        <v>43</v>
      </c>
      <c r="F27" s="3">
        <f ca="1">$B41 + $B$40 * ($N13 - $M13) * $B13</f>
        <v>43</v>
      </c>
      <c r="G27" s="3">
        <f ca="1">$B41 + $B$40 * ($N13 - $M13) * $B13</f>
        <v>43</v>
      </c>
      <c r="H27" s="3">
        <f ca="1">$B41 + $B$40 * ($N13 - $M13) * $B13</f>
        <v>43</v>
      </c>
      <c r="I27" s="3">
        <f ca="1">$B41 + $B$40 * ($N13 - $M13) * $B13</f>
        <v>43</v>
      </c>
      <c r="J27" s="3">
        <f ca="1">$B41 + $B$40 * ($N13 - $M13) * $B13</f>
        <v>43</v>
      </c>
      <c r="K27" s="3">
        <f ca="1">$B$39 + $B$40 * (N13 - M13)</f>
        <v>-1.8928463117749095E-2</v>
      </c>
    </row>
    <row r="28" spans="1:11">
      <c r="B28" s="3"/>
      <c r="C28" s="3"/>
      <c r="D28" s="3"/>
      <c r="E28" s="3"/>
      <c r="F28" s="3"/>
      <c r="G28" s="3"/>
      <c r="H28" s="3"/>
      <c r="I28" s="3"/>
      <c r="J28" s="3"/>
      <c r="K28" s="3">
        <f ca="1">SOMA(K16:K27)</f>
        <v>-0.21714155741298913</v>
      </c>
    </row>
    <row r="29" spans="1:11">
      <c r="A29" s="1" t="s">
        <v>25</v>
      </c>
      <c r="B29" s="1" t="s">
        <v>26</v>
      </c>
    </row>
    <row r="30" spans="1:11">
      <c r="A30" s="1" t="s">
        <v>27</v>
      </c>
      <c r="B30" s="2">
        <f ca="1">ALEATÓRIO()*2 - 1</f>
        <v>-0.74346864878917596</v>
      </c>
    </row>
    <row r="31" spans="1:11">
      <c r="A31" s="1" t="s">
        <v>28</v>
      </c>
      <c r="B31" s="2">
        <f t="shared" ref="B31:B38" ca="1" si="2">ALEATÓRIO()*2 - 1</f>
        <v>0.17697637914037556</v>
      </c>
    </row>
    <row r="32" spans="1:11">
      <c r="A32" s="1" t="s">
        <v>29</v>
      </c>
      <c r="B32" s="2">
        <f t="shared" ca="1" si="2"/>
        <v>0.33061687418242025</v>
      </c>
    </row>
    <row r="33" spans="1:2">
      <c r="A33" s="1" t="s">
        <v>30</v>
      </c>
      <c r="B33" s="2">
        <f t="shared" ca="1" si="2"/>
        <v>0.81788330456865088</v>
      </c>
    </row>
    <row r="34" spans="1:2">
      <c r="A34" s="1" t="s">
        <v>31</v>
      </c>
      <c r="B34" s="2">
        <f t="shared" ca="1" si="2"/>
        <v>0.10622529380713264</v>
      </c>
    </row>
    <row r="35" spans="1:2">
      <c r="A35" s="1" t="s">
        <v>32</v>
      </c>
      <c r="B35" s="2">
        <f t="shared" ca="1" si="2"/>
        <v>-0.47898303946587606</v>
      </c>
    </row>
    <row r="36" spans="1:2">
      <c r="A36" s="1" t="s">
        <v>33</v>
      </c>
      <c r="B36" s="2">
        <f t="shared" ca="1" si="2"/>
        <v>5.904152092937931E-3</v>
      </c>
    </row>
    <row r="37" spans="1:2">
      <c r="A37" s="1" t="s">
        <v>34</v>
      </c>
      <c r="B37" s="2">
        <f t="shared" ca="1" si="2"/>
        <v>-9.9196082053379708E-2</v>
      </c>
    </row>
    <row r="38" spans="1:2">
      <c r="A38" s="1" t="s">
        <v>35</v>
      </c>
      <c r="B38" s="2">
        <f t="shared" ca="1" si="2"/>
        <v>-1.8928463117749095E-2</v>
      </c>
    </row>
    <row r="39" spans="1:2">
      <c r="A39" s="1" t="s">
        <v>36</v>
      </c>
      <c r="B39" s="2">
        <f ca="1">B38</f>
        <v>-1.8928463117749095E-2</v>
      </c>
    </row>
    <row r="40" spans="1:2">
      <c r="A40" s="1" t="s">
        <v>37</v>
      </c>
      <c r="B40" s="2">
        <v>0.01</v>
      </c>
    </row>
    <row r="41" spans="1:2">
      <c r="A41" s="1" t="s">
        <v>52</v>
      </c>
      <c r="B41" s="1">
        <v>43</v>
      </c>
    </row>
    <row r="42" spans="1:2">
      <c r="A42" s="1" t="s">
        <v>51</v>
      </c>
      <c r="B42" s="1">
        <f ca="1">SE(SOMA(B16:J27)&lt;&gt;0;B41+1;B41)</f>
        <v>44</v>
      </c>
    </row>
    <row r="43" spans="1:2">
      <c r="B43" s="2">
        <f t="array" aca="1" ref="B43" ca="1">SOMA(SE(M2:M13=N2:N13;1;0))/CONT.VALORES(N2:N13)*100</f>
        <v>41.666666666666671</v>
      </c>
    </row>
  </sheetData>
  <phoneticPr fontId="1" type="noConversion"/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9D28-F059-B64E-A96D-EE9BAD3031B2}">
  <dimension ref="A1"/>
  <sheetViews>
    <sheetView workbookViewId="0">
      <selection sqref="A1:B11"/>
    </sheetView>
  </sheetViews>
  <sheetFormatPr baseColWidth="10" defaultRowHeight="14"/>
  <cols>
    <col min="1" max="1" width="11.3984375" bestFit="1" customWidth="1"/>
    <col min="2" max="2" width="7.39843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Planilha1!matriz_genes_perceptron</vt:lpstr>
      <vt:lpstr>Planilha1!pesos_genes_perceptron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Menendes Cruz</dc:creator>
  <cp:lastModifiedBy>Renato Menendes Cruz</cp:lastModifiedBy>
  <dcterms:created xsi:type="dcterms:W3CDTF">2024-09-08T11:43:01Z</dcterms:created>
  <dcterms:modified xsi:type="dcterms:W3CDTF">2024-09-08T12:59:22Z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2024-09-08T11:43:02Z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ad2e944e-e4ac-4db3-b974-41624b969243</vt:lpwstr>
  </property>
  <property fmtid="{D5CDD505-2E9C-101B-9397-08002B2CF9AE}" pid="8" name="MSIP_Label_22deaceb-9851-4663-bccf-596767454be3_ContentBits">
    <vt:lpwstr>2</vt:lpwstr>
  </property>
</Properties>
</file>