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mondaini\Desktop\Unidad de Desarrollo Agrícola\Cuenta satelite Bioeconomía\datos\colombia\"/>
    </mc:Choice>
  </mc:AlternateContent>
  <xr:revisionPtr revIDLastSave="0" documentId="13_ncr:1_{831F00A6-B27B-4CD8-8C7C-21005A4DF8BA}" xr6:coauthVersionLast="47" xr6:coauthVersionMax="47" xr10:uidLastSave="{00000000-0000-0000-0000-000000000000}"/>
  <bookViews>
    <workbookView xWindow="-110" yWindow="-110" windowWidth="19420" windowHeight="10420" xr2:uid="{CD46AC33-8A19-40FD-AD2F-A09710F8E956}"/>
  </bookViews>
  <sheets>
    <sheet name="columnas" sheetId="1" r:id="rId1"/>
    <sheet name="transacciones" sheetId="4" r:id="rId2"/>
    <sheet name="Correl CIIU" sheetId="13" r:id="rId3"/>
    <sheet name="bio" sheetId="2" r:id="rId4"/>
    <sheet name="filas" sheetId="3" r:id="rId5"/>
    <sheet name="at_filas" sheetId="10" r:id="rId6"/>
    <sheet name="at_columnas" sheetId="11" r:id="rId7"/>
    <sheet name="Sheet7" sheetId="7" r:id="rId8"/>
    <sheet name="ejemplo oferta utilización" sheetId="8" r:id="rId9"/>
    <sheet name="ejemplo_dinamico" sheetId="6" r:id="rId10"/>
    <sheet name="ntg2" sheetId="9" r:id="rId11"/>
  </sheets>
  <definedNames>
    <definedName name="_xlnm._FilterDatabase" localSheetId="0" hidden="1">columnas!$I$1:$J$279</definedName>
    <definedName name="_xlnm._FilterDatabase" localSheetId="4" hidden="1">filas!$A$1:$H$1</definedName>
  </definedNames>
  <calcPr calcId="191028"/>
  <pivotCaches>
    <pivotCache cacheId="0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8" i="3" l="1"/>
  <c r="C68" i="3"/>
  <c r="P143" i="1"/>
  <c r="P279" i="1"/>
  <c r="N279" i="1"/>
  <c r="M279" i="1"/>
  <c r="L279" i="1"/>
  <c r="P278" i="1"/>
  <c r="N278" i="1"/>
  <c r="M278" i="1"/>
  <c r="L278" i="1"/>
  <c r="P277" i="1"/>
  <c r="N277" i="1"/>
  <c r="M277" i="1"/>
  <c r="L277" i="1"/>
  <c r="P276" i="1"/>
  <c r="N276" i="1"/>
  <c r="M276" i="1"/>
  <c r="L276" i="1"/>
  <c r="P275" i="1"/>
  <c r="N275" i="1"/>
  <c r="M275" i="1"/>
  <c r="L275" i="1"/>
  <c r="P274" i="1"/>
  <c r="N274" i="1"/>
  <c r="M274" i="1"/>
  <c r="L274" i="1"/>
  <c r="P273" i="1"/>
  <c r="N273" i="1"/>
  <c r="M273" i="1"/>
  <c r="L273" i="1"/>
  <c r="P272" i="1"/>
  <c r="N272" i="1"/>
  <c r="M272" i="1"/>
  <c r="L272" i="1"/>
  <c r="P271" i="1"/>
  <c r="N271" i="1"/>
  <c r="M271" i="1"/>
  <c r="L271" i="1"/>
  <c r="P270" i="1"/>
  <c r="N270" i="1"/>
  <c r="M270" i="1"/>
  <c r="L270" i="1"/>
  <c r="P269" i="1"/>
  <c r="N269" i="1"/>
  <c r="M269" i="1"/>
  <c r="L269" i="1"/>
  <c r="P268" i="1"/>
  <c r="N268" i="1"/>
  <c r="M268" i="1"/>
  <c r="L268" i="1"/>
  <c r="P267" i="1"/>
  <c r="N267" i="1"/>
  <c r="M267" i="1"/>
  <c r="L267" i="1"/>
  <c r="P266" i="1"/>
  <c r="N266" i="1"/>
  <c r="M266" i="1"/>
  <c r="L266" i="1"/>
  <c r="P265" i="1"/>
  <c r="N265" i="1"/>
  <c r="M265" i="1"/>
  <c r="L265" i="1"/>
  <c r="P264" i="1"/>
  <c r="N264" i="1"/>
  <c r="M264" i="1"/>
  <c r="L264" i="1"/>
  <c r="P263" i="1"/>
  <c r="N263" i="1"/>
  <c r="M263" i="1"/>
  <c r="L263" i="1"/>
  <c r="P262" i="1"/>
  <c r="N262" i="1"/>
  <c r="M262" i="1"/>
  <c r="L262" i="1"/>
  <c r="P261" i="1"/>
  <c r="N261" i="1"/>
  <c r="M261" i="1"/>
  <c r="L261" i="1"/>
  <c r="P260" i="1"/>
  <c r="N260" i="1"/>
  <c r="M260" i="1"/>
  <c r="L260" i="1"/>
  <c r="P259" i="1"/>
  <c r="N259" i="1"/>
  <c r="M259" i="1"/>
  <c r="L259" i="1"/>
  <c r="P258" i="1"/>
  <c r="N258" i="1"/>
  <c r="M258" i="1"/>
  <c r="L258" i="1"/>
  <c r="P257" i="1"/>
  <c r="N257" i="1"/>
  <c r="M257" i="1"/>
  <c r="L257" i="1"/>
  <c r="P256" i="1"/>
  <c r="N256" i="1"/>
  <c r="M256" i="1"/>
  <c r="L256" i="1"/>
  <c r="P255" i="1"/>
  <c r="N255" i="1"/>
  <c r="M255" i="1"/>
  <c r="L255" i="1"/>
  <c r="P254" i="1"/>
  <c r="N254" i="1"/>
  <c r="M254" i="1"/>
  <c r="L254" i="1"/>
  <c r="P253" i="1"/>
  <c r="N253" i="1"/>
  <c r="M253" i="1"/>
  <c r="L253" i="1"/>
  <c r="P252" i="1"/>
  <c r="N252" i="1"/>
  <c r="M252" i="1"/>
  <c r="L252" i="1"/>
  <c r="P251" i="1"/>
  <c r="N251" i="1"/>
  <c r="M251" i="1"/>
  <c r="L251" i="1"/>
  <c r="P250" i="1"/>
  <c r="N250" i="1"/>
  <c r="M250" i="1"/>
  <c r="L250" i="1"/>
  <c r="P249" i="1"/>
  <c r="N249" i="1"/>
  <c r="M249" i="1"/>
  <c r="L249" i="1"/>
  <c r="P248" i="1"/>
  <c r="N248" i="1"/>
  <c r="M248" i="1"/>
  <c r="L248" i="1"/>
  <c r="P247" i="1"/>
  <c r="N247" i="1"/>
  <c r="M247" i="1"/>
  <c r="L247" i="1"/>
  <c r="P246" i="1"/>
  <c r="N246" i="1"/>
  <c r="M246" i="1"/>
  <c r="L246" i="1"/>
  <c r="P245" i="1"/>
  <c r="N245" i="1"/>
  <c r="M245" i="1"/>
  <c r="L245" i="1"/>
  <c r="P244" i="1"/>
  <c r="N244" i="1"/>
  <c r="M244" i="1"/>
  <c r="L244" i="1"/>
  <c r="P243" i="1"/>
  <c r="N243" i="1"/>
  <c r="M243" i="1"/>
  <c r="L243" i="1"/>
  <c r="P242" i="1"/>
  <c r="N242" i="1"/>
  <c r="M242" i="1"/>
  <c r="L242" i="1"/>
  <c r="P241" i="1"/>
  <c r="N241" i="1"/>
  <c r="M241" i="1"/>
  <c r="L241" i="1"/>
  <c r="P240" i="1"/>
  <c r="N240" i="1"/>
  <c r="M240" i="1"/>
  <c r="L240" i="1"/>
  <c r="P239" i="1"/>
  <c r="N239" i="1"/>
  <c r="M239" i="1"/>
  <c r="L239" i="1"/>
  <c r="P238" i="1"/>
  <c r="N238" i="1"/>
  <c r="M238" i="1"/>
  <c r="L238" i="1"/>
  <c r="P237" i="1"/>
  <c r="N237" i="1"/>
  <c r="M237" i="1"/>
  <c r="L237" i="1"/>
  <c r="P236" i="1"/>
  <c r="N236" i="1"/>
  <c r="M236" i="1"/>
  <c r="L236" i="1"/>
  <c r="P235" i="1"/>
  <c r="N235" i="1"/>
  <c r="M235" i="1"/>
  <c r="L235" i="1"/>
  <c r="P234" i="1"/>
  <c r="N234" i="1"/>
  <c r="M234" i="1"/>
  <c r="L234" i="1"/>
  <c r="P233" i="1"/>
  <c r="N233" i="1"/>
  <c r="M233" i="1"/>
  <c r="L233" i="1"/>
  <c r="P232" i="1"/>
  <c r="N232" i="1"/>
  <c r="M232" i="1"/>
  <c r="L232" i="1"/>
  <c r="P231" i="1"/>
  <c r="N231" i="1"/>
  <c r="M231" i="1"/>
  <c r="L231" i="1"/>
  <c r="P230" i="1"/>
  <c r="N230" i="1"/>
  <c r="M230" i="1"/>
  <c r="L230" i="1"/>
  <c r="P229" i="1"/>
  <c r="N229" i="1"/>
  <c r="M229" i="1"/>
  <c r="L229" i="1"/>
  <c r="P228" i="1"/>
  <c r="N228" i="1"/>
  <c r="M228" i="1"/>
  <c r="L228" i="1"/>
  <c r="P227" i="1"/>
  <c r="N227" i="1"/>
  <c r="M227" i="1"/>
  <c r="L227" i="1"/>
  <c r="P226" i="1"/>
  <c r="N226" i="1"/>
  <c r="M226" i="1"/>
  <c r="L226" i="1"/>
  <c r="P225" i="1"/>
  <c r="N225" i="1"/>
  <c r="M225" i="1"/>
  <c r="L225" i="1"/>
  <c r="P224" i="1"/>
  <c r="N224" i="1"/>
  <c r="M224" i="1"/>
  <c r="L224" i="1"/>
  <c r="P223" i="1"/>
  <c r="N223" i="1"/>
  <c r="M223" i="1"/>
  <c r="L223" i="1"/>
  <c r="P222" i="1"/>
  <c r="N222" i="1"/>
  <c r="M222" i="1"/>
  <c r="L222" i="1"/>
  <c r="P221" i="1"/>
  <c r="N221" i="1"/>
  <c r="M221" i="1"/>
  <c r="L221" i="1"/>
  <c r="P220" i="1"/>
  <c r="N220" i="1"/>
  <c r="M220" i="1"/>
  <c r="L220" i="1"/>
  <c r="P219" i="1"/>
  <c r="N219" i="1"/>
  <c r="M219" i="1"/>
  <c r="L219" i="1"/>
  <c r="C220" i="1"/>
  <c r="D220" i="1"/>
  <c r="E220" i="1"/>
  <c r="F220" i="1"/>
  <c r="G220" i="1"/>
  <c r="H220" i="1"/>
  <c r="C221" i="1"/>
  <c r="D221" i="1"/>
  <c r="E221" i="1"/>
  <c r="F221" i="1"/>
  <c r="G221" i="1"/>
  <c r="H221" i="1"/>
  <c r="C222" i="1"/>
  <c r="D222" i="1"/>
  <c r="E222" i="1"/>
  <c r="F222" i="1"/>
  <c r="G222" i="1"/>
  <c r="H222" i="1"/>
  <c r="C223" i="1"/>
  <c r="D223" i="1"/>
  <c r="E223" i="1"/>
  <c r="F223" i="1"/>
  <c r="G223" i="1"/>
  <c r="H223" i="1"/>
  <c r="C224" i="1"/>
  <c r="D224" i="1"/>
  <c r="E224" i="1"/>
  <c r="F224" i="1"/>
  <c r="G224" i="1"/>
  <c r="H224" i="1"/>
  <c r="C225" i="1"/>
  <c r="D225" i="1"/>
  <c r="E225" i="1"/>
  <c r="F225" i="1"/>
  <c r="G225" i="1"/>
  <c r="H225" i="1"/>
  <c r="C226" i="1"/>
  <c r="D226" i="1"/>
  <c r="E226" i="1"/>
  <c r="F226" i="1"/>
  <c r="G226" i="1"/>
  <c r="H226" i="1"/>
  <c r="C227" i="1"/>
  <c r="D227" i="1"/>
  <c r="E227" i="1"/>
  <c r="F227" i="1"/>
  <c r="G227" i="1"/>
  <c r="H227" i="1"/>
  <c r="C228" i="1"/>
  <c r="D228" i="1"/>
  <c r="E228" i="1"/>
  <c r="F228" i="1"/>
  <c r="G228" i="1"/>
  <c r="H228" i="1"/>
  <c r="C229" i="1"/>
  <c r="D229" i="1"/>
  <c r="E229" i="1"/>
  <c r="F229" i="1"/>
  <c r="G229" i="1"/>
  <c r="H229" i="1"/>
  <c r="C230" i="1"/>
  <c r="D230" i="1"/>
  <c r="E230" i="1"/>
  <c r="F230" i="1"/>
  <c r="G230" i="1"/>
  <c r="H230" i="1"/>
  <c r="C231" i="1"/>
  <c r="D231" i="1"/>
  <c r="E231" i="1"/>
  <c r="F231" i="1"/>
  <c r="G231" i="1"/>
  <c r="H231" i="1"/>
  <c r="C232" i="1"/>
  <c r="D232" i="1"/>
  <c r="E232" i="1"/>
  <c r="F232" i="1"/>
  <c r="G232" i="1"/>
  <c r="H232" i="1"/>
  <c r="C233" i="1"/>
  <c r="D233" i="1"/>
  <c r="E233" i="1"/>
  <c r="F233" i="1"/>
  <c r="G233" i="1"/>
  <c r="H233" i="1"/>
  <c r="C234" i="1"/>
  <c r="D234" i="1"/>
  <c r="E234" i="1"/>
  <c r="F234" i="1"/>
  <c r="G234" i="1"/>
  <c r="H234" i="1"/>
  <c r="C235" i="1"/>
  <c r="D235" i="1"/>
  <c r="E235" i="1"/>
  <c r="F235" i="1"/>
  <c r="G235" i="1"/>
  <c r="H235" i="1"/>
  <c r="C236" i="1"/>
  <c r="D236" i="1"/>
  <c r="E236" i="1"/>
  <c r="F236" i="1"/>
  <c r="G236" i="1"/>
  <c r="H236" i="1"/>
  <c r="C237" i="1"/>
  <c r="D237" i="1"/>
  <c r="E237" i="1"/>
  <c r="F237" i="1"/>
  <c r="G237" i="1"/>
  <c r="H237" i="1"/>
  <c r="C238" i="1"/>
  <c r="D238" i="1"/>
  <c r="E238" i="1"/>
  <c r="F238" i="1"/>
  <c r="G238" i="1"/>
  <c r="H238" i="1"/>
  <c r="C239" i="1"/>
  <c r="D239" i="1"/>
  <c r="E239" i="1"/>
  <c r="F239" i="1"/>
  <c r="G239" i="1"/>
  <c r="H239" i="1"/>
  <c r="C240" i="1"/>
  <c r="D240" i="1"/>
  <c r="E240" i="1"/>
  <c r="F240" i="1"/>
  <c r="G240" i="1"/>
  <c r="H240" i="1"/>
  <c r="C241" i="1"/>
  <c r="D241" i="1"/>
  <c r="E241" i="1"/>
  <c r="F241" i="1"/>
  <c r="G241" i="1"/>
  <c r="H241" i="1"/>
  <c r="C242" i="1"/>
  <c r="D242" i="1"/>
  <c r="E242" i="1"/>
  <c r="F242" i="1"/>
  <c r="G242" i="1"/>
  <c r="H242" i="1"/>
  <c r="C243" i="1"/>
  <c r="D243" i="1"/>
  <c r="E243" i="1"/>
  <c r="F243" i="1"/>
  <c r="G243" i="1"/>
  <c r="H243" i="1"/>
  <c r="C244" i="1"/>
  <c r="D244" i="1"/>
  <c r="E244" i="1"/>
  <c r="F244" i="1"/>
  <c r="G244" i="1"/>
  <c r="H244" i="1"/>
  <c r="C245" i="1"/>
  <c r="D245" i="1"/>
  <c r="E245" i="1"/>
  <c r="F245" i="1"/>
  <c r="G245" i="1"/>
  <c r="H245" i="1"/>
  <c r="C246" i="1"/>
  <c r="D246" i="1"/>
  <c r="E246" i="1"/>
  <c r="F246" i="1"/>
  <c r="G246" i="1"/>
  <c r="H246" i="1"/>
  <c r="C247" i="1"/>
  <c r="D247" i="1"/>
  <c r="E247" i="1"/>
  <c r="F247" i="1"/>
  <c r="G247" i="1"/>
  <c r="H247" i="1"/>
  <c r="C248" i="1"/>
  <c r="D248" i="1"/>
  <c r="E248" i="1"/>
  <c r="F248" i="1"/>
  <c r="G248" i="1"/>
  <c r="H248" i="1"/>
  <c r="C249" i="1"/>
  <c r="D249" i="1"/>
  <c r="E249" i="1"/>
  <c r="F249" i="1"/>
  <c r="G249" i="1"/>
  <c r="H249" i="1"/>
  <c r="C250" i="1"/>
  <c r="D250" i="1"/>
  <c r="E250" i="1"/>
  <c r="F250" i="1"/>
  <c r="G250" i="1"/>
  <c r="H250" i="1"/>
  <c r="C251" i="1"/>
  <c r="D251" i="1"/>
  <c r="E251" i="1"/>
  <c r="F251" i="1"/>
  <c r="G251" i="1"/>
  <c r="H251" i="1"/>
  <c r="C252" i="1"/>
  <c r="D252" i="1"/>
  <c r="E252" i="1"/>
  <c r="F252" i="1"/>
  <c r="G252" i="1"/>
  <c r="H252" i="1"/>
  <c r="C253" i="1"/>
  <c r="D253" i="1"/>
  <c r="E253" i="1"/>
  <c r="F253" i="1"/>
  <c r="G253" i="1"/>
  <c r="H253" i="1"/>
  <c r="C254" i="1"/>
  <c r="D254" i="1"/>
  <c r="E254" i="1"/>
  <c r="F254" i="1"/>
  <c r="G254" i="1"/>
  <c r="H254" i="1"/>
  <c r="C255" i="1"/>
  <c r="D255" i="1"/>
  <c r="E255" i="1"/>
  <c r="F255" i="1"/>
  <c r="G255" i="1"/>
  <c r="H255" i="1"/>
  <c r="C256" i="1"/>
  <c r="D256" i="1"/>
  <c r="E256" i="1"/>
  <c r="F256" i="1"/>
  <c r="G256" i="1"/>
  <c r="H256" i="1"/>
  <c r="C257" i="1"/>
  <c r="D257" i="1"/>
  <c r="E257" i="1"/>
  <c r="F257" i="1"/>
  <c r="G257" i="1"/>
  <c r="H257" i="1"/>
  <c r="C258" i="1"/>
  <c r="D258" i="1"/>
  <c r="E258" i="1"/>
  <c r="F258" i="1"/>
  <c r="G258" i="1"/>
  <c r="H258" i="1"/>
  <c r="C259" i="1"/>
  <c r="D259" i="1"/>
  <c r="E259" i="1"/>
  <c r="F259" i="1"/>
  <c r="G259" i="1"/>
  <c r="H259" i="1"/>
  <c r="C260" i="1"/>
  <c r="D260" i="1"/>
  <c r="E260" i="1"/>
  <c r="F260" i="1"/>
  <c r="G260" i="1"/>
  <c r="H260" i="1"/>
  <c r="C261" i="1"/>
  <c r="D261" i="1"/>
  <c r="E261" i="1"/>
  <c r="F261" i="1"/>
  <c r="G261" i="1"/>
  <c r="H261" i="1"/>
  <c r="C262" i="1"/>
  <c r="D262" i="1"/>
  <c r="E262" i="1"/>
  <c r="F262" i="1"/>
  <c r="G262" i="1"/>
  <c r="H262" i="1"/>
  <c r="C263" i="1"/>
  <c r="D263" i="1"/>
  <c r="E263" i="1"/>
  <c r="F263" i="1"/>
  <c r="G263" i="1"/>
  <c r="H263" i="1"/>
  <c r="C264" i="1"/>
  <c r="D264" i="1"/>
  <c r="E264" i="1"/>
  <c r="F264" i="1"/>
  <c r="G264" i="1"/>
  <c r="H264" i="1"/>
  <c r="C265" i="1"/>
  <c r="D265" i="1"/>
  <c r="E265" i="1"/>
  <c r="F265" i="1"/>
  <c r="G265" i="1"/>
  <c r="H265" i="1"/>
  <c r="C266" i="1"/>
  <c r="D266" i="1"/>
  <c r="E266" i="1"/>
  <c r="F266" i="1"/>
  <c r="G266" i="1"/>
  <c r="H266" i="1"/>
  <c r="C267" i="1"/>
  <c r="D267" i="1"/>
  <c r="E267" i="1"/>
  <c r="F267" i="1"/>
  <c r="G267" i="1"/>
  <c r="H267" i="1"/>
  <c r="C268" i="1"/>
  <c r="D268" i="1"/>
  <c r="E268" i="1"/>
  <c r="F268" i="1"/>
  <c r="G268" i="1"/>
  <c r="H268" i="1"/>
  <c r="C269" i="1"/>
  <c r="D269" i="1"/>
  <c r="E269" i="1"/>
  <c r="F269" i="1"/>
  <c r="G269" i="1"/>
  <c r="H269" i="1"/>
  <c r="C270" i="1"/>
  <c r="D270" i="1"/>
  <c r="E270" i="1"/>
  <c r="F270" i="1"/>
  <c r="G270" i="1"/>
  <c r="H270" i="1"/>
  <c r="C271" i="1"/>
  <c r="D271" i="1"/>
  <c r="E271" i="1"/>
  <c r="F271" i="1"/>
  <c r="G271" i="1"/>
  <c r="H271" i="1"/>
  <c r="C272" i="1"/>
  <c r="D272" i="1"/>
  <c r="E272" i="1"/>
  <c r="F272" i="1"/>
  <c r="G272" i="1"/>
  <c r="H272" i="1"/>
  <c r="C273" i="1"/>
  <c r="D273" i="1"/>
  <c r="E273" i="1"/>
  <c r="F273" i="1"/>
  <c r="G273" i="1"/>
  <c r="H273" i="1"/>
  <c r="C274" i="1"/>
  <c r="D274" i="1"/>
  <c r="E274" i="1"/>
  <c r="F274" i="1"/>
  <c r="G274" i="1"/>
  <c r="H274" i="1"/>
  <c r="C275" i="1"/>
  <c r="D275" i="1"/>
  <c r="E275" i="1"/>
  <c r="F275" i="1"/>
  <c r="G275" i="1"/>
  <c r="H275" i="1"/>
  <c r="C276" i="1"/>
  <c r="D276" i="1"/>
  <c r="E276" i="1"/>
  <c r="F276" i="1"/>
  <c r="G276" i="1"/>
  <c r="H276" i="1"/>
  <c r="C277" i="1"/>
  <c r="D277" i="1"/>
  <c r="E277" i="1"/>
  <c r="F277" i="1"/>
  <c r="G277" i="1"/>
  <c r="H277" i="1"/>
  <c r="C278" i="1"/>
  <c r="D278" i="1"/>
  <c r="E278" i="1"/>
  <c r="F278" i="1"/>
  <c r="G278" i="1"/>
  <c r="H278" i="1"/>
  <c r="C279" i="1"/>
  <c r="D279" i="1"/>
  <c r="E279" i="1"/>
  <c r="F279" i="1"/>
  <c r="G279" i="1"/>
  <c r="H279" i="1"/>
  <c r="H219" i="1"/>
  <c r="G219" i="1"/>
  <c r="F219" i="1"/>
  <c r="E219" i="1"/>
  <c r="D219" i="1"/>
  <c r="C219" i="1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70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9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9" i="3"/>
  <c r="L83" i="1"/>
  <c r="M83" i="1"/>
  <c r="N83" i="1"/>
  <c r="L84" i="1"/>
  <c r="M84" i="1"/>
  <c r="N84" i="1"/>
  <c r="L85" i="1"/>
  <c r="M85" i="1"/>
  <c r="N85" i="1"/>
  <c r="L86" i="1"/>
  <c r="M86" i="1"/>
  <c r="N86" i="1"/>
  <c r="N143" i="1"/>
  <c r="M143" i="1"/>
  <c r="L143" i="1"/>
  <c r="C78" i="1"/>
  <c r="D78" i="1"/>
  <c r="E78" i="1"/>
  <c r="F78" i="1"/>
  <c r="G78" i="1"/>
  <c r="H78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10" i="1"/>
  <c r="G3" i="1"/>
  <c r="G4" i="1"/>
  <c r="G5" i="1"/>
  <c r="G6" i="1"/>
  <c r="G7" i="1"/>
  <c r="G8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7" i="1"/>
  <c r="G79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56" i="1"/>
  <c r="G164" i="1"/>
  <c r="G172" i="1"/>
  <c r="G173" i="1"/>
  <c r="G183" i="1"/>
  <c r="G191" i="1"/>
  <c r="G199" i="1"/>
  <c r="G207" i="1"/>
  <c r="G208" i="1"/>
  <c r="H3" i="1"/>
  <c r="H4" i="1"/>
  <c r="H5" i="1"/>
  <c r="H6" i="1"/>
  <c r="H7" i="1"/>
  <c r="H8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7" i="1"/>
  <c r="H79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56" i="1"/>
  <c r="H164" i="1"/>
  <c r="H172" i="1"/>
  <c r="H173" i="1"/>
  <c r="H183" i="1"/>
  <c r="H191" i="1"/>
  <c r="H199" i="1"/>
  <c r="H207" i="1"/>
  <c r="H208" i="1"/>
  <c r="F3" i="1"/>
  <c r="F4" i="1"/>
  <c r="F5" i="1"/>
  <c r="F6" i="1"/>
  <c r="F7" i="1"/>
  <c r="F8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7" i="1"/>
  <c r="F79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56" i="1"/>
  <c r="F164" i="1"/>
  <c r="F172" i="1"/>
  <c r="F173" i="1"/>
  <c r="F183" i="1"/>
  <c r="F191" i="1"/>
  <c r="F199" i="1"/>
  <c r="F207" i="1"/>
  <c r="F208" i="1"/>
  <c r="E3" i="1"/>
  <c r="E4" i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7" i="1"/>
  <c r="E79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56" i="1"/>
  <c r="E164" i="1"/>
  <c r="E172" i="1"/>
  <c r="E173" i="1"/>
  <c r="E183" i="1"/>
  <c r="E191" i="1"/>
  <c r="E199" i="1"/>
  <c r="E207" i="1"/>
  <c r="E208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7" i="1"/>
  <c r="D79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56" i="1"/>
  <c r="D164" i="1"/>
  <c r="D172" i="1"/>
  <c r="D173" i="1"/>
  <c r="D183" i="1"/>
  <c r="D191" i="1"/>
  <c r="D199" i="1"/>
  <c r="D207" i="1"/>
  <c r="D208" i="1"/>
  <c r="D3" i="1"/>
  <c r="D4" i="1"/>
  <c r="D5" i="1"/>
  <c r="D6" i="1"/>
  <c r="D7" i="1"/>
  <c r="D8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7" i="1"/>
  <c r="C79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56" i="1"/>
  <c r="C164" i="1"/>
  <c r="C172" i="1"/>
  <c r="C173" i="1"/>
  <c r="C183" i="1"/>
  <c r="C191" i="1"/>
  <c r="C199" i="1"/>
  <c r="C207" i="1"/>
  <c r="C208" i="1"/>
  <c r="C3" i="1"/>
  <c r="C4" i="1"/>
  <c r="C5" i="1"/>
  <c r="C6" i="1"/>
  <c r="C7" i="1"/>
  <c r="C8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  <c r="L29" i="1"/>
  <c r="M29" i="1"/>
  <c r="N29" i="1"/>
  <c r="L30" i="1"/>
  <c r="M30" i="1"/>
  <c r="N30" i="1"/>
  <c r="L31" i="1"/>
  <c r="M31" i="1"/>
  <c r="N31" i="1"/>
  <c r="L32" i="1"/>
  <c r="M32" i="1"/>
  <c r="N32" i="1"/>
  <c r="L33" i="1"/>
  <c r="M33" i="1"/>
  <c r="N33" i="1"/>
  <c r="L34" i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L40" i="1"/>
  <c r="M40" i="1"/>
  <c r="N40" i="1"/>
  <c r="L41" i="1"/>
  <c r="M41" i="1"/>
  <c r="N41" i="1"/>
  <c r="L42" i="1"/>
  <c r="M42" i="1"/>
  <c r="N42" i="1"/>
  <c r="L43" i="1"/>
  <c r="M43" i="1"/>
  <c r="N43" i="1"/>
  <c r="L44" i="1"/>
  <c r="M44" i="1"/>
  <c r="N44" i="1"/>
  <c r="L45" i="1"/>
  <c r="M45" i="1"/>
  <c r="N45" i="1"/>
  <c r="L46" i="1"/>
  <c r="M46" i="1"/>
  <c r="N46" i="1"/>
  <c r="L47" i="1"/>
  <c r="M47" i="1"/>
  <c r="N47" i="1"/>
  <c r="L48" i="1"/>
  <c r="M48" i="1"/>
  <c r="N48" i="1"/>
  <c r="L49" i="1"/>
  <c r="M49" i="1"/>
  <c r="N49" i="1"/>
  <c r="L50" i="1"/>
  <c r="M50" i="1"/>
  <c r="N50" i="1"/>
  <c r="L51" i="1"/>
  <c r="M51" i="1"/>
  <c r="N51" i="1"/>
  <c r="L52" i="1"/>
  <c r="M52" i="1"/>
  <c r="N52" i="1"/>
  <c r="L53" i="1"/>
  <c r="M53" i="1"/>
  <c r="N53" i="1"/>
  <c r="L54" i="1"/>
  <c r="M54" i="1"/>
  <c r="N54" i="1"/>
  <c r="L55" i="1"/>
  <c r="M55" i="1"/>
  <c r="N55" i="1"/>
  <c r="L56" i="1"/>
  <c r="M56" i="1"/>
  <c r="N56" i="1"/>
  <c r="L57" i="1"/>
  <c r="M57" i="1"/>
  <c r="N57" i="1"/>
  <c r="L58" i="1"/>
  <c r="M58" i="1"/>
  <c r="N58" i="1"/>
  <c r="L59" i="1"/>
  <c r="M59" i="1"/>
  <c r="N59" i="1"/>
  <c r="L60" i="1"/>
  <c r="M60" i="1"/>
  <c r="N60" i="1"/>
  <c r="L61" i="1"/>
  <c r="M61" i="1"/>
  <c r="N61" i="1"/>
  <c r="L62" i="1"/>
  <c r="M62" i="1"/>
  <c r="N62" i="1"/>
  <c r="L63" i="1"/>
  <c r="M63" i="1"/>
  <c r="N63" i="1"/>
  <c r="L64" i="1"/>
  <c r="M64" i="1"/>
  <c r="N64" i="1"/>
  <c r="L65" i="1"/>
  <c r="M65" i="1"/>
  <c r="N65" i="1"/>
  <c r="L66" i="1"/>
  <c r="M66" i="1"/>
  <c r="N66" i="1"/>
  <c r="L67" i="1"/>
  <c r="M67" i="1"/>
  <c r="N67" i="1"/>
  <c r="L68" i="1"/>
  <c r="M68" i="1"/>
  <c r="N68" i="1"/>
  <c r="L69" i="1"/>
  <c r="M69" i="1"/>
  <c r="N69" i="1"/>
  <c r="L70" i="1"/>
  <c r="M70" i="1"/>
  <c r="N70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D2" i="3"/>
  <c r="C2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2" i="3"/>
  <c r="N87" i="1" l="1"/>
  <c r="M87" i="1"/>
  <c r="L87" i="1"/>
  <c r="N88" i="1"/>
  <c r="M88" i="1"/>
  <c r="L88" i="1"/>
  <c r="N89" i="1"/>
  <c r="M89" i="1"/>
  <c r="L89" i="1"/>
  <c r="N90" i="1"/>
  <c r="M90" i="1"/>
  <c r="L90" i="1"/>
  <c r="N91" i="1"/>
  <c r="M91" i="1"/>
  <c r="L91" i="1"/>
  <c r="N92" i="1"/>
  <c r="M92" i="1"/>
  <c r="L92" i="1"/>
  <c r="N93" i="1"/>
  <c r="M93" i="1"/>
  <c r="L93" i="1"/>
  <c r="N94" i="1"/>
  <c r="M94" i="1"/>
  <c r="L94" i="1"/>
  <c r="N95" i="1"/>
  <c r="M95" i="1"/>
  <c r="L95" i="1"/>
  <c r="N96" i="1"/>
  <c r="M96" i="1"/>
  <c r="L96" i="1"/>
  <c r="N97" i="1"/>
  <c r="M97" i="1"/>
  <c r="L97" i="1"/>
  <c r="N98" i="1"/>
  <c r="M98" i="1"/>
  <c r="L98" i="1"/>
  <c r="N99" i="1"/>
  <c r="M99" i="1"/>
  <c r="L99" i="1"/>
  <c r="N100" i="1"/>
  <c r="M100" i="1"/>
  <c r="L100" i="1"/>
  <c r="N101" i="1"/>
  <c r="M101" i="1"/>
  <c r="L101" i="1"/>
  <c r="N102" i="1"/>
  <c r="M102" i="1"/>
  <c r="L102" i="1"/>
  <c r="N103" i="1"/>
  <c r="M103" i="1"/>
  <c r="L103" i="1"/>
  <c r="N104" i="1"/>
  <c r="M104" i="1"/>
  <c r="L104" i="1"/>
  <c r="N105" i="1"/>
  <c r="M105" i="1"/>
  <c r="L105" i="1"/>
  <c r="N106" i="1"/>
  <c r="M106" i="1"/>
  <c r="L106" i="1"/>
  <c r="N107" i="1"/>
  <c r="M107" i="1"/>
  <c r="L107" i="1"/>
  <c r="N108" i="1"/>
  <c r="M108" i="1"/>
  <c r="L108" i="1"/>
  <c r="N109" i="1"/>
  <c r="M109" i="1"/>
  <c r="L109" i="1"/>
  <c r="N110" i="1"/>
  <c r="M110" i="1"/>
  <c r="L110" i="1"/>
  <c r="N111" i="1"/>
  <c r="M111" i="1"/>
  <c r="L111" i="1"/>
  <c r="N112" i="1"/>
  <c r="M112" i="1"/>
  <c r="L112" i="1"/>
  <c r="N113" i="1"/>
  <c r="M113" i="1"/>
  <c r="L113" i="1"/>
  <c r="N114" i="1"/>
  <c r="M114" i="1"/>
  <c r="L114" i="1"/>
  <c r="N115" i="1"/>
  <c r="M115" i="1"/>
  <c r="L115" i="1"/>
  <c r="N116" i="1"/>
  <c r="M116" i="1"/>
  <c r="L116" i="1"/>
  <c r="N117" i="1"/>
  <c r="M117" i="1"/>
  <c r="L117" i="1"/>
  <c r="N118" i="1"/>
  <c r="M118" i="1"/>
  <c r="L118" i="1"/>
  <c r="N119" i="1"/>
  <c r="M119" i="1"/>
  <c r="L119" i="1"/>
  <c r="N120" i="1"/>
  <c r="M120" i="1"/>
  <c r="L120" i="1"/>
  <c r="N121" i="1"/>
  <c r="M121" i="1"/>
  <c r="L121" i="1"/>
  <c r="N122" i="1"/>
  <c r="M122" i="1"/>
  <c r="L122" i="1"/>
  <c r="N123" i="1"/>
  <c r="M123" i="1"/>
  <c r="L123" i="1"/>
  <c r="N124" i="1"/>
  <c r="M124" i="1"/>
  <c r="L124" i="1"/>
  <c r="N125" i="1"/>
  <c r="M125" i="1"/>
  <c r="L125" i="1"/>
  <c r="N126" i="1"/>
  <c r="M126" i="1"/>
  <c r="L126" i="1"/>
  <c r="N127" i="1"/>
  <c r="M127" i="1"/>
  <c r="L127" i="1"/>
  <c r="N128" i="1"/>
  <c r="M128" i="1"/>
  <c r="L128" i="1"/>
  <c r="N129" i="1"/>
  <c r="M129" i="1"/>
  <c r="L129" i="1"/>
  <c r="N130" i="1"/>
  <c r="M130" i="1"/>
  <c r="L130" i="1"/>
  <c r="N131" i="1"/>
  <c r="M131" i="1"/>
  <c r="L131" i="1"/>
  <c r="N132" i="1"/>
  <c r="M132" i="1"/>
  <c r="L132" i="1"/>
  <c r="N133" i="1"/>
  <c r="M133" i="1"/>
  <c r="L133" i="1"/>
  <c r="N134" i="1"/>
  <c r="M134" i="1"/>
  <c r="L134" i="1"/>
  <c r="N135" i="1"/>
  <c r="M135" i="1"/>
  <c r="L135" i="1"/>
  <c r="N136" i="1"/>
  <c r="M136" i="1"/>
  <c r="L136" i="1"/>
  <c r="N137" i="1"/>
  <c r="M137" i="1"/>
  <c r="L137" i="1"/>
  <c r="N138" i="1"/>
  <c r="M138" i="1"/>
  <c r="L138" i="1"/>
  <c r="N139" i="1"/>
  <c r="M139" i="1"/>
  <c r="L139" i="1"/>
  <c r="N140" i="1"/>
  <c r="M140" i="1"/>
  <c r="L140" i="1"/>
  <c r="N141" i="1"/>
  <c r="M141" i="1"/>
  <c r="L141" i="1"/>
  <c r="N142" i="1"/>
  <c r="M142" i="1"/>
  <c r="L142" i="1"/>
  <c r="B27" i="11"/>
  <c r="B28" i="11"/>
</calcChain>
</file>

<file path=xl/sharedStrings.xml><?xml version="1.0" encoding="utf-8"?>
<sst xmlns="http://schemas.openxmlformats.org/spreadsheetml/2006/main" count="2697" uniqueCount="1079">
  <si>
    <t>Columnas</t>
  </si>
  <si>
    <t>Código Transacciones</t>
  </si>
  <si>
    <t>Área transaccional columnas No.</t>
  </si>
  <si>
    <t>Área transaccional</t>
  </si>
  <si>
    <t>Transacciones</t>
  </si>
  <si>
    <t>Correlativo Transacciones Agregadas</t>
  </si>
  <si>
    <t>Código Transacciones Agregadas</t>
  </si>
  <si>
    <t>Transacciones Agregadas</t>
  </si>
  <si>
    <t>Código Clasificación Actividades</t>
  </si>
  <si>
    <t>Descripción Actividades</t>
  </si>
  <si>
    <t>CIIU Secciones</t>
  </si>
  <si>
    <t>CIIU Secciones descripción</t>
  </si>
  <si>
    <t>CIIU Corto</t>
  </si>
  <si>
    <t>CIIU English</t>
  </si>
  <si>
    <t>Correlativo Bioeconomía Actividades</t>
  </si>
  <si>
    <t>Bioeconomía Actividades</t>
  </si>
  <si>
    <t>Total oferta a precios comprador</t>
  </si>
  <si>
    <t>M11</t>
  </si>
  <si>
    <t xml:space="preserve"> - </t>
  </si>
  <si>
    <t>Márgenes de comercio</t>
  </si>
  <si>
    <t>M12</t>
  </si>
  <si>
    <t>Márgenes de transporte</t>
  </si>
  <si>
    <t>D212</t>
  </si>
  <si>
    <t>Impuestos y derechos a las importaciones</t>
  </si>
  <si>
    <t>D211</t>
  </si>
  <si>
    <t>IVA no deducible</t>
  </si>
  <si>
    <t>D214</t>
  </si>
  <si>
    <t>Impuestos a los productos (excepto impuestos a importaciones e IVA no deducible)</t>
  </si>
  <si>
    <t>D31</t>
  </si>
  <si>
    <t>Subvenciones a los productos</t>
  </si>
  <si>
    <t>Oferta total precios básicos</t>
  </si>
  <si>
    <t>P10</t>
  </si>
  <si>
    <t>A0101-01</t>
  </si>
  <si>
    <t xml:space="preserve">Agricultura y actividades de servicios conexas </t>
  </si>
  <si>
    <t>A</t>
  </si>
  <si>
    <t>A0101-02</t>
  </si>
  <si>
    <t>Cultivo permanente de café</t>
  </si>
  <si>
    <t>A0102</t>
  </si>
  <si>
    <t xml:space="preserve">Ganadería, caza y actividades de servicios conexas </t>
  </si>
  <si>
    <t>A02</t>
  </si>
  <si>
    <t>Silvicultura y extracción de madera</t>
  </si>
  <si>
    <t>A03</t>
  </si>
  <si>
    <t>Pesca y acuicultura</t>
  </si>
  <si>
    <t>017</t>
  </si>
  <si>
    <t>Extracción de carbón de piedra y lignito</t>
  </si>
  <si>
    <t>018 + 021</t>
  </si>
  <si>
    <t>Extracción de petróleo crudo y gas natural y actividades de apoyo para la extracción de petróleo y de gas natural</t>
  </si>
  <si>
    <t>B</t>
  </si>
  <si>
    <t>019</t>
  </si>
  <si>
    <t>Extracción de minerales metalíferos</t>
  </si>
  <si>
    <t>020</t>
  </si>
  <si>
    <t>Extracción de otras minas y canteras</t>
  </si>
  <si>
    <t>022</t>
  </si>
  <si>
    <t>Actividades de apoyo para otras actividades de explotación de minas y canteras</t>
  </si>
  <si>
    <t>023 + 024 + 025</t>
  </si>
  <si>
    <t>Procesamiento y conservación de carne y productos cárnicos de bovinos, bufalinos, porcinos y otras carnes n.c.p.; procesamiento y conservación de carne y productos cárnicos de aves de corral y procesamiento y conservación de pescados, crustáceos y moluscos</t>
  </si>
  <si>
    <t>C</t>
  </si>
  <si>
    <t>026</t>
  </si>
  <si>
    <t>Elaboración de aceites y grasas de origen vegetal y animal</t>
  </si>
  <si>
    <t>027</t>
  </si>
  <si>
    <t>Elaboración de productos lácteos</t>
  </si>
  <si>
    <t>028 + 032 + 035</t>
  </si>
  <si>
    <t>Elaboración de productos de molinería, almidones y productos derivados del almidón; elaboración de productos de panadería; elaboración de macarrones, fideos, alcuzcuz, y productos farináceos similares y elaboración de alimentos preparados para animales</t>
  </si>
  <si>
    <t>029</t>
  </si>
  <si>
    <t>Elaboración de productos de café</t>
  </si>
  <si>
    <t>030 + 031</t>
  </si>
  <si>
    <t>Elaboración de azúcar y elaboración de panela</t>
  </si>
  <si>
    <t>033</t>
  </si>
  <si>
    <t>Elaboración de cacao, chocolate y productos de confitería</t>
  </si>
  <si>
    <t>034</t>
  </si>
  <si>
    <t>Procesamiento y conservación de frutas, legumbres, hortalizas y tubérculos; elaboración de otros productos alimenticios (platos preparados y conservados mediante enlatado o congelado, elaboración de sopas y caldos en estado sólidos, polvo o instantáneas entre otros)</t>
  </si>
  <si>
    <t>036</t>
  </si>
  <si>
    <t>Elaboración de bebidas (incluido el hielo) y elaboración de productos de tabaco</t>
  </si>
  <si>
    <t>037 + 038</t>
  </si>
  <si>
    <t>Preparación, hilatura, tejeduría y acabado de productos textiles; fabricación de otros productos textiles, Confección de prendas de vestir</t>
  </si>
  <si>
    <t>039</t>
  </si>
  <si>
    <t>Curtido y recurtido de cueros; fabricación de calzado; fabricación de artículos de viaje, maletas, bolsos de mano y artículos similares, y fabricación de artículos de talabartería y guarnicionería; adobo y teñido de pieles</t>
  </si>
  <si>
    <t>040</t>
  </si>
  <si>
    <t>Transformación de la madera y fabricación de productos de madera y de corcho, excepto muebles; fabricación de artículos de cestería y espartería</t>
  </si>
  <si>
    <t>041</t>
  </si>
  <si>
    <t>Fabricación de papel, cartón y productos de papel y de cartón</t>
  </si>
  <si>
    <t>042</t>
  </si>
  <si>
    <t>Actividades de impresión; producción de copias a partir de grabaciones originales (Copia a partir de un original en CD, DVD, Bluray)</t>
  </si>
  <si>
    <t>043 + 044</t>
  </si>
  <si>
    <t>Coquización, fabricación de productos de la refinación del petróleo y actividades de mezcla de combustibles</t>
  </si>
  <si>
    <t>045 + 046 + 047</t>
  </si>
  <si>
    <t>Fabricación de sustancias químicas básicas, abonos y compuestos inorgánicos nitrogenados, plásticos y caucho sintético en formas primarias; fabricación de otros productos químicos; fabricación de fibras sintéticas y artificiales; fabricación de productos farmacéuticos, sustancias químicas medicinales y productos botánicos de uso farmacéutico</t>
  </si>
  <si>
    <t>048</t>
  </si>
  <si>
    <t>Fabricación de productos de caucho y de plástico</t>
  </si>
  <si>
    <t>049</t>
  </si>
  <si>
    <t>Fabricación de otros productos minerales no metálicos</t>
  </si>
  <si>
    <t>050 + 051</t>
  </si>
  <si>
    <t>Fabricación de productos metalúrgicos básicos; fabricación de productos elaborados de metal, excepto maquinaria y equipo</t>
  </si>
  <si>
    <t>052</t>
  </si>
  <si>
    <t>Fabricación de aparatos y equipo eléctrico; fabricación de productos informáticos, electrónicos y ópticos</t>
  </si>
  <si>
    <t>053 + 057</t>
  </si>
  <si>
    <t>Fabricación de maquinaria y equipo n.c.p.; instalación, mantenimiento y reparación especializado de maquinaria y equipo</t>
  </si>
  <si>
    <t>054</t>
  </si>
  <si>
    <t>Fabricación de vehículos automotores, remolques y semirremolques; fabricación de otros tipos de equipo de transporte</t>
  </si>
  <si>
    <t>055</t>
  </si>
  <si>
    <t xml:space="preserve"> Fabricación de muebles, colchones y somieres</t>
  </si>
  <si>
    <t>056</t>
  </si>
  <si>
    <t>Otras industrias manufactureras</t>
  </si>
  <si>
    <t>058 + 059 + 060</t>
  </si>
  <si>
    <t>Generación de energía eléctrica; transmisión de energía eléctrica y distribución y comercialización de energía eléctrica</t>
  </si>
  <si>
    <t>D</t>
  </si>
  <si>
    <t>061</t>
  </si>
  <si>
    <t>Producción de gas; distribución de combustibles gaseosos por tuberías; suministro de vapor y aire acondicionado</t>
  </si>
  <si>
    <t>062</t>
  </si>
  <si>
    <t>Captación, tratamiento y distribución de agua</t>
  </si>
  <si>
    <t>E</t>
  </si>
  <si>
    <t>063+064+066</t>
  </si>
  <si>
    <t>Evacuación y tratamiento de aguas residuales; recolección, tratamiento y disposición de desechos y actividades de saneamiento ambiental y otros servicios de gestión de desechos</t>
  </si>
  <si>
    <t>065</t>
  </si>
  <si>
    <t>Recuperación de materiales (reciclaje)</t>
  </si>
  <si>
    <t>067</t>
  </si>
  <si>
    <t>Construcción de edificaciones residenciales y no residenciales</t>
  </si>
  <si>
    <t>F</t>
  </si>
  <si>
    <t>068</t>
  </si>
  <si>
    <t>Construcción de carreteras y vías de ferrocarril, de proyectos de servicio público y de otras obras de ingeniería civil</t>
  </si>
  <si>
    <t>069</t>
  </si>
  <si>
    <t>Actividades especializadas para la construcción de edificaciones y obras de ingeniería civil (Alquiler de maquinaría y equipo de construcción con operadores)</t>
  </si>
  <si>
    <t>070</t>
  </si>
  <si>
    <t>Comercio al por mayor y en comisión o por contrata; comercio al por menor (incluso el comercio al por menor de combustibles); comercio de vehículos automotores y motocicletas, sus partes, piezas y accesorios</t>
  </si>
  <si>
    <t>G</t>
  </si>
  <si>
    <t>071</t>
  </si>
  <si>
    <t>Mantenimiento y reparación de vehículos automotores y motocicletas</t>
  </si>
  <si>
    <t>072 + 074</t>
  </si>
  <si>
    <t>Transporte terrestre y transporte por tuberías</t>
  </si>
  <si>
    <t>H</t>
  </si>
  <si>
    <t>073</t>
  </si>
  <si>
    <t>Transporte acuático</t>
  </si>
  <si>
    <t>075</t>
  </si>
  <si>
    <t>Transporte aéreo</t>
  </si>
  <si>
    <t>076</t>
  </si>
  <si>
    <t>Almacenamiento y actividades complementarias al transporte</t>
  </si>
  <si>
    <t>077</t>
  </si>
  <si>
    <t>Actividades de correo y de servicios de mensajería</t>
  </si>
  <si>
    <t>J</t>
  </si>
  <si>
    <t>I</t>
  </si>
  <si>
    <t>Alojamiento y servicios de comida</t>
  </si>
  <si>
    <t>Información y comunicaciones</t>
  </si>
  <si>
    <t>K</t>
  </si>
  <si>
    <t>Actividades financieras y de seguros</t>
  </si>
  <si>
    <t>089</t>
  </si>
  <si>
    <t>Actividades inmobiliarias</t>
  </si>
  <si>
    <t>L</t>
  </si>
  <si>
    <t>M</t>
  </si>
  <si>
    <t>Actividades profesionales, científicas y técnicas</t>
  </si>
  <si>
    <t xml:space="preserve">N </t>
  </si>
  <si>
    <t>Actividades de servicios administrativos y de apoyo</t>
  </si>
  <si>
    <t>N</t>
  </si>
  <si>
    <t>O</t>
  </si>
  <si>
    <t>Administración pública y defensa; planes de seguridad social de afiliación obligatoria</t>
  </si>
  <si>
    <t>100</t>
  </si>
  <si>
    <t>Educación de mercado</t>
  </si>
  <si>
    <t>P</t>
  </si>
  <si>
    <t>101</t>
  </si>
  <si>
    <t>Educación de no mercado</t>
  </si>
  <si>
    <t>Q</t>
  </si>
  <si>
    <t>Actividades de atención de la salud humana y de servicios sociales</t>
  </si>
  <si>
    <t>R + S</t>
  </si>
  <si>
    <t>Actividades artísticas, de entretenimiento y recreación y otras actividades de servicios</t>
  </si>
  <si>
    <t>S</t>
  </si>
  <si>
    <t>109</t>
  </si>
  <si>
    <t>Actividades de los hogares individuales en calidad de empleadores</t>
  </si>
  <si>
    <t>T</t>
  </si>
  <si>
    <t>Total</t>
  </si>
  <si>
    <t>Para uso final propio</t>
  </si>
  <si>
    <t>Otra de no mercado</t>
  </si>
  <si>
    <t>De mercado</t>
  </si>
  <si>
    <t>CIF</t>
  </si>
  <si>
    <t>Ajustes  CIF/FOB sobre importaciones</t>
  </si>
  <si>
    <t>P71</t>
  </si>
  <si>
    <t>Bienes</t>
  </si>
  <si>
    <t>P72</t>
  </si>
  <si>
    <t>Servicios</t>
  </si>
  <si>
    <t>Impuestos a los productos</t>
  </si>
  <si>
    <t>P21</t>
  </si>
  <si>
    <t>P20</t>
  </si>
  <si>
    <t>Consumo intermedio según divisiones CIIU Rev. 4 A.C. 61 agrupaciones</t>
  </si>
  <si>
    <t>Consumo intermedio</t>
  </si>
  <si>
    <t>A precios de comprador</t>
  </si>
  <si>
    <t>A precios básicos</t>
  </si>
  <si>
    <t>Impuestos excepto IVA</t>
  </si>
  <si>
    <t>Gasto de consumo final</t>
  </si>
  <si>
    <t>Total gasto de consumo final</t>
  </si>
  <si>
    <t>Pa31</t>
  </si>
  <si>
    <t>Hogares</t>
  </si>
  <si>
    <t>Pb30</t>
  </si>
  <si>
    <t>ISFLH1</t>
  </si>
  <si>
    <t>Pc31</t>
  </si>
  <si>
    <t>Gobierno</t>
  </si>
  <si>
    <t>Colectivo</t>
  </si>
  <si>
    <t>Pc32</t>
  </si>
  <si>
    <t>Individual</t>
  </si>
  <si>
    <t>Formación bruta de capital</t>
  </si>
  <si>
    <t>Total formación bruta de capital</t>
  </si>
  <si>
    <t>P51b</t>
  </si>
  <si>
    <t>Formación bruta de capital fijo</t>
  </si>
  <si>
    <t>P52</t>
  </si>
  <si>
    <t>Variación de existencias</t>
  </si>
  <si>
    <t>P53</t>
  </si>
  <si>
    <t>Adquisición menos disposición de objetos valiosos</t>
  </si>
  <si>
    <t>P61</t>
  </si>
  <si>
    <t>Exportaciones</t>
  </si>
  <si>
    <t>P62</t>
  </si>
  <si>
    <t xml:space="preserve">A0101-01
Agricultura y actividades de servicios conexas </t>
  </si>
  <si>
    <t xml:space="preserve">A0101-02
Cultivo permanente de café </t>
  </si>
  <si>
    <t xml:space="preserve">A0102
Ganadería, caza y actividades de servicios conexas </t>
  </si>
  <si>
    <t>A02
Silvicultura y extracción de madera</t>
  </si>
  <si>
    <t>A03
Pesca y acuicultura</t>
  </si>
  <si>
    <t>017
Extracción de carbón de piedra y lignito</t>
  </si>
  <si>
    <t>018 + 021
Extracción de petróleo crudo y gas natural y actividades de apoyo para la extracción de petróleo y de gas natural</t>
  </si>
  <si>
    <t>019
Extracción de minerales metalíferos</t>
  </si>
  <si>
    <t>020
Extracción de otras minas y canteras</t>
  </si>
  <si>
    <t>022
Actividades de apoyo para otras actividades de explotación de minas y canteras</t>
  </si>
  <si>
    <t>023 + 024 + 025
Procesamiento y conservación de carne y productos cárnicos de bovinos, bufalinos, porcinos y otras carnes n.c.p.; procesamiento y conservación de carne y productos cárnicos de aves de corral y procesamiento y conservación de pescados, crustáceos y moluscos</t>
  </si>
  <si>
    <t>026
Elaboración de aceites y grasas de origen vegetal y animal</t>
  </si>
  <si>
    <t>027
Elaboración de productos lácteos</t>
  </si>
  <si>
    <t>028 + 032 + 035
Elaboración de productos de molinería, almidones y productos derivados del almidón; elaboración de productos de panadería; elaboración de macarrones, fideos, alcuzcuz, y productos farináceos similares y elaboración de alimentos preparados para animales</t>
  </si>
  <si>
    <t>029
Elaboración de productos de café</t>
  </si>
  <si>
    <t>030 + 031
Elaboración de azúcar y elaboración de panela</t>
  </si>
  <si>
    <t>033
Elaboración de cacao, chocolate y productos de confitería</t>
  </si>
  <si>
    <t>034
Procesamiento y conservación de frutas, legumbres, hortalizas y tubérculos; elaboración de otros productos alimenticios (platos preparados y conservados mediante enlatado o congelado, elaboración de sopas y caldos en estado sólidos, polvo o instantáneas entre otros)</t>
  </si>
  <si>
    <t>036
Elaboración de bebidas (incluido el hielo) y elaboración de productos de tabaco</t>
  </si>
  <si>
    <t>037 + 038
Preparación, hilatura, tejeduría y acabado de productos textiles; fabricación de otros productos textiles, Confección de prendas de vestir</t>
  </si>
  <si>
    <t>039
Curtido y recurtido de cueros; fabricación de calzado; fabricación de artículos de viaje, maletas, bolsos de mano y artículos similares, y fabricación de artículos de talabartería y guarnicionería; adobo y teñido de pieles</t>
  </si>
  <si>
    <t>040
Transformación de la madera y fabricación de productos de madera y de corcho, excepto muebles; fabricación de artículos de cestería y espartería</t>
  </si>
  <si>
    <t>041
Fabricación de papel, cartón y productos de papel y de cartón</t>
  </si>
  <si>
    <t>042
Actividades de impresión; producción de copias a partir de grabaciones originales (Copia a partir de un original en CD, DVD, Bluray)</t>
  </si>
  <si>
    <t>043 + 044
Coquización, fabricación de productos de la refinación del petróleo y actividades de mezcla de combustibles</t>
  </si>
  <si>
    <t>045 + 046 + 047
Fabricación de sustancias químicas básicas, abonos y compuestos inorgánicos nitrogenados, plásticos y caucho sintético en formas primarias; fabricación de otros productos químicos; fabricación de fibras sintéticas y artificiales; fabricación de productos farmacéuticos, sustancias químicas medicinales y productos botánicos de uso farmacéutico</t>
  </si>
  <si>
    <t>048
Fabricación de productos de caucho y de plástico</t>
  </si>
  <si>
    <t>049
Fabricación de otros productos minerales no metálicos</t>
  </si>
  <si>
    <t>050 + 051
Fabricación de productos metalúrgicos básicos; fabricación de productos elaborados de metal, excepto maquinaria y equipo</t>
  </si>
  <si>
    <t>052
Fabricación de aparatos y equipo eléctrico; fabricación de productos informáticos, electrónicos y ópticos</t>
  </si>
  <si>
    <t>053 + 057
Fabricación de maquinaria y equipo n.c.p.; instalación, mantenimiento y reparación especializado de maquinaria y equipo</t>
  </si>
  <si>
    <t>054
Fabricación de vehículos automotores, remolques y semirremolques; fabricación de otros tipos de equipo de transporte</t>
  </si>
  <si>
    <t>055
Fabricación de muebles, colchones y somieres</t>
  </si>
  <si>
    <t>056
Otras industrias manufactureras</t>
  </si>
  <si>
    <t>058 + 059 + 060
Generación de energía eléctrica; transmisión de energía eléctrica y distribución y comercialización de energía eléctrica</t>
  </si>
  <si>
    <t>061
Producción de gas; distribución de combustibles gaseosos por tuberías; suministro de vapor y aire acondicionado</t>
  </si>
  <si>
    <t>062
Captación, tratamiento y distribución de agua</t>
  </si>
  <si>
    <t>063+064+066
Evacuación y tratamiento de aguas residuales; recolección, tratamiento y disposición de desechos y actividades de saneamiento ambiental y otros servicios de gestión de desechos</t>
  </si>
  <si>
    <t>065
Recuperación de materiales (reciclaje)</t>
  </si>
  <si>
    <t>067
Construcción de edificaciones residenciales y no residenciales</t>
  </si>
  <si>
    <t>068
Construcción de carreteras y vías de ferrocarril, de proyectos de servicio público y de otras obras de ingeniería civil</t>
  </si>
  <si>
    <t>069
Actividades especializadas para la construcción de edificaciones y obras de ingeniería civil (Alquiler de maquinaría y equipo de construcción con operadores)</t>
  </si>
  <si>
    <t>070
Comercio al por mayor y en comisión o por contrata; comercio al por menor (incluso el comercio al por menor de combustibles); comercio de vehículos automotores y motocicletas, sus partes, piezas y accesorios</t>
  </si>
  <si>
    <t>071
Mantenimiento y reparación de vehículos automotores y motocicletas</t>
  </si>
  <si>
    <t>072 + 074
Transporte terrestre y transporte por tuberías</t>
  </si>
  <si>
    <t>073
Transporte acuático</t>
  </si>
  <si>
    <t>075
Transporte aéreo</t>
  </si>
  <si>
    <t>076
Almacenamiento y actividades complementarias al transporte</t>
  </si>
  <si>
    <t>077
Actividades de correo y de servicios de mensajería</t>
  </si>
  <si>
    <t>I
Alojamiento y servicios de comida</t>
  </si>
  <si>
    <t>J
Información y comunicaciones</t>
  </si>
  <si>
    <t>K
Actividades financieras y de seguros</t>
  </si>
  <si>
    <t>089
Actividades inmobiliarias</t>
  </si>
  <si>
    <t>M
Actividades profesionales, científicas y técnicas</t>
  </si>
  <si>
    <t>N
Actividades de servicios administrativos y de apoyo</t>
  </si>
  <si>
    <t>O
Administración pública y defensa; planes de seguridad social de afiliación obligatoria</t>
  </si>
  <si>
    <t>100
Educación de mercado</t>
  </si>
  <si>
    <t>101
Educación de no mercado</t>
  </si>
  <si>
    <t>Q
Actividades de atención de la salud humana y de servicios sociales</t>
  </si>
  <si>
    <t>R + S
Actividades artísticas, de entretenimiento y recreación y otras actividades de servicios</t>
  </si>
  <si>
    <t>109
Actividades de los hogares individuales en calidad de empleadores</t>
  </si>
  <si>
    <t>corr_ntg2</t>
  </si>
  <si>
    <t>id_area_columnas</t>
  </si>
  <si>
    <t>ATC01</t>
  </si>
  <si>
    <t>Producción / Consumo intermedio</t>
  </si>
  <si>
    <t>Producción</t>
  </si>
  <si>
    <t>P1</t>
  </si>
  <si>
    <t>P11</t>
  </si>
  <si>
    <t>Producción de mercado</t>
  </si>
  <si>
    <t>P12</t>
  </si>
  <si>
    <t>Producción para uso final propio</t>
  </si>
  <si>
    <t>P13</t>
  </si>
  <si>
    <t>Otra producción no de mercado</t>
  </si>
  <si>
    <t>Consumo</t>
  </si>
  <si>
    <t>P2</t>
  </si>
  <si>
    <t>Consumo intermedio de mercado</t>
  </si>
  <si>
    <t>P22</t>
  </si>
  <si>
    <t>Consumo intermedio para uso final propio</t>
  </si>
  <si>
    <t>P23</t>
  </si>
  <si>
    <t>Consumo intermedio no de mercado</t>
  </si>
  <si>
    <t>ATC06</t>
  </si>
  <si>
    <t>Gasto de consumo final de los hogares</t>
  </si>
  <si>
    <t>P3</t>
  </si>
  <si>
    <t>Consumo final</t>
  </si>
  <si>
    <t>Gasto de consumo ISFLH</t>
  </si>
  <si>
    <t>Pb31</t>
  </si>
  <si>
    <t>Gasto de consumo individual ISFLSH</t>
  </si>
  <si>
    <t>Pb32</t>
  </si>
  <si>
    <t>Gasto de consumo colectivo ISFLSH</t>
  </si>
  <si>
    <t>Pc30</t>
  </si>
  <si>
    <t>Gasto de consumo de gobierno</t>
  </si>
  <si>
    <t>Gasto de consumo individual de gobierno</t>
  </si>
  <si>
    <t>Gasto de consumo colectivo de gobierno</t>
  </si>
  <si>
    <t>P41</t>
  </si>
  <si>
    <t>Consumo individual efectivo</t>
  </si>
  <si>
    <t>P4</t>
  </si>
  <si>
    <t>Consumo final efectivo</t>
  </si>
  <si>
    <t>P42</t>
  </si>
  <si>
    <t>Consumo colectivo efectivo</t>
  </si>
  <si>
    <t>ATC07</t>
  </si>
  <si>
    <t>P5</t>
  </si>
  <si>
    <t>Formación de capital</t>
  </si>
  <si>
    <t>P51c</t>
  </si>
  <si>
    <t>Consumo de capital fijo</t>
  </si>
  <si>
    <t>Adquisiciones menos disposiciones de objetos valiosos</t>
  </si>
  <si>
    <t>P60</t>
  </si>
  <si>
    <t>ATC02</t>
  </si>
  <si>
    <t>Exportaciones / Importaciones</t>
  </si>
  <si>
    <t>Exportaciones de bienes y servicios</t>
  </si>
  <si>
    <t>P6</t>
  </si>
  <si>
    <t>Exportaciones de bienes</t>
  </si>
  <si>
    <t>Exportaciones de servicios</t>
  </si>
  <si>
    <t>P70</t>
  </si>
  <si>
    <t>Importaciones de bienes y servicios</t>
  </si>
  <si>
    <t>P7</t>
  </si>
  <si>
    <t>Importaciones de bienes</t>
  </si>
  <si>
    <t>Importaciones de servicios</t>
  </si>
  <si>
    <t>ATC03</t>
  </si>
  <si>
    <t>Ajuste CIF/FOB</t>
  </si>
  <si>
    <t>Ajuste CIF/FOB sobre importaciones</t>
  </si>
  <si>
    <t>ATC04</t>
  </si>
  <si>
    <t>Impuestos menos subvenciones sobre los productos</t>
  </si>
  <si>
    <t>Impuestos tipo valor agregado (IVA)</t>
  </si>
  <si>
    <t>D2</t>
  </si>
  <si>
    <t>Impuestos sobre la producción y las importaciones</t>
  </si>
  <si>
    <t>Impuestos y derechos sobre las importaciones excepto IVA</t>
  </si>
  <si>
    <t>D213</t>
  </si>
  <si>
    <t>Impuestos sobre las exportaciones</t>
  </si>
  <si>
    <t xml:space="preserve">Impuestos sobre los productos, excepto IVA e impuestos sobre las importaciones </t>
  </si>
  <si>
    <t>D291</t>
  </si>
  <si>
    <t xml:space="preserve">Otros impuestos sobre la producción </t>
  </si>
  <si>
    <t>D29</t>
  </si>
  <si>
    <t>D3</t>
  </si>
  <si>
    <t>Subvenciones</t>
  </si>
  <si>
    <t>D39</t>
  </si>
  <si>
    <t>ATCO4</t>
  </si>
  <si>
    <t>Otras subvenciones a la producción</t>
  </si>
  <si>
    <t>ATC05</t>
  </si>
  <si>
    <t>Márgenes de distribución</t>
  </si>
  <si>
    <t>M1</t>
  </si>
  <si>
    <t>M13</t>
  </si>
  <si>
    <t>Márgenes de distribución de electricidad</t>
  </si>
  <si>
    <t>Agricultura, ganadería, silvicultura y pesca</t>
  </si>
  <si>
    <t>Agricultura</t>
  </si>
  <si>
    <t>Agriculture, forestry and fishing</t>
  </si>
  <si>
    <t>Explotación de minas y canteras</t>
  </si>
  <si>
    <t>Minería</t>
  </si>
  <si>
    <t>Mining and quarrying</t>
  </si>
  <si>
    <t>Industrias manufactureras</t>
  </si>
  <si>
    <t>Manufacturas</t>
  </si>
  <si>
    <t>Manufacturing</t>
  </si>
  <si>
    <t>Suministro de electricidad, gas, vapor y aire acondicionado</t>
  </si>
  <si>
    <t>Servicios básicos</t>
  </si>
  <si>
    <t>Electricity, gas, steam and air conditioning supply</t>
  </si>
  <si>
    <t>Suministro de agua; evacuación de aguas residuales, gestión de desechos y descontaminación</t>
  </si>
  <si>
    <t>Suministro de agua</t>
  </si>
  <si>
    <t>Water supply; sewerage, waste management and remediation activities</t>
  </si>
  <si>
    <t>Construcción</t>
  </si>
  <si>
    <t>Construction</t>
  </si>
  <si>
    <t>Comercio al por mayor y al por menor; reparación de vehículos automotores y motocicletas</t>
  </si>
  <si>
    <t>Comercio</t>
  </si>
  <si>
    <t>Wholesale and retail trade; repair of motor vehicles and motorcycles</t>
  </si>
  <si>
    <t>Transporte y almacenamiento</t>
  </si>
  <si>
    <t>Transportation and storage</t>
  </si>
  <si>
    <t>Information and communication</t>
  </si>
  <si>
    <t>Actividades de alojamiento y de servicio de comidas</t>
  </si>
  <si>
    <t>Alojamiento y alimentación</t>
  </si>
  <si>
    <t>Accommodation and food service activities</t>
  </si>
  <si>
    <t>Finanzas y seguros</t>
  </si>
  <si>
    <t>Financial and insurance activities</t>
  </si>
  <si>
    <t>Inmobiliarios</t>
  </si>
  <si>
    <t>Real estate activities</t>
  </si>
  <si>
    <t>Servicios profesionales</t>
  </si>
  <si>
    <t>Professional, scientific and technical activities</t>
  </si>
  <si>
    <t>Servicios administrativos</t>
  </si>
  <si>
    <t>Administrative and support service activities</t>
  </si>
  <si>
    <t>Enseñanza</t>
  </si>
  <si>
    <t>Education</t>
  </si>
  <si>
    <t>Actividades de atención de la salud humana y de asistencia social</t>
  </si>
  <si>
    <t>Salud</t>
  </si>
  <si>
    <t>Human health and social work activities</t>
  </si>
  <si>
    <t>R</t>
  </si>
  <si>
    <t>Actividades artísticas, de entretenimiento y recreativas</t>
  </si>
  <si>
    <t>Recreación</t>
  </si>
  <si>
    <t>Arts, entertainment and recreation</t>
  </si>
  <si>
    <t>Otras actividades de servicios</t>
  </si>
  <si>
    <t>Otros servicios</t>
  </si>
  <si>
    <t>Other service activities</t>
  </si>
  <si>
    <t>Actividades de los hogares como empleadores; actividades no diferenciadas de los hogares como productores de bienes y servicios para uso propio</t>
  </si>
  <si>
    <t>Hogares como empleadores</t>
  </si>
  <si>
    <t>Activities of households as employers; undifferentiated goods- and services-producing activities of households for own use</t>
  </si>
  <si>
    <t>Administración pública</t>
  </si>
  <si>
    <t>Public administration and defence; compulsory social security</t>
  </si>
  <si>
    <t>Correlativo Bioeconomía Productos</t>
  </si>
  <si>
    <t>Bioeconomía Productos</t>
  </si>
  <si>
    <t>Bioeconomía</t>
  </si>
  <si>
    <t>Bioeconomía extendida</t>
  </si>
  <si>
    <t>No bioeconomía</t>
  </si>
  <si>
    <t>Filas</t>
  </si>
  <si>
    <t>Áreas Transaccionales Filas No.</t>
  </si>
  <si>
    <t>Áreas Transaccionales Filas Descripción</t>
  </si>
  <si>
    <t>Codigo Transacción Filas</t>
  </si>
  <si>
    <t>Código Nomenclatura Local de Productos</t>
  </si>
  <si>
    <t>Nomenclatura Local de Productos</t>
  </si>
  <si>
    <t>Código Bioeconomía Productos</t>
  </si>
  <si>
    <t>ATF01</t>
  </si>
  <si>
    <t>Productos de la agricultura y la horticultura</t>
  </si>
  <si>
    <t>Animales vivos y productos animales (excepto la carne)</t>
  </si>
  <si>
    <t>Productos de la silvicultura y de la explotación forestal</t>
  </si>
  <si>
    <t>Pescado y otros productos de la pesca</t>
  </si>
  <si>
    <t>Carbón de hulla, lignito y turba</t>
  </si>
  <si>
    <t>12 + 13</t>
  </si>
  <si>
    <t>Petróleo crudo y gas natural; minerales y concentrados de uranio y torio</t>
  </si>
  <si>
    <t>Minerales metálicos</t>
  </si>
  <si>
    <t>Piedra, arena y arcilla</t>
  </si>
  <si>
    <t>Otros minerales</t>
  </si>
  <si>
    <t>Electricidad, gas de ciudad, vapor y agua caliente</t>
  </si>
  <si>
    <t>Agua natural</t>
  </si>
  <si>
    <t>Carne, pescado, frutas, hortalizas, aceites y grasas</t>
  </si>
  <si>
    <t>Productos lácteos y ovoproductos</t>
  </si>
  <si>
    <t>Productos de molinería, almidones y productos derivados del almidón; otros productos alimenticios</t>
  </si>
  <si>
    <t>Bebidas</t>
  </si>
  <si>
    <t>Productos de tabaco</t>
  </si>
  <si>
    <t>Hilados e hilos; tejidos de fibras textiles incluso afelpados</t>
  </si>
  <si>
    <t>Artículos textiles (excepto prendas de vestir)</t>
  </si>
  <si>
    <t>Tejido de punto o ganchillo; prendas de vestir</t>
  </si>
  <si>
    <t>Cuero y productos de cuero; calzado</t>
  </si>
  <si>
    <t>Productos de madera, corcho, cestería y espartería</t>
  </si>
  <si>
    <t>Pasta o pulpa, papel y productos de papel; impresos y artículos relacionados</t>
  </si>
  <si>
    <t>Productos de hornos de coque; productos de refinación de petróleo y combustible nuclear</t>
  </si>
  <si>
    <t>Químicos básicos</t>
  </si>
  <si>
    <t>Otros productos químicos; fibras artificiales ( o fibras industriales hechas por el hombre)</t>
  </si>
  <si>
    <t>Productos de caucho y plástico</t>
  </si>
  <si>
    <t>Vidrio y productos de vidrio y otros productos no metálicos n.c.p.</t>
  </si>
  <si>
    <t>Muebles; otros bienes transportables n.c.p.</t>
  </si>
  <si>
    <t>Desperdicios; desechos y residuos</t>
  </si>
  <si>
    <t>Metales básicos</t>
  </si>
  <si>
    <t>Productos metálicos elaborados ( excepto maquinaria y equipo)</t>
  </si>
  <si>
    <t>Maquinaria para uso general</t>
  </si>
  <si>
    <t>Maquinaria para usos especiales</t>
  </si>
  <si>
    <t>Maquinaria de oficina, contabilidad e informática</t>
  </si>
  <si>
    <t>Maquinaria y aparatos eléctricos</t>
  </si>
  <si>
    <t>Equipo y aparatos de radio, televisión y comunicaciones</t>
  </si>
  <si>
    <t>Aparatos médicos, instrumentos ópticos y de precisión, relojes</t>
  </si>
  <si>
    <t>Equipo de transporte</t>
  </si>
  <si>
    <t>Construcciones</t>
  </si>
  <si>
    <t>Servicios de construcción</t>
  </si>
  <si>
    <t>61 + 62</t>
  </si>
  <si>
    <t>Servicios de comercio (venta al por mayor y venta al por menor)</t>
  </si>
  <si>
    <t>Alojamiento; servicios de suministros de comidas y bebidas</t>
  </si>
  <si>
    <t>64 + 65 + 66</t>
  </si>
  <si>
    <t>Servicios de transporte de pasajeros; servicios de transporte de carga; servicios de alquiler de vehículos de transporte con operario</t>
  </si>
  <si>
    <t>Servicios de apoyo al transporte</t>
  </si>
  <si>
    <t>Servicios postales y de mensajería</t>
  </si>
  <si>
    <t>Servicios de distribución de electricidad, gas y agua (por cuenta propia)</t>
  </si>
  <si>
    <t>Servicios financieros y servicios conexos</t>
  </si>
  <si>
    <t xml:space="preserve">Servicios inmobiliarios </t>
  </si>
  <si>
    <t>Servicios de arrendamiento o alquiler</t>
  </si>
  <si>
    <t>Servicios de investigación y desarrollo</t>
  </si>
  <si>
    <t>Servicios jurídicos y contables</t>
  </si>
  <si>
    <t>Otros servicios profesionales, científicos y técnicos</t>
  </si>
  <si>
    <t>Servicios de telecomunicaciones, transmisión y suministro de información</t>
  </si>
  <si>
    <t>Servicios de soporte</t>
  </si>
  <si>
    <t>Servicios de apoyo a la agricultura, la caza, la silvicultura, la pesca, la minería y los servicios públicos</t>
  </si>
  <si>
    <t>Servicios de mantenimiento, reparación e instalación (excepto servicios de construcción)</t>
  </si>
  <si>
    <t>Servicios de fabricación de insumos físicos que son propiedad de otros</t>
  </si>
  <si>
    <t>Servicios de edición, impresión y reproducción; servicios de recuperación de materiales y otros servicios de fabricación</t>
  </si>
  <si>
    <t>Servicios de la administración pública y otros servicios  prestados a la comunidad en general; servicios de seguridad social obligatoria</t>
  </si>
  <si>
    <t>Servicios de educación</t>
  </si>
  <si>
    <t>Servicios para el cuidado de la salud humana y servicios sociales</t>
  </si>
  <si>
    <t>Servicios de alcantarillado, recolección, tratamiento y disposición de desechos y otros servicios de saneamiento ambiental</t>
  </si>
  <si>
    <t>Servicios de asociaciones</t>
  </si>
  <si>
    <t>Servicios de esparcimiento, culturales y deportivos</t>
  </si>
  <si>
    <t>Otros servicios personales</t>
  </si>
  <si>
    <t>Servicios domésticos</t>
  </si>
  <si>
    <t>ATF04</t>
  </si>
  <si>
    <t>Compras directas en el exterior por residentes</t>
  </si>
  <si>
    <t>ATF02</t>
  </si>
  <si>
    <t>01</t>
  </si>
  <si>
    <t>02</t>
  </si>
  <si>
    <t>03</t>
  </si>
  <si>
    <t>04</t>
  </si>
  <si>
    <t>11</t>
  </si>
  <si>
    <t>14</t>
  </si>
  <si>
    <t>15</t>
  </si>
  <si>
    <t>16</t>
  </si>
  <si>
    <t>17</t>
  </si>
  <si>
    <t>18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</si>
  <si>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</si>
  <si>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</si>
  <si>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</si>
  <si>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</si>
  <si>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</si>
  <si>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</si>
  <si>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</si>
  <si>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</si>
  <si>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</si>
  <si>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</si>
  <si>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</si>
  <si>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</si>
  <si>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</si>
  <si>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</si>
  <si>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</si>
  <si>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</si>
  <si>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</si>
  <si>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</si>
  <si>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</si>
  <si>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</si>
  <si>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</si>
  <si>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</si>
  <si>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</si>
  <si>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</si>
  <si>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</si>
  <si>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</si>
  <si>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</si>
  <si>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53</t>
  </si>
  <si>
    <t>54</t>
  </si>
  <si>
    <t>63</t>
  </si>
  <si>
    <t>67</t>
  </si>
  <si>
    <t>68</t>
  </si>
  <si>
    <t>69</t>
  </si>
  <si>
    <t>71</t>
  </si>
  <si>
    <t>72</t>
  </si>
  <si>
    <t>73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</si>
  <si>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</si>
  <si>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</si>
  <si>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</si>
  <si>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</si>
  <si>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</si>
  <si>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</si>
  <si>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</si>
  <si>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</si>
  <si>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</si>
  <si>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91</t>
  </si>
  <si>
    <t>92</t>
  </si>
  <si>
    <t>93</t>
  </si>
  <si>
    <t>94</t>
  </si>
  <si>
    <t>95</t>
  </si>
  <si>
    <t>96</t>
  </si>
  <si>
    <t>97</t>
  </si>
  <si>
    <t>98</t>
  </si>
  <si>
    <t>ATF05</t>
  </si>
  <si>
    <t>Compras directas en el territorio nacional por no residentes</t>
  </si>
  <si>
    <t>ATFO6</t>
  </si>
  <si>
    <t>Valor Agregado</t>
  </si>
  <si>
    <t>ATF03</t>
  </si>
  <si>
    <t>ATF06</t>
  </si>
  <si>
    <t>ATF07</t>
  </si>
  <si>
    <t>Puestos de trabajo</t>
  </si>
  <si>
    <t>Detalle Transacciones</t>
  </si>
  <si>
    <t>Producción no de mercado</t>
  </si>
  <si>
    <t>Exportación de bienes</t>
  </si>
  <si>
    <t>Exportación de servicios</t>
  </si>
  <si>
    <t>Importación de bienes</t>
  </si>
  <si>
    <t>Importación de servicios</t>
  </si>
  <si>
    <t>-</t>
  </si>
  <si>
    <t>Impuesto tipo Valor Agregado (IVA)</t>
  </si>
  <si>
    <t>Impuestos y derechos sobre importaciones exluyendo IVA</t>
  </si>
  <si>
    <t>Impuestos sobre la exportación</t>
  </si>
  <si>
    <t>Impuestos a los productos excluyendo IVA, impuestos a la importación</t>
  </si>
  <si>
    <t>P31</t>
  </si>
  <si>
    <t>Gasto de consumo final privado</t>
  </si>
  <si>
    <t>P32</t>
  </si>
  <si>
    <t>Gasto de consumo final público</t>
  </si>
  <si>
    <t xml:space="preserve">Códigos CPC Vers. 2 A.C.
</t>
  </si>
  <si>
    <t>Concepto</t>
  </si>
  <si>
    <t>Instituciones sin fines de lucro que sirven a los hogares</t>
  </si>
  <si>
    <t>Importaciones</t>
  </si>
  <si>
    <t>CIF/FOB</t>
  </si>
  <si>
    <t>Impuestos</t>
  </si>
  <si>
    <t>Márgenes C</t>
  </si>
  <si>
    <t>Márgenes T</t>
  </si>
  <si>
    <t>Márgenes El.</t>
  </si>
  <si>
    <t>Oferta a precios de mercado</t>
  </si>
  <si>
    <t>ISFLSH</t>
  </si>
  <si>
    <t>Disposición y adquisición de objetos valiosos</t>
  </si>
  <si>
    <t>Código Bioeconomía Actividades</t>
  </si>
  <si>
    <t>(blank)</t>
  </si>
  <si>
    <t>id_ntg2</t>
  </si>
  <si>
    <t>ntg2</t>
  </si>
  <si>
    <t>corr_ntg</t>
  </si>
  <si>
    <t>id_ntg</t>
  </si>
  <si>
    <t>ntg</t>
  </si>
  <si>
    <t>COLof001</t>
  </si>
  <si>
    <t>COLof002</t>
  </si>
  <si>
    <t>COLof003</t>
  </si>
  <si>
    <t>COLof004</t>
  </si>
  <si>
    <t>COLof005</t>
  </si>
  <si>
    <t>COLof006</t>
  </si>
  <si>
    <t>COLof007</t>
  </si>
  <si>
    <t>COLof008</t>
  </si>
  <si>
    <t>COLof009</t>
  </si>
  <si>
    <t>COLof010</t>
  </si>
  <si>
    <t>COLof011</t>
  </si>
  <si>
    <t>COLof012</t>
  </si>
  <si>
    <t>COLof013</t>
  </si>
  <si>
    <t>COLof014</t>
  </si>
  <si>
    <t>COLof015</t>
  </si>
  <si>
    <t>COLof016</t>
  </si>
  <si>
    <t>COLof017</t>
  </si>
  <si>
    <t>COLof018</t>
  </si>
  <si>
    <t>COLof019</t>
  </si>
  <si>
    <t>COLof020</t>
  </si>
  <si>
    <t>COLof021</t>
  </si>
  <si>
    <t>COLof022</t>
  </si>
  <si>
    <t>COLof023</t>
  </si>
  <si>
    <t>COLof024</t>
  </si>
  <si>
    <t>COLof025</t>
  </si>
  <si>
    <t>COLof026</t>
  </si>
  <si>
    <t>COLof027</t>
  </si>
  <si>
    <t>COLof028</t>
  </si>
  <si>
    <t>COLof029</t>
  </si>
  <si>
    <t>COLof030</t>
  </si>
  <si>
    <t>COLof031</t>
  </si>
  <si>
    <t>COLof032</t>
  </si>
  <si>
    <t>COLof033</t>
  </si>
  <si>
    <t>COLof034</t>
  </si>
  <si>
    <t>COLof035</t>
  </si>
  <si>
    <t>COLof036</t>
  </si>
  <si>
    <t>COLof037</t>
  </si>
  <si>
    <t>COLof038</t>
  </si>
  <si>
    <t>COLof039</t>
  </si>
  <si>
    <t>COLof040</t>
  </si>
  <si>
    <t>COLof041</t>
  </si>
  <si>
    <t>COLof042</t>
  </si>
  <si>
    <t>COLof043</t>
  </si>
  <si>
    <t>COLof044</t>
  </si>
  <si>
    <t>COLof045</t>
  </si>
  <si>
    <t>COLof046</t>
  </si>
  <si>
    <t>COLof047</t>
  </si>
  <si>
    <t>COLof048</t>
  </si>
  <si>
    <t>COLof049</t>
  </si>
  <si>
    <t>COLof050</t>
  </si>
  <si>
    <t>COLof051</t>
  </si>
  <si>
    <t>COLof052</t>
  </si>
  <si>
    <t>COLof053</t>
  </si>
  <si>
    <t>COLof054</t>
  </si>
  <si>
    <t>COLof055</t>
  </si>
  <si>
    <t>COLof056</t>
  </si>
  <si>
    <t>COLof057</t>
  </si>
  <si>
    <t>COLof058</t>
  </si>
  <si>
    <t>COLof059</t>
  </si>
  <si>
    <t>COLof060</t>
  </si>
  <si>
    <t>COLof061</t>
  </si>
  <si>
    <t>COLof062</t>
  </si>
  <si>
    <t>COLof063</t>
  </si>
  <si>
    <t>COLof064</t>
  </si>
  <si>
    <t>COLof065</t>
  </si>
  <si>
    <t>COLof066</t>
  </si>
  <si>
    <t>COLof067</t>
  </si>
  <si>
    <t>COLuf001</t>
  </si>
  <si>
    <t>COLuf002</t>
  </si>
  <si>
    <t>COLuf003</t>
  </si>
  <si>
    <t>COLuf004</t>
  </si>
  <si>
    <t>COLuf005</t>
  </si>
  <si>
    <t>COLuf006</t>
  </si>
  <si>
    <t>COLuf007</t>
  </si>
  <si>
    <t>COLuf008</t>
  </si>
  <si>
    <t>COLuf009</t>
  </si>
  <si>
    <t>COLuf010</t>
  </si>
  <si>
    <t>COLuf011</t>
  </si>
  <si>
    <t>COLuf012</t>
  </si>
  <si>
    <t>COLuf013</t>
  </si>
  <si>
    <t>COLuf014</t>
  </si>
  <si>
    <t>COLuf015</t>
  </si>
  <si>
    <t>COLuf016</t>
  </si>
  <si>
    <t>COLuf017</t>
  </si>
  <si>
    <t>COLuf018</t>
  </si>
  <si>
    <t>COLuf019</t>
  </si>
  <si>
    <t>COLuf020</t>
  </si>
  <si>
    <t>COLuf021</t>
  </si>
  <si>
    <t>COLuf022</t>
  </si>
  <si>
    <t>COLuf023</t>
  </si>
  <si>
    <t>COLuf024</t>
  </si>
  <si>
    <t>COLuf025</t>
  </si>
  <si>
    <t>COLuf026</t>
  </si>
  <si>
    <t>COLuf027</t>
  </si>
  <si>
    <t>COLuf028</t>
  </si>
  <si>
    <t>COLuf029</t>
  </si>
  <si>
    <t>COLuf030</t>
  </si>
  <si>
    <t>COLuf031</t>
  </si>
  <si>
    <t>COLuf032</t>
  </si>
  <si>
    <t>COLuf033</t>
  </si>
  <si>
    <t>COLuf034</t>
  </si>
  <si>
    <t>COLuf035</t>
  </si>
  <si>
    <t>COLuf036</t>
  </si>
  <si>
    <t>COLuf037</t>
  </si>
  <si>
    <t>COLuf038</t>
  </si>
  <si>
    <t>COLuf039</t>
  </si>
  <si>
    <t>COLuf040</t>
  </si>
  <si>
    <t>COLuf041</t>
  </si>
  <si>
    <t>COLuf042</t>
  </si>
  <si>
    <t>COLuf043</t>
  </si>
  <si>
    <t>COLuf044</t>
  </si>
  <si>
    <t>COLuf045</t>
  </si>
  <si>
    <t>COLuf046</t>
  </si>
  <si>
    <t>COLuf047</t>
  </si>
  <si>
    <t>COLuf048</t>
  </si>
  <si>
    <t>COLuf049</t>
  </si>
  <si>
    <t>COLuf050</t>
  </si>
  <si>
    <t>COLuf051</t>
  </si>
  <si>
    <t>COLuf052</t>
  </si>
  <si>
    <t>COLuf053</t>
  </si>
  <si>
    <t>COLuf054</t>
  </si>
  <si>
    <t>COLuf055</t>
  </si>
  <si>
    <t>COLuf056</t>
  </si>
  <si>
    <t>COLuf057</t>
  </si>
  <si>
    <t>COLuf058</t>
  </si>
  <si>
    <t>COLuf059</t>
  </si>
  <si>
    <t>COLuf060</t>
  </si>
  <si>
    <t>COLuf061</t>
  </si>
  <si>
    <t>COLuf062</t>
  </si>
  <si>
    <t>COLuf063</t>
  </si>
  <si>
    <t>COLuf064</t>
  </si>
  <si>
    <t>COLuf065</t>
  </si>
  <si>
    <t>COLuf066</t>
  </si>
  <si>
    <t>COLuf067</t>
  </si>
  <si>
    <t>COLuf068</t>
  </si>
  <si>
    <t>COLvf001</t>
  </si>
  <si>
    <t>COLoc001</t>
  </si>
  <si>
    <t>COLoc002</t>
  </si>
  <si>
    <t>COLoc003</t>
  </si>
  <si>
    <t>COLoc004</t>
  </si>
  <si>
    <t>COLoc005</t>
  </si>
  <si>
    <t>COLoc006</t>
  </si>
  <si>
    <t>COLoc007</t>
  </si>
  <si>
    <t>COLoc008</t>
  </si>
  <si>
    <t>COLoc009</t>
  </si>
  <si>
    <t>COLoc010</t>
  </si>
  <si>
    <t>COLoc011</t>
  </si>
  <si>
    <t>COLoc012</t>
  </si>
  <si>
    <t>COLoc013</t>
  </si>
  <si>
    <t>COLoc014</t>
  </si>
  <si>
    <t>COLoc015</t>
  </si>
  <si>
    <t>COLoc016</t>
  </si>
  <si>
    <t>COLoc017</t>
  </si>
  <si>
    <t>COLoc018</t>
  </si>
  <si>
    <t>COLoc019</t>
  </si>
  <si>
    <t>COLoc020</t>
  </si>
  <si>
    <t>COLoc021</t>
  </si>
  <si>
    <t>COLoc022</t>
  </si>
  <si>
    <t>COLoc023</t>
  </si>
  <si>
    <t>COLoc024</t>
  </si>
  <si>
    <t>COLoc025</t>
  </si>
  <si>
    <t>COLoc026</t>
  </si>
  <si>
    <t>COLoc027</t>
  </si>
  <si>
    <t>COLoc028</t>
  </si>
  <si>
    <t>COLoc029</t>
  </si>
  <si>
    <t>COLoc030</t>
  </si>
  <si>
    <t>COLoc031</t>
  </si>
  <si>
    <t>COLoc032</t>
  </si>
  <si>
    <t>COLoc033</t>
  </si>
  <si>
    <t>COLoc034</t>
  </si>
  <si>
    <t>COLoc035</t>
  </si>
  <si>
    <t>COLoc036</t>
  </si>
  <si>
    <t>COLoc037</t>
  </si>
  <si>
    <t>COLoc038</t>
  </si>
  <si>
    <t>COLoc039</t>
  </si>
  <si>
    <t>COLoc040</t>
  </si>
  <si>
    <t>COLoc041</t>
  </si>
  <si>
    <t>COLoc042</t>
  </si>
  <si>
    <t>COLoc043</t>
  </si>
  <si>
    <t>COLoc044</t>
  </si>
  <si>
    <t>COLoc045</t>
  </si>
  <si>
    <t>COLoc046</t>
  </si>
  <si>
    <t>COLoc047</t>
  </si>
  <si>
    <t>COLoc048</t>
  </si>
  <si>
    <t>COLoc049</t>
  </si>
  <si>
    <t>COLoc050</t>
  </si>
  <si>
    <t>COLoc051</t>
  </si>
  <si>
    <t>COLoc052</t>
  </si>
  <si>
    <t>COLoc053</t>
  </si>
  <si>
    <t>COLoc054</t>
  </si>
  <si>
    <t>COLoc055</t>
  </si>
  <si>
    <t>COLoc056</t>
  </si>
  <si>
    <t>COLoc057</t>
  </si>
  <si>
    <t>COLoc058</t>
  </si>
  <si>
    <t>COLoc059</t>
  </si>
  <si>
    <t>COLoc060</t>
  </si>
  <si>
    <t>COLoc061</t>
  </si>
  <si>
    <t>COLoc062</t>
  </si>
  <si>
    <t>COLoc063</t>
  </si>
  <si>
    <t>COLoc064</t>
  </si>
  <si>
    <t>COLoc065</t>
  </si>
  <si>
    <t>COLoc066</t>
  </si>
  <si>
    <t>COLoc067</t>
  </si>
  <si>
    <t>COLoc068</t>
  </si>
  <si>
    <t>COLoc069</t>
  </si>
  <si>
    <t>COLoc070</t>
  </si>
  <si>
    <t>COLoc071</t>
  </si>
  <si>
    <t>COLoc072</t>
  </si>
  <si>
    <t>COLoc073</t>
  </si>
  <si>
    <t>COLoc074</t>
  </si>
  <si>
    <t>COLoc075</t>
  </si>
  <si>
    <t>COLoc076</t>
  </si>
  <si>
    <t>COLoc077</t>
  </si>
  <si>
    <t>COLoc078</t>
  </si>
  <si>
    <t>COLuc001</t>
  </si>
  <si>
    <t>COLuc002</t>
  </si>
  <si>
    <t>COLuc003</t>
  </si>
  <si>
    <t>COLuc004</t>
  </si>
  <si>
    <t>COLuc005</t>
  </si>
  <si>
    <t>COLuc006</t>
  </si>
  <si>
    <t>COLuc007</t>
  </si>
  <si>
    <t>COLuc008</t>
  </si>
  <si>
    <t>COLuc009</t>
  </si>
  <si>
    <t>COLuc010</t>
  </si>
  <si>
    <t>COLuc011</t>
  </si>
  <si>
    <t>COLuc012</t>
  </si>
  <si>
    <t>COLuc013</t>
  </si>
  <si>
    <t>COLuc014</t>
  </si>
  <si>
    <t>COLuc015</t>
  </si>
  <si>
    <t>COLuc016</t>
  </si>
  <si>
    <t>COLuc017</t>
  </si>
  <si>
    <t>COLuc018</t>
  </si>
  <si>
    <t>COLuc019</t>
  </si>
  <si>
    <t>COLuc020</t>
  </si>
  <si>
    <t>COLuc021</t>
  </si>
  <si>
    <t>COLuc022</t>
  </si>
  <si>
    <t>COLuc023</t>
  </si>
  <si>
    <t>COLuc024</t>
  </si>
  <si>
    <t>COLuc025</t>
  </si>
  <si>
    <t>COLuc026</t>
  </si>
  <si>
    <t>COLuc027</t>
  </si>
  <si>
    <t>COLuc028</t>
  </si>
  <si>
    <t>COLuc029</t>
  </si>
  <si>
    <t>COLuc030</t>
  </si>
  <si>
    <t>COLuc031</t>
  </si>
  <si>
    <t>COLuc032</t>
  </si>
  <si>
    <t>COLuc033</t>
  </si>
  <si>
    <t>COLuc034</t>
  </si>
  <si>
    <t>COLuc035</t>
  </si>
  <si>
    <t>COLuc036</t>
  </si>
  <si>
    <t>COLuc037</t>
  </si>
  <si>
    <t>COLuc038</t>
  </si>
  <si>
    <t>COLuc039</t>
  </si>
  <si>
    <t>COLuc040</t>
  </si>
  <si>
    <t>COLuc041</t>
  </si>
  <si>
    <t>COLuc042</t>
  </si>
  <si>
    <t>COLuc043</t>
  </si>
  <si>
    <t>COLuc044</t>
  </si>
  <si>
    <t>COLuc045</t>
  </si>
  <si>
    <t>COLuc046</t>
  </si>
  <si>
    <t>COLuc047</t>
  </si>
  <si>
    <t>COLuc048</t>
  </si>
  <si>
    <t>COLuc049</t>
  </si>
  <si>
    <t>COLuc050</t>
  </si>
  <si>
    <t>COLuc051</t>
  </si>
  <si>
    <t>COLuc052</t>
  </si>
  <si>
    <t>COLuc053</t>
  </si>
  <si>
    <t>COLuc054</t>
  </si>
  <si>
    <t>COLuc055</t>
  </si>
  <si>
    <t>COLuc056</t>
  </si>
  <si>
    <t>COLuc057</t>
  </si>
  <si>
    <t>COLuc058</t>
  </si>
  <si>
    <t>COLuc059</t>
  </si>
  <si>
    <t>COLuc060</t>
  </si>
  <si>
    <t>COLuc061</t>
  </si>
  <si>
    <t>COLuc062</t>
  </si>
  <si>
    <t>COLuc063</t>
  </si>
  <si>
    <t>COLuc064</t>
  </si>
  <si>
    <t>COLuc065</t>
  </si>
  <si>
    <t>COLuc066</t>
  </si>
  <si>
    <t>COLuc067</t>
  </si>
  <si>
    <t>COLuc068</t>
  </si>
  <si>
    <t>COLuc069</t>
  </si>
  <si>
    <t>COLuc070</t>
  </si>
  <si>
    <t>COLuc071</t>
  </si>
  <si>
    <t>COLuc072</t>
  </si>
  <si>
    <t>COLuc073</t>
  </si>
  <si>
    <t>COLuc074</t>
  </si>
  <si>
    <t>COLuc075</t>
  </si>
  <si>
    <t>COLuc076</t>
  </si>
  <si>
    <t>COLuc077</t>
  </si>
  <si>
    <t>COLuc078</t>
  </si>
  <si>
    <t>COLuc079</t>
  </si>
  <si>
    <t>COLuc080</t>
  </si>
  <si>
    <t>COLuc081</t>
  </si>
  <si>
    <t>COLuc082</t>
  </si>
  <si>
    <t>COLuc083</t>
  </si>
  <si>
    <t>COLuc084</t>
  </si>
  <si>
    <t>COLuc085</t>
  </si>
  <si>
    <t>COLuc086</t>
  </si>
  <si>
    <t>COLuc087</t>
  </si>
  <si>
    <t>COLuc088</t>
  </si>
  <si>
    <t>COLuc089</t>
  </si>
  <si>
    <t>COLuc090</t>
  </si>
  <si>
    <t>COLuc091</t>
  </si>
  <si>
    <t>COLuc092</t>
  </si>
  <si>
    <t>COLuc093</t>
  </si>
  <si>
    <t>COLuc094</t>
  </si>
  <si>
    <t>COLuc095</t>
  </si>
  <si>
    <t>COLuc096</t>
  </si>
  <si>
    <t>COLuc097</t>
  </si>
  <si>
    <t>COLuc098</t>
  </si>
  <si>
    <t>COLuc099</t>
  </si>
  <si>
    <t>COLuc100</t>
  </si>
  <si>
    <t>COLuc101</t>
  </si>
  <si>
    <t>COLuc102</t>
  </si>
  <si>
    <t>COLuc103</t>
  </si>
  <si>
    <t>COLuc104</t>
  </si>
  <si>
    <t>COLuc105</t>
  </si>
  <si>
    <t>COLuc106</t>
  </si>
  <si>
    <t>COLuc107</t>
  </si>
  <si>
    <t>COLuc108</t>
  </si>
  <si>
    <t>COLuc109</t>
  </si>
  <si>
    <t>COLuc110</t>
  </si>
  <si>
    <t>COLuc111</t>
  </si>
  <si>
    <t>COLuc112</t>
  </si>
  <si>
    <t>COLuc113</t>
  </si>
  <si>
    <t>COLuc114</t>
  </si>
  <si>
    <t>COLuc115</t>
  </si>
  <si>
    <t>COLuc116</t>
  </si>
  <si>
    <t>COLuc117</t>
  </si>
  <si>
    <t>COLuc118</t>
  </si>
  <si>
    <t>COLuc119</t>
  </si>
  <si>
    <t>COLuc120</t>
  </si>
  <si>
    <t>COLuc121</t>
  </si>
  <si>
    <t>COLuc122</t>
  </si>
  <si>
    <t>COLuc123</t>
  </si>
  <si>
    <t>COLuc124</t>
  </si>
  <si>
    <t>COLuc125</t>
  </si>
  <si>
    <t>COLuc126</t>
  </si>
  <si>
    <t>COLuc127</t>
  </si>
  <si>
    <t>COLuc128</t>
  </si>
  <si>
    <t>COLuc129</t>
  </si>
  <si>
    <t>COLuc130</t>
  </si>
  <si>
    <t>COLuc131</t>
  </si>
  <si>
    <t>COLuc132</t>
  </si>
  <si>
    <t>COLuc133</t>
  </si>
  <si>
    <t>COLuc134</t>
  </si>
  <si>
    <t>COLuc135</t>
  </si>
  <si>
    <t>COLuc136</t>
  </si>
  <si>
    <t>COLvc001</t>
  </si>
  <si>
    <t>COLvc002</t>
  </si>
  <si>
    <t>COLvc003</t>
  </si>
  <si>
    <t>COLvc004</t>
  </si>
  <si>
    <t>COLvc005</t>
  </si>
  <si>
    <t>COLvc006</t>
  </si>
  <si>
    <t>COLvc007</t>
  </si>
  <si>
    <t>COLvc008</t>
  </si>
  <si>
    <t>COLvc009</t>
  </si>
  <si>
    <t>COLvc010</t>
  </si>
  <si>
    <t>COLvc011</t>
  </si>
  <si>
    <t>COLvc012</t>
  </si>
  <si>
    <t>COLvc013</t>
  </si>
  <si>
    <t>COLvc014</t>
  </si>
  <si>
    <t>COLvc015</t>
  </si>
  <si>
    <t>COLvc016</t>
  </si>
  <si>
    <t>COLvc017</t>
  </si>
  <si>
    <t>COLvc018</t>
  </si>
  <si>
    <t>COLvc019</t>
  </si>
  <si>
    <t>COLvc020</t>
  </si>
  <si>
    <t>COLvc021</t>
  </si>
  <si>
    <t>COLvc022</t>
  </si>
  <si>
    <t>COLvc023</t>
  </si>
  <si>
    <t>COLvc024</t>
  </si>
  <si>
    <t>COLvc025</t>
  </si>
  <si>
    <t>COLvc026</t>
  </si>
  <si>
    <t>COLvc027</t>
  </si>
  <si>
    <t>COLvc028</t>
  </si>
  <si>
    <t>COLvc029</t>
  </si>
  <si>
    <t>COLvc030</t>
  </si>
  <si>
    <t>COLvc031</t>
  </si>
  <si>
    <t>COLvc032</t>
  </si>
  <si>
    <t>COLvc033</t>
  </si>
  <si>
    <t>COLvc034</t>
  </si>
  <si>
    <t>COLvc035</t>
  </si>
  <si>
    <t>COLvc036</t>
  </si>
  <si>
    <t>COLvc037</t>
  </si>
  <si>
    <t>COLvc038</t>
  </si>
  <si>
    <t>COLvc039</t>
  </si>
  <si>
    <t>COLvc040</t>
  </si>
  <si>
    <t>COLvc041</t>
  </si>
  <si>
    <t>COLvc042</t>
  </si>
  <si>
    <t>COLvc043</t>
  </si>
  <si>
    <t>COLvc044</t>
  </si>
  <si>
    <t>COLvc045</t>
  </si>
  <si>
    <t>COLvc046</t>
  </si>
  <si>
    <t>COLvc047</t>
  </si>
  <si>
    <t>COLvc048</t>
  </si>
  <si>
    <t>COLvc049</t>
  </si>
  <si>
    <t>COLvc050</t>
  </si>
  <si>
    <t>COLvc051</t>
  </si>
  <si>
    <t>COLvc052</t>
  </si>
  <si>
    <t>COLvc053</t>
  </si>
  <si>
    <t>COLvc054</t>
  </si>
  <si>
    <t>COLvc055</t>
  </si>
  <si>
    <t>COLvc056</t>
  </si>
  <si>
    <t>COLvc057</t>
  </si>
  <si>
    <t>COLvc058</t>
  </si>
  <si>
    <t>COLvc059</t>
  </si>
  <si>
    <t>COLvc060</t>
  </si>
  <si>
    <t>COLvc061</t>
  </si>
  <si>
    <t>COLvc062</t>
  </si>
  <si>
    <t>COLvc063</t>
  </si>
  <si>
    <t>COLvc064</t>
  </si>
  <si>
    <t>Ajustes CIF/ FOB sobre importaciones</t>
  </si>
  <si>
    <t>COLof068</t>
  </si>
  <si>
    <r>
      <t xml:space="preserve">A0101-01 </t>
    </r>
    <r>
      <rPr>
        <sz val="7"/>
        <color rgb="FF000000"/>
        <rFont val="Segoe UI"/>
        <family val="2"/>
      </rPr>
      <t xml:space="preserve">Agricultura y actividades de servicios conexas </t>
    </r>
  </si>
  <si>
    <r>
      <t xml:space="preserve">A0101-02 </t>
    </r>
    <r>
      <rPr>
        <sz val="7"/>
        <color rgb="FF000000"/>
        <rFont val="Segoe UI"/>
        <family val="2"/>
      </rPr>
      <t xml:space="preserve">Cultivo permanente de café </t>
    </r>
  </si>
  <si>
    <r>
      <t xml:space="preserve">A0102 </t>
    </r>
    <r>
      <rPr>
        <sz val="7"/>
        <color rgb="FF000000"/>
        <rFont val="Segoe UI"/>
        <family val="2"/>
      </rPr>
      <t xml:space="preserve">Ganadería, caza y actividades de servicios conexas </t>
    </r>
  </si>
  <si>
    <r>
      <t xml:space="preserve">A02 </t>
    </r>
    <r>
      <rPr>
        <sz val="7"/>
        <color rgb="FF000000"/>
        <rFont val="Segoe UI"/>
        <family val="2"/>
      </rPr>
      <t>Silvicultura y extracción de madera</t>
    </r>
  </si>
  <si>
    <r>
      <t xml:space="preserve">A03 </t>
    </r>
    <r>
      <rPr>
        <sz val="7"/>
        <color rgb="FF000000"/>
        <rFont val="Segoe UI"/>
        <family val="2"/>
      </rPr>
      <t>Pesca y acuicultura</t>
    </r>
  </si>
  <si>
    <r>
      <t xml:space="preserve">017 </t>
    </r>
    <r>
      <rPr>
        <sz val="7"/>
        <color rgb="FF000000"/>
        <rFont val="Segoe UI"/>
        <family val="2"/>
      </rPr>
      <t>Extracción de carbón de piedra y lignito</t>
    </r>
  </si>
  <si>
    <r>
      <t xml:space="preserve">018 + 021 </t>
    </r>
    <r>
      <rPr>
        <sz val="7"/>
        <color rgb="FF000000"/>
        <rFont val="Segoe UI"/>
        <family val="2"/>
      </rPr>
      <t>Extracción de petróleo crudo y gas natural y actividades de apoyo para la extracción de petróleo y de gas natural</t>
    </r>
  </si>
  <si>
    <r>
      <t xml:space="preserve">019 </t>
    </r>
    <r>
      <rPr>
        <sz val="7"/>
        <color rgb="FF000000"/>
        <rFont val="Segoe UI"/>
        <family val="2"/>
      </rPr>
      <t>Extracción de minerales metalíferos</t>
    </r>
  </si>
  <si>
    <r>
      <t xml:space="preserve">020 </t>
    </r>
    <r>
      <rPr>
        <sz val="7"/>
        <color rgb="FF000000"/>
        <rFont val="Segoe UI"/>
        <family val="2"/>
      </rPr>
      <t>Extracción de otras minas y canteras</t>
    </r>
  </si>
  <si>
    <r>
      <t xml:space="preserve">022 </t>
    </r>
    <r>
      <rPr>
        <sz val="7"/>
        <color rgb="FF000000"/>
        <rFont val="Segoe UI"/>
        <family val="2"/>
      </rPr>
      <t>Actividades de apoyo para otras actividades de explotación de minas y canteras</t>
    </r>
  </si>
  <si>
    <r>
      <t xml:space="preserve">023 + 024 + 025 </t>
    </r>
    <r>
      <rPr>
        <sz val="7"/>
        <color rgb="FF000000"/>
        <rFont val="Segoe UI"/>
        <family val="2"/>
      </rPr>
      <t>Procesamiento y conservación de carne y productos cárnicos de bovinos, bufalinos, porcinos y otras carnes n.c.p.; procesamiento y conservación de carne y productos cárnicos de aves de corral y procesamiento y conservación de pescados, crustáceos y moluscos</t>
    </r>
  </si>
  <si>
    <r>
      <t xml:space="preserve">026 </t>
    </r>
    <r>
      <rPr>
        <sz val="7"/>
        <color rgb="FF000000"/>
        <rFont val="Segoe UI"/>
        <family val="2"/>
      </rPr>
      <t>Elaboración de aceites y grasas de origen vegetal y animal</t>
    </r>
  </si>
  <si>
    <r>
      <t xml:space="preserve">027 </t>
    </r>
    <r>
      <rPr>
        <sz val="7"/>
        <color rgb="FF000000"/>
        <rFont val="Segoe UI"/>
        <family val="2"/>
      </rPr>
      <t>Elaboración de productos lácteos</t>
    </r>
  </si>
  <si>
    <r>
      <t xml:space="preserve">028 + 032 + 035 </t>
    </r>
    <r>
      <rPr>
        <sz val="7"/>
        <color rgb="FF000000"/>
        <rFont val="Segoe UI"/>
        <family val="2"/>
      </rPr>
      <t>Elaboración de productos de molinería, almidones y productos derivados del almidón; elaboración de productos de panadería; elaboración de macarrones, fideos, alcuzcuz, y productos farináceos similares y elaboración de alimentos preparados para animales</t>
    </r>
  </si>
  <si>
    <r>
      <t xml:space="preserve">029 </t>
    </r>
    <r>
      <rPr>
        <sz val="7"/>
        <color rgb="FF000000"/>
        <rFont val="Segoe UI"/>
        <family val="2"/>
      </rPr>
      <t>Elaboración de productos de café</t>
    </r>
  </si>
  <si>
    <r>
      <t xml:space="preserve">030 + 031 </t>
    </r>
    <r>
      <rPr>
        <sz val="7"/>
        <color rgb="FF000000"/>
        <rFont val="Segoe UI"/>
        <family val="2"/>
      </rPr>
      <t>Elaboración de azúcar y elaboración de panela</t>
    </r>
  </si>
  <si>
    <r>
      <t xml:space="preserve">033 </t>
    </r>
    <r>
      <rPr>
        <sz val="7"/>
        <color rgb="FF000000"/>
        <rFont val="Segoe UI"/>
        <family val="2"/>
      </rPr>
      <t>Elaboración de cacao, chocolate y productos de confitería</t>
    </r>
  </si>
  <si>
    <r>
      <t xml:space="preserve">034 </t>
    </r>
    <r>
      <rPr>
        <sz val="7"/>
        <color rgb="FF000000"/>
        <rFont val="Segoe UI"/>
        <family val="2"/>
      </rPr>
      <t>Procesamiento y conservación de frutas, legumbres, hortalizas y tubérculos; elaboración de otros productos alimenticios (platos preparados y conservados mediante enlatado o congelado, elaboración de sopas y caldos en estado sólidos, polvo o instantáneas entre otros)</t>
    </r>
  </si>
  <si>
    <r>
      <t xml:space="preserve">036 </t>
    </r>
    <r>
      <rPr>
        <sz val="7"/>
        <color rgb="FF000000"/>
        <rFont val="Segoe UI"/>
        <family val="2"/>
      </rPr>
      <t>Elaboración de bebidas (incluido el hielo) y elaboración de productos de tabaco</t>
    </r>
  </si>
  <si>
    <r>
      <t xml:space="preserve">037 + 038 </t>
    </r>
    <r>
      <rPr>
        <sz val="7"/>
        <color rgb="FF000000"/>
        <rFont val="Segoe UI"/>
        <family val="2"/>
      </rPr>
      <t>Preparación, hilatura, tejeduría y acabado de productos textiles; fabricación de otros productos textiles, Confección de prendas de vestir</t>
    </r>
  </si>
  <si>
    <r>
      <t xml:space="preserve">039 </t>
    </r>
    <r>
      <rPr>
        <sz val="7"/>
        <color rgb="FF000000"/>
        <rFont val="Segoe UI"/>
        <family val="2"/>
      </rPr>
      <t>Curtido y recurtido de cueros; fabricación de calzado; fabricación de artículos de viaje, maletas, bolsos de mano y artículos similares, y fabricación de artículos de talabartería y guarnicionería; adobo y teñido de pieles</t>
    </r>
  </si>
  <si>
    <r>
      <t xml:space="preserve">040 </t>
    </r>
    <r>
      <rPr>
        <sz val="7"/>
        <color rgb="FF000000"/>
        <rFont val="Segoe UI"/>
        <family val="2"/>
      </rPr>
      <t>Transformación de la madera y fabricación de productos de madera y de corcho, excepto muebles; fabricación de artículos de cestería y espartería</t>
    </r>
  </si>
  <si>
    <r>
      <t xml:space="preserve">041 </t>
    </r>
    <r>
      <rPr>
        <sz val="7"/>
        <color rgb="FF000000"/>
        <rFont val="Segoe UI"/>
        <family val="2"/>
      </rPr>
      <t>Fabricación de papel, cartón y productos de papel y de cartón</t>
    </r>
  </si>
  <si>
    <r>
      <t xml:space="preserve">042 </t>
    </r>
    <r>
      <rPr>
        <sz val="7"/>
        <color rgb="FF000000"/>
        <rFont val="Segoe UI"/>
        <family val="2"/>
      </rPr>
      <t>Actividades de impresión; producción de copias a partir de grabaciones originales (Copia a partir de un original en CD, DVD, Bluray)</t>
    </r>
  </si>
  <si>
    <r>
      <t xml:space="preserve">043 + 044 </t>
    </r>
    <r>
      <rPr>
        <sz val="7"/>
        <color rgb="FF000000"/>
        <rFont val="Segoe UI"/>
        <family val="2"/>
      </rPr>
      <t>Coquización, fabricación de productos de la refinación del petróleo y actividades de mezcla de combustibles</t>
    </r>
  </si>
  <si>
    <r>
      <t xml:space="preserve">045 + 046 + 047 </t>
    </r>
    <r>
      <rPr>
        <sz val="7"/>
        <color rgb="FF000000"/>
        <rFont val="Segoe UI"/>
        <family val="2"/>
      </rPr>
      <t>Fabricación de sustancias químicas básicas, abonos y compuestos inorgánicos nitrogenados, plásticos y caucho sintético en formas primarias; fabricación de otros productos químicos; fabricación de fibras sintéticas y artificiales; fabricación de productos farmacéuticos, sustancias químicas medicinales y productos botánicos de uso farmacéutico</t>
    </r>
  </si>
  <si>
    <r>
      <t xml:space="preserve">048 </t>
    </r>
    <r>
      <rPr>
        <sz val="7"/>
        <color rgb="FF000000"/>
        <rFont val="Segoe UI"/>
        <family val="2"/>
      </rPr>
      <t>Fabricación de productos de caucho y de plástico</t>
    </r>
  </si>
  <si>
    <r>
      <t xml:space="preserve">049 </t>
    </r>
    <r>
      <rPr>
        <sz val="7"/>
        <color rgb="FF000000"/>
        <rFont val="Segoe UI"/>
        <family val="2"/>
      </rPr>
      <t>Fabricación de otros productos minerales no metálicos</t>
    </r>
  </si>
  <si>
    <r>
      <t xml:space="preserve">050 + 051 </t>
    </r>
    <r>
      <rPr>
        <sz val="7"/>
        <color rgb="FF000000"/>
        <rFont val="Segoe UI"/>
        <family val="2"/>
      </rPr>
      <t>Fabricación de productos metalúrgicos básicos; fabricación de productos elaborados de metal, excepto maquinaria y equipo</t>
    </r>
  </si>
  <si>
    <r>
      <t xml:space="preserve">052 </t>
    </r>
    <r>
      <rPr>
        <sz val="7"/>
        <color rgb="FF000000"/>
        <rFont val="Segoe UI"/>
        <family val="2"/>
      </rPr>
      <t>Fabricación de aparatos y equipo eléctrico; fabricación de productos informáticos, electrónicos y ópticos</t>
    </r>
  </si>
  <si>
    <r>
      <t xml:space="preserve">053 + 057 </t>
    </r>
    <r>
      <rPr>
        <sz val="7"/>
        <color rgb="FF000000"/>
        <rFont val="Segoe UI"/>
        <family val="2"/>
      </rPr>
      <t>Fabricación de maquinaria y equipo n.c.p.; instalación, mantenimiento y reparación especializado de maquinaria y equipo</t>
    </r>
  </si>
  <si>
    <r>
      <t xml:space="preserve">054 </t>
    </r>
    <r>
      <rPr>
        <sz val="7"/>
        <color rgb="FF000000"/>
        <rFont val="Segoe UI"/>
        <family val="2"/>
      </rPr>
      <t>Fabricación de vehículos automotores, remolques y semirremolques; fabricación de otros tipos de equipo de transporte</t>
    </r>
  </si>
  <si>
    <r>
      <t xml:space="preserve">055 </t>
    </r>
    <r>
      <rPr>
        <sz val="7"/>
        <color rgb="FF000000"/>
        <rFont val="Segoe UI"/>
        <family val="2"/>
      </rPr>
      <t>Fabricación de muebles, colchones y somieres</t>
    </r>
  </si>
  <si>
    <r>
      <t xml:space="preserve">056 </t>
    </r>
    <r>
      <rPr>
        <sz val="7"/>
        <color rgb="FF000000"/>
        <rFont val="Segoe UI"/>
        <family val="2"/>
      </rPr>
      <t>Otras industrias manufactureras</t>
    </r>
  </si>
  <si>
    <r>
      <t xml:space="preserve">058 + 059 + 060 </t>
    </r>
    <r>
      <rPr>
        <sz val="7"/>
        <color rgb="FF000000"/>
        <rFont val="Segoe UI"/>
        <family val="2"/>
      </rPr>
      <t>Generación de energía eléctrica; transmisión de energía eléctrica y distribución y comercialización de energía eléctrica</t>
    </r>
  </si>
  <si>
    <r>
      <t xml:space="preserve">061 </t>
    </r>
    <r>
      <rPr>
        <sz val="7"/>
        <color rgb="FF000000"/>
        <rFont val="Segoe UI"/>
        <family val="2"/>
      </rPr>
      <t>Producción de gas; distribución de combustibles gaseosos por tuberías; suministro de vapor y aire acondicionado</t>
    </r>
  </si>
  <si>
    <r>
      <t xml:space="preserve">062 </t>
    </r>
    <r>
      <rPr>
        <sz val="7"/>
        <color rgb="FF000000"/>
        <rFont val="Segoe UI"/>
        <family val="2"/>
      </rPr>
      <t>Captación, tratamiento y distribución de agua</t>
    </r>
  </si>
  <si>
    <r>
      <t xml:space="preserve">063+064+066 </t>
    </r>
    <r>
      <rPr>
        <sz val="7"/>
        <color rgb="FF000000"/>
        <rFont val="Segoe UI"/>
        <family val="2"/>
      </rPr>
      <t>Evacuación y tratamiento de aguas residuales; recolección, tratamiento y disposición de desechos y actividades de saneamiento ambiental y otros servicios de gestión de desechos</t>
    </r>
  </si>
  <si>
    <r>
      <t xml:space="preserve">065 </t>
    </r>
    <r>
      <rPr>
        <sz val="7"/>
        <color rgb="FF000000"/>
        <rFont val="Segoe UI"/>
        <family val="2"/>
      </rPr>
      <t>Recuperación de materiales (reciclaje)</t>
    </r>
  </si>
  <si>
    <r>
      <t xml:space="preserve">067 </t>
    </r>
    <r>
      <rPr>
        <sz val="7"/>
        <color rgb="FF000000"/>
        <rFont val="Segoe UI"/>
        <family val="2"/>
      </rPr>
      <t>Construcción de edificaciones residenciales y no residenciales</t>
    </r>
  </si>
  <si>
    <r>
      <t xml:space="preserve">068 </t>
    </r>
    <r>
      <rPr>
        <sz val="7"/>
        <color rgb="FF000000"/>
        <rFont val="Segoe UI"/>
        <family val="2"/>
      </rPr>
      <t>Construcción de carreteras y vías de ferrocarril, de proyectos de servicio público y de otras obras de ingeniería civil</t>
    </r>
  </si>
  <si>
    <r>
      <t xml:space="preserve">069 </t>
    </r>
    <r>
      <rPr>
        <sz val="7"/>
        <color rgb="FF000000"/>
        <rFont val="Segoe UI"/>
        <family val="2"/>
      </rPr>
      <t>Actividades especializadas para la construcción de edificaciones y obras de ingeniería civil (Alquiler de maquinaría y equipo de construcción con operadores)</t>
    </r>
  </si>
  <si>
    <r>
      <t xml:space="preserve">070 </t>
    </r>
    <r>
      <rPr>
        <sz val="7"/>
        <color rgb="FF000000"/>
        <rFont val="Segoe UI"/>
        <family val="2"/>
      </rPr>
      <t>Comercio al por mayor y en comisión o por contrata; comercio al por menor (incluso el comercio al por menor de combustibles); comercio de vehículos automotores y motocicletas, sus partes, piezas y accesorios</t>
    </r>
  </si>
  <si>
    <r>
      <t xml:space="preserve">071 </t>
    </r>
    <r>
      <rPr>
        <sz val="7"/>
        <color rgb="FF000000"/>
        <rFont val="Segoe UI"/>
        <family val="2"/>
      </rPr>
      <t>Mantenimiento y reparación de vehículos automotores y motocicletas</t>
    </r>
  </si>
  <si>
    <r>
      <t xml:space="preserve">072 + 074 </t>
    </r>
    <r>
      <rPr>
        <sz val="7"/>
        <color rgb="FF000000"/>
        <rFont val="Segoe UI"/>
        <family val="2"/>
      </rPr>
      <t>Transporte terrestre y transporte por tuberías</t>
    </r>
  </si>
  <si>
    <r>
      <t xml:space="preserve">073 </t>
    </r>
    <r>
      <rPr>
        <sz val="7"/>
        <color rgb="FF000000"/>
        <rFont val="Segoe UI"/>
        <family val="2"/>
      </rPr>
      <t>Transporte acuático</t>
    </r>
  </si>
  <si>
    <r>
      <t xml:space="preserve">075 </t>
    </r>
    <r>
      <rPr>
        <sz val="7"/>
        <color rgb="FF000000"/>
        <rFont val="Segoe UI"/>
        <family val="2"/>
      </rPr>
      <t>Transporte aéreo</t>
    </r>
  </si>
  <si>
    <r>
      <t xml:space="preserve">076 </t>
    </r>
    <r>
      <rPr>
        <sz val="7"/>
        <color rgb="FF000000"/>
        <rFont val="Segoe UI"/>
        <family val="2"/>
      </rPr>
      <t>Almacenamiento y actividades complementarias al transporte</t>
    </r>
  </si>
  <si>
    <r>
      <t xml:space="preserve">077 </t>
    </r>
    <r>
      <rPr>
        <sz val="7"/>
        <color rgb="FF000000"/>
        <rFont val="Segoe UI"/>
        <family val="2"/>
      </rPr>
      <t>Actividades de correo y de servicios de mensajería</t>
    </r>
  </si>
  <si>
    <r>
      <t xml:space="preserve">I </t>
    </r>
    <r>
      <rPr>
        <sz val="7"/>
        <color rgb="FF000000"/>
        <rFont val="Segoe UI"/>
        <family val="2"/>
      </rPr>
      <t>Alojamiento y servicios de comida</t>
    </r>
  </si>
  <si>
    <r>
      <t xml:space="preserve">J </t>
    </r>
    <r>
      <rPr>
        <sz val="7"/>
        <color rgb="FF000000"/>
        <rFont val="Segoe UI"/>
        <family val="2"/>
      </rPr>
      <t>Información y comunicaciones</t>
    </r>
  </si>
  <si>
    <r>
      <t xml:space="preserve">K </t>
    </r>
    <r>
      <rPr>
        <sz val="7"/>
        <color rgb="FF000000"/>
        <rFont val="Segoe UI"/>
        <family val="2"/>
      </rPr>
      <t>Actividades financieras y de seguros</t>
    </r>
  </si>
  <si>
    <r>
      <t xml:space="preserve">089 </t>
    </r>
    <r>
      <rPr>
        <sz val="7"/>
        <color rgb="FF000000"/>
        <rFont val="Segoe UI"/>
        <family val="2"/>
      </rPr>
      <t>Actividades inmobiliarias</t>
    </r>
  </si>
  <si>
    <r>
      <t xml:space="preserve">M </t>
    </r>
    <r>
      <rPr>
        <sz val="7"/>
        <color rgb="FF000000"/>
        <rFont val="Segoe UI"/>
        <family val="2"/>
      </rPr>
      <t>Actividades profesionales, científicas y técnicas</t>
    </r>
  </si>
  <si>
    <r>
      <t xml:space="preserve">N </t>
    </r>
    <r>
      <rPr>
        <sz val="7"/>
        <color rgb="FF000000"/>
        <rFont val="Segoe UI"/>
        <family val="2"/>
      </rPr>
      <t>Actividades de servicios administrativos y de apoyo</t>
    </r>
  </si>
  <si>
    <r>
      <t xml:space="preserve">O </t>
    </r>
    <r>
      <rPr>
        <sz val="7"/>
        <color rgb="FF000000"/>
        <rFont val="Segoe UI"/>
        <family val="2"/>
      </rPr>
      <t>Administración pública y defensa; planes de seguridad social de afiliación obligatoria</t>
    </r>
  </si>
  <si>
    <r>
      <t xml:space="preserve">100 </t>
    </r>
    <r>
      <rPr>
        <sz val="7"/>
        <color rgb="FF000000"/>
        <rFont val="Segoe UI"/>
        <family val="2"/>
      </rPr>
      <t>Educación de mercado</t>
    </r>
  </si>
  <si>
    <r>
      <t xml:space="preserve">101 </t>
    </r>
    <r>
      <rPr>
        <sz val="7"/>
        <color rgb="FF000000"/>
        <rFont val="Segoe UI"/>
        <family val="2"/>
      </rPr>
      <t>Educación de no mercado</t>
    </r>
  </si>
  <si>
    <r>
      <t xml:space="preserve">Q </t>
    </r>
    <r>
      <rPr>
        <sz val="7"/>
        <color rgb="FF000000"/>
        <rFont val="Segoe UI"/>
        <family val="2"/>
      </rPr>
      <t>Actividades de atención de la salud humana y de servicios sociales</t>
    </r>
  </si>
  <si>
    <r>
      <t xml:space="preserve">R + S </t>
    </r>
    <r>
      <rPr>
        <sz val="7"/>
        <color rgb="FF000000"/>
        <rFont val="Segoe UI"/>
        <family val="2"/>
      </rPr>
      <t>Actividades artísticas, de entretenimiento y recreación y otras actividades de servicios</t>
    </r>
  </si>
  <si>
    <r>
      <t xml:space="preserve">109 </t>
    </r>
    <r>
      <rPr>
        <sz val="7"/>
        <color rgb="FF000000"/>
        <rFont val="Segoe UI"/>
        <family val="2"/>
      </rPr>
      <t>Actividades de los hogares individuales en calidad de empleadores</t>
    </r>
  </si>
  <si>
    <t xml:space="preserve">A0101-01 Agricultura y actividades de servicios conexas </t>
  </si>
  <si>
    <t xml:space="preserve">A0101-02 Cultivo permanente de café </t>
  </si>
  <si>
    <t xml:space="preserve">A0102 Ganadería, caza y actividades de servicios conexas </t>
  </si>
  <si>
    <t>A02 Silvicultura y extracción de madera</t>
  </si>
  <si>
    <t>A03 Pesca y acuicultura</t>
  </si>
  <si>
    <t>017 Extracción de carbón de piedra y lignito</t>
  </si>
  <si>
    <t>018 + 021 Extracción de petróleo crudo y gas natural y actividades de apoyo para la extracción de petróleo y de gas natural</t>
  </si>
  <si>
    <t>019 Extracción de minerales metalíferos</t>
  </si>
  <si>
    <t>020 Extracción de otras minas y canteras</t>
  </si>
  <si>
    <t>022 Actividades de apoyo para otras actividades de explotación de minas y canteras</t>
  </si>
  <si>
    <t>023 + 024 + 025 Procesamiento y conservación de carne y productos cárnicos de bovinos, bufalinos, porcinos y otras carnes n.c.p.; procesamiento y conservación de carne y productos cárnicos de aves de corral y procesamiento y conservación de pescados, crustáceos y moluscos</t>
  </si>
  <si>
    <t>109 Actividades de los hogares individuales en calidad de empleadores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</si>
</sst>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</font>
    <font>
      <b/>
      <sz val="8"/>
      <color theme="1"/>
      <name val="Segoe U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44444"/>
      <name val="Calibri"/>
      <family val="2"/>
      <charset val="1"/>
    </font>
    <font>
      <b/>
      <sz val="11"/>
      <color theme="0"/>
      <name val="Calibri"/>
      <family val="2"/>
      <scheme val="minor"/>
    </font>
    <font>
      <b/>
      <sz val="8"/>
      <color rgb="FF000000"/>
      <name val="Segoe UI"/>
      <family val="2"/>
    </font>
    <font>
      <b/>
      <sz val="9"/>
      <color rgb="FF000000"/>
      <name val="Segoe UI"/>
      <family val="2"/>
    </font>
    <font>
      <sz val="7"/>
      <color rgb="FF000000"/>
      <name val="Segoe UI"/>
      <family val="2"/>
    </font>
    <font>
      <sz val="9"/>
      <color rgb="FF00000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pivotButton="1"/>
    <xf numFmtId="0" fontId="0" fillId="0" borderId="0" xfId="0" applyAlignment="1">
      <alignment wrapText="1"/>
    </xf>
    <xf numFmtId="0" fontId="2" fillId="0" borderId="0" xfId="0" applyFont="1"/>
    <xf numFmtId="0" fontId="4" fillId="0" borderId="0" xfId="0" applyFont="1"/>
    <xf numFmtId="0" fontId="1" fillId="0" borderId="0" xfId="0" applyFont="1"/>
    <xf numFmtId="0" fontId="1" fillId="0" borderId="0" xfId="0" quotePrefix="1" applyFont="1"/>
    <xf numFmtId="0" fontId="0" fillId="3" borderId="0" xfId="0" applyFill="1"/>
    <xf numFmtId="0" fontId="0" fillId="3" borderId="0" xfId="0" applyFill="1" applyAlignment="1">
      <alignment horizontal="right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6" fillId="3" borderId="0" xfId="0" applyFont="1" applyFill="1"/>
    <xf numFmtId="0" fontId="9" fillId="4" borderId="0" xfId="0" applyFont="1" applyFill="1"/>
    <xf numFmtId="0" fontId="0" fillId="5" borderId="0" xfId="0" applyFill="1"/>
    <xf numFmtId="0" fontId="6" fillId="3" borderId="1" xfId="0" applyFont="1" applyFill="1" applyBorder="1"/>
    <xf numFmtId="0" fontId="4" fillId="0" borderId="1" xfId="0" applyFont="1" applyBorder="1"/>
    <xf numFmtId="0" fontId="6" fillId="3" borderId="1" xfId="0" applyFont="1" applyFill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3" borderId="1" xfId="0" applyFont="1" applyFill="1" applyBorder="1"/>
    <xf numFmtId="0" fontId="6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8" fillId="0" borderId="0" xfId="0" applyFont="1"/>
    <xf numFmtId="0" fontId="1" fillId="2" borderId="3" xfId="0" applyFont="1" applyFill="1" applyBorder="1"/>
    <xf numFmtId="0" fontId="1" fillId="2" borderId="3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0" xfId="0" applyFont="1" applyFill="1" applyAlignment="1">
      <alignment horizontal="right"/>
    </xf>
    <xf numFmtId="0" fontId="1" fillId="3" borderId="0" xfId="0" applyFont="1" applyFill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center" vertical="center"/>
    </xf>
    <xf numFmtId="0" fontId="8" fillId="3" borderId="0" xfId="0" applyFont="1" applyFill="1"/>
    <xf numFmtId="0" fontId="1" fillId="3" borderId="5" xfId="0" applyFont="1" applyFill="1" applyBorder="1" applyAlignment="1">
      <alignment horizontal="right"/>
    </xf>
    <xf numFmtId="0" fontId="0" fillId="2" borderId="0" xfId="0" applyFill="1"/>
    <xf numFmtId="0" fontId="0" fillId="2" borderId="5" xfId="0" applyFill="1" applyBorder="1"/>
    <xf numFmtId="0" fontId="0" fillId="3" borderId="5" xfId="0" applyFill="1" applyBorder="1"/>
    <xf numFmtId="0" fontId="0" fillId="3" borderId="6" xfId="0" applyFill="1" applyBorder="1"/>
    <xf numFmtId="0" fontId="1" fillId="3" borderId="6" xfId="0" applyFont="1" applyFill="1" applyBorder="1"/>
    <xf numFmtId="0" fontId="1" fillId="3" borderId="6" xfId="0" applyFont="1" applyFill="1" applyBorder="1" applyAlignment="1">
      <alignment horizontal="right"/>
    </xf>
    <xf numFmtId="0" fontId="5" fillId="2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top" wrapText="1"/>
    </xf>
    <xf numFmtId="0" fontId="11" fillId="2" borderId="0" xfId="0" applyFont="1" applyFill="1" applyAlignment="1">
      <alignment wrapText="1"/>
    </xf>
    <xf numFmtId="0" fontId="11" fillId="2" borderId="0" xfId="0" applyFont="1" applyFill="1" applyAlignment="1">
      <alignment horizontal="left" wrapText="1"/>
    </xf>
    <xf numFmtId="0" fontId="10" fillId="2" borderId="0" xfId="0" applyFont="1" applyFill="1" applyAlignment="1">
      <alignment horizontal="left" wrapText="1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5" fillId="2" borderId="0" xfId="0" applyFont="1" applyFill="1" applyAlignment="1">
      <alignment horizontal="left" vertical="top" wrapText="1"/>
    </xf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Alignment="1">
      <alignment horizontal="right"/>
    </xf>
    <xf numFmtId="0" fontId="0" fillId="3" borderId="6" xfId="0" applyFill="1" applyBorder="1" applyAlignment="1">
      <alignment horizontal="left"/>
    </xf>
    <xf numFmtId="0" fontId="1" fillId="3" borderId="7" xfId="0" applyFont="1" applyFill="1" applyBorder="1" applyAlignment="1">
      <alignment horizontal="right"/>
    </xf>
    <xf numFmtId="0" fontId="7" fillId="2" borderId="3" xfId="0" applyFont="1" applyFill="1" applyBorder="1"/>
    <xf numFmtId="0" fontId="7" fillId="2" borderId="0" xfId="0" applyFont="1" applyFill="1"/>
    <xf numFmtId="0" fontId="7" fillId="2" borderId="5" xfId="0" applyFont="1" applyFill="1" applyBorder="1"/>
    <xf numFmtId="0" fontId="1" fillId="3" borderId="5" xfId="0" applyFont="1" applyFill="1" applyBorder="1" applyAlignment="1">
      <alignment horizontal="center" vertical="center"/>
    </xf>
    <xf numFmtId="0" fontId="0" fillId="2" borderId="6" xfId="0" applyFill="1" applyBorder="1"/>
    <xf numFmtId="0" fontId="1" fillId="2" borderId="6" xfId="0" applyFont="1" applyFill="1" applyBorder="1"/>
    <xf numFmtId="0" fontId="1" fillId="2" borderId="6" xfId="0" applyFont="1" applyFill="1" applyBorder="1" applyAlignment="1">
      <alignment horizontal="right"/>
    </xf>
    <xf numFmtId="0" fontId="11" fillId="2" borderId="6" xfId="0" applyFont="1" applyFill="1" applyBorder="1" applyAlignment="1">
      <alignment wrapText="1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right" wrapText="1"/>
    </xf>
    <xf numFmtId="0" fontId="13" fillId="3" borderId="0" xfId="0" applyFont="1" applyFill="1"/>
    <xf numFmtId="0" fontId="13" fillId="3" borderId="0" xfId="0" applyFont="1" applyFill="1" applyAlignment="1">
      <alignment wrapText="1"/>
    </xf>
    <xf numFmtId="0" fontId="0" fillId="3" borderId="0" xfId="0" quotePrefix="1" applyFill="1"/>
    <xf numFmtId="0" fontId="0" fillId="3" borderId="8" xfId="0" applyFill="1" applyBorder="1"/>
    <xf numFmtId="0" fontId="0" fillId="3" borderId="2" xfId="0" applyFill="1" applyBorder="1"/>
    <xf numFmtId="0" fontId="0" fillId="3" borderId="3" xfId="0" applyFill="1" applyBorder="1"/>
    <xf numFmtId="0" fontId="13" fillId="3" borderId="3" xfId="0" applyFont="1" applyFill="1" applyBorder="1"/>
    <xf numFmtId="0" fontId="13" fillId="3" borderId="3" xfId="0" applyFont="1" applyFill="1" applyBorder="1" applyAlignment="1">
      <alignment wrapText="1"/>
    </xf>
    <xf numFmtId="0" fontId="0" fillId="3" borderId="4" xfId="0" applyFill="1" applyBorder="1"/>
    <xf numFmtId="0" fontId="0" fillId="3" borderId="9" xfId="0" applyFill="1" applyBorder="1"/>
    <xf numFmtId="0" fontId="6" fillId="3" borderId="0" xfId="0" applyFont="1" applyFill="1" applyAlignment="1">
      <alignment horizontal="right"/>
    </xf>
    <xf numFmtId="0" fontId="1" fillId="2" borderId="3" xfId="0" applyFont="1" applyFill="1" applyBorder="1" applyAlignment="1">
      <alignment horizontal="right" vertical="center"/>
    </xf>
    <xf numFmtId="0" fontId="13" fillId="3" borderId="0" xfId="0" applyFont="1" applyFill="1" applyAlignment="1">
      <alignment horizontal="right"/>
    </xf>
    <xf numFmtId="0" fontId="1" fillId="2" borderId="0" xfId="0" applyFont="1" applyFill="1" applyAlignment="1">
      <alignment horizontal="right" vertical="center"/>
    </xf>
    <xf numFmtId="0" fontId="7" fillId="2" borderId="3" xfId="0" applyFont="1" applyFill="1" applyBorder="1" applyAlignment="1">
      <alignment horizontal="right"/>
    </xf>
    <xf numFmtId="0" fontId="1" fillId="3" borderId="0" xfId="0" applyFont="1" applyFill="1" applyAlignment="1">
      <alignment horizontal="right" vertical="center"/>
    </xf>
    <xf numFmtId="0" fontId="7" fillId="2" borderId="0" xfId="0" applyFont="1" applyFill="1" applyAlignment="1">
      <alignment horizontal="right"/>
    </xf>
    <xf numFmtId="0" fontId="1" fillId="2" borderId="6" xfId="0" applyFont="1" applyFill="1" applyBorder="1" applyAlignment="1">
      <alignment horizontal="right" vertical="center"/>
    </xf>
    <xf numFmtId="0" fontId="11" fillId="2" borderId="0" xfId="0" applyFont="1" applyFill="1" applyAlignment="1">
      <alignment horizontal="right" wrapText="1"/>
    </xf>
    <xf numFmtId="0" fontId="11" fillId="2" borderId="6" xfId="0" applyFont="1" applyFill="1" applyBorder="1" applyAlignment="1">
      <alignment horizontal="right" wrapText="1"/>
    </xf>
    <xf numFmtId="0" fontId="0" fillId="0" borderId="10" xfId="0" applyBorder="1"/>
    <xf numFmtId="0" fontId="0" fillId="2" borderId="10" xfId="0" applyFill="1" applyBorder="1"/>
    <xf numFmtId="0" fontId="1" fillId="3" borderId="0" xfId="0" applyFont="1" applyFill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nato Vargas" refreshedDate="44852.523001504633" createdVersion="8" refreshedVersion="8" minRefreshableVersion="3" recordCount="78" xr:uid="{69478D7A-3B7C-4C24-AAFC-C892AF7DE3D9}">
  <cacheSource type="worksheet">
    <worksheetSource ref="A1:K77" sheet="columnas"/>
  </cacheSource>
  <cacheFields count="9">
    <cacheField name="Columnas" numFmtId="0">
      <sharedItems/>
    </cacheField>
    <cacheField name="Área transaccional columnas No." numFmtId="0">
      <sharedItems containsNonDate="0" containsString="0" containsBlank="1"/>
    </cacheField>
    <cacheField name="Área transaccional" numFmtId="0">
      <sharedItems containsNonDate="0" containsString="0" containsBlank="1"/>
    </cacheField>
    <cacheField name="Código Transacciones" numFmtId="0">
      <sharedItems containsNonDate="0" containsString="0" containsBlank="1"/>
    </cacheField>
    <cacheField name="Detalle Transacciones" numFmtId="0">
      <sharedItems containsBlank="1"/>
    </cacheField>
    <cacheField name="Código Clasificación Actividades" numFmtId="0">
      <sharedItems containsBlank="1" count="62">
        <m/>
        <s v="A0101-01"/>
        <s v="A0101-02"/>
        <s v="A0102"/>
        <s v="A02"/>
        <s v="A03"/>
        <s v="017"/>
        <s v="018 + 021"/>
        <s v="019"/>
        <s v="020"/>
        <s v="022"/>
        <s v="023 + 024 + 025"/>
        <s v="026"/>
        <s v="027"/>
        <s v="028 + 032 + 035"/>
        <s v="029"/>
        <s v="030 + 031"/>
        <s v="033"/>
        <s v="034"/>
        <s v="036"/>
        <s v="037 + 038"/>
        <s v="039"/>
        <s v="040"/>
        <s v="041"/>
        <s v="042"/>
        <s v="043 + 044"/>
        <s v="045 + 046 + 047"/>
        <s v="048"/>
        <s v="049"/>
        <s v="050 + 051"/>
        <s v="052"/>
        <s v="053 + 057"/>
        <s v="054"/>
        <s v="055"/>
        <s v="056"/>
        <s v="058 + 059 + 060"/>
        <s v="061"/>
        <s v="062"/>
        <s v="063+064+066"/>
        <s v="065"/>
        <s v="067"/>
        <s v="068"/>
        <s v="069"/>
        <s v="070"/>
        <s v="071"/>
        <s v="072 + 074"/>
        <s v="073"/>
        <s v="075"/>
        <s v="076"/>
        <s v="077"/>
        <s v="I"/>
        <s v="J"/>
        <s v="K"/>
        <s v="089"/>
        <s v="M"/>
        <s v="N "/>
        <s v="O"/>
        <s v="100"/>
        <s v="101"/>
        <s v="Q"/>
        <s v="R + S"/>
        <s v="109"/>
      </sharedItems>
    </cacheField>
    <cacheField name="Descripción Actividades" numFmtId="0">
      <sharedItems containsBlank="1" count="62" longText="1">
        <m/>
        <s v="Agricultura y actividades de servicios conexas "/>
        <s v="Cultivo permanente de café"/>
        <s v="Ganadería, caza y actividades de servicios conexas "/>
        <s v="Silvicultura y extracción de madera"/>
        <s v="Pesca y acuicultura"/>
        <s v="Extracción de carbón de piedra y lignito"/>
        <s v="Extracción de petróleo crudo y gas natural y actividades de apoyo para la extracción de petróleo y de gas natural"/>
        <s v="Extracción de minerales metalíferos"/>
        <s v="Extracción de otras minas y canteras"/>
        <s v="Actividades de apoyo para otras actividades de explotación de minas y canteras"/>
        <s v="Procesamiento y conservación de carne y productos cárnicos de bovinos, bufalinos, porcinos y otras carnes n.c.p.; procesamiento y conservación de carne y productos cárnicos de aves de corral y procesamiento y conservación de pescados, crustáceos y moluscos"/>
        <s v="Elaboración de aceites y grasas de origen vegetal y animal"/>
        <s v="Elaboración de productos lácteos"/>
        <s v="Elaboración de productos de molinería, almidones y productos derivados del almidón; elaboración de productos de panadería; elaboración de macarrones, fideos, alcuzcuz, y productos farináceos similares y elaboración de alimentos preparados para animales"/>
        <s v="Elaboración de productos de café"/>
        <s v="Elaboración de azúcar y elaboración de panela"/>
        <s v="Elaboración de cacao, chocolate y productos de confitería"/>
        <s v="Procesamiento y conservación de frutas, legumbres, hortalizas y tubérculos; elaboración de otros productos alimenticios (platos preparados y conservados mediante enlatado o congelado, elaboración de sopas y caldos en estado sólidos, polvo o instantáneas entre otros)"/>
        <s v="Elaboración de bebidas (incluido el hielo) y elaboración de productos de tabaco"/>
        <s v="Preparación, hilatura, tejeduría y acabado de productos textiles; fabricación de otros productos textiles, Confección de prendas de vestir"/>
        <s v="Curtido y recurtido de cueros; fabricación de calzado; fabricación de artículos de viaje, maletas, bolsos de mano y artículos similares, y fabricación de artículos de talabartería y guarnicionería; adobo y teñido de pieles"/>
        <s v="Transformación de la madera y fabricación de productos de madera y de corcho, excepto muebles; fabricación de artículos de cestería y espartería"/>
        <s v="Fabricación de papel, cartón y productos de papel y de cartón"/>
        <s v="Actividades de impresión; producción de copias a partir de grabaciones originales (Copia a partir de un original en CD, DVD, Bluray)"/>
        <s v="Coquización, fabricación de productos de la refinación del petróleo y actividades de mezcla de combustibles"/>
        <s v="Fabricación de sustancias químicas básicas, abonos y compuestos inorgánicos nitrogenados, plásticos y caucho sintético en formas primarias; fabricación de otros productos químicos; fabricación de fibras sintéticas y artificiales; fabricación de productos farmacéuticos, sustancias químicas medicinales y productos botánicos de uso farmacéutico"/>
        <s v="Fabricación de productos de caucho y de plástico"/>
        <s v="Fabricación de otros productos minerales no metálicos"/>
        <s v="Fabricación de productos metalúrgicos básicos; fabricación de productos elaborados de metal, excepto maquinaria y equipo"/>
        <s v="Fabricación de aparatos y equipo eléctrico; fabricación de productos informáticos, electrónicos y ópticos"/>
        <s v="Fabricación de maquinaria y equipo n.c.p.; instalación, mantenimiento y reparación especializado de maquinaria y equipo"/>
        <s v="Fabricación de vehículos automotores, remolques y semirremolques; fabricación de otros tipos de equipo de transporte"/>
        <s v=" Fabricación de muebles, colchones y somieres"/>
        <s v="Otras industrias manufactureras"/>
        <s v="Generación de energía eléctrica; transmisión de energía eléctrica y distribución y comercialización de energía eléctrica"/>
        <s v="Producción de gas; distribución de combustibles gaseosos por tuberías; suministro de vapor y aire acondicionado"/>
        <s v="Captación, tratamiento y distribución de agua"/>
        <s v="Evacuación y tratamiento de aguas residuales; recolección, tratamiento y disposición de desechos y actividades de saneamiento ambiental y otros servicios de gestión de desechos"/>
        <s v="Recuperación de materiales (reciclaje)"/>
        <s v="Construcción de edificaciones residenciales y no residenciales"/>
        <s v="Construcción de carreteras y vías de ferrocarril, de proyectos de servicio público y de otras obras de ingeniería civil"/>
        <s v="Actividades especializadas para la construcción de edificaciones y obras de ingeniería civil (Alquiler de maquinaría y equipo de construcción con operadores)"/>
        <s v="Comercio al por mayor y en comisión o por contrata; comercio al por menor (incluso el comercio al por menor de combustibles); comercio de vehículos automotores y motocicletas, sus partes, piezas y accesorios"/>
        <s v="Mantenimiento y reparación de vehículos automotores y motocicletas"/>
        <s v="Transporte terrestre y transporte por tuberías"/>
        <s v="Transporte acuático"/>
        <s v="Transporte aéreo"/>
        <s v="Almacenamiento y actividades complementarias al transporte"/>
        <s v="Actividades de correo y de servicios de mensajería"/>
        <s v="Alojamiento y servicios de comida"/>
        <s v="Información y comunicaciones"/>
        <s v="Actividades financieras y de seguros"/>
        <s v="Actividades inmobiliarias"/>
        <s v="Actividades profesionales, científicas y técnicas"/>
        <s v="Actividades de servicios administrativos y de apoyo"/>
        <s v="Administración pública y defensa; planes de seguridad social de afiliación obligatoria"/>
        <s v="Educación de mercado"/>
        <s v="Educación de no mercado"/>
        <s v="Actividades de atención de la salud humana y de servicios sociales"/>
        <s v="Actividades artísticas, de entretenimiento y recreación y otras actividades de servicios"/>
        <s v="Actividades de los hogares individuales en calidad de empleadores"/>
      </sharedItems>
    </cacheField>
    <cacheField name="Código Bioeconomía Actividades" numFmtId="0">
      <sharedItems containsString="0" containsBlank="1" containsNumber="1" containsInteger="1" minValue="1" maxValue="3" count="4">
        <m/>
        <n v="1"/>
        <n v="3"/>
        <n v="2"/>
      </sharedItems>
    </cacheField>
    <cacheField name="Bioeconomía Actividades" numFmtId="0">
      <sharedItems containsBlank="1" count="4">
        <m/>
        <s v="Bioeconomía"/>
        <s v="No bioeconomía"/>
        <s v="Bioeconomía extendid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s v="oc001"/>
    <m/>
    <m/>
    <m/>
    <s v="Total oferta a precios comprador"/>
    <x v="0"/>
    <x v="0"/>
    <x v="0"/>
    <x v="0"/>
  </r>
  <r>
    <s v="oc002"/>
    <m/>
    <m/>
    <m/>
    <s v="Márgenes de comercio"/>
    <x v="0"/>
    <x v="0"/>
    <x v="0"/>
    <x v="0"/>
  </r>
  <r>
    <s v="oc003"/>
    <m/>
    <m/>
    <m/>
    <s v="Márgenes de transporte"/>
    <x v="0"/>
    <x v="0"/>
    <x v="0"/>
    <x v="0"/>
  </r>
  <r>
    <s v="oc004"/>
    <m/>
    <m/>
    <m/>
    <s v="Impuestos y derechos a las importaciones"/>
    <x v="0"/>
    <x v="0"/>
    <x v="0"/>
    <x v="0"/>
  </r>
  <r>
    <s v="oc005"/>
    <m/>
    <m/>
    <m/>
    <s v="IVA no deducible"/>
    <x v="0"/>
    <x v="0"/>
    <x v="0"/>
    <x v="0"/>
  </r>
  <r>
    <s v="oc006"/>
    <m/>
    <m/>
    <m/>
    <s v="Impuestos a los productos (excepto impuestos a importaciones e IVA no deducible)"/>
    <x v="0"/>
    <x v="0"/>
    <x v="0"/>
    <x v="0"/>
  </r>
  <r>
    <s v="oc007"/>
    <m/>
    <m/>
    <m/>
    <s v="Subvenciones a los productos"/>
    <x v="0"/>
    <x v="0"/>
    <x v="0"/>
    <x v="0"/>
  </r>
  <r>
    <s v="oc008"/>
    <m/>
    <m/>
    <m/>
    <s v="Oferta total precios básicos"/>
    <x v="0"/>
    <x v="0"/>
    <x v="0"/>
    <x v="0"/>
  </r>
  <r>
    <s v="oc009"/>
    <m/>
    <m/>
    <m/>
    <s v="Producción según divisiones CIIU Rev. 4 A.C. 61 agrupaciones"/>
    <x v="1"/>
    <x v="1"/>
    <x v="1"/>
    <x v="1"/>
  </r>
  <r>
    <s v="oc010"/>
    <m/>
    <m/>
    <m/>
    <s v="Producción según divisiones CIIU Rev. 4 A.C. 61 agrupaciones"/>
    <x v="2"/>
    <x v="2"/>
    <x v="1"/>
    <x v="1"/>
  </r>
  <r>
    <s v="oc011"/>
    <m/>
    <m/>
    <m/>
    <s v="Producción según divisiones CIIU Rev. 4 A.C. 61 agrupaciones"/>
    <x v="3"/>
    <x v="3"/>
    <x v="1"/>
    <x v="1"/>
  </r>
  <r>
    <s v="oc012"/>
    <m/>
    <m/>
    <m/>
    <s v="Producción según divisiones CIIU Rev. 4 A.C. 61 agrupaciones"/>
    <x v="4"/>
    <x v="4"/>
    <x v="1"/>
    <x v="1"/>
  </r>
  <r>
    <s v="oc013"/>
    <m/>
    <m/>
    <m/>
    <s v="Producción según divisiones CIIU Rev. 4 A.C. 61 agrupaciones"/>
    <x v="5"/>
    <x v="5"/>
    <x v="1"/>
    <x v="1"/>
  </r>
  <r>
    <s v="oc014"/>
    <m/>
    <m/>
    <m/>
    <s v="Producción según divisiones CIIU Rev. 4 A.C. 61 agrupaciones"/>
    <x v="6"/>
    <x v="6"/>
    <x v="2"/>
    <x v="2"/>
  </r>
  <r>
    <s v="oc015"/>
    <m/>
    <m/>
    <m/>
    <s v="Producción según divisiones CIIU Rev. 4 A.C. 61 agrupaciones"/>
    <x v="7"/>
    <x v="7"/>
    <x v="2"/>
    <x v="2"/>
  </r>
  <r>
    <s v="oc016"/>
    <m/>
    <m/>
    <m/>
    <s v="Producción según divisiones CIIU Rev. 4 A.C. 61 agrupaciones"/>
    <x v="8"/>
    <x v="8"/>
    <x v="2"/>
    <x v="2"/>
  </r>
  <r>
    <s v="oc017"/>
    <m/>
    <m/>
    <m/>
    <s v="Producción según divisiones CIIU Rev. 4 A.C. 61 agrupaciones"/>
    <x v="9"/>
    <x v="9"/>
    <x v="2"/>
    <x v="2"/>
  </r>
  <r>
    <s v="oc018"/>
    <m/>
    <m/>
    <m/>
    <s v="Producción según divisiones CIIU Rev. 4 A.C. 61 agrupaciones"/>
    <x v="10"/>
    <x v="10"/>
    <x v="2"/>
    <x v="2"/>
  </r>
  <r>
    <s v="oc019"/>
    <m/>
    <m/>
    <m/>
    <s v="Producción según divisiones CIIU Rev. 4 A.C. 61 agrupaciones"/>
    <x v="11"/>
    <x v="11"/>
    <x v="2"/>
    <x v="2"/>
  </r>
  <r>
    <s v="oc020"/>
    <m/>
    <m/>
    <m/>
    <s v="Producción según divisiones CIIU Rev. 4 A.C. 61 agrupaciones"/>
    <x v="12"/>
    <x v="12"/>
    <x v="2"/>
    <x v="2"/>
  </r>
  <r>
    <s v="oc021"/>
    <m/>
    <m/>
    <m/>
    <s v="Producción según divisiones CIIU Rev. 4 A.C. 61 agrupaciones"/>
    <x v="13"/>
    <x v="13"/>
    <x v="2"/>
    <x v="2"/>
  </r>
  <r>
    <s v="oc022"/>
    <m/>
    <m/>
    <m/>
    <s v="Producción según divisiones CIIU Rev. 4 A.C. 61 agrupaciones"/>
    <x v="14"/>
    <x v="14"/>
    <x v="3"/>
    <x v="3"/>
  </r>
  <r>
    <s v="oc023"/>
    <m/>
    <m/>
    <m/>
    <s v="Producción según divisiones CIIU Rev. 4 A.C. 61 agrupaciones"/>
    <x v="15"/>
    <x v="15"/>
    <x v="3"/>
    <x v="3"/>
  </r>
  <r>
    <s v="oc024"/>
    <m/>
    <m/>
    <m/>
    <s v="Producción según divisiones CIIU Rev. 4 A.C. 61 agrupaciones"/>
    <x v="16"/>
    <x v="16"/>
    <x v="2"/>
    <x v="2"/>
  </r>
  <r>
    <s v="oc025"/>
    <m/>
    <m/>
    <m/>
    <s v="Producción según divisiones CIIU Rev. 4 A.C. 61 agrupaciones"/>
    <x v="17"/>
    <x v="17"/>
    <x v="2"/>
    <x v="2"/>
  </r>
  <r>
    <s v="oc026"/>
    <m/>
    <m/>
    <m/>
    <s v="Producción según divisiones CIIU Rev. 4 A.C. 61 agrupaciones"/>
    <x v="18"/>
    <x v="18"/>
    <x v="2"/>
    <x v="2"/>
  </r>
  <r>
    <s v="oc027"/>
    <m/>
    <m/>
    <m/>
    <s v="Producción según divisiones CIIU Rev. 4 A.C. 61 agrupaciones"/>
    <x v="19"/>
    <x v="19"/>
    <x v="2"/>
    <x v="2"/>
  </r>
  <r>
    <s v="oc028"/>
    <m/>
    <m/>
    <m/>
    <s v="Producción según divisiones CIIU Rev. 4 A.C. 61 agrupaciones"/>
    <x v="20"/>
    <x v="20"/>
    <x v="2"/>
    <x v="2"/>
  </r>
  <r>
    <s v="oc029"/>
    <m/>
    <m/>
    <m/>
    <s v="Producción según divisiones CIIU Rev. 4 A.C. 61 agrupaciones"/>
    <x v="21"/>
    <x v="21"/>
    <x v="2"/>
    <x v="2"/>
  </r>
  <r>
    <s v="oc030"/>
    <m/>
    <m/>
    <m/>
    <s v="Producción según divisiones CIIU Rev. 4 A.C. 61 agrupaciones"/>
    <x v="22"/>
    <x v="22"/>
    <x v="2"/>
    <x v="2"/>
  </r>
  <r>
    <s v="oc031"/>
    <m/>
    <m/>
    <m/>
    <s v="Producción según divisiones CIIU Rev. 4 A.C. 61 agrupaciones"/>
    <x v="23"/>
    <x v="23"/>
    <x v="2"/>
    <x v="2"/>
  </r>
  <r>
    <s v="oc032"/>
    <m/>
    <m/>
    <m/>
    <s v="Producción según divisiones CIIU Rev. 4 A.C. 61 agrupaciones"/>
    <x v="24"/>
    <x v="24"/>
    <x v="2"/>
    <x v="2"/>
  </r>
  <r>
    <s v="oc033"/>
    <m/>
    <m/>
    <m/>
    <s v="Producción según divisiones CIIU Rev. 4 A.C. 61 agrupaciones"/>
    <x v="25"/>
    <x v="25"/>
    <x v="2"/>
    <x v="2"/>
  </r>
  <r>
    <s v="oc034"/>
    <m/>
    <m/>
    <m/>
    <s v="Producción según divisiones CIIU Rev. 4 A.C. 61 agrupaciones"/>
    <x v="26"/>
    <x v="26"/>
    <x v="2"/>
    <x v="2"/>
  </r>
  <r>
    <s v="oc035"/>
    <m/>
    <m/>
    <m/>
    <s v="Producción según divisiones CIIU Rev. 4 A.C. 61 agrupaciones"/>
    <x v="27"/>
    <x v="27"/>
    <x v="2"/>
    <x v="2"/>
  </r>
  <r>
    <s v="oc036"/>
    <m/>
    <m/>
    <m/>
    <s v="Producción según divisiones CIIU Rev. 4 A.C. 61 agrupaciones"/>
    <x v="28"/>
    <x v="28"/>
    <x v="2"/>
    <x v="2"/>
  </r>
  <r>
    <s v="oc037"/>
    <m/>
    <m/>
    <m/>
    <s v="Producción según divisiones CIIU Rev. 4 A.C. 61 agrupaciones"/>
    <x v="29"/>
    <x v="29"/>
    <x v="2"/>
    <x v="2"/>
  </r>
  <r>
    <s v="oc038"/>
    <m/>
    <m/>
    <m/>
    <s v="Producción según divisiones CIIU Rev. 4 A.C. 61 agrupaciones"/>
    <x v="30"/>
    <x v="30"/>
    <x v="2"/>
    <x v="2"/>
  </r>
  <r>
    <s v="oc039"/>
    <m/>
    <m/>
    <m/>
    <s v="Producción según divisiones CIIU Rev. 4 A.C. 61 agrupaciones"/>
    <x v="31"/>
    <x v="31"/>
    <x v="2"/>
    <x v="2"/>
  </r>
  <r>
    <s v="oc040"/>
    <m/>
    <m/>
    <m/>
    <s v="Producción según divisiones CIIU Rev. 4 A.C. 61 agrupaciones"/>
    <x v="32"/>
    <x v="32"/>
    <x v="2"/>
    <x v="2"/>
  </r>
  <r>
    <s v="oc041"/>
    <m/>
    <m/>
    <m/>
    <s v="Producción según divisiones CIIU Rev. 4 A.C. 61 agrupaciones"/>
    <x v="33"/>
    <x v="33"/>
    <x v="2"/>
    <x v="2"/>
  </r>
  <r>
    <s v="oc042"/>
    <m/>
    <m/>
    <m/>
    <s v="Producción según divisiones CIIU Rev. 4 A.C. 61 agrupaciones"/>
    <x v="34"/>
    <x v="34"/>
    <x v="2"/>
    <x v="2"/>
  </r>
  <r>
    <s v="oc043"/>
    <m/>
    <m/>
    <m/>
    <s v="Producción según divisiones CIIU Rev. 4 A.C. 61 agrupaciones"/>
    <x v="35"/>
    <x v="35"/>
    <x v="2"/>
    <x v="2"/>
  </r>
  <r>
    <s v="oc044"/>
    <m/>
    <m/>
    <m/>
    <s v="Producción según divisiones CIIU Rev. 4 A.C. 61 agrupaciones"/>
    <x v="36"/>
    <x v="36"/>
    <x v="2"/>
    <x v="2"/>
  </r>
  <r>
    <s v="oc045"/>
    <m/>
    <m/>
    <m/>
    <s v="Producción según divisiones CIIU Rev. 4 A.C. 61 agrupaciones"/>
    <x v="37"/>
    <x v="37"/>
    <x v="2"/>
    <x v="2"/>
  </r>
  <r>
    <s v="oc046"/>
    <m/>
    <m/>
    <m/>
    <s v="Producción según divisiones CIIU Rev. 4 A.C. 61 agrupaciones"/>
    <x v="38"/>
    <x v="38"/>
    <x v="2"/>
    <x v="2"/>
  </r>
  <r>
    <s v="oc047"/>
    <m/>
    <m/>
    <m/>
    <s v="Producción según divisiones CIIU Rev. 4 A.C. 61 agrupaciones"/>
    <x v="39"/>
    <x v="39"/>
    <x v="2"/>
    <x v="2"/>
  </r>
  <r>
    <s v="oc048"/>
    <m/>
    <m/>
    <m/>
    <s v="Producción según divisiones CIIU Rev. 4 A.C. 61 agrupaciones"/>
    <x v="40"/>
    <x v="40"/>
    <x v="2"/>
    <x v="2"/>
  </r>
  <r>
    <s v="oc049"/>
    <m/>
    <m/>
    <m/>
    <s v="Producción según divisiones CIIU Rev. 4 A.C. 61 agrupaciones"/>
    <x v="41"/>
    <x v="41"/>
    <x v="2"/>
    <x v="2"/>
  </r>
  <r>
    <s v="oc050"/>
    <m/>
    <m/>
    <m/>
    <s v="Producción según divisiones CIIU Rev. 4 A.C. 61 agrupaciones"/>
    <x v="42"/>
    <x v="42"/>
    <x v="2"/>
    <x v="2"/>
  </r>
  <r>
    <s v="oc051"/>
    <m/>
    <m/>
    <m/>
    <s v="Producción según divisiones CIIU Rev. 4 A.C. 61 agrupaciones"/>
    <x v="43"/>
    <x v="43"/>
    <x v="2"/>
    <x v="2"/>
  </r>
  <r>
    <s v="oc052"/>
    <m/>
    <m/>
    <m/>
    <s v="Producción según divisiones CIIU Rev. 4 A.C. 61 agrupaciones"/>
    <x v="44"/>
    <x v="44"/>
    <x v="2"/>
    <x v="2"/>
  </r>
  <r>
    <s v="oc053"/>
    <m/>
    <m/>
    <m/>
    <s v="Producción según divisiones CIIU Rev. 4 A.C. 61 agrupaciones"/>
    <x v="45"/>
    <x v="45"/>
    <x v="2"/>
    <x v="2"/>
  </r>
  <r>
    <s v="oc054"/>
    <m/>
    <m/>
    <m/>
    <s v="Producción según divisiones CIIU Rev. 4 A.C. 61 agrupaciones"/>
    <x v="46"/>
    <x v="46"/>
    <x v="2"/>
    <x v="2"/>
  </r>
  <r>
    <s v="oc055"/>
    <m/>
    <m/>
    <m/>
    <s v="Producción según divisiones CIIU Rev. 4 A.C. 61 agrupaciones"/>
    <x v="47"/>
    <x v="47"/>
    <x v="2"/>
    <x v="2"/>
  </r>
  <r>
    <s v="oc056"/>
    <m/>
    <m/>
    <m/>
    <s v="Producción según divisiones CIIU Rev. 4 A.C. 61 agrupaciones"/>
    <x v="48"/>
    <x v="48"/>
    <x v="2"/>
    <x v="2"/>
  </r>
  <r>
    <s v="oc057"/>
    <m/>
    <m/>
    <m/>
    <s v="Producción según divisiones CIIU Rev. 4 A.C. 61 agrupaciones"/>
    <x v="49"/>
    <x v="49"/>
    <x v="2"/>
    <x v="2"/>
  </r>
  <r>
    <s v="oc058"/>
    <m/>
    <m/>
    <m/>
    <s v="Producción según divisiones CIIU Rev. 4 A.C. 61 agrupaciones"/>
    <x v="50"/>
    <x v="50"/>
    <x v="2"/>
    <x v="2"/>
  </r>
  <r>
    <s v="oc059"/>
    <m/>
    <m/>
    <m/>
    <s v="Producción según divisiones CIIU Rev. 4 A.C. 61 agrupaciones"/>
    <x v="51"/>
    <x v="51"/>
    <x v="2"/>
    <x v="2"/>
  </r>
  <r>
    <s v="oc060"/>
    <m/>
    <m/>
    <m/>
    <s v="Producción según divisiones CIIU Rev. 4 A.C. 61 agrupaciones"/>
    <x v="52"/>
    <x v="52"/>
    <x v="2"/>
    <x v="2"/>
  </r>
  <r>
    <s v="oc061"/>
    <m/>
    <m/>
    <m/>
    <s v="Producción según divisiones CIIU Rev. 4 A.C. 61 agrupaciones"/>
    <x v="53"/>
    <x v="53"/>
    <x v="2"/>
    <x v="2"/>
  </r>
  <r>
    <s v="oc062"/>
    <m/>
    <m/>
    <m/>
    <s v="Producción según divisiones CIIU Rev. 4 A.C. 61 agrupaciones"/>
    <x v="54"/>
    <x v="54"/>
    <x v="2"/>
    <x v="2"/>
  </r>
  <r>
    <s v="oc063"/>
    <m/>
    <m/>
    <m/>
    <s v="Producción según divisiones CIIU Rev. 4 A.C. 61 agrupaciones"/>
    <x v="55"/>
    <x v="55"/>
    <x v="2"/>
    <x v="2"/>
  </r>
  <r>
    <s v="oc064"/>
    <m/>
    <m/>
    <m/>
    <s v="Producción según divisiones CIIU Rev. 4 A.C. 61 agrupaciones"/>
    <x v="56"/>
    <x v="56"/>
    <x v="2"/>
    <x v="2"/>
  </r>
  <r>
    <s v="oc065"/>
    <m/>
    <m/>
    <m/>
    <s v="Producción según divisiones CIIU Rev. 4 A.C. 61 agrupaciones"/>
    <x v="57"/>
    <x v="57"/>
    <x v="2"/>
    <x v="2"/>
  </r>
  <r>
    <s v="oc066"/>
    <m/>
    <m/>
    <m/>
    <s v="Producción según divisiones CIIU Rev. 4 A.C. 61 agrupaciones"/>
    <x v="58"/>
    <x v="58"/>
    <x v="2"/>
    <x v="2"/>
  </r>
  <r>
    <s v="oc067"/>
    <m/>
    <m/>
    <m/>
    <s v="Producción según divisiones CIIU Rev. 4 A.C. 61 agrupaciones"/>
    <x v="59"/>
    <x v="59"/>
    <x v="2"/>
    <x v="2"/>
  </r>
  <r>
    <s v="oc068"/>
    <m/>
    <m/>
    <m/>
    <s v="Producción según divisiones CIIU Rev. 4 A.C. 61 agrupaciones"/>
    <x v="60"/>
    <x v="60"/>
    <x v="2"/>
    <x v="2"/>
  </r>
  <r>
    <s v="oc069"/>
    <m/>
    <m/>
    <m/>
    <s v="Producción según divisiones CIIU Rev. 4 A.C. 61 agrupaciones"/>
    <x v="61"/>
    <x v="61"/>
    <x v="2"/>
    <x v="2"/>
  </r>
  <r>
    <s v="oc070"/>
    <m/>
    <m/>
    <m/>
    <m/>
    <x v="0"/>
    <x v="0"/>
    <x v="0"/>
    <x v="0"/>
  </r>
  <r>
    <s v="oc071"/>
    <m/>
    <m/>
    <m/>
    <s v="Producción a precios básicos"/>
    <x v="0"/>
    <x v="0"/>
    <x v="0"/>
    <x v="0"/>
  </r>
  <r>
    <s v="oc072"/>
    <m/>
    <m/>
    <m/>
    <s v="Producción para uso final propio"/>
    <x v="0"/>
    <x v="0"/>
    <x v="0"/>
    <x v="0"/>
  </r>
  <r>
    <s v="oc073"/>
    <m/>
    <m/>
    <m/>
    <s v="Producción de no mercado"/>
    <x v="0"/>
    <x v="0"/>
    <x v="0"/>
    <x v="0"/>
  </r>
  <r>
    <s v="oc074"/>
    <m/>
    <m/>
    <m/>
    <s v="Producción de mercado"/>
    <x v="0"/>
    <x v="0"/>
    <x v="0"/>
    <x v="0"/>
  </r>
  <r>
    <s v="oc075"/>
    <m/>
    <m/>
    <m/>
    <m/>
    <x v="0"/>
    <x v="0"/>
    <x v="0"/>
    <x v="0"/>
  </r>
  <r>
    <s v="oc076"/>
    <m/>
    <m/>
    <m/>
    <s v="Importaciones"/>
    <x v="0"/>
    <x v="0"/>
    <x v="0"/>
    <x v="0"/>
  </r>
  <r>
    <s v="oc077"/>
    <m/>
    <m/>
    <m/>
    <s v="Importación de bienes"/>
    <x v="0"/>
    <x v="0"/>
    <x v="0"/>
    <x v="0"/>
  </r>
  <r>
    <s v="oc078"/>
    <m/>
    <m/>
    <m/>
    <s v="Importación de servicios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C21BD5-D337-4397-AACA-893C64B59157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D65" firstHeaderRow="1" firstDataRow="1" firstDataCol="4"/>
  <pivotFields count="9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62"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3"/>
        <item x="57"/>
        <item x="58"/>
        <item x="61"/>
        <item x="1"/>
        <item x="2"/>
        <item x="3"/>
        <item x="4"/>
        <item x="5"/>
        <item x="50"/>
        <item x="51"/>
        <item x="52"/>
        <item x="54"/>
        <item x="55"/>
        <item x="56"/>
        <item x="59"/>
        <item x="60"/>
        <item x="0"/>
      </items>
    </pivotField>
    <pivotField axis="axisRow" compact="0" outline="0" showAll="0" defaultSubtotal="0">
      <items count="62">
        <item x="33"/>
        <item x="60"/>
        <item x="10"/>
        <item x="59"/>
        <item x="49"/>
        <item x="24"/>
        <item x="61"/>
        <item x="55"/>
        <item x="42"/>
        <item x="52"/>
        <item x="53"/>
        <item x="54"/>
        <item x="56"/>
        <item x="1"/>
        <item x="48"/>
        <item x="50"/>
        <item x="37"/>
        <item x="43"/>
        <item x="41"/>
        <item x="40"/>
        <item x="25"/>
        <item x="2"/>
        <item x="21"/>
        <item x="57"/>
        <item x="58"/>
        <item x="12"/>
        <item x="16"/>
        <item x="19"/>
        <item x="17"/>
        <item x="15"/>
        <item x="14"/>
        <item x="13"/>
        <item x="38"/>
        <item x="6"/>
        <item x="8"/>
        <item x="9"/>
        <item x="7"/>
        <item x="30"/>
        <item x="31"/>
        <item x="28"/>
        <item x="23"/>
        <item x="27"/>
        <item x="29"/>
        <item x="26"/>
        <item x="32"/>
        <item x="3"/>
        <item x="35"/>
        <item x="51"/>
        <item x="44"/>
        <item x="34"/>
        <item x="5"/>
        <item x="20"/>
        <item x="11"/>
        <item x="18"/>
        <item x="36"/>
        <item x="39"/>
        <item x="4"/>
        <item x="22"/>
        <item x="46"/>
        <item x="47"/>
        <item x="45"/>
        <item x="0"/>
      </items>
    </pivotField>
    <pivotField axis="axisRow" compact="0" outline="0" showAll="0" defaultSubtotal="0">
      <items count="4">
        <item x="1"/>
        <item x="2"/>
        <item x="0"/>
        <item x="3"/>
      </items>
    </pivotField>
    <pivotField axis="axisRow" compact="0" outline="0" showAll="0" defaultSubtotal="0">
      <items count="4">
        <item x="1"/>
        <item x="2"/>
        <item x="0"/>
        <item x="3"/>
      </items>
    </pivotField>
  </pivotFields>
  <rowFields count="4">
    <field x="7"/>
    <field x="8"/>
    <field x="5"/>
    <field x="6"/>
  </rowFields>
  <rowItems count="62">
    <i>
      <x/>
      <x/>
      <x v="48"/>
      <x v="13"/>
    </i>
    <i r="2">
      <x v="49"/>
      <x v="21"/>
    </i>
    <i r="2">
      <x v="50"/>
      <x v="45"/>
    </i>
    <i r="2">
      <x v="51"/>
      <x v="56"/>
    </i>
    <i r="2">
      <x v="52"/>
      <x v="50"/>
    </i>
    <i>
      <x v="1"/>
      <x v="1"/>
      <x/>
      <x v="33"/>
    </i>
    <i r="2">
      <x v="1"/>
      <x v="36"/>
    </i>
    <i r="2">
      <x v="2"/>
      <x v="34"/>
    </i>
    <i r="2">
      <x v="3"/>
      <x v="35"/>
    </i>
    <i r="2">
      <x v="4"/>
      <x v="2"/>
    </i>
    <i r="2">
      <x v="5"/>
      <x v="52"/>
    </i>
    <i r="2">
      <x v="6"/>
      <x v="25"/>
    </i>
    <i r="2">
      <x v="7"/>
      <x v="31"/>
    </i>
    <i r="2">
      <x v="10"/>
      <x v="26"/>
    </i>
    <i r="2">
      <x v="11"/>
      <x v="28"/>
    </i>
    <i r="2">
      <x v="12"/>
      <x v="53"/>
    </i>
    <i r="2">
      <x v="13"/>
      <x v="27"/>
    </i>
    <i r="2">
      <x v="14"/>
      <x v="51"/>
    </i>
    <i r="2">
      <x v="15"/>
      <x v="22"/>
    </i>
    <i r="2">
      <x v="16"/>
      <x v="57"/>
    </i>
    <i r="2">
      <x v="17"/>
      <x v="40"/>
    </i>
    <i r="2">
      <x v="18"/>
      <x v="5"/>
    </i>
    <i r="2">
      <x v="19"/>
      <x v="20"/>
    </i>
    <i r="2">
      <x v="20"/>
      <x v="43"/>
    </i>
    <i r="2">
      <x v="21"/>
      <x v="41"/>
    </i>
    <i r="2">
      <x v="22"/>
      <x v="39"/>
    </i>
    <i r="2">
      <x v="23"/>
      <x v="42"/>
    </i>
    <i r="2">
      <x v="24"/>
      <x v="37"/>
    </i>
    <i r="2">
      <x v="25"/>
      <x v="38"/>
    </i>
    <i r="2">
      <x v="26"/>
      <x v="44"/>
    </i>
    <i r="2">
      <x v="27"/>
      <x/>
    </i>
    <i r="2">
      <x v="28"/>
      <x v="49"/>
    </i>
    <i r="2">
      <x v="29"/>
      <x v="46"/>
    </i>
    <i r="2">
      <x v="30"/>
      <x v="54"/>
    </i>
    <i r="2">
      <x v="31"/>
      <x v="16"/>
    </i>
    <i r="2">
      <x v="32"/>
      <x v="32"/>
    </i>
    <i r="2">
      <x v="33"/>
      <x v="55"/>
    </i>
    <i r="2">
      <x v="34"/>
      <x v="19"/>
    </i>
    <i r="2">
      <x v="35"/>
      <x v="18"/>
    </i>
    <i r="2">
      <x v="36"/>
      <x v="8"/>
    </i>
    <i r="2">
      <x v="37"/>
      <x v="17"/>
    </i>
    <i r="2">
      <x v="38"/>
      <x v="48"/>
    </i>
    <i r="2">
      <x v="39"/>
      <x v="60"/>
    </i>
    <i r="2">
      <x v="40"/>
      <x v="58"/>
    </i>
    <i r="2">
      <x v="41"/>
      <x v="59"/>
    </i>
    <i r="2">
      <x v="42"/>
      <x v="14"/>
    </i>
    <i r="2">
      <x v="43"/>
      <x v="4"/>
    </i>
    <i r="2">
      <x v="44"/>
      <x v="10"/>
    </i>
    <i r="2">
      <x v="45"/>
      <x v="23"/>
    </i>
    <i r="2">
      <x v="46"/>
      <x v="24"/>
    </i>
    <i r="2">
      <x v="47"/>
      <x v="6"/>
    </i>
    <i r="2">
      <x v="53"/>
      <x v="15"/>
    </i>
    <i r="2">
      <x v="54"/>
      <x v="47"/>
    </i>
    <i r="2">
      <x v="55"/>
      <x v="9"/>
    </i>
    <i r="2">
      <x v="56"/>
      <x v="11"/>
    </i>
    <i r="2">
      <x v="57"/>
      <x v="7"/>
    </i>
    <i r="2">
      <x v="58"/>
      <x v="12"/>
    </i>
    <i r="2">
      <x v="59"/>
      <x v="3"/>
    </i>
    <i r="2">
      <x v="60"/>
      <x v="1"/>
    </i>
    <i>
      <x v="2"/>
      <x v="2"/>
      <x v="61"/>
      <x v="61"/>
    </i>
    <i>
      <x v="3"/>
      <x v="3"/>
      <x v="8"/>
      <x v="30"/>
    </i>
    <i r="2">
      <x v="9"/>
      <x v="29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01A37-0B03-4685-A48E-492C9A592D0E}">
  <dimension ref="A1:P279"/>
  <sheetViews>
    <sheetView tabSelected="1" topLeftCell="F222" zoomScale="70" zoomScaleNormal="70" workbookViewId="0">
      <selection activeCell="J238" sqref="J238"/>
    </sheetView>
  </sheetViews>
  <sheetFormatPr defaultColWidth="9.1796875" defaultRowHeight="15" customHeight="1" x14ac:dyDescent="0.35"/>
  <cols>
    <col min="2" max="2" width="24.54296875" style="7" customWidth="1"/>
    <col min="3" max="3" width="30.81640625" style="7" bestFit="1" customWidth="1"/>
    <col min="4" max="4" width="47" style="7" customWidth="1"/>
    <col min="5" max="5" width="24.54296875" style="7" customWidth="1"/>
    <col min="6" max="7" width="34.7265625" style="8" bestFit="1" customWidth="1"/>
    <col min="8" max="8" width="30.7265625" style="7" bestFit="1" customWidth="1"/>
    <col min="9" max="9" width="32.1796875" style="8" bestFit="1" customWidth="1"/>
    <col min="10" max="10" width="63.7265625" style="21" customWidth="1"/>
    <col min="11" max="13" width="9.1796875" style="7"/>
    <col min="14" max="14" width="27.1796875" style="7" customWidth="1"/>
    <col min="15" max="15" width="34.7265625" style="8" bestFit="1" customWidth="1"/>
    <col min="16" max="16" width="14.1796875" style="7" bestFit="1" customWidth="1"/>
    <col min="17" max="16384" width="9.1796875" style="7"/>
  </cols>
  <sheetData>
    <row r="1" spans="1:16" s="10" customFormat="1" thickBot="1" x14ac:dyDescent="0.4">
      <c r="A1" s="9" t="s">
        <v>0</v>
      </c>
      <c r="B1" s="9" t="s">
        <v>1</v>
      </c>
      <c r="C1" s="11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77" t="s">
        <v>8</v>
      </c>
      <c r="J1" s="20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77" t="s">
        <v>14</v>
      </c>
      <c r="P1" s="9" t="s">
        <v>15</v>
      </c>
    </row>
    <row r="2" spans="1:16" ht="14.5" x14ac:dyDescent="0.35">
      <c r="A2" t="s">
        <v>726</v>
      </c>
      <c r="B2" s="23"/>
      <c r="C2" s="23"/>
      <c r="D2" s="23"/>
      <c r="E2" s="23"/>
      <c r="F2" s="23"/>
      <c r="G2" s="23"/>
      <c r="H2" s="24"/>
      <c r="I2" s="24"/>
      <c r="J2" s="24" t="s">
        <v>16</v>
      </c>
      <c r="K2" s="24"/>
      <c r="L2" s="25"/>
      <c r="M2" s="25"/>
      <c r="N2" s="25"/>
      <c r="O2" s="78"/>
      <c r="P2" s="26"/>
    </row>
    <row r="3" spans="1:16" x14ac:dyDescent="0.4">
      <c r="A3" t="s">
        <v>727</v>
      </c>
      <c r="B3" s="19" t="s">
        <v>17</v>
      </c>
      <c r="C3" s="27" t="str">
        <f>+VLOOKUP(B3,transacciones!$A$1:$I$39,2,FALSE)</f>
        <v>ATC05</v>
      </c>
      <c r="D3" s="27" t="str">
        <f>+VLOOKUP(B3,transacciones!$A$1:$I$39,3,FALSE)</f>
        <v>Márgenes de distribución</v>
      </c>
      <c r="E3" s="27" t="str">
        <f>+VLOOKUP($B3,transacciones!$A$1:$I$39,4,FALSE)</f>
        <v>Márgenes de comercio</v>
      </c>
      <c r="F3" s="27">
        <f>+VLOOKUP(B3,transacciones!$A$2:$I$39,5,FALSE)</f>
        <v>12</v>
      </c>
      <c r="G3" s="27" t="str">
        <f>+VLOOKUP(B3,transacciones!$A$2:$I$39,6,FALSE)</f>
        <v>M1</v>
      </c>
      <c r="H3" s="28" t="str">
        <f>+VLOOKUP(B3,transacciones!$A$1:$I$39,7,FALSE)</f>
        <v>Márgenes de distribución</v>
      </c>
      <c r="I3" s="28" t="s">
        <v>18</v>
      </c>
      <c r="J3" s="43" t="s">
        <v>19</v>
      </c>
      <c r="K3" s="67" t="s">
        <v>562</v>
      </c>
      <c r="L3" s="67" t="s">
        <v>562</v>
      </c>
      <c r="M3" s="67" t="s">
        <v>562</v>
      </c>
      <c r="N3" s="67" t="s">
        <v>562</v>
      </c>
      <c r="O3" s="79" t="s">
        <v>562</v>
      </c>
      <c r="P3" s="59" t="s">
        <v>562</v>
      </c>
    </row>
    <row r="4" spans="1:16" x14ac:dyDescent="0.4">
      <c r="A4" t="s">
        <v>728</v>
      </c>
      <c r="B4" s="27" t="s">
        <v>20</v>
      </c>
      <c r="C4" s="27" t="str">
        <f>+VLOOKUP(B4,transacciones!$A$1:$I$39,2,FALSE)</f>
        <v>ATC05</v>
      </c>
      <c r="D4" s="27" t="str">
        <f>+VLOOKUP(B4,transacciones!$A$1:$I$39,3,FALSE)</f>
        <v>Márgenes de distribución</v>
      </c>
      <c r="E4" s="27" t="str">
        <f>+VLOOKUP($B4,transacciones!$A$1:$I$39,4,FALSE)</f>
        <v>Márgenes de transporte</v>
      </c>
      <c r="F4" s="27">
        <f>+VLOOKUP(B4,transacciones!$A$2:$I$39,5,FALSE)</f>
        <v>12</v>
      </c>
      <c r="G4" s="27" t="str">
        <f>+VLOOKUP(B4,transacciones!$A$2:$I$39,6,FALSE)</f>
        <v>M1</v>
      </c>
      <c r="H4" s="28" t="str">
        <f>+VLOOKUP(B4,transacciones!$A$1:$I$39,7,FALSE)</f>
        <v>Márgenes de distribución</v>
      </c>
      <c r="I4" s="28" t="s">
        <v>18</v>
      </c>
      <c r="J4" s="43" t="s">
        <v>21</v>
      </c>
      <c r="K4" s="67" t="s">
        <v>562</v>
      </c>
      <c r="L4" s="67" t="s">
        <v>562</v>
      </c>
      <c r="M4" s="67" t="s">
        <v>562</v>
      </c>
      <c r="N4" s="67" t="s">
        <v>562</v>
      </c>
      <c r="O4" s="79" t="s">
        <v>562</v>
      </c>
      <c r="P4" s="59" t="s">
        <v>562</v>
      </c>
    </row>
    <row r="5" spans="1:16" ht="23" x14ac:dyDescent="0.4">
      <c r="A5" t="s">
        <v>729</v>
      </c>
      <c r="B5" s="7" t="s">
        <v>22</v>
      </c>
      <c r="C5" s="27" t="str">
        <f>+VLOOKUP(B5,transacciones!$A$1:$I$39,2,FALSE)</f>
        <v>ATC04</v>
      </c>
      <c r="D5" s="27" t="str">
        <f>+VLOOKUP(B5,transacciones!$A$1:$I$39,3,FALSE)</f>
        <v>Impuestos menos subvenciones sobre los productos</v>
      </c>
      <c r="E5" s="27" t="str">
        <f>+VLOOKUP($B5,transacciones!$A$1:$I$39,4,FALSE)</f>
        <v>Impuestos y derechos sobre las importaciones excepto IVA</v>
      </c>
      <c r="F5" s="27">
        <f>+VLOOKUP(B5,transacciones!$A$2:$I$39,5,FALSE)</f>
        <v>9</v>
      </c>
      <c r="G5" s="27" t="str">
        <f>+VLOOKUP(B5,transacciones!$A$2:$I$39,6,FALSE)</f>
        <v>D2</v>
      </c>
      <c r="H5" s="28" t="str">
        <f>+VLOOKUP(B5,transacciones!$A$1:$I$39,7,FALSE)</f>
        <v>Impuestos sobre la producción y las importaciones</v>
      </c>
      <c r="I5" s="28" t="s">
        <v>18</v>
      </c>
      <c r="J5" s="43" t="s">
        <v>23</v>
      </c>
      <c r="K5" s="67" t="s">
        <v>562</v>
      </c>
      <c r="L5" s="67" t="s">
        <v>562</v>
      </c>
      <c r="M5" s="67" t="s">
        <v>562</v>
      </c>
      <c r="N5" s="67" t="s">
        <v>562</v>
      </c>
      <c r="O5" s="79" t="s">
        <v>562</v>
      </c>
      <c r="P5" s="59" t="s">
        <v>562</v>
      </c>
    </row>
    <row r="6" spans="1:16" x14ac:dyDescent="0.4">
      <c r="A6" t="s">
        <v>730</v>
      </c>
      <c r="B6" s="7" t="s">
        <v>24</v>
      </c>
      <c r="C6" s="27" t="str">
        <f>+VLOOKUP(B6,transacciones!$A$1:$I$39,2,FALSE)</f>
        <v>ATC04</v>
      </c>
      <c r="D6" s="27" t="str">
        <f>+VLOOKUP(B6,transacciones!$A$1:$I$39,3,FALSE)</f>
        <v>Impuestos menos subvenciones sobre los productos</v>
      </c>
      <c r="E6" s="27" t="str">
        <f>+VLOOKUP($B6,transacciones!$A$1:$I$39,4,FALSE)</f>
        <v>Impuestos tipo valor agregado (IVA)</v>
      </c>
      <c r="F6" s="27">
        <f>+VLOOKUP(B6,transacciones!$A$2:$I$39,5,FALSE)</f>
        <v>9</v>
      </c>
      <c r="G6" s="27" t="str">
        <f>+VLOOKUP(B6,transacciones!$A$2:$I$39,6,FALSE)</f>
        <v>D2</v>
      </c>
      <c r="H6" s="28" t="str">
        <f>+VLOOKUP(B6,transacciones!$A$1:$I$39,7,FALSE)</f>
        <v>Impuestos sobre la producción y las importaciones</v>
      </c>
      <c r="I6" s="28" t="s">
        <v>18</v>
      </c>
      <c r="J6" s="43" t="s">
        <v>25</v>
      </c>
      <c r="K6" s="67" t="s">
        <v>562</v>
      </c>
      <c r="L6" s="67" t="s">
        <v>562</v>
      </c>
      <c r="M6" s="67" t="s">
        <v>562</v>
      </c>
      <c r="N6" s="67" t="s">
        <v>562</v>
      </c>
      <c r="O6" s="79" t="s">
        <v>562</v>
      </c>
      <c r="P6" s="59" t="s">
        <v>562</v>
      </c>
    </row>
    <row r="7" spans="1:16" ht="27" customHeight="1" x14ac:dyDescent="0.4">
      <c r="A7" t="s">
        <v>731</v>
      </c>
      <c r="B7" s="7" t="s">
        <v>26</v>
      </c>
      <c r="C7" s="27" t="str">
        <f>+VLOOKUP(B7,transacciones!$A$1:$I$39,2,FALSE)</f>
        <v>ATC04</v>
      </c>
      <c r="D7" s="27" t="str">
        <f>+VLOOKUP(B7,transacciones!$A$1:$I$39,3,FALSE)</f>
        <v>Impuestos menos subvenciones sobre los productos</v>
      </c>
      <c r="E7" s="27" t="str">
        <f>+VLOOKUP($B7,transacciones!$A$1:$I$39,4,FALSE)</f>
        <v xml:space="preserve">Impuestos sobre los productos, excepto IVA e impuestos sobre las importaciones </v>
      </c>
      <c r="F7" s="27">
        <f>+VLOOKUP(B7,transacciones!$A$2:$I$39,5,FALSE)</f>
        <v>9</v>
      </c>
      <c r="G7" s="27" t="str">
        <f>+VLOOKUP(B7,transacciones!$A$2:$I$39,6,FALSE)</f>
        <v>D2</v>
      </c>
      <c r="H7" s="28" t="str">
        <f>+VLOOKUP(B7,transacciones!$A$1:$I$39,7,FALSE)</f>
        <v>Impuestos sobre la producción y las importaciones</v>
      </c>
      <c r="I7" s="28" t="s">
        <v>18</v>
      </c>
      <c r="J7" s="44" t="s">
        <v>27</v>
      </c>
      <c r="K7" s="67" t="s">
        <v>562</v>
      </c>
      <c r="L7" s="67" t="s">
        <v>562</v>
      </c>
      <c r="M7" s="67" t="s">
        <v>562</v>
      </c>
      <c r="N7" s="67" t="s">
        <v>562</v>
      </c>
      <c r="O7" s="79" t="s">
        <v>562</v>
      </c>
      <c r="P7" s="59" t="s">
        <v>562</v>
      </c>
    </row>
    <row r="8" spans="1:16" x14ac:dyDescent="0.4">
      <c r="A8" t="s">
        <v>732</v>
      </c>
      <c r="B8" s="7" t="s">
        <v>28</v>
      </c>
      <c r="C8" s="27" t="str">
        <f>+VLOOKUP(B8,transacciones!$A$1:$I$39,2,FALSE)</f>
        <v>ATC04</v>
      </c>
      <c r="D8" s="27" t="str">
        <f>+VLOOKUP(B8,transacciones!$A$1:$I$39,3,FALSE)</f>
        <v>Impuestos menos subvenciones sobre los productos</v>
      </c>
      <c r="E8" s="27" t="str">
        <f>+VLOOKUP($B8,transacciones!$A$1:$I$39,4,FALSE)</f>
        <v>Subvenciones a los productos</v>
      </c>
      <c r="F8" s="27">
        <f>+VLOOKUP(B8,transacciones!$A$2:$I$39,5,FALSE)</f>
        <v>11</v>
      </c>
      <c r="G8" s="27" t="str">
        <f>+VLOOKUP(B8,transacciones!$A$2:$I$39,6,FALSE)</f>
        <v>D3</v>
      </c>
      <c r="H8" s="28" t="str">
        <f>+VLOOKUP(B8,transacciones!$A$1:$I$39,7,FALSE)</f>
        <v>Subvenciones</v>
      </c>
      <c r="I8" s="28" t="s">
        <v>18</v>
      </c>
      <c r="J8" s="43" t="s">
        <v>29</v>
      </c>
      <c r="K8" s="67" t="s">
        <v>562</v>
      </c>
      <c r="L8" s="67" t="s">
        <v>562</v>
      </c>
      <c r="M8" s="67" t="s">
        <v>562</v>
      </c>
      <c r="N8" s="67" t="s">
        <v>562</v>
      </c>
      <c r="O8" s="79" t="s">
        <v>562</v>
      </c>
      <c r="P8" s="59" t="s">
        <v>562</v>
      </c>
    </row>
    <row r="9" spans="1:16" ht="14.5" x14ac:dyDescent="0.35">
      <c r="A9" t="s">
        <v>733</v>
      </c>
      <c r="B9" s="31"/>
      <c r="C9" s="31"/>
      <c r="D9" s="31"/>
      <c r="E9" s="31"/>
      <c r="F9" s="31"/>
      <c r="G9" s="31"/>
      <c r="H9" s="32"/>
      <c r="I9" s="31"/>
      <c r="J9" s="42" t="s">
        <v>30</v>
      </c>
      <c r="K9" s="33"/>
      <c r="L9" s="33"/>
      <c r="M9" s="33"/>
      <c r="N9" s="33"/>
      <c r="O9" s="80"/>
      <c r="P9" s="30"/>
    </row>
    <row r="10" spans="1:16" ht="14.5" x14ac:dyDescent="0.35">
      <c r="A10" t="s">
        <v>734</v>
      </c>
      <c r="B10" s="34" t="s">
        <v>31</v>
      </c>
      <c r="C10" s="27" t="str">
        <f>+VLOOKUP(B10,transacciones!$A$1:$I$39,2,FALSE)</f>
        <v>ATC01</v>
      </c>
      <c r="D10" s="27" t="str">
        <f>+VLOOKUP(B10,transacciones!$A$1:$I$39,3,FALSE)</f>
        <v>Producción / Consumo intermedio</v>
      </c>
      <c r="E10" s="27" t="str">
        <f>+VLOOKUP($B10,transacciones!$A$1:$I$39,4,FALSE)</f>
        <v>Producción</v>
      </c>
      <c r="F10" s="27">
        <f>+VLOOKUP(B10,transacciones!$A$2:$I$39,5,FALSE)</f>
        <v>1</v>
      </c>
      <c r="G10" s="27" t="str">
        <f>+VLOOKUP(B10,transacciones!$A$2:$I$39,6,FALSE)</f>
        <v>P1</v>
      </c>
      <c r="H10" s="28" t="str">
        <f>+VLOOKUP(B10,transacciones!$A$1:$I$39,7,FALSE)</f>
        <v>Producción</v>
      </c>
      <c r="I10" s="28" t="s">
        <v>32</v>
      </c>
      <c r="J10" s="28" t="s">
        <v>33</v>
      </c>
      <c r="K10" s="28" t="s">
        <v>34</v>
      </c>
      <c r="L10" s="28" t="str">
        <f>+VLOOKUP(K10,'Correl CIIU'!$A$1:$F$26,2,FALSE)</f>
        <v>Agricultura, ganadería, silvicultura y pesca</v>
      </c>
      <c r="M10" s="28" t="str">
        <f>+VLOOKUP(K10,'Correl CIIU'!$A$1:$F$26,3,FALSE)</f>
        <v>Agricultura</v>
      </c>
      <c r="N10" s="28" t="str">
        <f>+VLOOKUP(K10,'Correl CIIU'!$A$1:$F$26,4,FALSE)</f>
        <v>Agriculture, forestry and fishing</v>
      </c>
      <c r="O10" s="28">
        <v>1</v>
      </c>
      <c r="P10" s="35" t="str">
        <f>+VLOOKUP(O10,bio!$A$2:$B$4,2,FALSE)</f>
        <v>Bioeconomía</v>
      </c>
    </row>
    <row r="11" spans="1:16" ht="14.5" x14ac:dyDescent="0.35">
      <c r="A11" t="s">
        <v>735</v>
      </c>
      <c r="B11" s="34" t="s">
        <v>31</v>
      </c>
      <c r="C11" s="27" t="str">
        <f>+VLOOKUP(B11,transacciones!$A$1:$I$39,2,FALSE)</f>
        <v>ATC01</v>
      </c>
      <c r="D11" s="27" t="str">
        <f>+VLOOKUP(B11,transacciones!$A$1:$I$39,3,FALSE)</f>
        <v>Producción / Consumo intermedio</v>
      </c>
      <c r="E11" s="27" t="str">
        <f>+VLOOKUP($B11,transacciones!$A$1:$I$39,4,FALSE)</f>
        <v>Producción</v>
      </c>
      <c r="F11" s="27">
        <f>+VLOOKUP(B11,transacciones!$A$2:$I$39,5,FALSE)</f>
        <v>1</v>
      </c>
      <c r="G11" s="27" t="str">
        <f>+VLOOKUP(B11,transacciones!$A$2:$I$39,6,FALSE)</f>
        <v>P1</v>
      </c>
      <c r="H11" s="28" t="str">
        <f>+VLOOKUP(B11,transacciones!$A$1:$I$39,7,FALSE)</f>
        <v>Producción</v>
      </c>
      <c r="I11" s="28" t="s">
        <v>35</v>
      </c>
      <c r="J11" s="28" t="s">
        <v>36</v>
      </c>
      <c r="K11" s="28" t="s">
        <v>34</v>
      </c>
      <c r="L11" s="28" t="str">
        <f>+VLOOKUP(K11,'Correl CIIU'!$A$1:$F$26,2,FALSE)</f>
        <v>Agricultura, ganadería, silvicultura y pesca</v>
      </c>
      <c r="M11" s="28" t="str">
        <f>+VLOOKUP(K11,'Correl CIIU'!$A$1:$F$26,3,FALSE)</f>
        <v>Agricultura</v>
      </c>
      <c r="N11" s="28" t="str">
        <f>+VLOOKUP(K11,'Correl CIIU'!$A$1:$F$26,4,FALSE)</f>
        <v>Agriculture, forestry and fishing</v>
      </c>
      <c r="O11" s="28">
        <v>1</v>
      </c>
      <c r="P11" s="35" t="str">
        <f>+VLOOKUP(O11,bio!$A$2:$B$4,2,FALSE)</f>
        <v>Bioeconomía</v>
      </c>
    </row>
    <row r="12" spans="1:16" ht="14.5" x14ac:dyDescent="0.35">
      <c r="A12" t="s">
        <v>736</v>
      </c>
      <c r="B12" s="34" t="s">
        <v>31</v>
      </c>
      <c r="C12" s="27" t="str">
        <f>+VLOOKUP(B12,transacciones!$A$1:$I$39,2,FALSE)</f>
        <v>ATC01</v>
      </c>
      <c r="D12" s="27" t="str">
        <f>+VLOOKUP(B12,transacciones!$A$1:$I$39,3,FALSE)</f>
        <v>Producción / Consumo intermedio</v>
      </c>
      <c r="E12" s="27" t="str">
        <f>+VLOOKUP($B12,transacciones!$A$1:$I$39,4,FALSE)</f>
        <v>Producción</v>
      </c>
      <c r="F12" s="27">
        <f>+VLOOKUP(B12,transacciones!$A$2:$I$39,5,FALSE)</f>
        <v>1</v>
      </c>
      <c r="G12" s="27" t="str">
        <f>+VLOOKUP(B12,transacciones!$A$2:$I$39,6,FALSE)</f>
        <v>P1</v>
      </c>
      <c r="H12" s="28" t="str">
        <f>+VLOOKUP(B12,transacciones!$A$1:$I$39,7,FALSE)</f>
        <v>Producción</v>
      </c>
      <c r="I12" s="28" t="s">
        <v>37</v>
      </c>
      <c r="J12" s="28" t="s">
        <v>38</v>
      </c>
      <c r="K12" s="28" t="s">
        <v>34</v>
      </c>
      <c r="L12" s="28" t="str">
        <f>+VLOOKUP(K12,'Correl CIIU'!$A$1:$F$26,2,FALSE)</f>
        <v>Agricultura, ganadería, silvicultura y pesca</v>
      </c>
      <c r="M12" s="28" t="str">
        <f>+VLOOKUP(K12,'Correl CIIU'!$A$1:$F$26,3,FALSE)</f>
        <v>Agricultura</v>
      </c>
      <c r="N12" s="28" t="str">
        <f>+VLOOKUP(K12,'Correl CIIU'!$A$1:$F$26,4,FALSE)</f>
        <v>Agriculture, forestry and fishing</v>
      </c>
      <c r="O12" s="28">
        <v>1</v>
      </c>
      <c r="P12" s="35" t="str">
        <f>+VLOOKUP(O12,bio!$A$2:$B$4,2,FALSE)</f>
        <v>Bioeconomía</v>
      </c>
    </row>
    <row r="13" spans="1:16" ht="14.5" x14ac:dyDescent="0.35">
      <c r="A13" t="s">
        <v>737</v>
      </c>
      <c r="B13" s="34" t="s">
        <v>31</v>
      </c>
      <c r="C13" s="27" t="str">
        <f>+VLOOKUP(B13,transacciones!$A$1:$I$39,2,FALSE)</f>
        <v>ATC01</v>
      </c>
      <c r="D13" s="27" t="str">
        <f>+VLOOKUP(B13,transacciones!$A$1:$I$39,3,FALSE)</f>
        <v>Producción / Consumo intermedio</v>
      </c>
      <c r="E13" s="27" t="str">
        <f>+VLOOKUP($B13,transacciones!$A$1:$I$39,4,FALSE)</f>
        <v>Producción</v>
      </c>
      <c r="F13" s="27">
        <f>+VLOOKUP(B13,transacciones!$A$2:$I$39,5,FALSE)</f>
        <v>1</v>
      </c>
      <c r="G13" s="27" t="str">
        <f>+VLOOKUP(B13,transacciones!$A$2:$I$39,6,FALSE)</f>
        <v>P1</v>
      </c>
      <c r="H13" s="28" t="str">
        <f>+VLOOKUP(B13,transacciones!$A$1:$I$39,7,FALSE)</f>
        <v>Producción</v>
      </c>
      <c r="I13" s="28" t="s">
        <v>39</v>
      </c>
      <c r="J13" s="28" t="s">
        <v>40</v>
      </c>
      <c r="K13" s="28" t="s">
        <v>34</v>
      </c>
      <c r="L13" s="28" t="str">
        <f>+VLOOKUP(K13,'Correl CIIU'!$A$1:$F$26,2,FALSE)</f>
        <v>Agricultura, ganadería, silvicultura y pesca</v>
      </c>
      <c r="M13" s="28" t="str">
        <f>+VLOOKUP(K13,'Correl CIIU'!$A$1:$F$26,3,FALSE)</f>
        <v>Agricultura</v>
      </c>
      <c r="N13" s="28" t="str">
        <f>+VLOOKUP(K13,'Correl CIIU'!$A$1:$F$26,4,FALSE)</f>
        <v>Agriculture, forestry and fishing</v>
      </c>
      <c r="O13" s="28">
        <v>1</v>
      </c>
      <c r="P13" s="35" t="str">
        <f>+VLOOKUP(O13,bio!$A$2:$B$4,2,FALSE)</f>
        <v>Bioeconomía</v>
      </c>
    </row>
    <row r="14" spans="1:16" ht="14.5" x14ac:dyDescent="0.35">
      <c r="A14" t="s">
        <v>738</v>
      </c>
      <c r="B14" s="34" t="s">
        <v>31</v>
      </c>
      <c r="C14" s="27" t="str">
        <f>+VLOOKUP(B14,transacciones!$A$1:$I$39,2,FALSE)</f>
        <v>ATC01</v>
      </c>
      <c r="D14" s="27" t="str">
        <f>+VLOOKUP(B14,transacciones!$A$1:$I$39,3,FALSE)</f>
        <v>Producción / Consumo intermedio</v>
      </c>
      <c r="E14" s="27" t="str">
        <f>+VLOOKUP($B14,transacciones!$A$1:$I$39,4,FALSE)</f>
        <v>Producción</v>
      </c>
      <c r="F14" s="27">
        <f>+VLOOKUP(B14,transacciones!$A$2:$I$39,5,FALSE)</f>
        <v>1</v>
      </c>
      <c r="G14" s="27" t="str">
        <f>+VLOOKUP(B14,transacciones!$A$2:$I$39,6,FALSE)</f>
        <v>P1</v>
      </c>
      <c r="H14" s="28" t="str">
        <f>+VLOOKUP(B14,transacciones!$A$1:$I$39,7,FALSE)</f>
        <v>Producción</v>
      </c>
      <c r="I14" s="28" t="s">
        <v>41</v>
      </c>
      <c r="J14" s="28" t="s">
        <v>42</v>
      </c>
      <c r="K14" s="28" t="s">
        <v>34</v>
      </c>
      <c r="L14" s="28" t="str">
        <f>+VLOOKUP(K14,'Correl CIIU'!$A$1:$F$26,2,FALSE)</f>
        <v>Agricultura, ganadería, silvicultura y pesca</v>
      </c>
      <c r="M14" s="28" t="str">
        <f>+VLOOKUP(K14,'Correl CIIU'!$A$1:$F$26,3,FALSE)</f>
        <v>Agricultura</v>
      </c>
      <c r="N14" s="28" t="str">
        <f>+VLOOKUP(K14,'Correl CIIU'!$A$1:$F$26,4,FALSE)</f>
        <v>Agriculture, forestry and fishing</v>
      </c>
      <c r="O14" s="28">
        <v>1</v>
      </c>
      <c r="P14" s="35" t="str">
        <f>+VLOOKUP(O14,bio!$A$2:$B$4,2,FALSE)</f>
        <v>Bioeconomía</v>
      </c>
    </row>
    <row r="15" spans="1:16" ht="14.5" x14ac:dyDescent="0.35">
      <c r="A15" t="s">
        <v>739</v>
      </c>
      <c r="B15" s="34" t="s">
        <v>31</v>
      </c>
      <c r="C15" s="27" t="str">
        <f>+VLOOKUP(B15,transacciones!$A$1:$I$39,2,FALSE)</f>
        <v>ATC01</v>
      </c>
      <c r="D15" s="27" t="str">
        <f>+VLOOKUP(B15,transacciones!$A$1:$I$39,3,FALSE)</f>
        <v>Producción / Consumo intermedio</v>
      </c>
      <c r="E15" s="27" t="str">
        <f>+VLOOKUP($B15,transacciones!$A$1:$I$39,4,FALSE)</f>
        <v>Producción</v>
      </c>
      <c r="F15" s="27">
        <f>+VLOOKUP(B15,transacciones!$A$2:$I$39,5,FALSE)</f>
        <v>1</v>
      </c>
      <c r="G15" s="27" t="str">
        <f>+VLOOKUP(B15,transacciones!$A$2:$I$39,6,FALSE)</f>
        <v>P1</v>
      </c>
      <c r="H15" s="28" t="str">
        <f>+VLOOKUP(B15,transacciones!$A$1:$I$39,7,FALSE)</f>
        <v>Producción</v>
      </c>
      <c r="I15" s="28" t="s">
        <v>43</v>
      </c>
      <c r="J15" s="28" t="s">
        <v>44</v>
      </c>
      <c r="K15" s="28" t="s">
        <v>34</v>
      </c>
      <c r="L15" s="28" t="str">
        <f>+VLOOKUP(K15,'Correl CIIU'!$A$1:$F$26,2,FALSE)</f>
        <v>Agricultura, ganadería, silvicultura y pesca</v>
      </c>
      <c r="M15" s="28" t="str">
        <f>+VLOOKUP(K15,'Correl CIIU'!$A$1:$F$26,3,FALSE)</f>
        <v>Agricultura</v>
      </c>
      <c r="N15" s="28" t="str">
        <f>+VLOOKUP(K15,'Correl CIIU'!$A$1:$F$26,4,FALSE)</f>
        <v>Agriculture, forestry and fishing</v>
      </c>
      <c r="O15" s="28">
        <v>1</v>
      </c>
      <c r="P15" s="35" t="str">
        <f>+VLOOKUP(O15,bio!$A$2:$B$4,2,FALSE)</f>
        <v>Bioeconomía</v>
      </c>
    </row>
    <row r="16" spans="1:16" ht="14.5" x14ac:dyDescent="0.35">
      <c r="A16" t="s">
        <v>740</v>
      </c>
      <c r="B16" s="34" t="s">
        <v>31</v>
      </c>
      <c r="C16" s="27" t="str">
        <f>+VLOOKUP(B16,transacciones!$A$1:$I$39,2,FALSE)</f>
        <v>ATC01</v>
      </c>
      <c r="D16" s="27" t="str">
        <f>+VLOOKUP(B16,transacciones!$A$1:$I$39,3,FALSE)</f>
        <v>Producción / Consumo intermedio</v>
      </c>
      <c r="E16" s="27" t="str">
        <f>+VLOOKUP($B16,transacciones!$A$1:$I$39,4,FALSE)</f>
        <v>Producción</v>
      </c>
      <c r="F16" s="27">
        <f>+VLOOKUP(B16,transacciones!$A$2:$I$39,5,FALSE)</f>
        <v>1</v>
      </c>
      <c r="G16" s="27" t="str">
        <f>+VLOOKUP(B16,transacciones!$A$2:$I$39,6,FALSE)</f>
        <v>P1</v>
      </c>
      <c r="H16" s="28" t="str">
        <f>+VLOOKUP(B16,transacciones!$A$1:$I$39,7,FALSE)</f>
        <v>Producción</v>
      </c>
      <c r="I16" s="28" t="s">
        <v>45</v>
      </c>
      <c r="J16" s="28" t="s">
        <v>46</v>
      </c>
      <c r="K16" s="28" t="s">
        <v>47</v>
      </c>
      <c r="L16" s="28" t="str">
        <f>+VLOOKUP(K16,'Correl CIIU'!$A$1:$F$26,2,FALSE)</f>
        <v>Explotación de minas y canteras</v>
      </c>
      <c r="M16" s="28" t="str">
        <f>+VLOOKUP(K16,'Correl CIIU'!$A$1:$F$26,3,FALSE)</f>
        <v>Minería</v>
      </c>
      <c r="N16" s="28" t="str">
        <f>+VLOOKUP(K16,'Correl CIIU'!$A$1:$F$26,4,FALSE)</f>
        <v>Mining and quarrying</v>
      </c>
      <c r="O16" s="28">
        <v>3</v>
      </c>
      <c r="P16" s="35" t="str">
        <f>+VLOOKUP(O16,bio!$A$2:$B$4,2,FALSE)</f>
        <v>No bioeconomía</v>
      </c>
    </row>
    <row r="17" spans="1:16" ht="14.5" x14ac:dyDescent="0.35">
      <c r="A17" t="s">
        <v>741</v>
      </c>
      <c r="B17" s="34" t="s">
        <v>31</v>
      </c>
      <c r="C17" s="27" t="str">
        <f>+VLOOKUP(B17,transacciones!$A$1:$I$39,2,FALSE)</f>
        <v>ATC01</v>
      </c>
      <c r="D17" s="27" t="str">
        <f>+VLOOKUP(B17,transacciones!$A$1:$I$39,3,FALSE)</f>
        <v>Producción / Consumo intermedio</v>
      </c>
      <c r="E17" s="27" t="str">
        <f>+VLOOKUP($B17,transacciones!$A$1:$I$39,4,FALSE)</f>
        <v>Producción</v>
      </c>
      <c r="F17" s="27">
        <f>+VLOOKUP(B17,transacciones!$A$2:$I$39,5,FALSE)</f>
        <v>1</v>
      </c>
      <c r="G17" s="27" t="str">
        <f>+VLOOKUP(B17,transacciones!$A$2:$I$39,6,FALSE)</f>
        <v>P1</v>
      </c>
      <c r="H17" s="28" t="str">
        <f>+VLOOKUP(B17,transacciones!$A$1:$I$39,7,FALSE)</f>
        <v>Producción</v>
      </c>
      <c r="I17" s="28" t="s">
        <v>48</v>
      </c>
      <c r="J17" s="28" t="s">
        <v>49</v>
      </c>
      <c r="K17" s="28" t="s">
        <v>47</v>
      </c>
      <c r="L17" s="28" t="str">
        <f>+VLOOKUP(K17,'Correl CIIU'!$A$1:$F$26,2,FALSE)</f>
        <v>Explotación de minas y canteras</v>
      </c>
      <c r="M17" s="28" t="str">
        <f>+VLOOKUP(K17,'Correl CIIU'!$A$1:$F$26,3,FALSE)</f>
        <v>Minería</v>
      </c>
      <c r="N17" s="28" t="str">
        <f>+VLOOKUP(K17,'Correl CIIU'!$A$1:$F$26,4,FALSE)</f>
        <v>Mining and quarrying</v>
      </c>
      <c r="O17" s="28">
        <v>3</v>
      </c>
      <c r="P17" s="35" t="str">
        <f>+VLOOKUP(O17,bio!$A$2:$B$4,2,FALSE)</f>
        <v>No bioeconomía</v>
      </c>
    </row>
    <row r="18" spans="1:16" ht="14.5" x14ac:dyDescent="0.35">
      <c r="A18" t="s">
        <v>742</v>
      </c>
      <c r="B18" s="34" t="s">
        <v>31</v>
      </c>
      <c r="C18" s="27" t="str">
        <f>+VLOOKUP(B18,transacciones!$A$1:$I$39,2,FALSE)</f>
        <v>ATC01</v>
      </c>
      <c r="D18" s="27" t="str">
        <f>+VLOOKUP(B18,transacciones!$A$1:$I$39,3,FALSE)</f>
        <v>Producción / Consumo intermedio</v>
      </c>
      <c r="E18" s="27" t="str">
        <f>+VLOOKUP($B18,transacciones!$A$1:$I$39,4,FALSE)</f>
        <v>Producción</v>
      </c>
      <c r="F18" s="27">
        <f>+VLOOKUP(B18,transacciones!$A$2:$I$39,5,FALSE)</f>
        <v>1</v>
      </c>
      <c r="G18" s="27" t="str">
        <f>+VLOOKUP(B18,transacciones!$A$2:$I$39,6,FALSE)</f>
        <v>P1</v>
      </c>
      <c r="H18" s="28" t="str">
        <f>+VLOOKUP(B18,transacciones!$A$1:$I$39,7,FALSE)</f>
        <v>Producción</v>
      </c>
      <c r="I18" s="28" t="s">
        <v>50</v>
      </c>
      <c r="J18" s="28" t="s">
        <v>51</v>
      </c>
      <c r="K18" s="28" t="s">
        <v>47</v>
      </c>
      <c r="L18" s="28" t="str">
        <f>+VLOOKUP(K18,'Correl CIIU'!$A$1:$F$26,2,FALSE)</f>
        <v>Explotación de minas y canteras</v>
      </c>
      <c r="M18" s="28" t="str">
        <f>+VLOOKUP(K18,'Correl CIIU'!$A$1:$F$26,3,FALSE)</f>
        <v>Minería</v>
      </c>
      <c r="N18" s="28" t="str">
        <f>+VLOOKUP(K18,'Correl CIIU'!$A$1:$F$26,4,FALSE)</f>
        <v>Mining and quarrying</v>
      </c>
      <c r="O18" s="28">
        <v>3</v>
      </c>
      <c r="P18" s="35" t="str">
        <f>+VLOOKUP(O18,bio!$A$2:$B$4,2,FALSE)</f>
        <v>No bioeconomía</v>
      </c>
    </row>
    <row r="19" spans="1:16" ht="14.5" x14ac:dyDescent="0.35">
      <c r="A19" t="s">
        <v>743</v>
      </c>
      <c r="B19" s="34" t="s">
        <v>31</v>
      </c>
      <c r="C19" s="27" t="str">
        <f>+VLOOKUP(B19,transacciones!$A$1:$I$39,2,FALSE)</f>
        <v>ATC01</v>
      </c>
      <c r="D19" s="27" t="str">
        <f>+VLOOKUP(B19,transacciones!$A$1:$I$39,3,FALSE)</f>
        <v>Producción / Consumo intermedio</v>
      </c>
      <c r="E19" s="27" t="str">
        <f>+VLOOKUP($B19,transacciones!$A$1:$I$39,4,FALSE)</f>
        <v>Producción</v>
      </c>
      <c r="F19" s="27">
        <f>+VLOOKUP(B19,transacciones!$A$2:$I$39,5,FALSE)</f>
        <v>1</v>
      </c>
      <c r="G19" s="27" t="str">
        <f>+VLOOKUP(B19,transacciones!$A$2:$I$39,6,FALSE)</f>
        <v>P1</v>
      </c>
      <c r="H19" s="28" t="str">
        <f>+VLOOKUP(B19,transacciones!$A$1:$I$39,7,FALSE)</f>
        <v>Producción</v>
      </c>
      <c r="I19" s="28" t="s">
        <v>52</v>
      </c>
      <c r="J19" s="28" t="s">
        <v>53</v>
      </c>
      <c r="K19" s="28" t="s">
        <v>47</v>
      </c>
      <c r="L19" s="28" t="str">
        <f>+VLOOKUP(K19,'Correl CIIU'!$A$1:$F$26,2,FALSE)</f>
        <v>Explotación de minas y canteras</v>
      </c>
      <c r="M19" s="28" t="str">
        <f>+VLOOKUP(K19,'Correl CIIU'!$A$1:$F$26,3,FALSE)</f>
        <v>Minería</v>
      </c>
      <c r="N19" s="28" t="str">
        <f>+VLOOKUP(K19,'Correl CIIU'!$A$1:$F$26,4,FALSE)</f>
        <v>Mining and quarrying</v>
      </c>
      <c r="O19" s="28">
        <v>3</v>
      </c>
      <c r="P19" s="35" t="str">
        <f>+VLOOKUP(O19,bio!$A$2:$B$4,2,FALSE)</f>
        <v>No bioeconomía</v>
      </c>
    </row>
    <row r="20" spans="1:16" ht="14.5" x14ac:dyDescent="0.35">
      <c r="A20" t="s">
        <v>744</v>
      </c>
      <c r="B20" s="34" t="s">
        <v>31</v>
      </c>
      <c r="C20" s="27" t="str">
        <f>+VLOOKUP(B20,transacciones!$A$1:$I$39,2,FALSE)</f>
        <v>ATC01</v>
      </c>
      <c r="D20" s="27" t="str">
        <f>+VLOOKUP(B20,transacciones!$A$1:$I$39,3,FALSE)</f>
        <v>Producción / Consumo intermedio</v>
      </c>
      <c r="E20" s="27" t="str">
        <f>+VLOOKUP($B20,transacciones!$A$1:$I$39,4,FALSE)</f>
        <v>Producción</v>
      </c>
      <c r="F20" s="27">
        <f>+VLOOKUP(B20,transacciones!$A$2:$I$39,5,FALSE)</f>
        <v>1</v>
      </c>
      <c r="G20" s="27" t="str">
        <f>+VLOOKUP(B20,transacciones!$A$2:$I$39,6,FALSE)</f>
        <v>P1</v>
      </c>
      <c r="H20" s="28" t="str">
        <f>+VLOOKUP(B20,transacciones!$A$1:$I$39,7,FALSE)</f>
        <v>Producción</v>
      </c>
      <c r="I20" s="28" t="s">
        <v>54</v>
      </c>
      <c r="J20" s="28" t="s">
        <v>55</v>
      </c>
      <c r="K20" s="28" t="s">
        <v>56</v>
      </c>
      <c r="L20" s="28" t="str">
        <f>+VLOOKUP(K20,'Correl CIIU'!$A$1:$F$26,2,FALSE)</f>
        <v>Industrias manufactureras</v>
      </c>
      <c r="M20" s="28" t="str">
        <f>+VLOOKUP(K20,'Correl CIIU'!$A$1:$F$26,3,FALSE)</f>
        <v>Manufacturas</v>
      </c>
      <c r="N20" s="28" t="str">
        <f>+VLOOKUP(K20,'Correl CIIU'!$A$1:$F$26,4,FALSE)</f>
        <v>Manufacturing</v>
      </c>
      <c r="O20" s="28">
        <v>1</v>
      </c>
      <c r="P20" s="35" t="str">
        <f>+VLOOKUP(O20,bio!$A$2:$B$4,2,FALSE)</f>
        <v>Bioeconomía</v>
      </c>
    </row>
    <row r="21" spans="1:16" ht="14.5" x14ac:dyDescent="0.35">
      <c r="A21" t="s">
        <v>745</v>
      </c>
      <c r="B21" s="34" t="s">
        <v>31</v>
      </c>
      <c r="C21" s="27" t="str">
        <f>+VLOOKUP(B21,transacciones!$A$1:$I$39,2,FALSE)</f>
        <v>ATC01</v>
      </c>
      <c r="D21" s="27" t="str">
        <f>+VLOOKUP(B21,transacciones!$A$1:$I$39,3,FALSE)</f>
        <v>Producción / Consumo intermedio</v>
      </c>
      <c r="E21" s="27" t="str">
        <f>+VLOOKUP($B21,transacciones!$A$1:$I$39,4,FALSE)</f>
        <v>Producción</v>
      </c>
      <c r="F21" s="27">
        <f>+VLOOKUP(B21,transacciones!$A$2:$I$39,5,FALSE)</f>
        <v>1</v>
      </c>
      <c r="G21" s="27" t="str">
        <f>+VLOOKUP(B21,transacciones!$A$2:$I$39,6,FALSE)</f>
        <v>P1</v>
      </c>
      <c r="H21" s="28" t="str">
        <f>+VLOOKUP(B21,transacciones!$A$1:$I$39,7,FALSE)</f>
        <v>Producción</v>
      </c>
      <c r="I21" s="28" t="s">
        <v>57</v>
      </c>
      <c r="J21" s="28" t="s">
        <v>58</v>
      </c>
      <c r="K21" s="28" t="s">
        <v>56</v>
      </c>
      <c r="L21" s="28" t="str">
        <f>+VLOOKUP(K21,'Correl CIIU'!$A$1:$F$26,2,FALSE)</f>
        <v>Industrias manufactureras</v>
      </c>
      <c r="M21" s="28" t="str">
        <f>+VLOOKUP(K21,'Correl CIIU'!$A$1:$F$26,3,FALSE)</f>
        <v>Manufacturas</v>
      </c>
      <c r="N21" s="28" t="str">
        <f>+VLOOKUP(K21,'Correl CIIU'!$A$1:$F$26,4,FALSE)</f>
        <v>Manufacturing</v>
      </c>
      <c r="O21" s="28">
        <v>1</v>
      </c>
      <c r="P21" s="35" t="str">
        <f>+VLOOKUP(O21,bio!$A$2:$B$4,2,FALSE)</f>
        <v>Bioeconomía</v>
      </c>
    </row>
    <row r="22" spans="1:16" ht="14.5" x14ac:dyDescent="0.35">
      <c r="A22" t="s">
        <v>746</v>
      </c>
      <c r="B22" s="34" t="s">
        <v>31</v>
      </c>
      <c r="C22" s="27" t="str">
        <f>+VLOOKUP(B22,transacciones!$A$1:$I$39,2,FALSE)</f>
        <v>ATC01</v>
      </c>
      <c r="D22" s="27" t="str">
        <f>+VLOOKUP(B22,transacciones!$A$1:$I$39,3,FALSE)</f>
        <v>Producción / Consumo intermedio</v>
      </c>
      <c r="E22" s="27" t="str">
        <f>+VLOOKUP($B22,transacciones!$A$1:$I$39,4,FALSE)</f>
        <v>Producción</v>
      </c>
      <c r="F22" s="27">
        <f>+VLOOKUP(B22,transacciones!$A$2:$I$39,5,FALSE)</f>
        <v>1</v>
      </c>
      <c r="G22" s="27" t="str">
        <f>+VLOOKUP(B22,transacciones!$A$2:$I$39,6,FALSE)</f>
        <v>P1</v>
      </c>
      <c r="H22" s="28" t="str">
        <f>+VLOOKUP(B22,transacciones!$A$1:$I$39,7,FALSE)</f>
        <v>Producción</v>
      </c>
      <c r="I22" s="28" t="s">
        <v>59</v>
      </c>
      <c r="J22" s="28" t="s">
        <v>60</v>
      </c>
      <c r="K22" s="28" t="s">
        <v>56</v>
      </c>
      <c r="L22" s="28" t="str">
        <f>+VLOOKUP(K22,'Correl CIIU'!$A$1:$F$26,2,FALSE)</f>
        <v>Industrias manufactureras</v>
      </c>
      <c r="M22" s="28" t="str">
        <f>+VLOOKUP(K22,'Correl CIIU'!$A$1:$F$26,3,FALSE)</f>
        <v>Manufacturas</v>
      </c>
      <c r="N22" s="28" t="str">
        <f>+VLOOKUP(K22,'Correl CIIU'!$A$1:$F$26,4,FALSE)</f>
        <v>Manufacturing</v>
      </c>
      <c r="O22" s="28">
        <v>1</v>
      </c>
      <c r="P22" s="35" t="str">
        <f>+VLOOKUP(O22,bio!$A$2:$B$4,2,FALSE)</f>
        <v>Bioeconomía</v>
      </c>
    </row>
    <row r="23" spans="1:16" ht="14.5" x14ac:dyDescent="0.35">
      <c r="A23" t="s">
        <v>747</v>
      </c>
      <c r="B23" s="34" t="s">
        <v>31</v>
      </c>
      <c r="C23" s="27" t="str">
        <f>+VLOOKUP(B23,transacciones!$A$1:$I$39,2,FALSE)</f>
        <v>ATC01</v>
      </c>
      <c r="D23" s="27" t="str">
        <f>+VLOOKUP(B23,transacciones!$A$1:$I$39,3,FALSE)</f>
        <v>Producción / Consumo intermedio</v>
      </c>
      <c r="E23" s="27" t="str">
        <f>+VLOOKUP($B23,transacciones!$A$1:$I$39,4,FALSE)</f>
        <v>Producción</v>
      </c>
      <c r="F23" s="27">
        <f>+VLOOKUP(B23,transacciones!$A$2:$I$39,5,FALSE)</f>
        <v>1</v>
      </c>
      <c r="G23" s="27" t="str">
        <f>+VLOOKUP(B23,transacciones!$A$2:$I$39,6,FALSE)</f>
        <v>P1</v>
      </c>
      <c r="H23" s="28" t="str">
        <f>+VLOOKUP(B23,transacciones!$A$1:$I$39,7,FALSE)</f>
        <v>Producción</v>
      </c>
      <c r="I23" s="28" t="s">
        <v>61</v>
      </c>
      <c r="J23" s="28" t="s">
        <v>62</v>
      </c>
      <c r="K23" s="28" t="s">
        <v>56</v>
      </c>
      <c r="L23" s="28" t="str">
        <f>+VLOOKUP(K23,'Correl CIIU'!$A$1:$F$26,2,FALSE)</f>
        <v>Industrias manufactureras</v>
      </c>
      <c r="M23" s="28" t="str">
        <f>+VLOOKUP(K23,'Correl CIIU'!$A$1:$F$26,3,FALSE)</f>
        <v>Manufacturas</v>
      </c>
      <c r="N23" s="28" t="str">
        <f>+VLOOKUP(K23,'Correl CIIU'!$A$1:$F$26,4,FALSE)</f>
        <v>Manufacturing</v>
      </c>
      <c r="O23" s="28">
        <v>1</v>
      </c>
      <c r="P23" s="35" t="str">
        <f>+VLOOKUP(O23,bio!$A$2:$B$4,2,FALSE)</f>
        <v>Bioeconomía</v>
      </c>
    </row>
    <row r="24" spans="1:16" ht="14.5" x14ac:dyDescent="0.35">
      <c r="A24" t="s">
        <v>748</v>
      </c>
      <c r="B24" s="34" t="s">
        <v>31</v>
      </c>
      <c r="C24" s="27" t="str">
        <f>+VLOOKUP(B24,transacciones!$A$1:$I$39,2,FALSE)</f>
        <v>ATC01</v>
      </c>
      <c r="D24" s="27" t="str">
        <f>+VLOOKUP(B24,transacciones!$A$1:$I$39,3,FALSE)</f>
        <v>Producción / Consumo intermedio</v>
      </c>
      <c r="E24" s="27" t="str">
        <f>+VLOOKUP($B24,transacciones!$A$1:$I$39,4,FALSE)</f>
        <v>Producción</v>
      </c>
      <c r="F24" s="27">
        <f>+VLOOKUP(B24,transacciones!$A$2:$I$39,5,FALSE)</f>
        <v>1</v>
      </c>
      <c r="G24" s="27" t="str">
        <f>+VLOOKUP(B24,transacciones!$A$2:$I$39,6,FALSE)</f>
        <v>P1</v>
      </c>
      <c r="H24" s="28" t="str">
        <f>+VLOOKUP(B24,transacciones!$A$1:$I$39,7,FALSE)</f>
        <v>Producción</v>
      </c>
      <c r="I24" s="28" t="s">
        <v>63</v>
      </c>
      <c r="J24" s="28" t="s">
        <v>64</v>
      </c>
      <c r="K24" s="28" t="s">
        <v>56</v>
      </c>
      <c r="L24" s="28" t="str">
        <f>+VLOOKUP(K24,'Correl CIIU'!$A$1:$F$26,2,FALSE)</f>
        <v>Industrias manufactureras</v>
      </c>
      <c r="M24" s="28" t="str">
        <f>+VLOOKUP(K24,'Correl CIIU'!$A$1:$F$26,3,FALSE)</f>
        <v>Manufacturas</v>
      </c>
      <c r="N24" s="28" t="str">
        <f>+VLOOKUP(K24,'Correl CIIU'!$A$1:$F$26,4,FALSE)</f>
        <v>Manufacturing</v>
      </c>
      <c r="O24" s="28">
        <v>1</v>
      </c>
      <c r="P24" s="35" t="str">
        <f>+VLOOKUP(O24,bio!$A$2:$B$4,2,FALSE)</f>
        <v>Bioeconomía</v>
      </c>
    </row>
    <row r="25" spans="1:16" ht="14.5" x14ac:dyDescent="0.35">
      <c r="A25" t="s">
        <v>749</v>
      </c>
      <c r="B25" s="34" t="s">
        <v>31</v>
      </c>
      <c r="C25" s="27" t="str">
        <f>+VLOOKUP(B25,transacciones!$A$1:$I$39,2,FALSE)</f>
        <v>ATC01</v>
      </c>
      <c r="D25" s="27" t="str">
        <f>+VLOOKUP(B25,transacciones!$A$1:$I$39,3,FALSE)</f>
        <v>Producción / Consumo intermedio</v>
      </c>
      <c r="E25" s="27" t="str">
        <f>+VLOOKUP($B25,transacciones!$A$1:$I$39,4,FALSE)</f>
        <v>Producción</v>
      </c>
      <c r="F25" s="27">
        <f>+VLOOKUP(B25,transacciones!$A$2:$I$39,5,FALSE)</f>
        <v>1</v>
      </c>
      <c r="G25" s="27" t="str">
        <f>+VLOOKUP(B25,transacciones!$A$2:$I$39,6,FALSE)</f>
        <v>P1</v>
      </c>
      <c r="H25" s="28" t="str">
        <f>+VLOOKUP(B25,transacciones!$A$1:$I$39,7,FALSE)</f>
        <v>Producción</v>
      </c>
      <c r="I25" s="28" t="s">
        <v>65</v>
      </c>
      <c r="J25" s="28" t="s">
        <v>66</v>
      </c>
      <c r="K25" s="28" t="s">
        <v>56</v>
      </c>
      <c r="L25" s="28" t="str">
        <f>+VLOOKUP(K25,'Correl CIIU'!$A$1:$F$26,2,FALSE)</f>
        <v>Industrias manufactureras</v>
      </c>
      <c r="M25" s="28" t="str">
        <f>+VLOOKUP(K25,'Correl CIIU'!$A$1:$F$26,3,FALSE)</f>
        <v>Manufacturas</v>
      </c>
      <c r="N25" s="28" t="str">
        <f>+VLOOKUP(K25,'Correl CIIU'!$A$1:$F$26,4,FALSE)</f>
        <v>Manufacturing</v>
      </c>
      <c r="O25" s="28">
        <v>1</v>
      </c>
      <c r="P25" s="35" t="str">
        <f>+VLOOKUP(O25,bio!$A$2:$B$4,2,FALSE)</f>
        <v>Bioeconomía</v>
      </c>
    </row>
    <row r="26" spans="1:16" ht="14.5" x14ac:dyDescent="0.35">
      <c r="A26" t="s">
        <v>750</v>
      </c>
      <c r="B26" s="34" t="s">
        <v>31</v>
      </c>
      <c r="C26" s="27" t="str">
        <f>+VLOOKUP(B26,transacciones!$A$1:$I$39,2,FALSE)</f>
        <v>ATC01</v>
      </c>
      <c r="D26" s="27" t="str">
        <f>+VLOOKUP(B26,transacciones!$A$1:$I$39,3,FALSE)</f>
        <v>Producción / Consumo intermedio</v>
      </c>
      <c r="E26" s="27" t="str">
        <f>+VLOOKUP($B26,transacciones!$A$1:$I$39,4,FALSE)</f>
        <v>Producción</v>
      </c>
      <c r="F26" s="27">
        <f>+VLOOKUP(B26,transacciones!$A$2:$I$39,5,FALSE)</f>
        <v>1</v>
      </c>
      <c r="G26" s="27" t="str">
        <f>+VLOOKUP(B26,transacciones!$A$2:$I$39,6,FALSE)</f>
        <v>P1</v>
      </c>
      <c r="H26" s="28" t="str">
        <f>+VLOOKUP(B26,transacciones!$A$1:$I$39,7,FALSE)</f>
        <v>Producción</v>
      </c>
      <c r="I26" s="28" t="s">
        <v>67</v>
      </c>
      <c r="J26" s="28" t="s">
        <v>68</v>
      </c>
      <c r="K26" s="28" t="s">
        <v>56</v>
      </c>
      <c r="L26" s="28" t="str">
        <f>+VLOOKUP(K26,'Correl CIIU'!$A$1:$F$26,2,FALSE)</f>
        <v>Industrias manufactureras</v>
      </c>
      <c r="M26" s="28" t="str">
        <f>+VLOOKUP(K26,'Correl CIIU'!$A$1:$F$26,3,FALSE)</f>
        <v>Manufacturas</v>
      </c>
      <c r="N26" s="28" t="str">
        <f>+VLOOKUP(K26,'Correl CIIU'!$A$1:$F$26,4,FALSE)</f>
        <v>Manufacturing</v>
      </c>
      <c r="O26" s="28">
        <v>1</v>
      </c>
      <c r="P26" s="35" t="str">
        <f>+VLOOKUP(O26,bio!$A$2:$B$4,2,FALSE)</f>
        <v>Bioeconomía</v>
      </c>
    </row>
    <row r="27" spans="1:16" ht="14.5" x14ac:dyDescent="0.35">
      <c r="A27" t="s">
        <v>751</v>
      </c>
      <c r="B27" s="34" t="s">
        <v>31</v>
      </c>
      <c r="C27" s="27" t="str">
        <f>+VLOOKUP(B27,transacciones!$A$1:$I$39,2,FALSE)</f>
        <v>ATC01</v>
      </c>
      <c r="D27" s="27" t="str">
        <f>+VLOOKUP(B27,transacciones!$A$1:$I$39,3,FALSE)</f>
        <v>Producción / Consumo intermedio</v>
      </c>
      <c r="E27" s="27" t="str">
        <f>+VLOOKUP($B27,transacciones!$A$1:$I$39,4,FALSE)</f>
        <v>Producción</v>
      </c>
      <c r="F27" s="27">
        <f>+VLOOKUP(B27,transacciones!$A$2:$I$39,5,FALSE)</f>
        <v>1</v>
      </c>
      <c r="G27" s="27" t="str">
        <f>+VLOOKUP(B27,transacciones!$A$2:$I$39,6,FALSE)</f>
        <v>P1</v>
      </c>
      <c r="H27" s="28" t="str">
        <f>+VLOOKUP(B27,transacciones!$A$1:$I$39,7,FALSE)</f>
        <v>Producción</v>
      </c>
      <c r="I27" s="28" t="s">
        <v>69</v>
      </c>
      <c r="J27" s="28" t="s">
        <v>70</v>
      </c>
      <c r="K27" s="28" t="s">
        <v>56</v>
      </c>
      <c r="L27" s="28" t="str">
        <f>+VLOOKUP(K27,'Correl CIIU'!$A$1:$F$26,2,FALSE)</f>
        <v>Industrias manufactureras</v>
      </c>
      <c r="M27" s="28" t="str">
        <f>+VLOOKUP(K27,'Correl CIIU'!$A$1:$F$26,3,FALSE)</f>
        <v>Manufacturas</v>
      </c>
      <c r="N27" s="28" t="str">
        <f>+VLOOKUP(K27,'Correl CIIU'!$A$1:$F$26,4,FALSE)</f>
        <v>Manufacturing</v>
      </c>
      <c r="O27" s="28">
        <v>1</v>
      </c>
      <c r="P27" s="35" t="str">
        <f>+VLOOKUP(O27,bio!$A$2:$B$4,2,FALSE)</f>
        <v>Bioeconomía</v>
      </c>
    </row>
    <row r="28" spans="1:16" ht="14.5" x14ac:dyDescent="0.35">
      <c r="A28" t="s">
        <v>752</v>
      </c>
      <c r="B28" s="34" t="s">
        <v>31</v>
      </c>
      <c r="C28" s="27" t="str">
        <f>+VLOOKUP(B28,transacciones!$A$1:$I$39,2,FALSE)</f>
        <v>ATC01</v>
      </c>
      <c r="D28" s="27" t="str">
        <f>+VLOOKUP(B28,transacciones!$A$1:$I$39,3,FALSE)</f>
        <v>Producción / Consumo intermedio</v>
      </c>
      <c r="E28" s="27" t="str">
        <f>+VLOOKUP($B28,transacciones!$A$1:$I$39,4,FALSE)</f>
        <v>Producción</v>
      </c>
      <c r="F28" s="27">
        <f>+VLOOKUP(B28,transacciones!$A$2:$I$39,5,FALSE)</f>
        <v>1</v>
      </c>
      <c r="G28" s="27" t="str">
        <f>+VLOOKUP(B28,transacciones!$A$2:$I$39,6,FALSE)</f>
        <v>P1</v>
      </c>
      <c r="H28" s="28" t="str">
        <f>+VLOOKUP(B28,transacciones!$A$1:$I$39,7,FALSE)</f>
        <v>Producción</v>
      </c>
      <c r="I28" s="28" t="s">
        <v>71</v>
      </c>
      <c r="J28" s="28" t="s">
        <v>72</v>
      </c>
      <c r="K28" s="28" t="s">
        <v>56</v>
      </c>
      <c r="L28" s="28" t="str">
        <f>+VLOOKUP(K28,'Correl CIIU'!$A$1:$F$26,2,FALSE)</f>
        <v>Industrias manufactureras</v>
      </c>
      <c r="M28" s="28" t="str">
        <f>+VLOOKUP(K28,'Correl CIIU'!$A$1:$F$26,3,FALSE)</f>
        <v>Manufacturas</v>
      </c>
      <c r="N28" s="28" t="str">
        <f>+VLOOKUP(K28,'Correl CIIU'!$A$1:$F$26,4,FALSE)</f>
        <v>Manufacturing</v>
      </c>
      <c r="O28" s="28">
        <v>1</v>
      </c>
      <c r="P28" s="35" t="str">
        <f>+VLOOKUP(O28,bio!$A$2:$B$4,2,FALSE)</f>
        <v>Bioeconomía</v>
      </c>
    </row>
    <row r="29" spans="1:16" ht="14.5" x14ac:dyDescent="0.35">
      <c r="A29" t="s">
        <v>753</v>
      </c>
      <c r="B29" s="34" t="s">
        <v>31</v>
      </c>
      <c r="C29" s="27" t="str">
        <f>+VLOOKUP(B29,transacciones!$A$1:$I$39,2,FALSE)</f>
        <v>ATC01</v>
      </c>
      <c r="D29" s="27" t="str">
        <f>+VLOOKUP(B29,transacciones!$A$1:$I$39,3,FALSE)</f>
        <v>Producción / Consumo intermedio</v>
      </c>
      <c r="E29" s="27" t="str">
        <f>+VLOOKUP($B29,transacciones!$A$1:$I$39,4,FALSE)</f>
        <v>Producción</v>
      </c>
      <c r="F29" s="27">
        <f>+VLOOKUP(B29,transacciones!$A$2:$I$39,5,FALSE)</f>
        <v>1</v>
      </c>
      <c r="G29" s="27" t="str">
        <f>+VLOOKUP(B29,transacciones!$A$2:$I$39,6,FALSE)</f>
        <v>P1</v>
      </c>
      <c r="H29" s="28" t="str">
        <f>+VLOOKUP(B29,transacciones!$A$1:$I$39,7,FALSE)</f>
        <v>Producción</v>
      </c>
      <c r="I29" s="28" t="s">
        <v>73</v>
      </c>
      <c r="J29" s="28" t="s">
        <v>74</v>
      </c>
      <c r="K29" s="28" t="s">
        <v>56</v>
      </c>
      <c r="L29" s="28" t="str">
        <f>+VLOOKUP(K29,'Correl CIIU'!$A$1:$F$26,2,FALSE)</f>
        <v>Industrias manufactureras</v>
      </c>
      <c r="M29" s="28" t="str">
        <f>+VLOOKUP(K29,'Correl CIIU'!$A$1:$F$26,3,FALSE)</f>
        <v>Manufacturas</v>
      </c>
      <c r="N29" s="28" t="str">
        <f>+VLOOKUP(K29,'Correl CIIU'!$A$1:$F$26,4,FALSE)</f>
        <v>Manufacturing</v>
      </c>
      <c r="O29" s="28">
        <v>2</v>
      </c>
      <c r="P29" s="35" t="str">
        <f>+VLOOKUP(O29,bio!$A$2:$B$4,2,FALSE)</f>
        <v>Bioeconomía extendida</v>
      </c>
    </row>
    <row r="30" spans="1:16" ht="14.5" x14ac:dyDescent="0.35">
      <c r="A30" t="s">
        <v>754</v>
      </c>
      <c r="B30" s="34" t="s">
        <v>31</v>
      </c>
      <c r="C30" s="27" t="str">
        <f>+VLOOKUP(B30,transacciones!$A$1:$I$39,2,FALSE)</f>
        <v>ATC01</v>
      </c>
      <c r="D30" s="27" t="str">
        <f>+VLOOKUP(B30,transacciones!$A$1:$I$39,3,FALSE)</f>
        <v>Producción / Consumo intermedio</v>
      </c>
      <c r="E30" s="27" t="str">
        <f>+VLOOKUP($B30,transacciones!$A$1:$I$39,4,FALSE)</f>
        <v>Producción</v>
      </c>
      <c r="F30" s="27">
        <f>+VLOOKUP(B30,transacciones!$A$2:$I$39,5,FALSE)</f>
        <v>1</v>
      </c>
      <c r="G30" s="27" t="str">
        <f>+VLOOKUP(B30,transacciones!$A$2:$I$39,6,FALSE)</f>
        <v>P1</v>
      </c>
      <c r="H30" s="28" t="str">
        <f>+VLOOKUP(B30,transacciones!$A$1:$I$39,7,FALSE)</f>
        <v>Producción</v>
      </c>
      <c r="I30" s="28" t="s">
        <v>75</v>
      </c>
      <c r="J30" s="28" t="s">
        <v>76</v>
      </c>
      <c r="K30" s="28" t="s">
        <v>56</v>
      </c>
      <c r="L30" s="28" t="str">
        <f>+VLOOKUP(K30,'Correl CIIU'!$A$1:$F$26,2,FALSE)</f>
        <v>Industrias manufactureras</v>
      </c>
      <c r="M30" s="28" t="str">
        <f>+VLOOKUP(K30,'Correl CIIU'!$A$1:$F$26,3,FALSE)</f>
        <v>Manufacturas</v>
      </c>
      <c r="N30" s="28" t="str">
        <f>+VLOOKUP(K30,'Correl CIIU'!$A$1:$F$26,4,FALSE)</f>
        <v>Manufacturing</v>
      </c>
      <c r="O30" s="28">
        <v>2</v>
      </c>
      <c r="P30" s="35" t="str">
        <f>+VLOOKUP(O30,bio!$A$2:$B$4,2,FALSE)</f>
        <v>Bioeconomía extendida</v>
      </c>
    </row>
    <row r="31" spans="1:16" ht="14.5" x14ac:dyDescent="0.35">
      <c r="A31" t="s">
        <v>755</v>
      </c>
      <c r="B31" s="34" t="s">
        <v>31</v>
      </c>
      <c r="C31" s="27" t="str">
        <f>+VLOOKUP(B31,transacciones!$A$1:$I$39,2,FALSE)</f>
        <v>ATC01</v>
      </c>
      <c r="D31" s="27" t="str">
        <f>+VLOOKUP(B31,transacciones!$A$1:$I$39,3,FALSE)</f>
        <v>Producción / Consumo intermedio</v>
      </c>
      <c r="E31" s="27" t="str">
        <f>+VLOOKUP($B31,transacciones!$A$1:$I$39,4,FALSE)</f>
        <v>Producción</v>
      </c>
      <c r="F31" s="27">
        <f>+VLOOKUP(B31,transacciones!$A$2:$I$39,5,FALSE)</f>
        <v>1</v>
      </c>
      <c r="G31" s="27" t="str">
        <f>+VLOOKUP(B31,transacciones!$A$2:$I$39,6,FALSE)</f>
        <v>P1</v>
      </c>
      <c r="H31" s="28" t="str">
        <f>+VLOOKUP(B31,transacciones!$A$1:$I$39,7,FALSE)</f>
        <v>Producción</v>
      </c>
      <c r="I31" s="28" t="s">
        <v>77</v>
      </c>
      <c r="J31" s="28" t="s">
        <v>78</v>
      </c>
      <c r="K31" s="28" t="s">
        <v>56</v>
      </c>
      <c r="L31" s="28" t="str">
        <f>+VLOOKUP(K31,'Correl CIIU'!$A$1:$F$26,2,FALSE)</f>
        <v>Industrias manufactureras</v>
      </c>
      <c r="M31" s="28" t="str">
        <f>+VLOOKUP(K31,'Correl CIIU'!$A$1:$F$26,3,FALSE)</f>
        <v>Manufacturas</v>
      </c>
      <c r="N31" s="28" t="str">
        <f>+VLOOKUP(K31,'Correl CIIU'!$A$1:$F$26,4,FALSE)</f>
        <v>Manufacturing</v>
      </c>
      <c r="O31" s="28">
        <v>2</v>
      </c>
      <c r="P31" s="35" t="str">
        <f>+VLOOKUP(O31,bio!$A$2:$B$4,2,FALSE)</f>
        <v>Bioeconomía extendida</v>
      </c>
    </row>
    <row r="32" spans="1:16" ht="14.5" x14ac:dyDescent="0.35">
      <c r="A32" t="s">
        <v>756</v>
      </c>
      <c r="B32" s="34" t="s">
        <v>31</v>
      </c>
      <c r="C32" s="27" t="str">
        <f>+VLOOKUP(B32,transacciones!$A$1:$I$39,2,FALSE)</f>
        <v>ATC01</v>
      </c>
      <c r="D32" s="27" t="str">
        <f>+VLOOKUP(B32,transacciones!$A$1:$I$39,3,FALSE)</f>
        <v>Producción / Consumo intermedio</v>
      </c>
      <c r="E32" s="27" t="str">
        <f>+VLOOKUP($B32,transacciones!$A$1:$I$39,4,FALSE)</f>
        <v>Producción</v>
      </c>
      <c r="F32" s="27">
        <f>+VLOOKUP(B32,transacciones!$A$2:$I$39,5,FALSE)</f>
        <v>1</v>
      </c>
      <c r="G32" s="27" t="str">
        <f>+VLOOKUP(B32,transacciones!$A$2:$I$39,6,FALSE)</f>
        <v>P1</v>
      </c>
      <c r="H32" s="28" t="str">
        <f>+VLOOKUP(B32,transacciones!$A$1:$I$39,7,FALSE)</f>
        <v>Producción</v>
      </c>
      <c r="I32" s="28" t="s">
        <v>79</v>
      </c>
      <c r="J32" s="28" t="s">
        <v>80</v>
      </c>
      <c r="K32" s="28" t="s">
        <v>56</v>
      </c>
      <c r="L32" s="28" t="str">
        <f>+VLOOKUP(K32,'Correl CIIU'!$A$1:$F$26,2,FALSE)</f>
        <v>Industrias manufactureras</v>
      </c>
      <c r="M32" s="28" t="str">
        <f>+VLOOKUP(K32,'Correl CIIU'!$A$1:$F$26,3,FALSE)</f>
        <v>Manufacturas</v>
      </c>
      <c r="N32" s="28" t="str">
        <f>+VLOOKUP(K32,'Correl CIIU'!$A$1:$F$26,4,FALSE)</f>
        <v>Manufacturing</v>
      </c>
      <c r="O32" s="28">
        <v>2</v>
      </c>
      <c r="P32" s="35" t="str">
        <f>+VLOOKUP(O32,bio!$A$2:$B$4,2,FALSE)</f>
        <v>Bioeconomía extendida</v>
      </c>
    </row>
    <row r="33" spans="1:16" ht="14.5" x14ac:dyDescent="0.35">
      <c r="A33" t="s">
        <v>757</v>
      </c>
      <c r="B33" s="34" t="s">
        <v>31</v>
      </c>
      <c r="C33" s="27" t="str">
        <f>+VLOOKUP(B33,transacciones!$A$1:$I$39,2,FALSE)</f>
        <v>ATC01</v>
      </c>
      <c r="D33" s="27" t="str">
        <f>+VLOOKUP(B33,transacciones!$A$1:$I$39,3,FALSE)</f>
        <v>Producción / Consumo intermedio</v>
      </c>
      <c r="E33" s="27" t="str">
        <f>+VLOOKUP($B33,transacciones!$A$1:$I$39,4,FALSE)</f>
        <v>Producción</v>
      </c>
      <c r="F33" s="27">
        <f>+VLOOKUP(B33,transacciones!$A$2:$I$39,5,FALSE)</f>
        <v>1</v>
      </c>
      <c r="G33" s="27" t="str">
        <f>+VLOOKUP(B33,transacciones!$A$2:$I$39,6,FALSE)</f>
        <v>P1</v>
      </c>
      <c r="H33" s="28" t="str">
        <f>+VLOOKUP(B33,transacciones!$A$1:$I$39,7,FALSE)</f>
        <v>Producción</v>
      </c>
      <c r="I33" s="28" t="s">
        <v>81</v>
      </c>
      <c r="J33" s="28" t="s">
        <v>82</v>
      </c>
      <c r="K33" s="28" t="s">
        <v>56</v>
      </c>
      <c r="L33" s="28" t="str">
        <f>+VLOOKUP(K33,'Correl CIIU'!$A$1:$F$26,2,FALSE)</f>
        <v>Industrias manufactureras</v>
      </c>
      <c r="M33" s="28" t="str">
        <f>+VLOOKUP(K33,'Correl CIIU'!$A$1:$F$26,3,FALSE)</f>
        <v>Manufacturas</v>
      </c>
      <c r="N33" s="28" t="str">
        <f>+VLOOKUP(K33,'Correl CIIU'!$A$1:$F$26,4,FALSE)</f>
        <v>Manufacturing</v>
      </c>
      <c r="O33" s="28">
        <v>3</v>
      </c>
      <c r="P33" s="35" t="str">
        <f>+VLOOKUP(O33,bio!$A$2:$B$4,2,FALSE)</f>
        <v>No bioeconomía</v>
      </c>
    </row>
    <row r="34" spans="1:16" ht="14.5" x14ac:dyDescent="0.35">
      <c r="A34" t="s">
        <v>758</v>
      </c>
      <c r="B34" s="34" t="s">
        <v>31</v>
      </c>
      <c r="C34" s="27" t="str">
        <f>+VLOOKUP(B34,transacciones!$A$1:$I$39,2,FALSE)</f>
        <v>ATC01</v>
      </c>
      <c r="D34" s="27" t="str">
        <f>+VLOOKUP(B34,transacciones!$A$1:$I$39,3,FALSE)</f>
        <v>Producción / Consumo intermedio</v>
      </c>
      <c r="E34" s="27" t="str">
        <f>+VLOOKUP($B34,transacciones!$A$1:$I$39,4,FALSE)</f>
        <v>Producción</v>
      </c>
      <c r="F34" s="27">
        <f>+VLOOKUP(B34,transacciones!$A$2:$I$39,5,FALSE)</f>
        <v>1</v>
      </c>
      <c r="G34" s="27" t="str">
        <f>+VLOOKUP(B34,transacciones!$A$2:$I$39,6,FALSE)</f>
        <v>P1</v>
      </c>
      <c r="H34" s="28" t="str">
        <f>+VLOOKUP(B34,transacciones!$A$1:$I$39,7,FALSE)</f>
        <v>Producción</v>
      </c>
      <c r="I34" s="28" t="s">
        <v>83</v>
      </c>
      <c r="J34" s="28" t="s">
        <v>84</v>
      </c>
      <c r="K34" s="28" t="s">
        <v>56</v>
      </c>
      <c r="L34" s="28" t="str">
        <f>+VLOOKUP(K34,'Correl CIIU'!$A$1:$F$26,2,FALSE)</f>
        <v>Industrias manufactureras</v>
      </c>
      <c r="M34" s="28" t="str">
        <f>+VLOOKUP(K34,'Correl CIIU'!$A$1:$F$26,3,FALSE)</f>
        <v>Manufacturas</v>
      </c>
      <c r="N34" s="28" t="str">
        <f>+VLOOKUP(K34,'Correl CIIU'!$A$1:$F$26,4,FALSE)</f>
        <v>Manufacturing</v>
      </c>
      <c r="O34" s="28">
        <v>3</v>
      </c>
      <c r="P34" s="35" t="str">
        <f>+VLOOKUP(O34,bio!$A$2:$B$4,2,FALSE)</f>
        <v>No bioeconomía</v>
      </c>
    </row>
    <row r="35" spans="1:16" ht="14.5" x14ac:dyDescent="0.35">
      <c r="A35" t="s">
        <v>759</v>
      </c>
      <c r="B35" s="34" t="s">
        <v>31</v>
      </c>
      <c r="C35" s="27" t="str">
        <f>+VLOOKUP(B35,transacciones!$A$1:$I$39,2,FALSE)</f>
        <v>ATC01</v>
      </c>
      <c r="D35" s="27" t="str">
        <f>+VLOOKUP(B35,transacciones!$A$1:$I$39,3,FALSE)</f>
        <v>Producción / Consumo intermedio</v>
      </c>
      <c r="E35" s="27" t="str">
        <f>+VLOOKUP($B35,transacciones!$A$1:$I$39,4,FALSE)</f>
        <v>Producción</v>
      </c>
      <c r="F35" s="27">
        <f>+VLOOKUP(B35,transacciones!$A$2:$I$39,5,FALSE)</f>
        <v>1</v>
      </c>
      <c r="G35" s="27" t="str">
        <f>+VLOOKUP(B35,transacciones!$A$2:$I$39,6,FALSE)</f>
        <v>P1</v>
      </c>
      <c r="H35" s="28" t="str">
        <f>+VLOOKUP(B35,transacciones!$A$1:$I$39,7,FALSE)</f>
        <v>Producción</v>
      </c>
      <c r="I35" s="28" t="s">
        <v>85</v>
      </c>
      <c r="J35" s="28" t="s">
        <v>86</v>
      </c>
      <c r="K35" s="28" t="s">
        <v>56</v>
      </c>
      <c r="L35" s="28" t="str">
        <f>+VLOOKUP(K35,'Correl CIIU'!$A$1:$F$26,2,FALSE)</f>
        <v>Industrias manufactureras</v>
      </c>
      <c r="M35" s="28" t="str">
        <f>+VLOOKUP(K35,'Correl CIIU'!$A$1:$F$26,3,FALSE)</f>
        <v>Manufacturas</v>
      </c>
      <c r="N35" s="28" t="str">
        <f>+VLOOKUP(K35,'Correl CIIU'!$A$1:$F$26,4,FALSE)</f>
        <v>Manufacturing</v>
      </c>
      <c r="O35" s="28">
        <v>2</v>
      </c>
      <c r="P35" s="35" t="str">
        <f>+VLOOKUP(O35,bio!$A$2:$B$4,2,FALSE)</f>
        <v>Bioeconomía extendida</v>
      </c>
    </row>
    <row r="36" spans="1:16" ht="14.5" x14ac:dyDescent="0.35">
      <c r="A36" t="s">
        <v>760</v>
      </c>
      <c r="B36" s="34" t="s">
        <v>31</v>
      </c>
      <c r="C36" s="27" t="str">
        <f>+VLOOKUP(B36,transacciones!$A$1:$I$39,2,FALSE)</f>
        <v>ATC01</v>
      </c>
      <c r="D36" s="27" t="str">
        <f>+VLOOKUP(B36,transacciones!$A$1:$I$39,3,FALSE)</f>
        <v>Producción / Consumo intermedio</v>
      </c>
      <c r="E36" s="27" t="str">
        <f>+VLOOKUP($B36,transacciones!$A$1:$I$39,4,FALSE)</f>
        <v>Producción</v>
      </c>
      <c r="F36" s="27">
        <f>+VLOOKUP(B36,transacciones!$A$2:$I$39,5,FALSE)</f>
        <v>1</v>
      </c>
      <c r="G36" s="27" t="str">
        <f>+VLOOKUP(B36,transacciones!$A$2:$I$39,6,FALSE)</f>
        <v>P1</v>
      </c>
      <c r="H36" s="28" t="str">
        <f>+VLOOKUP(B36,transacciones!$A$1:$I$39,7,FALSE)</f>
        <v>Producción</v>
      </c>
      <c r="I36" s="28" t="s">
        <v>87</v>
      </c>
      <c r="J36" s="28" t="s">
        <v>88</v>
      </c>
      <c r="K36" s="28" t="s">
        <v>56</v>
      </c>
      <c r="L36" s="28" t="str">
        <f>+VLOOKUP(K36,'Correl CIIU'!$A$1:$F$26,2,FALSE)</f>
        <v>Industrias manufactureras</v>
      </c>
      <c r="M36" s="28" t="str">
        <f>+VLOOKUP(K36,'Correl CIIU'!$A$1:$F$26,3,FALSE)</f>
        <v>Manufacturas</v>
      </c>
      <c r="N36" s="28" t="str">
        <f>+VLOOKUP(K36,'Correl CIIU'!$A$1:$F$26,4,FALSE)</f>
        <v>Manufacturing</v>
      </c>
      <c r="O36" s="28">
        <v>3</v>
      </c>
      <c r="P36" s="35" t="str">
        <f>+VLOOKUP(O36,bio!$A$2:$B$4,2,FALSE)</f>
        <v>No bioeconomía</v>
      </c>
    </row>
    <row r="37" spans="1:16" ht="14.5" x14ac:dyDescent="0.35">
      <c r="A37" t="s">
        <v>761</v>
      </c>
      <c r="B37" s="34" t="s">
        <v>31</v>
      </c>
      <c r="C37" s="27" t="str">
        <f>+VLOOKUP(B37,transacciones!$A$1:$I$39,2,FALSE)</f>
        <v>ATC01</v>
      </c>
      <c r="D37" s="27" t="str">
        <f>+VLOOKUP(B37,transacciones!$A$1:$I$39,3,FALSE)</f>
        <v>Producción / Consumo intermedio</v>
      </c>
      <c r="E37" s="27" t="str">
        <f>+VLOOKUP($B37,transacciones!$A$1:$I$39,4,FALSE)</f>
        <v>Producción</v>
      </c>
      <c r="F37" s="27">
        <f>+VLOOKUP(B37,transacciones!$A$2:$I$39,5,FALSE)</f>
        <v>1</v>
      </c>
      <c r="G37" s="27" t="str">
        <f>+VLOOKUP(B37,transacciones!$A$2:$I$39,6,FALSE)</f>
        <v>P1</v>
      </c>
      <c r="H37" s="28" t="str">
        <f>+VLOOKUP(B37,transacciones!$A$1:$I$39,7,FALSE)</f>
        <v>Producción</v>
      </c>
      <c r="I37" s="28" t="s">
        <v>89</v>
      </c>
      <c r="J37" s="28" t="s">
        <v>90</v>
      </c>
      <c r="K37" s="28" t="s">
        <v>56</v>
      </c>
      <c r="L37" s="28" t="str">
        <f>+VLOOKUP(K37,'Correl CIIU'!$A$1:$F$26,2,FALSE)</f>
        <v>Industrias manufactureras</v>
      </c>
      <c r="M37" s="28" t="str">
        <f>+VLOOKUP(K37,'Correl CIIU'!$A$1:$F$26,3,FALSE)</f>
        <v>Manufacturas</v>
      </c>
      <c r="N37" s="28" t="str">
        <f>+VLOOKUP(K37,'Correl CIIU'!$A$1:$F$26,4,FALSE)</f>
        <v>Manufacturing</v>
      </c>
      <c r="O37" s="28">
        <v>3</v>
      </c>
      <c r="P37" s="35" t="str">
        <f>+VLOOKUP(O37,bio!$A$2:$B$4,2,FALSE)</f>
        <v>No bioeconomía</v>
      </c>
    </row>
    <row r="38" spans="1:16" ht="14.5" x14ac:dyDescent="0.35">
      <c r="A38" t="s">
        <v>762</v>
      </c>
      <c r="B38" s="34" t="s">
        <v>31</v>
      </c>
      <c r="C38" s="27" t="str">
        <f>+VLOOKUP(B38,transacciones!$A$1:$I$39,2,FALSE)</f>
        <v>ATC01</v>
      </c>
      <c r="D38" s="27" t="str">
        <f>+VLOOKUP(B38,transacciones!$A$1:$I$39,3,FALSE)</f>
        <v>Producción / Consumo intermedio</v>
      </c>
      <c r="E38" s="27" t="str">
        <f>+VLOOKUP($B38,transacciones!$A$1:$I$39,4,FALSE)</f>
        <v>Producción</v>
      </c>
      <c r="F38" s="27">
        <f>+VLOOKUP(B38,transacciones!$A$2:$I$39,5,FALSE)</f>
        <v>1</v>
      </c>
      <c r="G38" s="27" t="str">
        <f>+VLOOKUP(B38,transacciones!$A$2:$I$39,6,FALSE)</f>
        <v>P1</v>
      </c>
      <c r="H38" s="28" t="str">
        <f>+VLOOKUP(B38,transacciones!$A$1:$I$39,7,FALSE)</f>
        <v>Producción</v>
      </c>
      <c r="I38" s="28" t="s">
        <v>91</v>
      </c>
      <c r="J38" s="28" t="s">
        <v>92</v>
      </c>
      <c r="K38" s="28" t="s">
        <v>56</v>
      </c>
      <c r="L38" s="28" t="str">
        <f>+VLOOKUP(K38,'Correl CIIU'!$A$1:$F$26,2,FALSE)</f>
        <v>Industrias manufactureras</v>
      </c>
      <c r="M38" s="28" t="str">
        <f>+VLOOKUP(K38,'Correl CIIU'!$A$1:$F$26,3,FALSE)</f>
        <v>Manufacturas</v>
      </c>
      <c r="N38" s="28" t="str">
        <f>+VLOOKUP(K38,'Correl CIIU'!$A$1:$F$26,4,FALSE)</f>
        <v>Manufacturing</v>
      </c>
      <c r="O38" s="28">
        <v>3</v>
      </c>
      <c r="P38" s="35" t="str">
        <f>+VLOOKUP(O38,bio!$A$2:$B$4,2,FALSE)</f>
        <v>No bioeconomía</v>
      </c>
    </row>
    <row r="39" spans="1:16" ht="14.5" x14ac:dyDescent="0.35">
      <c r="A39" t="s">
        <v>763</v>
      </c>
      <c r="B39" s="34" t="s">
        <v>31</v>
      </c>
      <c r="C39" s="27" t="str">
        <f>+VLOOKUP(B39,transacciones!$A$1:$I$39,2,FALSE)</f>
        <v>ATC01</v>
      </c>
      <c r="D39" s="27" t="str">
        <f>+VLOOKUP(B39,transacciones!$A$1:$I$39,3,FALSE)</f>
        <v>Producción / Consumo intermedio</v>
      </c>
      <c r="E39" s="27" t="str">
        <f>+VLOOKUP($B39,transacciones!$A$1:$I$39,4,FALSE)</f>
        <v>Producción</v>
      </c>
      <c r="F39" s="27">
        <f>+VLOOKUP(B39,transacciones!$A$2:$I$39,5,FALSE)</f>
        <v>1</v>
      </c>
      <c r="G39" s="27" t="str">
        <f>+VLOOKUP(B39,transacciones!$A$2:$I$39,6,FALSE)</f>
        <v>P1</v>
      </c>
      <c r="H39" s="28" t="str">
        <f>+VLOOKUP(B39,transacciones!$A$1:$I$39,7,FALSE)</f>
        <v>Producción</v>
      </c>
      <c r="I39" s="28" t="s">
        <v>93</v>
      </c>
      <c r="J39" s="28" t="s">
        <v>94</v>
      </c>
      <c r="K39" s="28" t="s">
        <v>56</v>
      </c>
      <c r="L39" s="28" t="str">
        <f>+VLOOKUP(K39,'Correl CIIU'!$A$1:$F$26,2,FALSE)</f>
        <v>Industrias manufactureras</v>
      </c>
      <c r="M39" s="28" t="str">
        <f>+VLOOKUP(K39,'Correl CIIU'!$A$1:$F$26,3,FALSE)</f>
        <v>Manufacturas</v>
      </c>
      <c r="N39" s="28" t="str">
        <f>+VLOOKUP(K39,'Correl CIIU'!$A$1:$F$26,4,FALSE)</f>
        <v>Manufacturing</v>
      </c>
      <c r="O39" s="28">
        <v>3</v>
      </c>
      <c r="P39" s="35" t="str">
        <f>+VLOOKUP(O39,bio!$A$2:$B$4,2,FALSE)</f>
        <v>No bioeconomía</v>
      </c>
    </row>
    <row r="40" spans="1:16" ht="14.5" x14ac:dyDescent="0.35">
      <c r="A40" t="s">
        <v>764</v>
      </c>
      <c r="B40" s="34" t="s">
        <v>31</v>
      </c>
      <c r="C40" s="27" t="str">
        <f>+VLOOKUP(B40,transacciones!$A$1:$I$39,2,FALSE)</f>
        <v>ATC01</v>
      </c>
      <c r="D40" s="27" t="str">
        <f>+VLOOKUP(B40,transacciones!$A$1:$I$39,3,FALSE)</f>
        <v>Producción / Consumo intermedio</v>
      </c>
      <c r="E40" s="27" t="str">
        <f>+VLOOKUP($B40,transacciones!$A$1:$I$39,4,FALSE)</f>
        <v>Producción</v>
      </c>
      <c r="F40" s="27">
        <f>+VLOOKUP(B40,transacciones!$A$2:$I$39,5,FALSE)</f>
        <v>1</v>
      </c>
      <c r="G40" s="27" t="str">
        <f>+VLOOKUP(B40,transacciones!$A$2:$I$39,6,FALSE)</f>
        <v>P1</v>
      </c>
      <c r="H40" s="28" t="str">
        <f>+VLOOKUP(B40,transacciones!$A$1:$I$39,7,FALSE)</f>
        <v>Producción</v>
      </c>
      <c r="I40" s="28" t="s">
        <v>95</v>
      </c>
      <c r="J40" s="28" t="s">
        <v>96</v>
      </c>
      <c r="K40" s="28" t="s">
        <v>56</v>
      </c>
      <c r="L40" s="28" t="str">
        <f>+VLOOKUP(K40,'Correl CIIU'!$A$1:$F$26,2,FALSE)</f>
        <v>Industrias manufactureras</v>
      </c>
      <c r="M40" s="28" t="str">
        <f>+VLOOKUP(K40,'Correl CIIU'!$A$1:$F$26,3,FALSE)</f>
        <v>Manufacturas</v>
      </c>
      <c r="N40" s="28" t="str">
        <f>+VLOOKUP(K40,'Correl CIIU'!$A$1:$F$26,4,FALSE)</f>
        <v>Manufacturing</v>
      </c>
      <c r="O40" s="28">
        <v>3</v>
      </c>
      <c r="P40" s="35" t="str">
        <f>+VLOOKUP(O40,bio!$A$2:$B$4,2,FALSE)</f>
        <v>No bioeconomía</v>
      </c>
    </row>
    <row r="41" spans="1:16" ht="14.5" x14ac:dyDescent="0.35">
      <c r="A41" t="s">
        <v>765</v>
      </c>
      <c r="B41" s="34" t="s">
        <v>31</v>
      </c>
      <c r="C41" s="27" t="str">
        <f>+VLOOKUP(B41,transacciones!$A$1:$I$39,2,FALSE)</f>
        <v>ATC01</v>
      </c>
      <c r="D41" s="27" t="str">
        <f>+VLOOKUP(B41,transacciones!$A$1:$I$39,3,FALSE)</f>
        <v>Producción / Consumo intermedio</v>
      </c>
      <c r="E41" s="27" t="str">
        <f>+VLOOKUP($B41,transacciones!$A$1:$I$39,4,FALSE)</f>
        <v>Producción</v>
      </c>
      <c r="F41" s="27">
        <f>+VLOOKUP(B41,transacciones!$A$2:$I$39,5,FALSE)</f>
        <v>1</v>
      </c>
      <c r="G41" s="27" t="str">
        <f>+VLOOKUP(B41,transacciones!$A$2:$I$39,6,FALSE)</f>
        <v>P1</v>
      </c>
      <c r="H41" s="28" t="str">
        <f>+VLOOKUP(B41,transacciones!$A$1:$I$39,7,FALSE)</f>
        <v>Producción</v>
      </c>
      <c r="I41" s="28" t="s">
        <v>97</v>
      </c>
      <c r="J41" s="28" t="s">
        <v>98</v>
      </c>
      <c r="K41" s="28" t="s">
        <v>56</v>
      </c>
      <c r="L41" s="28" t="str">
        <f>+VLOOKUP(K41,'Correl CIIU'!$A$1:$F$26,2,FALSE)</f>
        <v>Industrias manufactureras</v>
      </c>
      <c r="M41" s="28" t="str">
        <f>+VLOOKUP(K41,'Correl CIIU'!$A$1:$F$26,3,FALSE)</f>
        <v>Manufacturas</v>
      </c>
      <c r="N41" s="28" t="str">
        <f>+VLOOKUP(K41,'Correl CIIU'!$A$1:$F$26,4,FALSE)</f>
        <v>Manufacturing</v>
      </c>
      <c r="O41" s="28">
        <v>3</v>
      </c>
      <c r="P41" s="35" t="str">
        <f>+VLOOKUP(O41,bio!$A$2:$B$4,2,FALSE)</f>
        <v>No bioeconomía</v>
      </c>
    </row>
    <row r="42" spans="1:16" ht="14.5" x14ac:dyDescent="0.35">
      <c r="A42" t="s">
        <v>766</v>
      </c>
      <c r="B42" s="34" t="s">
        <v>31</v>
      </c>
      <c r="C42" s="27" t="str">
        <f>+VLOOKUP(B42,transacciones!$A$1:$I$39,2,FALSE)</f>
        <v>ATC01</v>
      </c>
      <c r="D42" s="27" t="str">
        <f>+VLOOKUP(B42,transacciones!$A$1:$I$39,3,FALSE)</f>
        <v>Producción / Consumo intermedio</v>
      </c>
      <c r="E42" s="27" t="str">
        <f>+VLOOKUP($B42,transacciones!$A$1:$I$39,4,FALSE)</f>
        <v>Producción</v>
      </c>
      <c r="F42" s="27">
        <f>+VLOOKUP(B42,transacciones!$A$2:$I$39,5,FALSE)</f>
        <v>1</v>
      </c>
      <c r="G42" s="27" t="str">
        <f>+VLOOKUP(B42,transacciones!$A$2:$I$39,6,FALSE)</f>
        <v>P1</v>
      </c>
      <c r="H42" s="28" t="str">
        <f>+VLOOKUP(B42,transacciones!$A$1:$I$39,7,FALSE)</f>
        <v>Producción</v>
      </c>
      <c r="I42" s="28" t="s">
        <v>99</v>
      </c>
      <c r="J42" s="28" t="s">
        <v>100</v>
      </c>
      <c r="K42" s="28" t="s">
        <v>56</v>
      </c>
      <c r="L42" s="28" t="str">
        <f>+VLOOKUP(K42,'Correl CIIU'!$A$1:$F$26,2,FALSE)</f>
        <v>Industrias manufactureras</v>
      </c>
      <c r="M42" s="28" t="str">
        <f>+VLOOKUP(K42,'Correl CIIU'!$A$1:$F$26,3,FALSE)</f>
        <v>Manufacturas</v>
      </c>
      <c r="N42" s="28" t="str">
        <f>+VLOOKUP(K42,'Correl CIIU'!$A$1:$F$26,4,FALSE)</f>
        <v>Manufacturing</v>
      </c>
      <c r="O42" s="28">
        <v>3</v>
      </c>
      <c r="P42" s="35" t="str">
        <f>+VLOOKUP(O42,bio!$A$2:$B$4,2,FALSE)</f>
        <v>No bioeconomía</v>
      </c>
    </row>
    <row r="43" spans="1:16" ht="14.5" x14ac:dyDescent="0.35">
      <c r="A43" t="s">
        <v>767</v>
      </c>
      <c r="B43" s="34" t="s">
        <v>31</v>
      </c>
      <c r="C43" s="27" t="str">
        <f>+VLOOKUP(B43,transacciones!$A$1:$I$39,2,FALSE)</f>
        <v>ATC01</v>
      </c>
      <c r="D43" s="27" t="str">
        <f>+VLOOKUP(B43,transacciones!$A$1:$I$39,3,FALSE)</f>
        <v>Producción / Consumo intermedio</v>
      </c>
      <c r="E43" s="27" t="str">
        <f>+VLOOKUP($B43,transacciones!$A$1:$I$39,4,FALSE)</f>
        <v>Producción</v>
      </c>
      <c r="F43" s="27">
        <f>+VLOOKUP(B43,transacciones!$A$2:$I$39,5,FALSE)</f>
        <v>1</v>
      </c>
      <c r="G43" s="27" t="str">
        <f>+VLOOKUP(B43,transacciones!$A$2:$I$39,6,FALSE)</f>
        <v>P1</v>
      </c>
      <c r="H43" s="28" t="str">
        <f>+VLOOKUP(B43,transacciones!$A$1:$I$39,7,FALSE)</f>
        <v>Producción</v>
      </c>
      <c r="I43" s="28" t="s">
        <v>101</v>
      </c>
      <c r="J43" s="28" t="s">
        <v>102</v>
      </c>
      <c r="K43" s="28" t="s">
        <v>56</v>
      </c>
      <c r="L43" s="28" t="str">
        <f>+VLOOKUP(K43,'Correl CIIU'!$A$1:$F$26,2,FALSE)</f>
        <v>Industrias manufactureras</v>
      </c>
      <c r="M43" s="28" t="str">
        <f>+VLOOKUP(K43,'Correl CIIU'!$A$1:$F$26,3,FALSE)</f>
        <v>Manufacturas</v>
      </c>
      <c r="N43" s="28" t="str">
        <f>+VLOOKUP(K43,'Correl CIIU'!$A$1:$F$26,4,FALSE)</f>
        <v>Manufacturing</v>
      </c>
      <c r="O43" s="28">
        <v>3</v>
      </c>
      <c r="P43" s="35" t="str">
        <f>+VLOOKUP(O43,bio!$A$2:$B$4,2,FALSE)</f>
        <v>No bioeconomía</v>
      </c>
    </row>
    <row r="44" spans="1:16" ht="14.5" x14ac:dyDescent="0.35">
      <c r="A44" t="s">
        <v>768</v>
      </c>
      <c r="B44" s="34" t="s">
        <v>31</v>
      </c>
      <c r="C44" s="27" t="str">
        <f>+VLOOKUP(B44,transacciones!$A$1:$I$39,2,FALSE)</f>
        <v>ATC01</v>
      </c>
      <c r="D44" s="27" t="str">
        <f>+VLOOKUP(B44,transacciones!$A$1:$I$39,3,FALSE)</f>
        <v>Producción / Consumo intermedio</v>
      </c>
      <c r="E44" s="27" t="str">
        <f>+VLOOKUP($B44,transacciones!$A$1:$I$39,4,FALSE)</f>
        <v>Producción</v>
      </c>
      <c r="F44" s="27">
        <f>+VLOOKUP(B44,transacciones!$A$2:$I$39,5,FALSE)</f>
        <v>1</v>
      </c>
      <c r="G44" s="27" t="str">
        <f>+VLOOKUP(B44,transacciones!$A$2:$I$39,6,FALSE)</f>
        <v>P1</v>
      </c>
      <c r="H44" s="28" t="str">
        <f>+VLOOKUP(B44,transacciones!$A$1:$I$39,7,FALSE)</f>
        <v>Producción</v>
      </c>
      <c r="I44" s="28" t="s">
        <v>103</v>
      </c>
      <c r="J44" s="28" t="s">
        <v>104</v>
      </c>
      <c r="K44" s="28" t="s">
        <v>105</v>
      </c>
      <c r="L44" s="28" t="str">
        <f>+VLOOKUP(K44,'Correl CIIU'!$A$1:$F$26,2,FALSE)</f>
        <v>Suministro de electricidad, gas, vapor y aire acondicionado</v>
      </c>
      <c r="M44" s="28" t="str">
        <f>+VLOOKUP(K44,'Correl CIIU'!$A$1:$F$26,3,FALSE)</f>
        <v>Servicios básicos</v>
      </c>
      <c r="N44" s="28" t="str">
        <f>+VLOOKUP(K44,'Correl CIIU'!$A$1:$F$26,4,FALSE)</f>
        <v>Electricity, gas, steam and air conditioning supply</v>
      </c>
      <c r="O44" s="28">
        <v>3</v>
      </c>
      <c r="P44" s="35" t="str">
        <f>+VLOOKUP(O44,bio!$A$2:$B$4,2,FALSE)</f>
        <v>No bioeconomía</v>
      </c>
    </row>
    <row r="45" spans="1:16" ht="14.5" x14ac:dyDescent="0.35">
      <c r="A45" t="s">
        <v>769</v>
      </c>
      <c r="B45" s="34" t="s">
        <v>31</v>
      </c>
      <c r="C45" s="27" t="str">
        <f>+VLOOKUP(B45,transacciones!$A$1:$I$39,2,FALSE)</f>
        <v>ATC01</v>
      </c>
      <c r="D45" s="27" t="str">
        <f>+VLOOKUP(B45,transacciones!$A$1:$I$39,3,FALSE)</f>
        <v>Producción / Consumo intermedio</v>
      </c>
      <c r="E45" s="27" t="str">
        <f>+VLOOKUP($B45,transacciones!$A$1:$I$39,4,FALSE)</f>
        <v>Producción</v>
      </c>
      <c r="F45" s="27">
        <f>+VLOOKUP(B45,transacciones!$A$2:$I$39,5,FALSE)</f>
        <v>1</v>
      </c>
      <c r="G45" s="27" t="str">
        <f>+VLOOKUP(B45,transacciones!$A$2:$I$39,6,FALSE)</f>
        <v>P1</v>
      </c>
      <c r="H45" s="28" t="str">
        <f>+VLOOKUP(B45,transacciones!$A$1:$I$39,7,FALSE)</f>
        <v>Producción</v>
      </c>
      <c r="I45" s="28" t="s">
        <v>106</v>
      </c>
      <c r="J45" s="28" t="s">
        <v>107</v>
      </c>
      <c r="K45" s="28" t="s">
        <v>105</v>
      </c>
      <c r="L45" s="28" t="str">
        <f>+VLOOKUP(K45,'Correl CIIU'!$A$1:$F$26,2,FALSE)</f>
        <v>Suministro de electricidad, gas, vapor y aire acondicionado</v>
      </c>
      <c r="M45" s="28" t="str">
        <f>+VLOOKUP(K45,'Correl CIIU'!$A$1:$F$26,3,FALSE)</f>
        <v>Servicios básicos</v>
      </c>
      <c r="N45" s="28" t="str">
        <f>+VLOOKUP(K45,'Correl CIIU'!$A$1:$F$26,4,FALSE)</f>
        <v>Electricity, gas, steam and air conditioning supply</v>
      </c>
      <c r="O45" s="28">
        <v>3</v>
      </c>
      <c r="P45" s="35" t="str">
        <f>+VLOOKUP(O45,bio!$A$2:$B$4,2,FALSE)</f>
        <v>No bioeconomía</v>
      </c>
    </row>
    <row r="46" spans="1:16" ht="14.5" x14ac:dyDescent="0.35">
      <c r="A46" t="s">
        <v>770</v>
      </c>
      <c r="B46" s="34" t="s">
        <v>31</v>
      </c>
      <c r="C46" s="27" t="str">
        <f>+VLOOKUP(B46,transacciones!$A$1:$I$39,2,FALSE)</f>
        <v>ATC01</v>
      </c>
      <c r="D46" s="27" t="str">
        <f>+VLOOKUP(B46,transacciones!$A$1:$I$39,3,FALSE)</f>
        <v>Producción / Consumo intermedio</v>
      </c>
      <c r="E46" s="27" t="str">
        <f>+VLOOKUP($B46,transacciones!$A$1:$I$39,4,FALSE)</f>
        <v>Producción</v>
      </c>
      <c r="F46" s="27">
        <f>+VLOOKUP(B46,transacciones!$A$2:$I$39,5,FALSE)</f>
        <v>1</v>
      </c>
      <c r="G46" s="27" t="str">
        <f>+VLOOKUP(B46,transacciones!$A$2:$I$39,6,FALSE)</f>
        <v>P1</v>
      </c>
      <c r="H46" s="28" t="str">
        <f>+VLOOKUP(B46,transacciones!$A$1:$I$39,7,FALSE)</f>
        <v>Producción</v>
      </c>
      <c r="I46" s="28" t="s">
        <v>108</v>
      </c>
      <c r="J46" s="28" t="s">
        <v>109</v>
      </c>
      <c r="K46" s="28" t="s">
        <v>110</v>
      </c>
      <c r="L46" s="28" t="str">
        <f>+VLOOKUP(K46,'Correl CIIU'!$A$1:$F$26,2,FALSE)</f>
        <v>Suministro de agua; evacuación de aguas residuales, gestión de desechos y descontaminación</v>
      </c>
      <c r="M46" s="28" t="str">
        <f>+VLOOKUP(K46,'Correl CIIU'!$A$1:$F$26,3,FALSE)</f>
        <v>Suministro de agua</v>
      </c>
      <c r="N46" s="28" t="str">
        <f>+VLOOKUP(K46,'Correl CIIU'!$A$1:$F$26,4,FALSE)</f>
        <v>Water supply; sewerage, waste management and remediation activities</v>
      </c>
      <c r="O46" s="28">
        <v>3</v>
      </c>
      <c r="P46" s="35" t="str">
        <f>+VLOOKUP(O46,bio!$A$2:$B$4,2,FALSE)</f>
        <v>No bioeconomía</v>
      </c>
    </row>
    <row r="47" spans="1:16" ht="14.5" x14ac:dyDescent="0.35">
      <c r="A47" t="s">
        <v>771</v>
      </c>
      <c r="B47" s="34" t="s">
        <v>31</v>
      </c>
      <c r="C47" s="27" t="str">
        <f>+VLOOKUP(B47,transacciones!$A$1:$I$39,2,FALSE)</f>
        <v>ATC01</v>
      </c>
      <c r="D47" s="27" t="str">
        <f>+VLOOKUP(B47,transacciones!$A$1:$I$39,3,FALSE)</f>
        <v>Producción / Consumo intermedio</v>
      </c>
      <c r="E47" s="27" t="str">
        <f>+VLOOKUP($B47,transacciones!$A$1:$I$39,4,FALSE)</f>
        <v>Producción</v>
      </c>
      <c r="F47" s="27">
        <f>+VLOOKUP(B47,transacciones!$A$2:$I$39,5,FALSE)</f>
        <v>1</v>
      </c>
      <c r="G47" s="27" t="str">
        <f>+VLOOKUP(B47,transacciones!$A$2:$I$39,6,FALSE)</f>
        <v>P1</v>
      </c>
      <c r="H47" s="28" t="str">
        <f>+VLOOKUP(B47,transacciones!$A$1:$I$39,7,FALSE)</f>
        <v>Producción</v>
      </c>
      <c r="I47" s="28" t="s">
        <v>111</v>
      </c>
      <c r="J47" s="28" t="s">
        <v>112</v>
      </c>
      <c r="K47" s="28" t="s">
        <v>110</v>
      </c>
      <c r="L47" s="28" t="str">
        <f>+VLOOKUP(K47,'Correl CIIU'!$A$1:$F$26,2,FALSE)</f>
        <v>Suministro de agua; evacuación de aguas residuales, gestión de desechos y descontaminación</v>
      </c>
      <c r="M47" s="28" t="str">
        <f>+VLOOKUP(K47,'Correl CIIU'!$A$1:$F$26,3,FALSE)</f>
        <v>Suministro de agua</v>
      </c>
      <c r="N47" s="28" t="str">
        <f>+VLOOKUP(K47,'Correl CIIU'!$A$1:$F$26,4,FALSE)</f>
        <v>Water supply; sewerage, waste management and remediation activities</v>
      </c>
      <c r="O47" s="28">
        <v>3</v>
      </c>
      <c r="P47" s="35" t="str">
        <f>+VLOOKUP(O47,bio!$A$2:$B$4,2,FALSE)</f>
        <v>No bioeconomía</v>
      </c>
    </row>
    <row r="48" spans="1:16" ht="14.5" x14ac:dyDescent="0.35">
      <c r="A48" t="s">
        <v>772</v>
      </c>
      <c r="B48" s="34" t="s">
        <v>31</v>
      </c>
      <c r="C48" s="27" t="str">
        <f>+VLOOKUP(B48,transacciones!$A$1:$I$39,2,FALSE)</f>
        <v>ATC01</v>
      </c>
      <c r="D48" s="27" t="str">
        <f>+VLOOKUP(B48,transacciones!$A$1:$I$39,3,FALSE)</f>
        <v>Producción / Consumo intermedio</v>
      </c>
      <c r="E48" s="27" t="str">
        <f>+VLOOKUP($B48,transacciones!$A$1:$I$39,4,FALSE)</f>
        <v>Producción</v>
      </c>
      <c r="F48" s="27">
        <f>+VLOOKUP(B48,transacciones!$A$2:$I$39,5,FALSE)</f>
        <v>1</v>
      </c>
      <c r="G48" s="27" t="str">
        <f>+VLOOKUP(B48,transacciones!$A$2:$I$39,6,FALSE)</f>
        <v>P1</v>
      </c>
      <c r="H48" s="28" t="str">
        <f>+VLOOKUP(B48,transacciones!$A$1:$I$39,7,FALSE)</f>
        <v>Producción</v>
      </c>
      <c r="I48" s="28" t="s">
        <v>113</v>
      </c>
      <c r="J48" s="28" t="s">
        <v>114</v>
      </c>
      <c r="K48" s="28" t="s">
        <v>110</v>
      </c>
      <c r="L48" s="28" t="str">
        <f>+VLOOKUP(K48,'Correl CIIU'!$A$1:$F$26,2,FALSE)</f>
        <v>Suministro de agua; evacuación de aguas residuales, gestión de desechos y descontaminación</v>
      </c>
      <c r="M48" s="28" t="str">
        <f>+VLOOKUP(K48,'Correl CIIU'!$A$1:$F$26,3,FALSE)</f>
        <v>Suministro de agua</v>
      </c>
      <c r="N48" s="28" t="str">
        <f>+VLOOKUP(K48,'Correl CIIU'!$A$1:$F$26,4,FALSE)</f>
        <v>Water supply; sewerage, waste management and remediation activities</v>
      </c>
      <c r="O48" s="28">
        <v>3</v>
      </c>
      <c r="P48" s="35" t="str">
        <f>+VLOOKUP(O48,bio!$A$2:$B$4,2,FALSE)</f>
        <v>No bioeconomía</v>
      </c>
    </row>
    <row r="49" spans="1:16" ht="14.5" x14ac:dyDescent="0.35">
      <c r="A49" t="s">
        <v>773</v>
      </c>
      <c r="B49" s="34" t="s">
        <v>31</v>
      </c>
      <c r="C49" s="27" t="str">
        <f>+VLOOKUP(B49,transacciones!$A$1:$I$39,2,FALSE)</f>
        <v>ATC01</v>
      </c>
      <c r="D49" s="27" t="str">
        <f>+VLOOKUP(B49,transacciones!$A$1:$I$39,3,FALSE)</f>
        <v>Producción / Consumo intermedio</v>
      </c>
      <c r="E49" s="27" t="str">
        <f>+VLOOKUP($B49,transacciones!$A$1:$I$39,4,FALSE)</f>
        <v>Producción</v>
      </c>
      <c r="F49" s="27">
        <f>+VLOOKUP(B49,transacciones!$A$2:$I$39,5,FALSE)</f>
        <v>1</v>
      </c>
      <c r="G49" s="27" t="str">
        <f>+VLOOKUP(B49,transacciones!$A$2:$I$39,6,FALSE)</f>
        <v>P1</v>
      </c>
      <c r="H49" s="28" t="str">
        <f>+VLOOKUP(B49,transacciones!$A$1:$I$39,7,FALSE)</f>
        <v>Producción</v>
      </c>
      <c r="I49" s="28" t="s">
        <v>115</v>
      </c>
      <c r="J49" s="28" t="s">
        <v>116</v>
      </c>
      <c r="K49" s="28" t="s">
        <v>117</v>
      </c>
      <c r="L49" s="28" t="str">
        <f>+VLOOKUP(K49,'Correl CIIU'!$A$1:$F$26,2,FALSE)</f>
        <v>Construcción</v>
      </c>
      <c r="M49" s="28" t="str">
        <f>+VLOOKUP(K49,'Correl CIIU'!$A$1:$F$26,3,FALSE)</f>
        <v>Construcción</v>
      </c>
      <c r="N49" s="28" t="str">
        <f>+VLOOKUP(K49,'Correl CIIU'!$A$1:$F$26,4,FALSE)</f>
        <v>Construction</v>
      </c>
      <c r="O49" s="28">
        <v>3</v>
      </c>
      <c r="P49" s="35" t="str">
        <f>+VLOOKUP(O49,bio!$A$2:$B$4,2,FALSE)</f>
        <v>No bioeconomía</v>
      </c>
    </row>
    <row r="50" spans="1:16" ht="14.5" x14ac:dyDescent="0.35">
      <c r="A50" t="s">
        <v>774</v>
      </c>
      <c r="B50" s="34" t="s">
        <v>31</v>
      </c>
      <c r="C50" s="27" t="str">
        <f>+VLOOKUP(B50,transacciones!$A$1:$I$39,2,FALSE)</f>
        <v>ATC01</v>
      </c>
      <c r="D50" s="27" t="str">
        <f>+VLOOKUP(B50,transacciones!$A$1:$I$39,3,FALSE)</f>
        <v>Producción / Consumo intermedio</v>
      </c>
      <c r="E50" s="27" t="str">
        <f>+VLOOKUP($B50,transacciones!$A$1:$I$39,4,FALSE)</f>
        <v>Producción</v>
      </c>
      <c r="F50" s="27">
        <f>+VLOOKUP(B50,transacciones!$A$2:$I$39,5,FALSE)</f>
        <v>1</v>
      </c>
      <c r="G50" s="27" t="str">
        <f>+VLOOKUP(B50,transacciones!$A$2:$I$39,6,FALSE)</f>
        <v>P1</v>
      </c>
      <c r="H50" s="28" t="str">
        <f>+VLOOKUP(B50,transacciones!$A$1:$I$39,7,FALSE)</f>
        <v>Producción</v>
      </c>
      <c r="I50" s="28" t="s">
        <v>118</v>
      </c>
      <c r="J50" s="28" t="s">
        <v>119</v>
      </c>
      <c r="K50" s="28" t="s">
        <v>117</v>
      </c>
      <c r="L50" s="28" t="str">
        <f>+VLOOKUP(K50,'Correl CIIU'!$A$1:$F$26,2,FALSE)</f>
        <v>Construcción</v>
      </c>
      <c r="M50" s="28" t="str">
        <f>+VLOOKUP(K50,'Correl CIIU'!$A$1:$F$26,3,FALSE)</f>
        <v>Construcción</v>
      </c>
      <c r="N50" s="28" t="str">
        <f>+VLOOKUP(K50,'Correl CIIU'!$A$1:$F$26,4,FALSE)</f>
        <v>Construction</v>
      </c>
      <c r="O50" s="28">
        <v>3</v>
      </c>
      <c r="P50" s="35" t="str">
        <f>+VLOOKUP(O50,bio!$A$2:$B$4,2,FALSE)</f>
        <v>No bioeconomía</v>
      </c>
    </row>
    <row r="51" spans="1:16" ht="14.5" x14ac:dyDescent="0.35">
      <c r="A51" t="s">
        <v>775</v>
      </c>
      <c r="B51" s="34" t="s">
        <v>31</v>
      </c>
      <c r="C51" s="27" t="str">
        <f>+VLOOKUP(B51,transacciones!$A$1:$I$39,2,FALSE)</f>
        <v>ATC01</v>
      </c>
      <c r="D51" s="27" t="str">
        <f>+VLOOKUP(B51,transacciones!$A$1:$I$39,3,FALSE)</f>
        <v>Producción / Consumo intermedio</v>
      </c>
      <c r="E51" s="27" t="str">
        <f>+VLOOKUP($B51,transacciones!$A$1:$I$39,4,FALSE)</f>
        <v>Producción</v>
      </c>
      <c r="F51" s="27">
        <f>+VLOOKUP(B51,transacciones!$A$2:$I$39,5,FALSE)</f>
        <v>1</v>
      </c>
      <c r="G51" s="27" t="str">
        <f>+VLOOKUP(B51,transacciones!$A$2:$I$39,6,FALSE)</f>
        <v>P1</v>
      </c>
      <c r="H51" s="28" t="str">
        <f>+VLOOKUP(B51,transacciones!$A$1:$I$39,7,FALSE)</f>
        <v>Producción</v>
      </c>
      <c r="I51" s="28" t="s">
        <v>120</v>
      </c>
      <c r="J51" s="28" t="s">
        <v>121</v>
      </c>
      <c r="K51" s="28" t="s">
        <v>117</v>
      </c>
      <c r="L51" s="28" t="str">
        <f>+VLOOKUP(K51,'Correl CIIU'!$A$1:$F$26,2,FALSE)</f>
        <v>Construcción</v>
      </c>
      <c r="M51" s="28" t="str">
        <f>+VLOOKUP(K51,'Correl CIIU'!$A$1:$F$26,3,FALSE)</f>
        <v>Construcción</v>
      </c>
      <c r="N51" s="28" t="str">
        <f>+VLOOKUP(K51,'Correl CIIU'!$A$1:$F$26,4,FALSE)</f>
        <v>Construction</v>
      </c>
      <c r="O51" s="28">
        <v>3</v>
      </c>
      <c r="P51" s="35" t="str">
        <f>+VLOOKUP(O51,bio!$A$2:$B$4,2,FALSE)</f>
        <v>No bioeconomía</v>
      </c>
    </row>
    <row r="52" spans="1:16" ht="14.5" x14ac:dyDescent="0.35">
      <c r="A52" t="s">
        <v>776</v>
      </c>
      <c r="B52" s="34" t="s">
        <v>31</v>
      </c>
      <c r="C52" s="27" t="str">
        <f>+VLOOKUP(B52,transacciones!$A$1:$I$39,2,FALSE)</f>
        <v>ATC01</v>
      </c>
      <c r="D52" s="27" t="str">
        <f>+VLOOKUP(B52,transacciones!$A$1:$I$39,3,FALSE)</f>
        <v>Producción / Consumo intermedio</v>
      </c>
      <c r="E52" s="27" t="str">
        <f>+VLOOKUP($B52,transacciones!$A$1:$I$39,4,FALSE)</f>
        <v>Producción</v>
      </c>
      <c r="F52" s="27">
        <f>+VLOOKUP(B52,transacciones!$A$2:$I$39,5,FALSE)</f>
        <v>1</v>
      </c>
      <c r="G52" s="27" t="str">
        <f>+VLOOKUP(B52,transacciones!$A$2:$I$39,6,FALSE)</f>
        <v>P1</v>
      </c>
      <c r="H52" s="28" t="str">
        <f>+VLOOKUP(B52,transacciones!$A$1:$I$39,7,FALSE)</f>
        <v>Producción</v>
      </c>
      <c r="I52" s="28" t="s">
        <v>122</v>
      </c>
      <c r="J52" s="28" t="s">
        <v>123</v>
      </c>
      <c r="K52" s="28" t="s">
        <v>124</v>
      </c>
      <c r="L52" s="28" t="str">
        <f>+VLOOKUP(K52,'Correl CIIU'!$A$1:$F$26,2,FALSE)</f>
        <v>Comercio al por mayor y al por menor; reparación de vehículos automotores y motocicletas</v>
      </c>
      <c r="M52" s="28" t="str">
        <f>+VLOOKUP(K52,'Correl CIIU'!$A$1:$F$26,3,FALSE)</f>
        <v>Comercio</v>
      </c>
      <c r="N52" s="28" t="str">
        <f>+VLOOKUP(K52,'Correl CIIU'!$A$1:$F$26,4,FALSE)</f>
        <v>Wholesale and retail trade; repair of motor vehicles and motorcycles</v>
      </c>
      <c r="O52" s="28">
        <v>3</v>
      </c>
      <c r="P52" s="35" t="str">
        <f>+VLOOKUP(O52,bio!$A$2:$B$4,2,FALSE)</f>
        <v>No bioeconomía</v>
      </c>
    </row>
    <row r="53" spans="1:16" ht="14.5" x14ac:dyDescent="0.35">
      <c r="A53" t="s">
        <v>777</v>
      </c>
      <c r="B53" s="34" t="s">
        <v>31</v>
      </c>
      <c r="C53" s="27" t="str">
        <f>+VLOOKUP(B53,transacciones!$A$1:$I$39,2,FALSE)</f>
        <v>ATC01</v>
      </c>
      <c r="D53" s="27" t="str">
        <f>+VLOOKUP(B53,transacciones!$A$1:$I$39,3,FALSE)</f>
        <v>Producción / Consumo intermedio</v>
      </c>
      <c r="E53" s="27" t="str">
        <f>+VLOOKUP($B53,transacciones!$A$1:$I$39,4,FALSE)</f>
        <v>Producción</v>
      </c>
      <c r="F53" s="27">
        <f>+VLOOKUP(B53,transacciones!$A$2:$I$39,5,FALSE)</f>
        <v>1</v>
      </c>
      <c r="G53" s="27" t="str">
        <f>+VLOOKUP(B53,transacciones!$A$2:$I$39,6,FALSE)</f>
        <v>P1</v>
      </c>
      <c r="H53" s="28" t="str">
        <f>+VLOOKUP(B53,transacciones!$A$1:$I$39,7,FALSE)</f>
        <v>Producción</v>
      </c>
      <c r="I53" s="28" t="s">
        <v>125</v>
      </c>
      <c r="J53" s="28" t="s">
        <v>126</v>
      </c>
      <c r="K53" s="28" t="s">
        <v>124</v>
      </c>
      <c r="L53" s="28" t="str">
        <f>+VLOOKUP(K53,'Correl CIIU'!$A$1:$F$26,2,FALSE)</f>
        <v>Comercio al por mayor y al por menor; reparación de vehículos automotores y motocicletas</v>
      </c>
      <c r="M53" s="28" t="str">
        <f>+VLOOKUP(K53,'Correl CIIU'!$A$1:$F$26,3,FALSE)</f>
        <v>Comercio</v>
      </c>
      <c r="N53" s="28" t="str">
        <f>+VLOOKUP(K53,'Correl CIIU'!$A$1:$F$26,4,FALSE)</f>
        <v>Wholesale and retail trade; repair of motor vehicles and motorcycles</v>
      </c>
      <c r="O53" s="28">
        <v>3</v>
      </c>
      <c r="P53" s="35" t="str">
        <f>+VLOOKUP(O53,bio!$A$2:$B$4,2,FALSE)</f>
        <v>No bioeconomía</v>
      </c>
    </row>
    <row r="54" spans="1:16" ht="14.5" x14ac:dyDescent="0.35">
      <c r="A54" t="s">
        <v>778</v>
      </c>
      <c r="B54" s="34" t="s">
        <v>31</v>
      </c>
      <c r="C54" s="27" t="str">
        <f>+VLOOKUP(B54,transacciones!$A$1:$I$39,2,FALSE)</f>
        <v>ATC01</v>
      </c>
      <c r="D54" s="27" t="str">
        <f>+VLOOKUP(B54,transacciones!$A$1:$I$39,3,FALSE)</f>
        <v>Producción / Consumo intermedio</v>
      </c>
      <c r="E54" s="27" t="str">
        <f>+VLOOKUP($B54,transacciones!$A$1:$I$39,4,FALSE)</f>
        <v>Producción</v>
      </c>
      <c r="F54" s="27">
        <f>+VLOOKUP(B54,transacciones!$A$2:$I$39,5,FALSE)</f>
        <v>1</v>
      </c>
      <c r="G54" s="27" t="str">
        <f>+VLOOKUP(B54,transacciones!$A$2:$I$39,6,FALSE)</f>
        <v>P1</v>
      </c>
      <c r="H54" s="28" t="str">
        <f>+VLOOKUP(B54,transacciones!$A$1:$I$39,7,FALSE)</f>
        <v>Producción</v>
      </c>
      <c r="I54" s="28" t="s">
        <v>127</v>
      </c>
      <c r="J54" s="28" t="s">
        <v>128</v>
      </c>
      <c r="K54" s="28" t="s">
        <v>129</v>
      </c>
      <c r="L54" s="28" t="str">
        <f>+VLOOKUP(K54,'Correl CIIU'!$A$1:$F$26,2,FALSE)</f>
        <v>Transporte y almacenamiento</v>
      </c>
      <c r="M54" s="28" t="str">
        <f>+VLOOKUP(K54,'Correl CIIU'!$A$1:$F$26,3,FALSE)</f>
        <v>Transporte y almacenamiento</v>
      </c>
      <c r="N54" s="28" t="str">
        <f>+VLOOKUP(K54,'Correl CIIU'!$A$1:$F$26,4,FALSE)</f>
        <v>Transportation and storage</v>
      </c>
      <c r="O54" s="28">
        <v>3</v>
      </c>
      <c r="P54" s="35" t="str">
        <f>+VLOOKUP(O54,bio!$A$2:$B$4,2,FALSE)</f>
        <v>No bioeconomía</v>
      </c>
    </row>
    <row r="55" spans="1:16" ht="14.5" x14ac:dyDescent="0.35">
      <c r="A55" t="s">
        <v>779</v>
      </c>
      <c r="B55" s="34" t="s">
        <v>31</v>
      </c>
      <c r="C55" s="27" t="str">
        <f>+VLOOKUP(B55,transacciones!$A$1:$I$39,2,FALSE)</f>
        <v>ATC01</v>
      </c>
      <c r="D55" s="27" t="str">
        <f>+VLOOKUP(B55,transacciones!$A$1:$I$39,3,FALSE)</f>
        <v>Producción / Consumo intermedio</v>
      </c>
      <c r="E55" s="27" t="str">
        <f>+VLOOKUP($B55,transacciones!$A$1:$I$39,4,FALSE)</f>
        <v>Producción</v>
      </c>
      <c r="F55" s="27">
        <f>+VLOOKUP(B55,transacciones!$A$2:$I$39,5,FALSE)</f>
        <v>1</v>
      </c>
      <c r="G55" s="27" t="str">
        <f>+VLOOKUP(B55,transacciones!$A$2:$I$39,6,FALSE)</f>
        <v>P1</v>
      </c>
      <c r="H55" s="28" t="str">
        <f>+VLOOKUP(B55,transacciones!$A$1:$I$39,7,FALSE)</f>
        <v>Producción</v>
      </c>
      <c r="I55" s="28" t="s">
        <v>130</v>
      </c>
      <c r="J55" s="28" t="s">
        <v>131</v>
      </c>
      <c r="K55" s="28" t="s">
        <v>129</v>
      </c>
      <c r="L55" s="28" t="str">
        <f>+VLOOKUP(K55,'Correl CIIU'!$A$1:$F$26,2,FALSE)</f>
        <v>Transporte y almacenamiento</v>
      </c>
      <c r="M55" s="28" t="str">
        <f>+VLOOKUP(K55,'Correl CIIU'!$A$1:$F$26,3,FALSE)</f>
        <v>Transporte y almacenamiento</v>
      </c>
      <c r="N55" s="28" t="str">
        <f>+VLOOKUP(K55,'Correl CIIU'!$A$1:$F$26,4,FALSE)</f>
        <v>Transportation and storage</v>
      </c>
      <c r="O55" s="28">
        <v>3</v>
      </c>
      <c r="P55" s="35" t="str">
        <f>+VLOOKUP(O55,bio!$A$2:$B$4,2,FALSE)</f>
        <v>No bioeconomía</v>
      </c>
    </row>
    <row r="56" spans="1:16" ht="14.5" x14ac:dyDescent="0.35">
      <c r="A56" t="s">
        <v>780</v>
      </c>
      <c r="B56" s="34" t="s">
        <v>31</v>
      </c>
      <c r="C56" s="27" t="str">
        <f>+VLOOKUP(B56,transacciones!$A$1:$I$39,2,FALSE)</f>
        <v>ATC01</v>
      </c>
      <c r="D56" s="27" t="str">
        <f>+VLOOKUP(B56,transacciones!$A$1:$I$39,3,FALSE)</f>
        <v>Producción / Consumo intermedio</v>
      </c>
      <c r="E56" s="27" t="str">
        <f>+VLOOKUP($B56,transacciones!$A$1:$I$39,4,FALSE)</f>
        <v>Producción</v>
      </c>
      <c r="F56" s="27">
        <f>+VLOOKUP(B56,transacciones!$A$2:$I$39,5,FALSE)</f>
        <v>1</v>
      </c>
      <c r="G56" s="27" t="str">
        <f>+VLOOKUP(B56,transacciones!$A$2:$I$39,6,FALSE)</f>
        <v>P1</v>
      </c>
      <c r="H56" s="28" t="str">
        <f>+VLOOKUP(B56,transacciones!$A$1:$I$39,7,FALSE)</f>
        <v>Producción</v>
      </c>
      <c r="I56" s="28" t="s">
        <v>132</v>
      </c>
      <c r="J56" s="28" t="s">
        <v>133</v>
      </c>
      <c r="K56" s="28" t="s">
        <v>129</v>
      </c>
      <c r="L56" s="28" t="str">
        <f>+VLOOKUP(K56,'Correl CIIU'!$A$1:$F$26,2,FALSE)</f>
        <v>Transporte y almacenamiento</v>
      </c>
      <c r="M56" s="28" t="str">
        <f>+VLOOKUP(K56,'Correl CIIU'!$A$1:$F$26,3,FALSE)</f>
        <v>Transporte y almacenamiento</v>
      </c>
      <c r="N56" s="28" t="str">
        <f>+VLOOKUP(K56,'Correl CIIU'!$A$1:$F$26,4,FALSE)</f>
        <v>Transportation and storage</v>
      </c>
      <c r="O56" s="28">
        <v>3</v>
      </c>
      <c r="P56" s="35" t="str">
        <f>+VLOOKUP(O56,bio!$A$2:$B$4,2,FALSE)</f>
        <v>No bioeconomía</v>
      </c>
    </row>
    <row r="57" spans="1:16" ht="14.5" x14ac:dyDescent="0.35">
      <c r="A57" t="s">
        <v>781</v>
      </c>
      <c r="B57" s="34" t="s">
        <v>31</v>
      </c>
      <c r="C57" s="27" t="str">
        <f>+VLOOKUP(B57,transacciones!$A$1:$I$39,2,FALSE)</f>
        <v>ATC01</v>
      </c>
      <c r="D57" s="27" t="str">
        <f>+VLOOKUP(B57,transacciones!$A$1:$I$39,3,FALSE)</f>
        <v>Producción / Consumo intermedio</v>
      </c>
      <c r="E57" s="27" t="str">
        <f>+VLOOKUP($B57,transacciones!$A$1:$I$39,4,FALSE)</f>
        <v>Producción</v>
      </c>
      <c r="F57" s="27">
        <f>+VLOOKUP(B57,transacciones!$A$2:$I$39,5,FALSE)</f>
        <v>1</v>
      </c>
      <c r="G57" s="27" t="str">
        <f>+VLOOKUP(B57,transacciones!$A$2:$I$39,6,FALSE)</f>
        <v>P1</v>
      </c>
      <c r="H57" s="28" t="str">
        <f>+VLOOKUP(B57,transacciones!$A$1:$I$39,7,FALSE)</f>
        <v>Producción</v>
      </c>
      <c r="I57" s="28" t="s">
        <v>134</v>
      </c>
      <c r="J57" s="28" t="s">
        <v>135</v>
      </c>
      <c r="K57" s="28" t="s">
        <v>129</v>
      </c>
      <c r="L57" s="28" t="str">
        <f>+VLOOKUP(K57,'Correl CIIU'!$A$1:$F$26,2,FALSE)</f>
        <v>Transporte y almacenamiento</v>
      </c>
      <c r="M57" s="28" t="str">
        <f>+VLOOKUP(K57,'Correl CIIU'!$A$1:$F$26,3,FALSE)</f>
        <v>Transporte y almacenamiento</v>
      </c>
      <c r="N57" s="28" t="str">
        <f>+VLOOKUP(K57,'Correl CIIU'!$A$1:$F$26,4,FALSE)</f>
        <v>Transportation and storage</v>
      </c>
      <c r="O57" s="28">
        <v>3</v>
      </c>
      <c r="P57" s="35" t="str">
        <f>+VLOOKUP(O57,bio!$A$2:$B$4,2,FALSE)</f>
        <v>No bioeconomía</v>
      </c>
    </row>
    <row r="58" spans="1:16" ht="14.5" x14ac:dyDescent="0.35">
      <c r="A58" t="s">
        <v>782</v>
      </c>
      <c r="B58" s="34" t="s">
        <v>31</v>
      </c>
      <c r="C58" s="27" t="str">
        <f>+VLOOKUP(B58,transacciones!$A$1:$I$39,2,FALSE)</f>
        <v>ATC01</v>
      </c>
      <c r="D58" s="27" t="str">
        <f>+VLOOKUP(B58,transacciones!$A$1:$I$39,3,FALSE)</f>
        <v>Producción / Consumo intermedio</v>
      </c>
      <c r="E58" s="27" t="str">
        <f>+VLOOKUP($B58,transacciones!$A$1:$I$39,4,FALSE)</f>
        <v>Producción</v>
      </c>
      <c r="F58" s="27">
        <f>+VLOOKUP(B58,transacciones!$A$2:$I$39,5,FALSE)</f>
        <v>1</v>
      </c>
      <c r="G58" s="27" t="str">
        <f>+VLOOKUP(B58,transacciones!$A$2:$I$39,6,FALSE)</f>
        <v>P1</v>
      </c>
      <c r="H58" s="28" t="str">
        <f>+VLOOKUP(B58,transacciones!$A$1:$I$39,7,FALSE)</f>
        <v>Producción</v>
      </c>
      <c r="I58" s="28" t="s">
        <v>136</v>
      </c>
      <c r="J58" s="28" t="s">
        <v>137</v>
      </c>
      <c r="K58" s="28" t="s">
        <v>138</v>
      </c>
      <c r="L58" s="28" t="str">
        <f>+VLOOKUP(K58,'Correl CIIU'!$A$1:$F$26,2,FALSE)</f>
        <v>Información y comunicaciones</v>
      </c>
      <c r="M58" s="28" t="str">
        <f>+VLOOKUP(K58,'Correl CIIU'!$A$1:$F$26,3,FALSE)</f>
        <v>Información y comunicaciones</v>
      </c>
      <c r="N58" s="28" t="str">
        <f>+VLOOKUP(K58,'Correl CIIU'!$A$1:$F$26,4,FALSE)</f>
        <v>Information and communication</v>
      </c>
      <c r="O58" s="28">
        <v>3</v>
      </c>
      <c r="P58" s="35" t="str">
        <f>+VLOOKUP(O58,bio!$A$2:$B$4,2,FALSE)</f>
        <v>No bioeconomía</v>
      </c>
    </row>
    <row r="59" spans="1:16" ht="14.5" x14ac:dyDescent="0.35">
      <c r="A59" t="s">
        <v>783</v>
      </c>
      <c r="B59" s="34" t="s">
        <v>31</v>
      </c>
      <c r="C59" s="27" t="str">
        <f>+VLOOKUP(B59,transacciones!$A$1:$I$39,2,FALSE)</f>
        <v>ATC01</v>
      </c>
      <c r="D59" s="27" t="str">
        <f>+VLOOKUP(B59,transacciones!$A$1:$I$39,3,FALSE)</f>
        <v>Producción / Consumo intermedio</v>
      </c>
      <c r="E59" s="27" t="str">
        <f>+VLOOKUP($B59,transacciones!$A$1:$I$39,4,FALSE)</f>
        <v>Producción</v>
      </c>
      <c r="F59" s="27">
        <f>+VLOOKUP(B59,transacciones!$A$2:$I$39,5,FALSE)</f>
        <v>1</v>
      </c>
      <c r="G59" s="27" t="str">
        <f>+VLOOKUP(B59,transacciones!$A$2:$I$39,6,FALSE)</f>
        <v>P1</v>
      </c>
      <c r="H59" s="28" t="str">
        <f>+VLOOKUP(B59,transacciones!$A$1:$I$39,7,FALSE)</f>
        <v>Producción</v>
      </c>
      <c r="I59" s="28" t="s">
        <v>139</v>
      </c>
      <c r="J59" s="28" t="s">
        <v>140</v>
      </c>
      <c r="K59" s="28" t="s">
        <v>139</v>
      </c>
      <c r="L59" s="28" t="str">
        <f>+VLOOKUP(K59,'Correl CIIU'!$A$1:$F$26,2,FALSE)</f>
        <v>Actividades de alojamiento y de servicio de comidas</v>
      </c>
      <c r="M59" s="28" t="str">
        <f>+VLOOKUP(K59,'Correl CIIU'!$A$1:$F$26,3,FALSE)</f>
        <v>Alojamiento y alimentación</v>
      </c>
      <c r="N59" s="28" t="str">
        <f>+VLOOKUP(K59,'Correl CIIU'!$A$1:$F$26,4,FALSE)</f>
        <v>Accommodation and food service activities</v>
      </c>
      <c r="O59" s="28">
        <v>3</v>
      </c>
      <c r="P59" s="35" t="str">
        <f>+VLOOKUP(O59,bio!$A$2:$B$4,2,FALSE)</f>
        <v>No bioeconomía</v>
      </c>
    </row>
    <row r="60" spans="1:16" ht="14.5" x14ac:dyDescent="0.35">
      <c r="A60" t="s">
        <v>784</v>
      </c>
      <c r="B60" s="34" t="s">
        <v>31</v>
      </c>
      <c r="C60" s="27" t="str">
        <f>+VLOOKUP(B60,transacciones!$A$1:$I$39,2,FALSE)</f>
        <v>ATC01</v>
      </c>
      <c r="D60" s="27" t="str">
        <f>+VLOOKUP(B60,transacciones!$A$1:$I$39,3,FALSE)</f>
        <v>Producción / Consumo intermedio</v>
      </c>
      <c r="E60" s="27" t="str">
        <f>+VLOOKUP($B60,transacciones!$A$1:$I$39,4,FALSE)</f>
        <v>Producción</v>
      </c>
      <c r="F60" s="27">
        <f>+VLOOKUP(B60,transacciones!$A$2:$I$39,5,FALSE)</f>
        <v>1</v>
      </c>
      <c r="G60" s="27" t="str">
        <f>+VLOOKUP(B60,transacciones!$A$2:$I$39,6,FALSE)</f>
        <v>P1</v>
      </c>
      <c r="H60" s="28" t="str">
        <f>+VLOOKUP(B60,transacciones!$A$1:$I$39,7,FALSE)</f>
        <v>Producción</v>
      </c>
      <c r="I60" s="28" t="s">
        <v>138</v>
      </c>
      <c r="J60" s="28" t="s">
        <v>141</v>
      </c>
      <c r="K60" s="28" t="s">
        <v>138</v>
      </c>
      <c r="L60" s="28" t="str">
        <f>+VLOOKUP(K60,'Correl CIIU'!$A$1:$F$26,2,FALSE)</f>
        <v>Información y comunicaciones</v>
      </c>
      <c r="M60" s="28" t="str">
        <f>+VLOOKUP(K60,'Correl CIIU'!$A$1:$F$26,3,FALSE)</f>
        <v>Información y comunicaciones</v>
      </c>
      <c r="N60" s="28" t="str">
        <f>+VLOOKUP(K60,'Correl CIIU'!$A$1:$F$26,4,FALSE)</f>
        <v>Information and communication</v>
      </c>
      <c r="O60" s="28">
        <v>3</v>
      </c>
      <c r="P60" s="35" t="str">
        <f>+VLOOKUP(O60,bio!$A$2:$B$4,2,FALSE)</f>
        <v>No bioeconomía</v>
      </c>
    </row>
    <row r="61" spans="1:16" ht="14.5" x14ac:dyDescent="0.35">
      <c r="A61" t="s">
        <v>785</v>
      </c>
      <c r="B61" s="34" t="s">
        <v>31</v>
      </c>
      <c r="C61" s="27" t="str">
        <f>+VLOOKUP(B61,transacciones!$A$1:$I$39,2,FALSE)</f>
        <v>ATC01</v>
      </c>
      <c r="D61" s="27" t="str">
        <f>+VLOOKUP(B61,transacciones!$A$1:$I$39,3,FALSE)</f>
        <v>Producción / Consumo intermedio</v>
      </c>
      <c r="E61" s="27" t="str">
        <f>+VLOOKUP($B61,transacciones!$A$1:$I$39,4,FALSE)</f>
        <v>Producción</v>
      </c>
      <c r="F61" s="27">
        <f>+VLOOKUP(B61,transacciones!$A$2:$I$39,5,FALSE)</f>
        <v>1</v>
      </c>
      <c r="G61" s="27" t="str">
        <f>+VLOOKUP(B61,transacciones!$A$2:$I$39,6,FALSE)</f>
        <v>P1</v>
      </c>
      <c r="H61" s="28" t="str">
        <f>+VLOOKUP(B61,transacciones!$A$1:$I$39,7,FALSE)</f>
        <v>Producción</v>
      </c>
      <c r="I61" s="28" t="s">
        <v>142</v>
      </c>
      <c r="J61" s="28" t="s">
        <v>143</v>
      </c>
      <c r="K61" s="28" t="s">
        <v>142</v>
      </c>
      <c r="L61" s="28" t="str">
        <f>+VLOOKUP(K61,'Correl CIIU'!$A$1:$F$26,2,FALSE)</f>
        <v>Actividades financieras y de seguros</v>
      </c>
      <c r="M61" s="28" t="str">
        <f>+VLOOKUP(K61,'Correl CIIU'!$A$1:$F$26,3,FALSE)</f>
        <v>Finanzas y seguros</v>
      </c>
      <c r="N61" s="28" t="str">
        <f>+VLOOKUP(K61,'Correl CIIU'!$A$1:$F$26,4,FALSE)</f>
        <v>Financial and insurance activities</v>
      </c>
      <c r="O61" s="28">
        <v>3</v>
      </c>
      <c r="P61" s="35" t="str">
        <f>+VLOOKUP(O61,bio!$A$2:$B$4,2,FALSE)</f>
        <v>No bioeconomía</v>
      </c>
    </row>
    <row r="62" spans="1:16" ht="14.5" x14ac:dyDescent="0.35">
      <c r="A62" t="s">
        <v>786</v>
      </c>
      <c r="B62" s="34" t="s">
        <v>31</v>
      </c>
      <c r="C62" s="27" t="str">
        <f>+VLOOKUP(B62,transacciones!$A$1:$I$39,2,FALSE)</f>
        <v>ATC01</v>
      </c>
      <c r="D62" s="27" t="str">
        <f>+VLOOKUP(B62,transacciones!$A$1:$I$39,3,FALSE)</f>
        <v>Producción / Consumo intermedio</v>
      </c>
      <c r="E62" s="27" t="str">
        <f>+VLOOKUP($B62,transacciones!$A$1:$I$39,4,FALSE)</f>
        <v>Producción</v>
      </c>
      <c r="F62" s="27">
        <f>+VLOOKUP(B62,transacciones!$A$2:$I$39,5,FALSE)</f>
        <v>1</v>
      </c>
      <c r="G62" s="27" t="str">
        <f>+VLOOKUP(B62,transacciones!$A$2:$I$39,6,FALSE)</f>
        <v>P1</v>
      </c>
      <c r="H62" s="28" t="str">
        <f>+VLOOKUP(B62,transacciones!$A$1:$I$39,7,FALSE)</f>
        <v>Producción</v>
      </c>
      <c r="I62" s="28" t="s">
        <v>144</v>
      </c>
      <c r="J62" s="28" t="s">
        <v>145</v>
      </c>
      <c r="K62" s="28" t="s">
        <v>146</v>
      </c>
      <c r="L62" s="28" t="str">
        <f>+VLOOKUP(K62,'Correl CIIU'!$A$1:$F$26,2,FALSE)</f>
        <v>Actividades inmobiliarias</v>
      </c>
      <c r="M62" s="28" t="str">
        <f>+VLOOKUP(K62,'Correl CIIU'!$A$1:$F$26,3,FALSE)</f>
        <v>Inmobiliarios</v>
      </c>
      <c r="N62" s="28" t="str">
        <f>+VLOOKUP(K62,'Correl CIIU'!$A$1:$F$26,4,FALSE)</f>
        <v>Real estate activities</v>
      </c>
      <c r="O62" s="28">
        <v>3</v>
      </c>
      <c r="P62" s="35" t="str">
        <f>+VLOOKUP(O62,bio!$A$2:$B$4,2,FALSE)</f>
        <v>No bioeconomía</v>
      </c>
    </row>
    <row r="63" spans="1:16" ht="14.5" x14ac:dyDescent="0.35">
      <c r="A63" t="s">
        <v>787</v>
      </c>
      <c r="B63" s="34" t="s">
        <v>31</v>
      </c>
      <c r="C63" s="27" t="str">
        <f>+VLOOKUP(B63,transacciones!$A$1:$I$39,2,FALSE)</f>
        <v>ATC01</v>
      </c>
      <c r="D63" s="27" t="str">
        <f>+VLOOKUP(B63,transacciones!$A$1:$I$39,3,FALSE)</f>
        <v>Producción / Consumo intermedio</v>
      </c>
      <c r="E63" s="27" t="str">
        <f>+VLOOKUP($B63,transacciones!$A$1:$I$39,4,FALSE)</f>
        <v>Producción</v>
      </c>
      <c r="F63" s="27">
        <f>+VLOOKUP(B63,transacciones!$A$2:$I$39,5,FALSE)</f>
        <v>1</v>
      </c>
      <c r="G63" s="27" t="str">
        <f>+VLOOKUP(B63,transacciones!$A$2:$I$39,6,FALSE)</f>
        <v>P1</v>
      </c>
      <c r="H63" s="28" t="str">
        <f>+VLOOKUP(B63,transacciones!$A$1:$I$39,7,FALSE)</f>
        <v>Producción</v>
      </c>
      <c r="I63" s="28" t="s">
        <v>147</v>
      </c>
      <c r="J63" s="28" t="s">
        <v>148</v>
      </c>
      <c r="K63" s="28" t="s">
        <v>147</v>
      </c>
      <c r="L63" s="28" t="str">
        <f>+VLOOKUP(K63,'Correl CIIU'!$A$1:$F$26,2,FALSE)</f>
        <v>Actividades profesionales, científicas y técnicas</v>
      </c>
      <c r="M63" s="28" t="str">
        <f>+VLOOKUP(K63,'Correl CIIU'!$A$1:$F$26,3,FALSE)</f>
        <v>Servicios profesionales</v>
      </c>
      <c r="N63" s="28" t="str">
        <f>+VLOOKUP(K63,'Correl CIIU'!$A$1:$F$26,4,FALSE)</f>
        <v>Professional, scientific and technical activities</v>
      </c>
      <c r="O63" s="28">
        <v>3</v>
      </c>
      <c r="P63" s="35" t="str">
        <f>+VLOOKUP(O63,bio!$A$2:$B$4,2,FALSE)</f>
        <v>No bioeconomía</v>
      </c>
    </row>
    <row r="64" spans="1:16" ht="14.5" x14ac:dyDescent="0.35">
      <c r="A64" t="s">
        <v>788</v>
      </c>
      <c r="B64" s="34" t="s">
        <v>31</v>
      </c>
      <c r="C64" s="27" t="str">
        <f>+VLOOKUP(B64,transacciones!$A$1:$I$39,2,FALSE)</f>
        <v>ATC01</v>
      </c>
      <c r="D64" s="27" t="str">
        <f>+VLOOKUP(B64,transacciones!$A$1:$I$39,3,FALSE)</f>
        <v>Producción / Consumo intermedio</v>
      </c>
      <c r="E64" s="27" t="str">
        <f>+VLOOKUP($B64,transacciones!$A$1:$I$39,4,FALSE)</f>
        <v>Producción</v>
      </c>
      <c r="F64" s="27">
        <f>+VLOOKUP(B64,transacciones!$A$2:$I$39,5,FALSE)</f>
        <v>1</v>
      </c>
      <c r="G64" s="27" t="str">
        <f>+VLOOKUP(B64,transacciones!$A$2:$I$39,6,FALSE)</f>
        <v>P1</v>
      </c>
      <c r="H64" s="28" t="str">
        <f>+VLOOKUP(B64,transacciones!$A$1:$I$39,7,FALSE)</f>
        <v>Producción</v>
      </c>
      <c r="I64" s="28" t="s">
        <v>149</v>
      </c>
      <c r="J64" s="28" t="s">
        <v>150</v>
      </c>
      <c r="K64" s="28" t="s">
        <v>151</v>
      </c>
      <c r="L64" s="28" t="str">
        <f>+VLOOKUP(K64,'Correl CIIU'!$A$1:$F$26,2,FALSE)</f>
        <v>Actividades de servicios administrativos y de apoyo</v>
      </c>
      <c r="M64" s="28" t="str">
        <f>+VLOOKUP(K64,'Correl CIIU'!$A$1:$F$26,3,FALSE)</f>
        <v>Servicios administrativos</v>
      </c>
      <c r="N64" s="28" t="str">
        <f>+VLOOKUP(K64,'Correl CIIU'!$A$1:$F$26,4,FALSE)</f>
        <v>Administrative and support service activities</v>
      </c>
      <c r="O64" s="28">
        <v>3</v>
      </c>
      <c r="P64" s="35" t="str">
        <f>+VLOOKUP(O64,bio!$A$2:$B$4,2,FALSE)</f>
        <v>No bioeconomía</v>
      </c>
    </row>
    <row r="65" spans="1:16" ht="14.5" x14ac:dyDescent="0.35">
      <c r="A65" t="s">
        <v>789</v>
      </c>
      <c r="B65" s="34" t="s">
        <v>31</v>
      </c>
      <c r="C65" s="27" t="str">
        <f>+VLOOKUP(B65,transacciones!$A$1:$I$39,2,FALSE)</f>
        <v>ATC01</v>
      </c>
      <c r="D65" s="27" t="str">
        <f>+VLOOKUP(B65,transacciones!$A$1:$I$39,3,FALSE)</f>
        <v>Producción / Consumo intermedio</v>
      </c>
      <c r="E65" s="27" t="str">
        <f>+VLOOKUP($B65,transacciones!$A$1:$I$39,4,FALSE)</f>
        <v>Producción</v>
      </c>
      <c r="F65" s="27">
        <f>+VLOOKUP(B65,transacciones!$A$2:$I$39,5,FALSE)</f>
        <v>1</v>
      </c>
      <c r="G65" s="27" t="str">
        <f>+VLOOKUP(B65,transacciones!$A$2:$I$39,6,FALSE)</f>
        <v>P1</v>
      </c>
      <c r="H65" s="28" t="str">
        <f>+VLOOKUP(B65,transacciones!$A$1:$I$39,7,FALSE)</f>
        <v>Producción</v>
      </c>
      <c r="I65" s="28" t="s">
        <v>152</v>
      </c>
      <c r="J65" s="28" t="s">
        <v>153</v>
      </c>
      <c r="K65" s="28" t="s">
        <v>152</v>
      </c>
      <c r="L65" s="28" t="str">
        <f>+VLOOKUP(K65,'Correl CIIU'!$A$1:$F$26,2,FALSE)</f>
        <v>Administración pública y defensa; planes de seguridad social de afiliación obligatoria</v>
      </c>
      <c r="M65" s="28" t="str">
        <f>+VLOOKUP(K65,'Correl CIIU'!$A$1:$F$26,3,FALSE)</f>
        <v>Administración pública</v>
      </c>
      <c r="N65" s="28" t="str">
        <f>+VLOOKUP(K65,'Correl CIIU'!$A$1:$F$26,4,FALSE)</f>
        <v>Public administration and defence; compulsory social security</v>
      </c>
      <c r="O65" s="28">
        <v>3</v>
      </c>
      <c r="P65" s="35" t="str">
        <f>+VLOOKUP(O65,bio!$A$2:$B$4,2,FALSE)</f>
        <v>No bioeconomía</v>
      </c>
    </row>
    <row r="66" spans="1:16" ht="14.5" x14ac:dyDescent="0.35">
      <c r="A66" t="s">
        <v>790</v>
      </c>
      <c r="B66" s="34" t="s">
        <v>31</v>
      </c>
      <c r="C66" s="27" t="str">
        <f>+VLOOKUP(B66,transacciones!$A$1:$I$39,2,FALSE)</f>
        <v>ATC01</v>
      </c>
      <c r="D66" s="27" t="str">
        <f>+VLOOKUP(B66,transacciones!$A$1:$I$39,3,FALSE)</f>
        <v>Producción / Consumo intermedio</v>
      </c>
      <c r="E66" s="27" t="str">
        <f>+VLOOKUP($B66,transacciones!$A$1:$I$39,4,FALSE)</f>
        <v>Producción</v>
      </c>
      <c r="F66" s="27">
        <f>+VLOOKUP(B66,transacciones!$A$2:$I$39,5,FALSE)</f>
        <v>1</v>
      </c>
      <c r="G66" s="27" t="str">
        <f>+VLOOKUP(B66,transacciones!$A$2:$I$39,6,FALSE)</f>
        <v>P1</v>
      </c>
      <c r="H66" s="28" t="str">
        <f>+VLOOKUP(B66,transacciones!$A$1:$I$39,7,FALSE)</f>
        <v>Producción</v>
      </c>
      <c r="I66" s="28" t="s">
        <v>154</v>
      </c>
      <c r="J66" s="28" t="s">
        <v>155</v>
      </c>
      <c r="K66" s="28" t="s">
        <v>156</v>
      </c>
      <c r="L66" s="28" t="str">
        <f>+VLOOKUP(K66,'Correl CIIU'!$A$1:$F$26,2,FALSE)</f>
        <v>Enseñanza</v>
      </c>
      <c r="M66" s="28" t="str">
        <f>+VLOOKUP(K66,'Correl CIIU'!$A$1:$F$26,3,FALSE)</f>
        <v>Enseñanza</v>
      </c>
      <c r="N66" s="28" t="str">
        <f>+VLOOKUP(K66,'Correl CIIU'!$A$1:$F$26,4,FALSE)</f>
        <v>Education</v>
      </c>
      <c r="O66" s="28">
        <v>3</v>
      </c>
      <c r="P66" s="35" t="str">
        <f>+VLOOKUP(O66,bio!$A$2:$B$4,2,FALSE)</f>
        <v>No bioeconomía</v>
      </c>
    </row>
    <row r="67" spans="1:16" ht="14.5" x14ac:dyDescent="0.35">
      <c r="A67" t="s">
        <v>791</v>
      </c>
      <c r="B67" s="34" t="s">
        <v>31</v>
      </c>
      <c r="C67" s="27" t="str">
        <f>+VLOOKUP(B67,transacciones!$A$1:$I$39,2,FALSE)</f>
        <v>ATC01</v>
      </c>
      <c r="D67" s="27" t="str">
        <f>+VLOOKUP(B67,transacciones!$A$1:$I$39,3,FALSE)</f>
        <v>Producción / Consumo intermedio</v>
      </c>
      <c r="E67" s="27" t="str">
        <f>+VLOOKUP($B67,transacciones!$A$1:$I$39,4,FALSE)</f>
        <v>Producción</v>
      </c>
      <c r="F67" s="27">
        <f>+VLOOKUP(B67,transacciones!$A$2:$I$39,5,FALSE)</f>
        <v>1</v>
      </c>
      <c r="G67" s="27" t="str">
        <f>+VLOOKUP(B67,transacciones!$A$2:$I$39,6,FALSE)</f>
        <v>P1</v>
      </c>
      <c r="H67" s="28" t="str">
        <f>+VLOOKUP(B67,transacciones!$A$1:$I$39,7,FALSE)</f>
        <v>Producción</v>
      </c>
      <c r="I67" s="28" t="s">
        <v>157</v>
      </c>
      <c r="J67" s="28" t="s">
        <v>158</v>
      </c>
      <c r="K67" s="28" t="s">
        <v>156</v>
      </c>
      <c r="L67" s="28" t="str">
        <f>+VLOOKUP(K67,'Correl CIIU'!$A$1:$F$26,2,FALSE)</f>
        <v>Enseñanza</v>
      </c>
      <c r="M67" s="28" t="str">
        <f>+VLOOKUP(K67,'Correl CIIU'!$A$1:$F$26,3,FALSE)</f>
        <v>Enseñanza</v>
      </c>
      <c r="N67" s="28" t="str">
        <f>+VLOOKUP(K67,'Correl CIIU'!$A$1:$F$26,4,FALSE)</f>
        <v>Education</v>
      </c>
      <c r="O67" s="28">
        <v>3</v>
      </c>
      <c r="P67" s="35" t="str">
        <f>+VLOOKUP(O67,bio!$A$2:$B$4,2,FALSE)</f>
        <v>No bioeconomía</v>
      </c>
    </row>
    <row r="68" spans="1:16" ht="14.5" x14ac:dyDescent="0.35">
      <c r="A68" t="s">
        <v>792</v>
      </c>
      <c r="B68" s="34" t="s">
        <v>31</v>
      </c>
      <c r="C68" s="27" t="str">
        <f>+VLOOKUP(B68,transacciones!$A$1:$I$39,2,FALSE)</f>
        <v>ATC01</v>
      </c>
      <c r="D68" s="27" t="str">
        <f>+VLOOKUP(B68,transacciones!$A$1:$I$39,3,FALSE)</f>
        <v>Producción / Consumo intermedio</v>
      </c>
      <c r="E68" s="27" t="str">
        <f>+VLOOKUP($B68,transacciones!$A$1:$I$39,4,FALSE)</f>
        <v>Producción</v>
      </c>
      <c r="F68" s="27">
        <f>+VLOOKUP(B68,transacciones!$A$2:$I$39,5,FALSE)</f>
        <v>1</v>
      </c>
      <c r="G68" s="27" t="str">
        <f>+VLOOKUP(B68,transacciones!$A$2:$I$39,6,FALSE)</f>
        <v>P1</v>
      </c>
      <c r="H68" s="28" t="str">
        <f>+VLOOKUP(B68,transacciones!$A$1:$I$39,7,FALSE)</f>
        <v>Producción</v>
      </c>
      <c r="I68" s="28" t="s">
        <v>159</v>
      </c>
      <c r="J68" s="28" t="s">
        <v>160</v>
      </c>
      <c r="K68" s="28" t="s">
        <v>159</v>
      </c>
      <c r="L68" s="28" t="str">
        <f>+VLOOKUP(K68,'Correl CIIU'!$A$1:$F$26,2,FALSE)</f>
        <v>Actividades de atención de la salud humana y de asistencia social</v>
      </c>
      <c r="M68" s="28" t="str">
        <f>+VLOOKUP(K68,'Correl CIIU'!$A$1:$F$26,3,FALSE)</f>
        <v>Salud</v>
      </c>
      <c r="N68" s="28" t="str">
        <f>+VLOOKUP(K68,'Correl CIIU'!$A$1:$F$26,4,FALSE)</f>
        <v>Human health and social work activities</v>
      </c>
      <c r="O68" s="28">
        <v>3</v>
      </c>
      <c r="P68" s="35" t="str">
        <f>+VLOOKUP(O68,bio!$A$2:$B$4,2,FALSE)</f>
        <v>No bioeconomía</v>
      </c>
    </row>
    <row r="69" spans="1:16" ht="14.5" x14ac:dyDescent="0.35">
      <c r="A69" t="s">
        <v>793</v>
      </c>
      <c r="B69" s="34" t="s">
        <v>31</v>
      </c>
      <c r="C69" s="27" t="str">
        <f>+VLOOKUP(B69,transacciones!$A$1:$I$39,2,FALSE)</f>
        <v>ATC01</v>
      </c>
      <c r="D69" s="27" t="str">
        <f>+VLOOKUP(B69,transacciones!$A$1:$I$39,3,FALSE)</f>
        <v>Producción / Consumo intermedio</v>
      </c>
      <c r="E69" s="27" t="str">
        <f>+VLOOKUP($B69,transacciones!$A$1:$I$39,4,FALSE)</f>
        <v>Producción</v>
      </c>
      <c r="F69" s="27">
        <f>+VLOOKUP(B69,transacciones!$A$2:$I$39,5,FALSE)</f>
        <v>1</v>
      </c>
      <c r="G69" s="27" t="str">
        <f>+VLOOKUP(B69,transacciones!$A$2:$I$39,6,FALSE)</f>
        <v>P1</v>
      </c>
      <c r="H69" s="28" t="str">
        <f>+VLOOKUP(B69,transacciones!$A$1:$I$39,7,FALSE)</f>
        <v>Producción</v>
      </c>
      <c r="I69" s="28" t="s">
        <v>161</v>
      </c>
      <c r="J69" s="28" t="s">
        <v>162</v>
      </c>
      <c r="K69" s="28" t="s">
        <v>163</v>
      </c>
      <c r="L69" s="28" t="str">
        <f>+VLOOKUP(K69,'Correl CIIU'!$A$1:$F$26,2,FALSE)</f>
        <v>Otras actividades de servicios</v>
      </c>
      <c r="M69" s="28" t="str">
        <f>+VLOOKUP(K69,'Correl CIIU'!$A$1:$F$26,3,FALSE)</f>
        <v>Otros servicios</v>
      </c>
      <c r="N69" s="28" t="str">
        <f>+VLOOKUP(K69,'Correl CIIU'!$A$1:$F$26,4,FALSE)</f>
        <v>Other service activities</v>
      </c>
      <c r="O69" s="28">
        <v>3</v>
      </c>
      <c r="P69" s="35" t="str">
        <f>+VLOOKUP(O69,bio!$A$2:$B$4,2,FALSE)</f>
        <v>No bioeconomía</v>
      </c>
    </row>
    <row r="70" spans="1:16" ht="14.5" x14ac:dyDescent="0.35">
      <c r="A70" t="s">
        <v>794</v>
      </c>
      <c r="B70" s="34" t="s">
        <v>31</v>
      </c>
      <c r="C70" s="27" t="str">
        <f>+VLOOKUP(B70,transacciones!$A$1:$I$39,2,FALSE)</f>
        <v>ATC01</v>
      </c>
      <c r="D70" s="27" t="str">
        <f>+VLOOKUP(B70,transacciones!$A$1:$I$39,3,FALSE)</f>
        <v>Producción / Consumo intermedio</v>
      </c>
      <c r="E70" s="27" t="str">
        <f>+VLOOKUP($B70,transacciones!$A$1:$I$39,4,FALSE)</f>
        <v>Producción</v>
      </c>
      <c r="F70" s="27">
        <f>+VLOOKUP(B70,transacciones!$A$2:$I$39,5,FALSE)</f>
        <v>1</v>
      </c>
      <c r="G70" s="27" t="str">
        <f>+VLOOKUP(B70,transacciones!$A$2:$I$39,6,FALSE)</f>
        <v>P1</v>
      </c>
      <c r="H70" s="28" t="str">
        <f>+VLOOKUP(B70,transacciones!$A$1:$I$39,7,FALSE)</f>
        <v>Producción</v>
      </c>
      <c r="I70" s="28" t="s">
        <v>164</v>
      </c>
      <c r="J70" s="28" t="s">
        <v>165</v>
      </c>
      <c r="K70" s="28" t="s">
        <v>166</v>
      </c>
      <c r="L70" s="28" t="str">
        <f>+VLOOKUP(K70,'Correl CIIU'!$A$1:$F$26,2,FALSE)</f>
        <v>Actividades de los hogares como empleadores; actividades no diferenciadas de los hogares como productores de bienes y servicios para uso propio</v>
      </c>
      <c r="M70" s="28" t="str">
        <f>+VLOOKUP(K70,'Correl CIIU'!$A$1:$F$26,3,FALSE)</f>
        <v>Hogares como empleadores</v>
      </c>
      <c r="N70" s="28" t="str">
        <f>+VLOOKUP(K70,'Correl CIIU'!$A$1:$F$26,4,FALSE)</f>
        <v>Activities of households as employers; undifferentiated goods- and services-producing activities of households for own use</v>
      </c>
      <c r="O70" s="28">
        <v>3</v>
      </c>
      <c r="P70" s="35" t="str">
        <f>+VLOOKUP(O70,bio!$A$2:$B$4,2,FALSE)</f>
        <v>No bioeconomía</v>
      </c>
    </row>
    <row r="71" spans="1:16" ht="14.5" x14ac:dyDescent="0.35">
      <c r="A71" s="36" t="s">
        <v>795</v>
      </c>
      <c r="B71" s="36"/>
      <c r="C71" s="31"/>
      <c r="D71" s="31"/>
      <c r="E71" s="31"/>
      <c r="F71" s="31"/>
      <c r="G71" s="31"/>
      <c r="H71" s="36"/>
      <c r="I71" s="36"/>
      <c r="J71" s="36"/>
      <c r="K71" s="36"/>
      <c r="L71" s="36"/>
      <c r="M71" s="36"/>
      <c r="N71" s="36"/>
      <c r="O71" s="53"/>
      <c r="P71" s="37"/>
    </row>
    <row r="72" spans="1:16" ht="14.5" x14ac:dyDescent="0.35">
      <c r="A72" s="36" t="s">
        <v>796</v>
      </c>
      <c r="B72" s="36"/>
      <c r="C72" s="31"/>
      <c r="D72" s="31"/>
      <c r="E72" s="31"/>
      <c r="F72" s="31"/>
      <c r="G72" s="31"/>
      <c r="H72" s="36"/>
      <c r="I72" s="36" t="s">
        <v>167</v>
      </c>
      <c r="J72" s="36"/>
      <c r="K72" s="36"/>
      <c r="L72" s="36"/>
      <c r="M72" s="36"/>
      <c r="N72" s="36"/>
      <c r="O72" s="53"/>
      <c r="P72" s="37"/>
    </row>
    <row r="73" spans="1:16" ht="14.5" x14ac:dyDescent="0.35">
      <c r="A73" s="36" t="s">
        <v>797</v>
      </c>
      <c r="B73" s="36"/>
      <c r="C73" s="31"/>
      <c r="D73" s="31"/>
      <c r="E73" s="31"/>
      <c r="F73" s="31"/>
      <c r="G73" s="31"/>
      <c r="H73" s="36"/>
      <c r="I73" s="36" t="s">
        <v>168</v>
      </c>
      <c r="J73" s="36"/>
      <c r="K73" s="36"/>
      <c r="L73" s="36"/>
      <c r="M73" s="36"/>
      <c r="N73" s="36"/>
      <c r="O73" s="53"/>
      <c r="P73" s="37"/>
    </row>
    <row r="74" spans="1:16" ht="14.5" x14ac:dyDescent="0.35">
      <c r="A74" s="36" t="s">
        <v>798</v>
      </c>
      <c r="B74" s="36"/>
      <c r="C74" s="31"/>
      <c r="D74" s="31"/>
      <c r="E74" s="31"/>
      <c r="F74" s="31"/>
      <c r="G74" s="31"/>
      <c r="H74" s="36"/>
      <c r="I74" s="36" t="s">
        <v>169</v>
      </c>
      <c r="J74" s="36"/>
      <c r="K74" s="36"/>
      <c r="L74" s="36"/>
      <c r="M74" s="36"/>
      <c r="N74" s="36"/>
      <c r="O74" s="53"/>
      <c r="P74" s="37"/>
    </row>
    <row r="75" spans="1:16" ht="14.5" x14ac:dyDescent="0.35">
      <c r="A75" s="36" t="s">
        <v>799</v>
      </c>
      <c r="B75" s="36"/>
      <c r="C75" s="31"/>
      <c r="D75" s="31"/>
      <c r="E75" s="31"/>
      <c r="F75" s="31"/>
      <c r="G75" s="31"/>
      <c r="H75" s="36"/>
      <c r="I75" s="36" t="s">
        <v>170</v>
      </c>
      <c r="J75" s="36"/>
      <c r="K75" s="36"/>
      <c r="L75" s="36"/>
      <c r="M75" s="36"/>
      <c r="N75" s="36"/>
      <c r="O75" s="53"/>
      <c r="P75" s="37"/>
    </row>
    <row r="76" spans="1:16" ht="14.5" x14ac:dyDescent="0.35">
      <c r="A76" s="36" t="s">
        <v>800</v>
      </c>
      <c r="B76" s="36"/>
      <c r="C76" s="31"/>
      <c r="D76" s="31"/>
      <c r="E76" s="31"/>
      <c r="F76" s="31"/>
      <c r="G76" s="31"/>
      <c r="H76" s="36"/>
      <c r="I76" s="36"/>
      <c r="J76" s="36"/>
      <c r="K76" s="36"/>
      <c r="L76" s="36"/>
      <c r="M76" s="36"/>
      <c r="N76" s="36"/>
      <c r="O76" s="53"/>
      <c r="P76" s="37"/>
    </row>
    <row r="77" spans="1:16" x14ac:dyDescent="0.4">
      <c r="A77" t="s">
        <v>801</v>
      </c>
      <c r="B77" s="7" t="s">
        <v>171</v>
      </c>
      <c r="C77" s="27" t="str">
        <f>+VLOOKUP(B77,transacciones!$A$1:$I$39,2,FALSE)</f>
        <v>ATC03</v>
      </c>
      <c r="D77" s="27" t="str">
        <f>+VLOOKUP(B77,transacciones!$A$1:$I$39,3,FALSE)</f>
        <v>Ajuste CIF/FOB</v>
      </c>
      <c r="E77" s="27" t="str">
        <f>+VLOOKUP($B77,transacciones!$A$1:$I$39,4,FALSE)</f>
        <v>Ajuste CIF/FOB sobre importaciones</v>
      </c>
      <c r="F77" s="27">
        <f>+VLOOKUP(B77,transacciones!$A$2:$I$39,5,FALSE)</f>
        <v>8</v>
      </c>
      <c r="G77" s="27" t="str">
        <f>+VLOOKUP(B77,transacciones!$A$2:$I$39,6,FALSE)</f>
        <v>CIF</v>
      </c>
      <c r="H77" s="28" t="str">
        <f>+VLOOKUP(B77,transacciones!$A$1:$I$39,7,FALSE)</f>
        <v>Ajuste CIF/FOB sobre importaciones</v>
      </c>
      <c r="I77" s="28" t="s">
        <v>172</v>
      </c>
      <c r="J77" s="67" t="s">
        <v>562</v>
      </c>
      <c r="K77" s="67" t="s">
        <v>562</v>
      </c>
      <c r="L77" s="67" t="s">
        <v>562</v>
      </c>
      <c r="M77" s="67" t="s">
        <v>562</v>
      </c>
      <c r="N77" s="67" t="s">
        <v>562</v>
      </c>
      <c r="O77" s="79" t="s">
        <v>562</v>
      </c>
      <c r="P77" s="59" t="s">
        <v>562</v>
      </c>
    </row>
    <row r="78" spans="1:16" x14ac:dyDescent="0.4">
      <c r="A78" t="s">
        <v>802</v>
      </c>
      <c r="B78" s="7" t="s">
        <v>173</v>
      </c>
      <c r="C78" s="27" t="str">
        <f>+VLOOKUP(B78,transacciones!$A$1:$I$39,2,FALSE)</f>
        <v>ATC02</v>
      </c>
      <c r="D78" s="27" t="str">
        <f>+VLOOKUP(B78,transacciones!$A$1:$I$39,3,FALSE)</f>
        <v>Exportaciones / Importaciones</v>
      </c>
      <c r="E78" s="27" t="str">
        <f>+VLOOKUP($B78,transacciones!$A$1:$I$39,4,FALSE)</f>
        <v>Importaciones de bienes</v>
      </c>
      <c r="F78" s="27">
        <f>+VLOOKUP(B78,transacciones!$A$2:$I$39,5,FALSE)</f>
        <v>7</v>
      </c>
      <c r="G78" s="27" t="str">
        <f>+VLOOKUP(B78,transacciones!$A$2:$I$39,6,FALSE)</f>
        <v>P7</v>
      </c>
      <c r="H78" s="28" t="str">
        <f>+VLOOKUP(B78,transacciones!$A$1:$I$39,7,FALSE)</f>
        <v>Importaciones de bienes y servicios</v>
      </c>
      <c r="I78" s="28" t="s">
        <v>174</v>
      </c>
      <c r="J78" s="67" t="s">
        <v>562</v>
      </c>
      <c r="K78" s="67" t="s">
        <v>562</v>
      </c>
      <c r="L78" s="67" t="s">
        <v>562</v>
      </c>
      <c r="M78" s="67" t="s">
        <v>562</v>
      </c>
      <c r="N78" s="67" t="s">
        <v>562</v>
      </c>
      <c r="O78" s="79" t="s">
        <v>562</v>
      </c>
      <c r="P78" s="59" t="s">
        <v>562</v>
      </c>
    </row>
    <row r="79" spans="1:16" ht="15.5" thickBot="1" x14ac:dyDescent="0.45">
      <c r="A79" s="87" t="s">
        <v>803</v>
      </c>
      <c r="B79" s="7" t="s">
        <v>175</v>
      </c>
      <c r="C79" s="27" t="str">
        <f>+VLOOKUP(B79,transacciones!$A$1:$I$39,2,FALSE)</f>
        <v>ATC02</v>
      </c>
      <c r="D79" s="27" t="str">
        <f>+VLOOKUP(B79,transacciones!$A$1:$I$39,3,FALSE)</f>
        <v>Exportaciones / Importaciones</v>
      </c>
      <c r="E79" s="27" t="str">
        <f>+VLOOKUP($B79,transacciones!$A$1:$I$39,4,FALSE)</f>
        <v>Importaciones de servicios</v>
      </c>
      <c r="F79" s="27">
        <f>+VLOOKUP(B79,transacciones!$A$2:$I$39,5,FALSE)</f>
        <v>7</v>
      </c>
      <c r="G79" s="27" t="str">
        <f>+VLOOKUP(B79,transacciones!$A$2:$I$39,6,FALSE)</f>
        <v>P7</v>
      </c>
      <c r="H79" s="28" t="str">
        <f>+VLOOKUP(B79,transacciones!$A$1:$I$39,7,FALSE)</f>
        <v>Importaciones de bienes y servicios</v>
      </c>
      <c r="I79" s="28" t="s">
        <v>176</v>
      </c>
      <c r="J79" s="67" t="s">
        <v>562</v>
      </c>
      <c r="K79" s="67" t="s">
        <v>562</v>
      </c>
      <c r="L79" s="67" t="s">
        <v>562</v>
      </c>
      <c r="M79" s="67" t="s">
        <v>562</v>
      </c>
      <c r="N79" s="67" t="s">
        <v>562</v>
      </c>
      <c r="O79" s="79" t="s">
        <v>562</v>
      </c>
      <c r="P79" s="59" t="s">
        <v>562</v>
      </c>
    </row>
    <row r="80" spans="1:16" ht="14.5" x14ac:dyDescent="0.35">
      <c r="A80" s="36" t="s">
        <v>804</v>
      </c>
      <c r="B80" s="51"/>
      <c r="C80" s="23"/>
      <c r="D80" s="23"/>
      <c r="E80" s="23"/>
      <c r="F80" s="23"/>
      <c r="G80" s="23"/>
      <c r="H80" s="24"/>
      <c r="I80" s="51"/>
      <c r="J80" s="66" t="s">
        <v>16</v>
      </c>
      <c r="K80" s="56"/>
      <c r="L80" s="25"/>
      <c r="M80" s="25"/>
      <c r="N80" s="25"/>
      <c r="O80" s="81"/>
      <c r="P80" s="52"/>
    </row>
    <row r="81" spans="1:16" x14ac:dyDescent="0.4">
      <c r="A81" t="s">
        <v>805</v>
      </c>
      <c r="B81" s="7" t="s">
        <v>28</v>
      </c>
      <c r="C81" s="27" t="str">
        <f>+VLOOKUP(B81,transacciones!$A$1:$I$39,2,FALSE)</f>
        <v>ATC04</v>
      </c>
      <c r="D81" s="27" t="str">
        <f>+VLOOKUP(B81,transacciones!$A$1:$I$39,3,FALSE)</f>
        <v>Impuestos menos subvenciones sobre los productos</v>
      </c>
      <c r="E81" s="27" t="str">
        <f>+VLOOKUP($B81,transacciones!$A$1:$I$39,4,FALSE)</f>
        <v>Subvenciones a los productos</v>
      </c>
      <c r="F81" s="27">
        <f>+VLOOKUP(B81,transacciones!$A$2:$I$39,5,FALSE)</f>
        <v>11</v>
      </c>
      <c r="G81" s="27" t="str">
        <f>+VLOOKUP(B81,transacciones!$A$2:$I$39,6,FALSE)</f>
        <v>D3</v>
      </c>
      <c r="H81" s="28" t="str">
        <f>+VLOOKUP(B81,transacciones!$A$1:$I$39,7,FALSE)</f>
        <v>Subvenciones</v>
      </c>
      <c r="I81" s="28" t="s">
        <v>18</v>
      </c>
      <c r="J81" s="28" t="s">
        <v>177</v>
      </c>
      <c r="K81" s="67" t="s">
        <v>562</v>
      </c>
      <c r="L81" s="67" t="s">
        <v>562</v>
      </c>
      <c r="M81" s="67" t="s">
        <v>562</v>
      </c>
      <c r="N81" s="67" t="s">
        <v>562</v>
      </c>
      <c r="O81" s="79" t="s">
        <v>562</v>
      </c>
      <c r="P81" s="59" t="s">
        <v>562</v>
      </c>
    </row>
    <row r="82" spans="1:16" x14ac:dyDescent="0.4">
      <c r="A82" t="s">
        <v>806</v>
      </c>
      <c r="B82" s="7" t="s">
        <v>178</v>
      </c>
      <c r="C82" s="27" t="str">
        <f>+VLOOKUP(B82,transacciones!$A$1:$I$39,2,FALSE)</f>
        <v>ATC01</v>
      </c>
      <c r="D82" s="27" t="str">
        <f>+VLOOKUP(B82,transacciones!$A$1:$I$39,3,FALSE)</f>
        <v>Producción / Consumo intermedio</v>
      </c>
      <c r="E82" s="27" t="str">
        <f>+VLOOKUP($B82,transacciones!$A$1:$I$39,4,FALSE)</f>
        <v>Consumo intermedio de mercado</v>
      </c>
      <c r="F82" s="27">
        <f>+VLOOKUP(B82,transacciones!$A$2:$I$39,5,FALSE)</f>
        <v>2</v>
      </c>
      <c r="G82" s="27" t="str">
        <f>+VLOOKUP(B82,transacciones!$A$2:$I$39,6,FALSE)</f>
        <v>P2</v>
      </c>
      <c r="H82" s="28" t="str">
        <f>+VLOOKUP(B82,transacciones!$A$1:$I$39,7,FALSE)</f>
        <v>Consumo intermedio</v>
      </c>
      <c r="I82" s="28" t="s">
        <v>18</v>
      </c>
      <c r="J82" s="28" t="s">
        <v>29</v>
      </c>
      <c r="K82" s="67" t="s">
        <v>562</v>
      </c>
      <c r="L82" s="67" t="s">
        <v>562</v>
      </c>
      <c r="M82" s="67" t="s">
        <v>562</v>
      </c>
      <c r="N82" s="67" t="s">
        <v>562</v>
      </c>
      <c r="O82" s="79" t="s">
        <v>562</v>
      </c>
      <c r="P82" s="59" t="s">
        <v>562</v>
      </c>
    </row>
    <row r="83" spans="1:16" ht="14.5" x14ac:dyDescent="0.35">
      <c r="A83" t="s">
        <v>807</v>
      </c>
      <c r="B83" s="7" t="s">
        <v>179</v>
      </c>
      <c r="C83" s="27" t="str">
        <f>+VLOOKUP(B83,transacciones!$A$1:$I$39,2,FALSE)</f>
        <v>ATC01</v>
      </c>
      <c r="D83" s="27" t="str">
        <f>+VLOOKUP(B83,transacciones!$A$1:$I$39,3,FALSE)</f>
        <v>Producción / Consumo intermedio</v>
      </c>
      <c r="E83" s="27" t="str">
        <f>+VLOOKUP($B83,transacciones!$A$1:$I$39,4,FALSE)</f>
        <v>Consumo</v>
      </c>
      <c r="F83" s="27">
        <f>+VLOOKUP(B83,transacciones!$A$2:$I$39,5,FALSE)</f>
        <v>2</v>
      </c>
      <c r="G83" s="27" t="str">
        <f>+VLOOKUP(B83,transacciones!$A$2:$I$39,6,FALSE)</f>
        <v>P2</v>
      </c>
      <c r="H83" s="28" t="str">
        <f>+VLOOKUP(B83,transacciones!$A$1:$I$39,7,FALSE)</f>
        <v>Consumo intermedio</v>
      </c>
      <c r="I83" s="28" t="s">
        <v>180</v>
      </c>
      <c r="J83" s="89" t="s">
        <v>1006</v>
      </c>
      <c r="K83" s="7" t="s">
        <v>34</v>
      </c>
      <c r="L83" s="29" t="str">
        <f>+VLOOKUP(K83,'Correl CIIU'!$A$1:$F$26,2,FALSE)</f>
        <v>Agricultura, ganadería, silvicultura y pesca</v>
      </c>
      <c r="M83" s="29" t="str">
        <f>+VLOOKUP(K83,'Correl CIIU'!$A$1:$F$26,3,FALSE)</f>
        <v>Agricultura</v>
      </c>
      <c r="N83" s="29" t="str">
        <f>+VLOOKUP(K83,'Correl CIIU'!$A$1:$F$26,4,FALSE)</f>
        <v>Agriculture, forestry and fishing</v>
      </c>
      <c r="O83" s="82">
        <v>1</v>
      </c>
      <c r="P83" s="38" t="str">
        <f>VLOOKUP(O83,bio!$D$2:$E$4,2,FALSE)</f>
        <v>Bioeconomía</v>
      </c>
    </row>
    <row r="84" spans="1:16" ht="14.5" x14ac:dyDescent="0.35">
      <c r="A84" t="s">
        <v>808</v>
      </c>
      <c r="B84" s="7" t="s">
        <v>179</v>
      </c>
      <c r="C84" s="27" t="str">
        <f>+VLOOKUP(B84,transacciones!$A$1:$I$39,2,FALSE)</f>
        <v>ATC01</v>
      </c>
      <c r="D84" s="27" t="str">
        <f>+VLOOKUP(B84,transacciones!$A$1:$I$39,3,FALSE)</f>
        <v>Producción / Consumo intermedio</v>
      </c>
      <c r="E84" s="27" t="str">
        <f>+VLOOKUP($B84,transacciones!$A$1:$I$39,4,FALSE)</f>
        <v>Consumo</v>
      </c>
      <c r="F84" s="27">
        <f>+VLOOKUP(B84,transacciones!$A$2:$I$39,5,FALSE)</f>
        <v>2</v>
      </c>
      <c r="G84" s="27" t="str">
        <f>+VLOOKUP(B84,transacciones!$A$2:$I$39,6,FALSE)</f>
        <v>P2</v>
      </c>
      <c r="H84" s="28" t="str">
        <f>+VLOOKUP(B84,transacciones!$A$1:$I$39,7,FALSE)</f>
        <v>Consumo intermedio</v>
      </c>
      <c r="I84" s="28" t="s">
        <v>18</v>
      </c>
      <c r="J84" s="28" t="s">
        <v>1007</v>
      </c>
      <c r="K84" s="7" t="s">
        <v>34</v>
      </c>
      <c r="L84" s="29" t="str">
        <f>+VLOOKUP(K84,'Correl CIIU'!$A$1:$F$26,2,FALSE)</f>
        <v>Agricultura, ganadería, silvicultura y pesca</v>
      </c>
      <c r="M84" s="29" t="str">
        <f>+VLOOKUP(K84,'Correl CIIU'!$A$1:$F$26,3,FALSE)</f>
        <v>Agricultura</v>
      </c>
      <c r="N84" s="29" t="str">
        <f>+VLOOKUP(K84,'Correl CIIU'!$A$1:$F$26,4,FALSE)</f>
        <v>Agriculture, forestry and fishing</v>
      </c>
      <c r="O84" s="82">
        <v>1</v>
      </c>
      <c r="P84" s="38" t="str">
        <f>VLOOKUP(O84,bio!$D$2:$E$4,2,FALSE)</f>
        <v>Bioeconomía</v>
      </c>
    </row>
    <row r="85" spans="1:16" ht="14.5" x14ac:dyDescent="0.35">
      <c r="A85" t="s">
        <v>809</v>
      </c>
      <c r="B85" s="7" t="s">
        <v>179</v>
      </c>
      <c r="C85" s="27" t="str">
        <f>+VLOOKUP(B85,transacciones!$A$1:$I$39,2,FALSE)</f>
        <v>ATC01</v>
      </c>
      <c r="D85" s="27" t="str">
        <f>+VLOOKUP(B85,transacciones!$A$1:$I$39,3,FALSE)</f>
        <v>Producción / Consumo intermedio</v>
      </c>
      <c r="E85" s="27" t="str">
        <f>+VLOOKUP($B85,transacciones!$A$1:$I$39,4,FALSE)</f>
        <v>Consumo</v>
      </c>
      <c r="F85" s="27">
        <f>+VLOOKUP(B85,transacciones!$A$2:$I$39,5,FALSE)</f>
        <v>2</v>
      </c>
      <c r="G85" s="27" t="str">
        <f>+VLOOKUP(B85,transacciones!$A$2:$I$39,6,FALSE)</f>
        <v>P2</v>
      </c>
      <c r="H85" s="28" t="str">
        <f>+VLOOKUP(B85,transacciones!$A$1:$I$39,7,FALSE)</f>
        <v>Consumo intermedio</v>
      </c>
      <c r="I85" s="28" t="s">
        <v>18</v>
      </c>
      <c r="J85" s="28" t="s">
        <v>1008</v>
      </c>
      <c r="K85" s="7" t="s">
        <v>34</v>
      </c>
      <c r="L85" s="29" t="str">
        <f>+VLOOKUP(K85,'Correl CIIU'!$A$1:$F$26,2,FALSE)</f>
        <v>Agricultura, ganadería, silvicultura y pesca</v>
      </c>
      <c r="M85" s="29" t="str">
        <f>+VLOOKUP(K85,'Correl CIIU'!$A$1:$F$26,3,FALSE)</f>
        <v>Agricultura</v>
      </c>
      <c r="N85" s="29" t="str">
        <f>+VLOOKUP(K85,'Correl CIIU'!$A$1:$F$26,4,FALSE)</f>
        <v>Agriculture, forestry and fishing</v>
      </c>
      <c r="O85" s="82">
        <v>1</v>
      </c>
      <c r="P85" s="38" t="str">
        <f>VLOOKUP(O85,bio!$D$2:$E$4,2,FALSE)</f>
        <v>Bioeconomía</v>
      </c>
    </row>
    <row r="86" spans="1:16" ht="14.5" x14ac:dyDescent="0.35">
      <c r="A86" t="s">
        <v>810</v>
      </c>
      <c r="B86" s="7" t="s">
        <v>179</v>
      </c>
      <c r="C86" s="27" t="str">
        <f>+VLOOKUP(B86,transacciones!$A$1:$I$39,2,FALSE)</f>
        <v>ATC01</v>
      </c>
      <c r="D86" s="27" t="str">
        <f>+VLOOKUP(B86,transacciones!$A$1:$I$39,3,FALSE)</f>
        <v>Producción / Consumo intermedio</v>
      </c>
      <c r="E86" s="27" t="str">
        <f>+VLOOKUP($B86,transacciones!$A$1:$I$39,4,FALSE)</f>
        <v>Consumo</v>
      </c>
      <c r="F86" s="27">
        <f>+VLOOKUP(B86,transacciones!$A$2:$I$39,5,FALSE)</f>
        <v>2</v>
      </c>
      <c r="G86" s="27" t="str">
        <f>+VLOOKUP(B86,transacciones!$A$2:$I$39,6,FALSE)</f>
        <v>P2</v>
      </c>
      <c r="H86" s="28" t="str">
        <f>+VLOOKUP(B86,transacciones!$A$1:$I$39,7,FALSE)</f>
        <v>Consumo intermedio</v>
      </c>
      <c r="I86" s="28" t="s">
        <v>18</v>
      </c>
      <c r="J86" s="28" t="s">
        <v>1009</v>
      </c>
      <c r="K86" s="7" t="s">
        <v>34</v>
      </c>
      <c r="L86" s="29" t="str">
        <f>+VLOOKUP(K86,'Correl CIIU'!$A$1:$F$26,2,FALSE)</f>
        <v>Agricultura, ganadería, silvicultura y pesca</v>
      </c>
      <c r="M86" s="29" t="str">
        <f>+VLOOKUP(K86,'Correl CIIU'!$A$1:$F$26,3,FALSE)</f>
        <v>Agricultura</v>
      </c>
      <c r="N86" s="29" t="str">
        <f>+VLOOKUP(K86,'Correl CIIU'!$A$1:$F$26,4,FALSE)</f>
        <v>Agriculture, forestry and fishing</v>
      </c>
      <c r="O86" s="82">
        <v>1</v>
      </c>
      <c r="P86" s="38" t="str">
        <f>VLOOKUP(O86,bio!$D$2:$E$4,2,FALSE)</f>
        <v>Bioeconomía</v>
      </c>
    </row>
    <row r="87" spans="1:16" ht="14.5" x14ac:dyDescent="0.35">
      <c r="A87" t="s">
        <v>811</v>
      </c>
      <c r="B87" s="7" t="s">
        <v>179</v>
      </c>
      <c r="C87" s="27" t="str">
        <f>+VLOOKUP(B87,transacciones!$A$1:$I$39,2,FALSE)</f>
        <v>ATC01</v>
      </c>
      <c r="D87" s="27" t="str">
        <f>+VLOOKUP(B87,transacciones!$A$1:$I$39,3,FALSE)</f>
        <v>Producción / Consumo intermedio</v>
      </c>
      <c r="E87" s="27" t="str">
        <f>+VLOOKUP($B87,transacciones!$A$1:$I$39,4,FALSE)</f>
        <v>Consumo</v>
      </c>
      <c r="F87" s="27">
        <f>+VLOOKUP(B87,transacciones!$A$2:$I$39,5,FALSE)</f>
        <v>2</v>
      </c>
      <c r="G87" s="27" t="str">
        <f>+VLOOKUP(B87,transacciones!$A$2:$I$39,6,FALSE)</f>
        <v>P2</v>
      </c>
      <c r="H87" s="28" t="str">
        <f>+VLOOKUP(B87,transacciones!$A$1:$I$39,7,FALSE)</f>
        <v>Consumo intermedio</v>
      </c>
      <c r="I87" s="28" t="s">
        <v>18</v>
      </c>
      <c r="J87" s="28" t="s">
        <v>1010</v>
      </c>
      <c r="K87" s="7" t="s">
        <v>34</v>
      </c>
      <c r="L87" s="29" t="str">
        <f>+VLOOKUP(K87,'Correl CIIU'!$A$1:$F$26,2,FALSE)</f>
        <v>Agricultura, ganadería, silvicultura y pesca</v>
      </c>
      <c r="M87" s="29" t="str">
        <f>+VLOOKUP(K87,'Correl CIIU'!$A$1:$F$26,3,FALSE)</f>
        <v>Agricultura</v>
      </c>
      <c r="N87" s="29" t="str">
        <f>+VLOOKUP(K87,'Correl CIIU'!$A$1:$F$26,4,FALSE)</f>
        <v>Agriculture, forestry and fishing</v>
      </c>
      <c r="O87" s="82">
        <v>1</v>
      </c>
      <c r="P87" s="38" t="str">
        <f>VLOOKUP(O87,bio!$D$2:$E$4,2,FALSE)</f>
        <v>Bioeconomía</v>
      </c>
    </row>
    <row r="88" spans="1:16" ht="14.5" x14ac:dyDescent="0.35">
      <c r="A88" t="s">
        <v>812</v>
      </c>
      <c r="B88" s="7" t="s">
        <v>179</v>
      </c>
      <c r="C88" s="27" t="str">
        <f>+VLOOKUP(B88,transacciones!$A$1:$I$39,2,FALSE)</f>
        <v>ATC01</v>
      </c>
      <c r="D88" s="27" t="str">
        <f>+VLOOKUP(B88,transacciones!$A$1:$I$39,3,FALSE)</f>
        <v>Producción / Consumo intermedio</v>
      </c>
      <c r="E88" s="27" t="str">
        <f>+VLOOKUP($B88,transacciones!$A$1:$I$39,4,FALSE)</f>
        <v>Consumo</v>
      </c>
      <c r="F88" s="27">
        <f>+VLOOKUP(B88,transacciones!$A$2:$I$39,5,FALSE)</f>
        <v>2</v>
      </c>
      <c r="G88" s="27" t="str">
        <f>+VLOOKUP(B88,transacciones!$A$2:$I$39,6,FALSE)</f>
        <v>P2</v>
      </c>
      <c r="H88" s="28" t="str">
        <f>+VLOOKUP(B88,transacciones!$A$1:$I$39,7,FALSE)</f>
        <v>Consumo intermedio</v>
      </c>
      <c r="I88" s="28" t="s">
        <v>18</v>
      </c>
      <c r="J88" s="28" t="s">
        <v>1011</v>
      </c>
      <c r="K88" s="7" t="s">
        <v>34</v>
      </c>
      <c r="L88" s="29" t="str">
        <f>+VLOOKUP(K88,'Correl CIIU'!$A$1:$F$26,2,FALSE)</f>
        <v>Agricultura, ganadería, silvicultura y pesca</v>
      </c>
      <c r="M88" s="29" t="str">
        <f>+VLOOKUP(K88,'Correl CIIU'!$A$1:$F$26,3,FALSE)</f>
        <v>Agricultura</v>
      </c>
      <c r="N88" s="29" t="str">
        <f>+VLOOKUP(K88,'Correl CIIU'!$A$1:$F$26,4,FALSE)</f>
        <v>Agriculture, forestry and fishing</v>
      </c>
      <c r="O88" s="82">
        <v>1</v>
      </c>
      <c r="P88" s="38" t="str">
        <f>VLOOKUP(O88,bio!$D$2:$E$4,2,FALSE)</f>
        <v>Bioeconomía</v>
      </c>
    </row>
    <row r="89" spans="1:16" ht="14.5" x14ac:dyDescent="0.35">
      <c r="A89" t="s">
        <v>813</v>
      </c>
      <c r="B89" s="7" t="s">
        <v>179</v>
      </c>
      <c r="C89" s="27" t="str">
        <f>+VLOOKUP(B89,transacciones!$A$1:$I$39,2,FALSE)</f>
        <v>ATC01</v>
      </c>
      <c r="D89" s="27" t="str">
        <f>+VLOOKUP(B89,transacciones!$A$1:$I$39,3,FALSE)</f>
        <v>Producción / Consumo intermedio</v>
      </c>
      <c r="E89" s="27" t="str">
        <f>+VLOOKUP($B89,transacciones!$A$1:$I$39,4,FALSE)</f>
        <v>Consumo</v>
      </c>
      <c r="F89" s="27">
        <f>+VLOOKUP(B89,transacciones!$A$2:$I$39,5,FALSE)</f>
        <v>2</v>
      </c>
      <c r="G89" s="27" t="str">
        <f>+VLOOKUP(B89,transacciones!$A$2:$I$39,6,FALSE)</f>
        <v>P2</v>
      </c>
      <c r="H89" s="28" t="str">
        <f>+VLOOKUP(B89,transacciones!$A$1:$I$39,7,FALSE)</f>
        <v>Consumo intermedio</v>
      </c>
      <c r="I89" s="28" t="s">
        <v>18</v>
      </c>
      <c r="J89" s="28" t="s">
        <v>1012</v>
      </c>
      <c r="K89" s="7" t="s">
        <v>47</v>
      </c>
      <c r="L89" s="29" t="str">
        <f>+VLOOKUP(K89,'Correl CIIU'!$A$1:$F$26,2,FALSE)</f>
        <v>Explotación de minas y canteras</v>
      </c>
      <c r="M89" s="29" t="str">
        <f>+VLOOKUP(K89,'Correl CIIU'!$A$1:$F$26,3,FALSE)</f>
        <v>Minería</v>
      </c>
      <c r="N89" s="29" t="str">
        <f>+VLOOKUP(K89,'Correl CIIU'!$A$1:$F$26,4,FALSE)</f>
        <v>Mining and quarrying</v>
      </c>
      <c r="O89" s="82">
        <v>3</v>
      </c>
      <c r="P89" s="38" t="str">
        <f>VLOOKUP(O89,bio!$D$2:$E$4,2,FALSE)</f>
        <v>No bioeconomía</v>
      </c>
    </row>
    <row r="90" spans="1:16" ht="14.5" x14ac:dyDescent="0.35">
      <c r="A90" t="s">
        <v>814</v>
      </c>
      <c r="B90" s="7" t="s">
        <v>179</v>
      </c>
      <c r="C90" s="27" t="str">
        <f>+VLOOKUP(B90,transacciones!$A$1:$I$39,2,FALSE)</f>
        <v>ATC01</v>
      </c>
      <c r="D90" s="27" t="str">
        <f>+VLOOKUP(B90,transacciones!$A$1:$I$39,3,FALSE)</f>
        <v>Producción / Consumo intermedio</v>
      </c>
      <c r="E90" s="27" t="str">
        <f>+VLOOKUP($B90,transacciones!$A$1:$I$39,4,FALSE)</f>
        <v>Consumo</v>
      </c>
      <c r="F90" s="27">
        <f>+VLOOKUP(B90,transacciones!$A$2:$I$39,5,FALSE)</f>
        <v>2</v>
      </c>
      <c r="G90" s="27" t="str">
        <f>+VLOOKUP(B90,transacciones!$A$2:$I$39,6,FALSE)</f>
        <v>P2</v>
      </c>
      <c r="H90" s="28" t="str">
        <f>+VLOOKUP(B90,transacciones!$A$1:$I$39,7,FALSE)</f>
        <v>Consumo intermedio</v>
      </c>
      <c r="I90" s="28" t="s">
        <v>18</v>
      </c>
      <c r="J90" s="28" t="s">
        <v>1013</v>
      </c>
      <c r="K90" s="7" t="s">
        <v>47</v>
      </c>
      <c r="L90" s="29" t="str">
        <f>+VLOOKUP(K90,'Correl CIIU'!$A$1:$F$26,2,FALSE)</f>
        <v>Explotación de minas y canteras</v>
      </c>
      <c r="M90" s="29" t="str">
        <f>+VLOOKUP(K90,'Correl CIIU'!$A$1:$F$26,3,FALSE)</f>
        <v>Minería</v>
      </c>
      <c r="N90" s="29" t="str">
        <f>+VLOOKUP(K90,'Correl CIIU'!$A$1:$F$26,4,FALSE)</f>
        <v>Mining and quarrying</v>
      </c>
      <c r="O90" s="82">
        <v>3</v>
      </c>
      <c r="P90" s="38" t="str">
        <f>VLOOKUP(O90,bio!$D$2:$E$4,2,FALSE)</f>
        <v>No bioeconomía</v>
      </c>
    </row>
    <row r="91" spans="1:16" ht="14.5" x14ac:dyDescent="0.35">
      <c r="A91" t="s">
        <v>815</v>
      </c>
      <c r="B91" s="7" t="s">
        <v>179</v>
      </c>
      <c r="C91" s="27" t="str">
        <f>+VLOOKUP(B91,transacciones!$A$1:$I$39,2,FALSE)</f>
        <v>ATC01</v>
      </c>
      <c r="D91" s="27" t="str">
        <f>+VLOOKUP(B91,transacciones!$A$1:$I$39,3,FALSE)</f>
        <v>Producción / Consumo intermedio</v>
      </c>
      <c r="E91" s="27" t="str">
        <f>+VLOOKUP($B91,transacciones!$A$1:$I$39,4,FALSE)</f>
        <v>Consumo</v>
      </c>
      <c r="F91" s="27">
        <f>+VLOOKUP(B91,transacciones!$A$2:$I$39,5,FALSE)</f>
        <v>2</v>
      </c>
      <c r="G91" s="27" t="str">
        <f>+VLOOKUP(B91,transacciones!$A$2:$I$39,6,FALSE)</f>
        <v>P2</v>
      </c>
      <c r="H91" s="28" t="str">
        <f>+VLOOKUP(B91,transacciones!$A$1:$I$39,7,FALSE)</f>
        <v>Consumo intermedio</v>
      </c>
      <c r="I91" s="28" t="s">
        <v>18</v>
      </c>
      <c r="J91" s="28" t="s">
        <v>1014</v>
      </c>
      <c r="K91" s="7" t="s">
        <v>47</v>
      </c>
      <c r="L91" s="29" t="str">
        <f>+VLOOKUP(K91,'Correl CIIU'!$A$1:$F$26,2,FALSE)</f>
        <v>Explotación de minas y canteras</v>
      </c>
      <c r="M91" s="29" t="str">
        <f>+VLOOKUP(K91,'Correl CIIU'!$A$1:$F$26,3,FALSE)</f>
        <v>Minería</v>
      </c>
      <c r="N91" s="29" t="str">
        <f>+VLOOKUP(K91,'Correl CIIU'!$A$1:$F$26,4,FALSE)</f>
        <v>Mining and quarrying</v>
      </c>
      <c r="O91" s="82">
        <v>3</v>
      </c>
      <c r="P91" s="38" t="str">
        <f>VLOOKUP(O91,bio!$D$2:$E$4,2,FALSE)</f>
        <v>No bioeconomía</v>
      </c>
    </row>
    <row r="92" spans="1:16" ht="14.5" x14ac:dyDescent="0.35">
      <c r="A92" t="s">
        <v>816</v>
      </c>
      <c r="B92" s="7" t="s">
        <v>179</v>
      </c>
      <c r="C92" s="27" t="str">
        <f>+VLOOKUP(B92,transacciones!$A$1:$I$39,2,FALSE)</f>
        <v>ATC01</v>
      </c>
      <c r="D92" s="27" t="str">
        <f>+VLOOKUP(B92,transacciones!$A$1:$I$39,3,FALSE)</f>
        <v>Producción / Consumo intermedio</v>
      </c>
      <c r="E92" s="27" t="str">
        <f>+VLOOKUP($B92,transacciones!$A$1:$I$39,4,FALSE)</f>
        <v>Consumo</v>
      </c>
      <c r="F92" s="27">
        <f>+VLOOKUP(B92,transacciones!$A$2:$I$39,5,FALSE)</f>
        <v>2</v>
      </c>
      <c r="G92" s="27" t="str">
        <f>+VLOOKUP(B92,transacciones!$A$2:$I$39,6,FALSE)</f>
        <v>P2</v>
      </c>
      <c r="H92" s="28" t="str">
        <f>+VLOOKUP(B92,transacciones!$A$1:$I$39,7,FALSE)</f>
        <v>Consumo intermedio</v>
      </c>
      <c r="I92" s="28" t="s">
        <v>18</v>
      </c>
      <c r="J92" s="28" t="s">
        <v>1015</v>
      </c>
      <c r="K92" s="7" t="s">
        <v>47</v>
      </c>
      <c r="L92" s="29" t="str">
        <f>+VLOOKUP(K92,'Correl CIIU'!$A$1:$F$26,2,FALSE)</f>
        <v>Explotación de minas y canteras</v>
      </c>
      <c r="M92" s="29" t="str">
        <f>+VLOOKUP(K92,'Correl CIIU'!$A$1:$F$26,3,FALSE)</f>
        <v>Minería</v>
      </c>
      <c r="N92" s="29" t="str">
        <f>+VLOOKUP(K92,'Correl CIIU'!$A$1:$F$26,4,FALSE)</f>
        <v>Mining and quarrying</v>
      </c>
      <c r="O92" s="82">
        <v>3</v>
      </c>
      <c r="P92" s="38" t="str">
        <f>VLOOKUP(O92,bio!$D$2:$E$4,2,FALSE)</f>
        <v>No bioeconomía</v>
      </c>
    </row>
    <row r="93" spans="1:16" ht="14.5" x14ac:dyDescent="0.35">
      <c r="A93" t="s">
        <v>817</v>
      </c>
      <c r="B93" s="7" t="s">
        <v>179</v>
      </c>
      <c r="C93" s="27" t="str">
        <f>+VLOOKUP(B93,transacciones!$A$1:$I$39,2,FALSE)</f>
        <v>ATC01</v>
      </c>
      <c r="D93" s="27" t="str">
        <f>+VLOOKUP(B93,transacciones!$A$1:$I$39,3,FALSE)</f>
        <v>Producción / Consumo intermedio</v>
      </c>
      <c r="E93" s="27" t="str">
        <f>+VLOOKUP($B93,transacciones!$A$1:$I$39,4,FALSE)</f>
        <v>Consumo</v>
      </c>
      <c r="F93" s="27">
        <f>+VLOOKUP(B93,transacciones!$A$2:$I$39,5,FALSE)</f>
        <v>2</v>
      </c>
      <c r="G93" s="27" t="str">
        <f>+VLOOKUP(B93,transacciones!$A$2:$I$39,6,FALSE)</f>
        <v>P2</v>
      </c>
      <c r="H93" s="28" t="str">
        <f>+VLOOKUP(B93,transacciones!$A$1:$I$39,7,FALSE)</f>
        <v>Consumo intermedio</v>
      </c>
      <c r="I93" s="28" t="s">
        <v>18</v>
      </c>
      <c r="J93" s="28" t="s">
        <v>1016</v>
      </c>
      <c r="K93" s="7" t="s">
        <v>56</v>
      </c>
      <c r="L93" s="29" t="str">
        <f>+VLOOKUP(K93,'Correl CIIU'!$A$1:$F$26,2,FALSE)</f>
        <v>Industrias manufactureras</v>
      </c>
      <c r="M93" s="29" t="str">
        <f>+VLOOKUP(K93,'Correl CIIU'!$A$1:$F$26,3,FALSE)</f>
        <v>Manufacturas</v>
      </c>
      <c r="N93" s="29" t="str">
        <f>+VLOOKUP(K93,'Correl CIIU'!$A$1:$F$26,4,FALSE)</f>
        <v>Manufacturing</v>
      </c>
      <c r="O93" s="82">
        <v>1</v>
      </c>
      <c r="P93" s="38" t="str">
        <f>VLOOKUP(O93,bio!$D$2:$E$4,2,FALSE)</f>
        <v>Bioeconomía</v>
      </c>
    </row>
    <row r="94" spans="1:16" ht="14.5" x14ac:dyDescent="0.35">
      <c r="A94" t="s">
        <v>818</v>
      </c>
      <c r="B94" s="7" t="s">
        <v>179</v>
      </c>
      <c r="C94" s="27" t="str">
        <f>+VLOOKUP(B94,transacciones!$A$1:$I$39,2,FALSE)</f>
        <v>ATC01</v>
      </c>
      <c r="D94" s="27" t="str">
        <f>+VLOOKUP(B94,transacciones!$A$1:$I$39,3,FALSE)</f>
        <v>Producción / Consumo intermedio</v>
      </c>
      <c r="E94" s="27" t="str">
        <f>+VLOOKUP($B94,transacciones!$A$1:$I$39,4,FALSE)</f>
        <v>Consumo</v>
      </c>
      <c r="F94" s="27">
        <f>+VLOOKUP(B94,transacciones!$A$2:$I$39,5,FALSE)</f>
        <v>2</v>
      </c>
      <c r="G94" s="27" t="str">
        <f>+VLOOKUP(B94,transacciones!$A$2:$I$39,6,FALSE)</f>
        <v>P2</v>
      </c>
      <c r="H94" s="28" t="str">
        <f>+VLOOKUP(B94,transacciones!$A$1:$I$39,7,FALSE)</f>
        <v>Consumo intermedio</v>
      </c>
      <c r="I94" s="28" t="s">
        <v>18</v>
      </c>
      <c r="J94" s="28" t="s">
        <v>1017</v>
      </c>
      <c r="K94" s="7" t="s">
        <v>56</v>
      </c>
      <c r="L94" s="29" t="str">
        <f>+VLOOKUP(K94,'Correl CIIU'!$A$1:$F$26,2,FALSE)</f>
        <v>Industrias manufactureras</v>
      </c>
      <c r="M94" s="29" t="str">
        <f>+VLOOKUP(K94,'Correl CIIU'!$A$1:$F$26,3,FALSE)</f>
        <v>Manufacturas</v>
      </c>
      <c r="N94" s="29" t="str">
        <f>+VLOOKUP(K94,'Correl CIIU'!$A$1:$F$26,4,FALSE)</f>
        <v>Manufacturing</v>
      </c>
      <c r="O94" s="82">
        <v>1</v>
      </c>
      <c r="P94" s="38" t="str">
        <f>VLOOKUP(O94,bio!$D$2:$E$4,2,FALSE)</f>
        <v>Bioeconomía</v>
      </c>
    </row>
    <row r="95" spans="1:16" ht="14.5" x14ac:dyDescent="0.35">
      <c r="A95" t="s">
        <v>819</v>
      </c>
      <c r="B95" s="7" t="s">
        <v>179</v>
      </c>
      <c r="C95" s="27" t="str">
        <f>+VLOOKUP(B95,transacciones!$A$1:$I$39,2,FALSE)</f>
        <v>ATC01</v>
      </c>
      <c r="D95" s="27" t="str">
        <f>+VLOOKUP(B95,transacciones!$A$1:$I$39,3,FALSE)</f>
        <v>Producción / Consumo intermedio</v>
      </c>
      <c r="E95" s="27" t="str">
        <f>+VLOOKUP($B95,transacciones!$A$1:$I$39,4,FALSE)</f>
        <v>Consumo</v>
      </c>
      <c r="F95" s="27">
        <f>+VLOOKUP(B95,transacciones!$A$2:$I$39,5,FALSE)</f>
        <v>2</v>
      </c>
      <c r="G95" s="27" t="str">
        <f>+VLOOKUP(B95,transacciones!$A$2:$I$39,6,FALSE)</f>
        <v>P2</v>
      </c>
      <c r="H95" s="28" t="str">
        <f>+VLOOKUP(B95,transacciones!$A$1:$I$39,7,FALSE)</f>
        <v>Consumo intermedio</v>
      </c>
      <c r="I95" s="28" t="s">
        <v>18</v>
      </c>
      <c r="J95" s="28" t="s">
        <v>1018</v>
      </c>
      <c r="K95" s="7" t="s">
        <v>56</v>
      </c>
      <c r="L95" s="29" t="str">
        <f>+VLOOKUP(K95,'Correl CIIU'!$A$1:$F$26,2,FALSE)</f>
        <v>Industrias manufactureras</v>
      </c>
      <c r="M95" s="29" t="str">
        <f>+VLOOKUP(K95,'Correl CIIU'!$A$1:$F$26,3,FALSE)</f>
        <v>Manufacturas</v>
      </c>
      <c r="N95" s="29" t="str">
        <f>+VLOOKUP(K95,'Correl CIIU'!$A$1:$F$26,4,FALSE)</f>
        <v>Manufacturing</v>
      </c>
      <c r="O95" s="82">
        <v>1</v>
      </c>
      <c r="P95" s="38" t="str">
        <f>VLOOKUP(O95,bio!$D$2:$E$4,2,FALSE)</f>
        <v>Bioeconomía</v>
      </c>
    </row>
    <row r="96" spans="1:16" ht="14.5" x14ac:dyDescent="0.35">
      <c r="A96" t="s">
        <v>820</v>
      </c>
      <c r="B96" s="7" t="s">
        <v>179</v>
      </c>
      <c r="C96" s="27" t="str">
        <f>+VLOOKUP(B96,transacciones!$A$1:$I$39,2,FALSE)</f>
        <v>ATC01</v>
      </c>
      <c r="D96" s="27" t="str">
        <f>+VLOOKUP(B96,transacciones!$A$1:$I$39,3,FALSE)</f>
        <v>Producción / Consumo intermedio</v>
      </c>
      <c r="E96" s="27" t="str">
        <f>+VLOOKUP($B96,transacciones!$A$1:$I$39,4,FALSE)</f>
        <v>Consumo</v>
      </c>
      <c r="F96" s="27">
        <f>+VLOOKUP(B96,transacciones!$A$2:$I$39,5,FALSE)</f>
        <v>2</v>
      </c>
      <c r="G96" s="27" t="str">
        <f>+VLOOKUP(B96,transacciones!$A$2:$I$39,6,FALSE)</f>
        <v>P2</v>
      </c>
      <c r="H96" s="28" t="str">
        <f>+VLOOKUP(B96,transacciones!$A$1:$I$39,7,FALSE)</f>
        <v>Consumo intermedio</v>
      </c>
      <c r="I96" s="28" t="s">
        <v>18</v>
      </c>
      <c r="J96" s="28" t="s">
        <v>1019</v>
      </c>
      <c r="K96" s="7" t="s">
        <v>56</v>
      </c>
      <c r="L96" s="29" t="str">
        <f>+VLOOKUP(K96,'Correl CIIU'!$A$1:$F$26,2,FALSE)</f>
        <v>Industrias manufactureras</v>
      </c>
      <c r="M96" s="29" t="str">
        <f>+VLOOKUP(K96,'Correl CIIU'!$A$1:$F$26,3,FALSE)</f>
        <v>Manufacturas</v>
      </c>
      <c r="N96" s="29" t="str">
        <f>+VLOOKUP(K96,'Correl CIIU'!$A$1:$F$26,4,FALSE)</f>
        <v>Manufacturing</v>
      </c>
      <c r="O96" s="82">
        <v>1</v>
      </c>
      <c r="P96" s="38" t="str">
        <f>VLOOKUP(O96,bio!$D$2:$E$4,2,FALSE)</f>
        <v>Bioeconomía</v>
      </c>
    </row>
    <row r="97" spans="1:16" ht="14.5" x14ac:dyDescent="0.35">
      <c r="A97" t="s">
        <v>821</v>
      </c>
      <c r="B97" s="7" t="s">
        <v>179</v>
      </c>
      <c r="C97" s="27" t="str">
        <f>+VLOOKUP(B97,transacciones!$A$1:$I$39,2,FALSE)</f>
        <v>ATC01</v>
      </c>
      <c r="D97" s="27" t="str">
        <f>+VLOOKUP(B97,transacciones!$A$1:$I$39,3,FALSE)</f>
        <v>Producción / Consumo intermedio</v>
      </c>
      <c r="E97" s="27" t="str">
        <f>+VLOOKUP($B97,transacciones!$A$1:$I$39,4,FALSE)</f>
        <v>Consumo</v>
      </c>
      <c r="F97" s="27">
        <f>+VLOOKUP(B97,transacciones!$A$2:$I$39,5,FALSE)</f>
        <v>2</v>
      </c>
      <c r="G97" s="27" t="str">
        <f>+VLOOKUP(B97,transacciones!$A$2:$I$39,6,FALSE)</f>
        <v>P2</v>
      </c>
      <c r="H97" s="28" t="str">
        <f>+VLOOKUP(B97,transacciones!$A$1:$I$39,7,FALSE)</f>
        <v>Consumo intermedio</v>
      </c>
      <c r="I97" s="28" t="s">
        <v>18</v>
      </c>
      <c r="J97" s="28" t="s">
        <v>1020</v>
      </c>
      <c r="K97" s="7" t="s">
        <v>56</v>
      </c>
      <c r="L97" s="29" t="str">
        <f>+VLOOKUP(K97,'Correl CIIU'!$A$1:$F$26,2,FALSE)</f>
        <v>Industrias manufactureras</v>
      </c>
      <c r="M97" s="29" t="str">
        <f>+VLOOKUP(K97,'Correl CIIU'!$A$1:$F$26,3,FALSE)</f>
        <v>Manufacturas</v>
      </c>
      <c r="N97" s="29" t="str">
        <f>+VLOOKUP(K97,'Correl CIIU'!$A$1:$F$26,4,FALSE)</f>
        <v>Manufacturing</v>
      </c>
      <c r="O97" s="82">
        <v>1</v>
      </c>
      <c r="P97" s="38" t="str">
        <f>VLOOKUP(O97,bio!$D$2:$E$4,2,FALSE)</f>
        <v>Bioeconomía</v>
      </c>
    </row>
    <row r="98" spans="1:16" ht="14.5" x14ac:dyDescent="0.35">
      <c r="A98" t="s">
        <v>822</v>
      </c>
      <c r="B98" s="7" t="s">
        <v>179</v>
      </c>
      <c r="C98" s="27" t="str">
        <f>+VLOOKUP(B98,transacciones!$A$1:$I$39,2,FALSE)</f>
        <v>ATC01</v>
      </c>
      <c r="D98" s="27" t="str">
        <f>+VLOOKUP(B98,transacciones!$A$1:$I$39,3,FALSE)</f>
        <v>Producción / Consumo intermedio</v>
      </c>
      <c r="E98" s="27" t="str">
        <f>+VLOOKUP($B98,transacciones!$A$1:$I$39,4,FALSE)</f>
        <v>Consumo</v>
      </c>
      <c r="F98" s="27">
        <f>+VLOOKUP(B98,transacciones!$A$2:$I$39,5,FALSE)</f>
        <v>2</v>
      </c>
      <c r="G98" s="27" t="str">
        <f>+VLOOKUP(B98,transacciones!$A$2:$I$39,6,FALSE)</f>
        <v>P2</v>
      </c>
      <c r="H98" s="28" t="str">
        <f>+VLOOKUP(B98,transacciones!$A$1:$I$39,7,FALSE)</f>
        <v>Consumo intermedio</v>
      </c>
      <c r="I98" s="28" t="s">
        <v>18</v>
      </c>
      <c r="J98" s="28" t="s">
        <v>1021</v>
      </c>
      <c r="K98" s="7" t="s">
        <v>56</v>
      </c>
      <c r="L98" s="29" t="str">
        <f>+VLOOKUP(K98,'Correl CIIU'!$A$1:$F$26,2,FALSE)</f>
        <v>Industrias manufactureras</v>
      </c>
      <c r="M98" s="29" t="str">
        <f>+VLOOKUP(K98,'Correl CIIU'!$A$1:$F$26,3,FALSE)</f>
        <v>Manufacturas</v>
      </c>
      <c r="N98" s="29" t="str">
        <f>+VLOOKUP(K98,'Correl CIIU'!$A$1:$F$26,4,FALSE)</f>
        <v>Manufacturing</v>
      </c>
      <c r="O98" s="82">
        <v>1</v>
      </c>
      <c r="P98" s="38" t="str">
        <f>VLOOKUP(O98,bio!$D$2:$E$4,2,FALSE)</f>
        <v>Bioeconomía</v>
      </c>
    </row>
    <row r="99" spans="1:16" ht="14.5" x14ac:dyDescent="0.35">
      <c r="A99" t="s">
        <v>823</v>
      </c>
      <c r="B99" s="7" t="s">
        <v>179</v>
      </c>
      <c r="C99" s="27" t="str">
        <f>+VLOOKUP(B99,transacciones!$A$1:$I$39,2,FALSE)</f>
        <v>ATC01</v>
      </c>
      <c r="D99" s="27" t="str">
        <f>+VLOOKUP(B99,transacciones!$A$1:$I$39,3,FALSE)</f>
        <v>Producción / Consumo intermedio</v>
      </c>
      <c r="E99" s="27" t="str">
        <f>+VLOOKUP($B99,transacciones!$A$1:$I$39,4,FALSE)</f>
        <v>Consumo</v>
      </c>
      <c r="F99" s="27">
        <f>+VLOOKUP(B99,transacciones!$A$2:$I$39,5,FALSE)</f>
        <v>2</v>
      </c>
      <c r="G99" s="27" t="str">
        <f>+VLOOKUP(B99,transacciones!$A$2:$I$39,6,FALSE)</f>
        <v>P2</v>
      </c>
      <c r="H99" s="28" t="str">
        <f>+VLOOKUP(B99,transacciones!$A$1:$I$39,7,FALSE)</f>
        <v>Consumo intermedio</v>
      </c>
      <c r="I99" s="28" t="s">
        <v>18</v>
      </c>
      <c r="J99" s="28" t="s">
        <v>1022</v>
      </c>
      <c r="K99" s="7" t="s">
        <v>56</v>
      </c>
      <c r="L99" s="29" t="str">
        <f>+VLOOKUP(K99,'Correl CIIU'!$A$1:$F$26,2,FALSE)</f>
        <v>Industrias manufactureras</v>
      </c>
      <c r="M99" s="29" t="str">
        <f>+VLOOKUP(K99,'Correl CIIU'!$A$1:$F$26,3,FALSE)</f>
        <v>Manufacturas</v>
      </c>
      <c r="N99" s="29" t="str">
        <f>+VLOOKUP(K99,'Correl CIIU'!$A$1:$F$26,4,FALSE)</f>
        <v>Manufacturing</v>
      </c>
      <c r="O99" s="82">
        <v>1</v>
      </c>
      <c r="P99" s="38" t="str">
        <f>VLOOKUP(O99,bio!$D$2:$E$4,2,FALSE)</f>
        <v>Bioeconomía</v>
      </c>
    </row>
    <row r="100" spans="1:16" ht="14.5" x14ac:dyDescent="0.35">
      <c r="A100" t="s">
        <v>824</v>
      </c>
      <c r="B100" s="7" t="s">
        <v>179</v>
      </c>
      <c r="C100" s="27" t="str">
        <f>+VLOOKUP(B100,transacciones!$A$1:$I$39,2,FALSE)</f>
        <v>ATC01</v>
      </c>
      <c r="D100" s="27" t="str">
        <f>+VLOOKUP(B100,transacciones!$A$1:$I$39,3,FALSE)</f>
        <v>Producción / Consumo intermedio</v>
      </c>
      <c r="E100" s="27" t="str">
        <f>+VLOOKUP($B100,transacciones!$A$1:$I$39,4,FALSE)</f>
        <v>Consumo</v>
      </c>
      <c r="F100" s="27">
        <f>+VLOOKUP(B100,transacciones!$A$2:$I$39,5,FALSE)</f>
        <v>2</v>
      </c>
      <c r="G100" s="27" t="str">
        <f>+VLOOKUP(B100,transacciones!$A$2:$I$39,6,FALSE)</f>
        <v>P2</v>
      </c>
      <c r="H100" s="28" t="str">
        <f>+VLOOKUP(B100,transacciones!$A$1:$I$39,7,FALSE)</f>
        <v>Consumo intermedio</v>
      </c>
      <c r="I100" s="28" t="s">
        <v>18</v>
      </c>
      <c r="J100" s="28" t="s">
        <v>1023</v>
      </c>
      <c r="K100" s="7" t="s">
        <v>56</v>
      </c>
      <c r="L100" s="29" t="str">
        <f>+VLOOKUP(K100,'Correl CIIU'!$A$1:$F$26,2,FALSE)</f>
        <v>Industrias manufactureras</v>
      </c>
      <c r="M100" s="29" t="str">
        <f>+VLOOKUP(K100,'Correl CIIU'!$A$1:$F$26,3,FALSE)</f>
        <v>Manufacturas</v>
      </c>
      <c r="N100" s="29" t="str">
        <f>+VLOOKUP(K100,'Correl CIIU'!$A$1:$F$26,4,FALSE)</f>
        <v>Manufacturing</v>
      </c>
      <c r="O100" s="82">
        <v>1</v>
      </c>
      <c r="P100" s="38" t="str">
        <f>VLOOKUP(O100,bio!$D$2:$E$4,2,FALSE)</f>
        <v>Bioeconomía</v>
      </c>
    </row>
    <row r="101" spans="1:16" ht="14.5" x14ac:dyDescent="0.35">
      <c r="A101" t="s">
        <v>825</v>
      </c>
      <c r="B101" s="7" t="s">
        <v>179</v>
      </c>
      <c r="C101" s="27" t="str">
        <f>+VLOOKUP(B101,transacciones!$A$1:$I$39,2,FALSE)</f>
        <v>ATC01</v>
      </c>
      <c r="D101" s="27" t="str">
        <f>+VLOOKUP(B101,transacciones!$A$1:$I$39,3,FALSE)</f>
        <v>Producción / Consumo intermedio</v>
      </c>
      <c r="E101" s="27" t="str">
        <f>+VLOOKUP($B101,transacciones!$A$1:$I$39,4,FALSE)</f>
        <v>Consumo</v>
      </c>
      <c r="F101" s="27">
        <f>+VLOOKUP(B101,transacciones!$A$2:$I$39,5,FALSE)</f>
        <v>2</v>
      </c>
      <c r="G101" s="27" t="str">
        <f>+VLOOKUP(B101,transacciones!$A$2:$I$39,6,FALSE)</f>
        <v>P2</v>
      </c>
      <c r="H101" s="28" t="str">
        <f>+VLOOKUP(B101,transacciones!$A$1:$I$39,7,FALSE)</f>
        <v>Consumo intermedio</v>
      </c>
      <c r="I101" s="28" t="s">
        <v>18</v>
      </c>
      <c r="J101" s="28" t="s">
        <v>1024</v>
      </c>
      <c r="K101" s="7" t="s">
        <v>56</v>
      </c>
      <c r="L101" s="29" t="str">
        <f>+VLOOKUP(K101,'Correl CIIU'!$A$1:$F$26,2,FALSE)</f>
        <v>Industrias manufactureras</v>
      </c>
      <c r="M101" s="29" t="str">
        <f>+VLOOKUP(K101,'Correl CIIU'!$A$1:$F$26,3,FALSE)</f>
        <v>Manufacturas</v>
      </c>
      <c r="N101" s="29" t="str">
        <f>+VLOOKUP(K101,'Correl CIIU'!$A$1:$F$26,4,FALSE)</f>
        <v>Manufacturing</v>
      </c>
      <c r="O101" s="82">
        <v>1</v>
      </c>
      <c r="P101" s="38" t="str">
        <f>VLOOKUP(O101,bio!$D$2:$E$4,2,FALSE)</f>
        <v>Bioeconomía</v>
      </c>
    </row>
    <row r="102" spans="1:16" ht="14.5" x14ac:dyDescent="0.35">
      <c r="A102" t="s">
        <v>826</v>
      </c>
      <c r="B102" s="7" t="s">
        <v>179</v>
      </c>
      <c r="C102" s="27" t="str">
        <f>+VLOOKUP(B102,transacciones!$A$1:$I$39,2,FALSE)</f>
        <v>ATC01</v>
      </c>
      <c r="D102" s="27" t="str">
        <f>+VLOOKUP(B102,transacciones!$A$1:$I$39,3,FALSE)</f>
        <v>Producción / Consumo intermedio</v>
      </c>
      <c r="E102" s="27" t="str">
        <f>+VLOOKUP($B102,transacciones!$A$1:$I$39,4,FALSE)</f>
        <v>Consumo</v>
      </c>
      <c r="F102" s="27">
        <f>+VLOOKUP(B102,transacciones!$A$2:$I$39,5,FALSE)</f>
        <v>2</v>
      </c>
      <c r="G102" s="27" t="str">
        <f>+VLOOKUP(B102,transacciones!$A$2:$I$39,6,FALSE)</f>
        <v>P2</v>
      </c>
      <c r="H102" s="28" t="str">
        <f>+VLOOKUP(B102,transacciones!$A$1:$I$39,7,FALSE)</f>
        <v>Consumo intermedio</v>
      </c>
      <c r="I102" s="28" t="s">
        <v>18</v>
      </c>
      <c r="J102" s="28" t="s">
        <v>1025</v>
      </c>
      <c r="K102" s="7" t="s">
        <v>56</v>
      </c>
      <c r="L102" s="29" t="str">
        <f>+VLOOKUP(K102,'Correl CIIU'!$A$1:$F$26,2,FALSE)</f>
        <v>Industrias manufactureras</v>
      </c>
      <c r="M102" s="29" t="str">
        <f>+VLOOKUP(K102,'Correl CIIU'!$A$1:$F$26,3,FALSE)</f>
        <v>Manufacturas</v>
      </c>
      <c r="N102" s="29" t="str">
        <f>+VLOOKUP(K102,'Correl CIIU'!$A$1:$F$26,4,FALSE)</f>
        <v>Manufacturing</v>
      </c>
      <c r="O102" s="82">
        <v>2</v>
      </c>
      <c r="P102" s="38" t="str">
        <f>VLOOKUP(O102,bio!$D$2:$E$4,2,FALSE)</f>
        <v>Bioeconomía extendida</v>
      </c>
    </row>
    <row r="103" spans="1:16" ht="14.5" x14ac:dyDescent="0.35">
      <c r="A103" t="s">
        <v>827</v>
      </c>
      <c r="B103" s="7" t="s">
        <v>179</v>
      </c>
      <c r="C103" s="27" t="str">
        <f>+VLOOKUP(B103,transacciones!$A$1:$I$39,2,FALSE)</f>
        <v>ATC01</v>
      </c>
      <c r="D103" s="27" t="str">
        <f>+VLOOKUP(B103,transacciones!$A$1:$I$39,3,FALSE)</f>
        <v>Producción / Consumo intermedio</v>
      </c>
      <c r="E103" s="27" t="str">
        <f>+VLOOKUP($B103,transacciones!$A$1:$I$39,4,FALSE)</f>
        <v>Consumo</v>
      </c>
      <c r="F103" s="27">
        <f>+VLOOKUP(B103,transacciones!$A$2:$I$39,5,FALSE)</f>
        <v>2</v>
      </c>
      <c r="G103" s="27" t="str">
        <f>+VLOOKUP(B103,transacciones!$A$2:$I$39,6,FALSE)</f>
        <v>P2</v>
      </c>
      <c r="H103" s="28" t="str">
        <f>+VLOOKUP(B103,transacciones!$A$1:$I$39,7,FALSE)</f>
        <v>Consumo intermedio</v>
      </c>
      <c r="I103" s="28" t="s">
        <v>18</v>
      </c>
      <c r="J103" s="28" t="s">
        <v>1026</v>
      </c>
      <c r="K103" s="7" t="s">
        <v>56</v>
      </c>
      <c r="L103" s="29" t="str">
        <f>+VLOOKUP(K103,'Correl CIIU'!$A$1:$F$26,2,FALSE)</f>
        <v>Industrias manufactureras</v>
      </c>
      <c r="M103" s="29" t="str">
        <f>+VLOOKUP(K103,'Correl CIIU'!$A$1:$F$26,3,FALSE)</f>
        <v>Manufacturas</v>
      </c>
      <c r="N103" s="29" t="str">
        <f>+VLOOKUP(K103,'Correl CIIU'!$A$1:$F$26,4,FALSE)</f>
        <v>Manufacturing</v>
      </c>
      <c r="O103" s="82">
        <v>2</v>
      </c>
      <c r="P103" s="38" t="str">
        <f>VLOOKUP(O103,bio!$D$2:$E$4,2,FALSE)</f>
        <v>Bioeconomía extendida</v>
      </c>
    </row>
    <row r="104" spans="1:16" ht="14.5" x14ac:dyDescent="0.35">
      <c r="A104" t="s">
        <v>828</v>
      </c>
      <c r="B104" s="7" t="s">
        <v>179</v>
      </c>
      <c r="C104" s="27" t="str">
        <f>+VLOOKUP(B104,transacciones!$A$1:$I$39,2,FALSE)</f>
        <v>ATC01</v>
      </c>
      <c r="D104" s="27" t="str">
        <f>+VLOOKUP(B104,transacciones!$A$1:$I$39,3,FALSE)</f>
        <v>Producción / Consumo intermedio</v>
      </c>
      <c r="E104" s="27" t="str">
        <f>+VLOOKUP($B104,transacciones!$A$1:$I$39,4,FALSE)</f>
        <v>Consumo</v>
      </c>
      <c r="F104" s="27">
        <f>+VLOOKUP(B104,transacciones!$A$2:$I$39,5,FALSE)</f>
        <v>2</v>
      </c>
      <c r="G104" s="27" t="str">
        <f>+VLOOKUP(B104,transacciones!$A$2:$I$39,6,FALSE)</f>
        <v>P2</v>
      </c>
      <c r="H104" s="28" t="str">
        <f>+VLOOKUP(B104,transacciones!$A$1:$I$39,7,FALSE)</f>
        <v>Consumo intermedio</v>
      </c>
      <c r="I104" s="28" t="s">
        <v>18</v>
      </c>
      <c r="J104" s="28" t="s">
        <v>1027</v>
      </c>
      <c r="K104" s="7" t="s">
        <v>56</v>
      </c>
      <c r="L104" s="29" t="str">
        <f>+VLOOKUP(K104,'Correl CIIU'!$A$1:$F$26,2,FALSE)</f>
        <v>Industrias manufactureras</v>
      </c>
      <c r="M104" s="29" t="str">
        <f>+VLOOKUP(K104,'Correl CIIU'!$A$1:$F$26,3,FALSE)</f>
        <v>Manufacturas</v>
      </c>
      <c r="N104" s="29" t="str">
        <f>+VLOOKUP(K104,'Correl CIIU'!$A$1:$F$26,4,FALSE)</f>
        <v>Manufacturing</v>
      </c>
      <c r="O104" s="82">
        <v>2</v>
      </c>
      <c r="P104" s="38" t="str">
        <f>VLOOKUP(O104,bio!$D$2:$E$4,2,FALSE)</f>
        <v>Bioeconomía extendida</v>
      </c>
    </row>
    <row r="105" spans="1:16" ht="14.5" x14ac:dyDescent="0.35">
      <c r="A105" t="s">
        <v>829</v>
      </c>
      <c r="B105" s="7" t="s">
        <v>179</v>
      </c>
      <c r="C105" s="27" t="str">
        <f>+VLOOKUP(B105,transacciones!$A$1:$I$39,2,FALSE)</f>
        <v>ATC01</v>
      </c>
      <c r="D105" s="27" t="str">
        <f>+VLOOKUP(B105,transacciones!$A$1:$I$39,3,FALSE)</f>
        <v>Producción / Consumo intermedio</v>
      </c>
      <c r="E105" s="27" t="str">
        <f>+VLOOKUP($B105,transacciones!$A$1:$I$39,4,FALSE)</f>
        <v>Consumo</v>
      </c>
      <c r="F105" s="27">
        <f>+VLOOKUP(B105,transacciones!$A$2:$I$39,5,FALSE)</f>
        <v>2</v>
      </c>
      <c r="G105" s="27" t="str">
        <f>+VLOOKUP(B105,transacciones!$A$2:$I$39,6,FALSE)</f>
        <v>P2</v>
      </c>
      <c r="H105" s="28" t="str">
        <f>+VLOOKUP(B105,transacciones!$A$1:$I$39,7,FALSE)</f>
        <v>Consumo intermedio</v>
      </c>
      <c r="I105" s="28" t="s">
        <v>18</v>
      </c>
      <c r="J105" s="28" t="s">
        <v>1028</v>
      </c>
      <c r="K105" s="7" t="s">
        <v>56</v>
      </c>
      <c r="L105" s="29" t="str">
        <f>+VLOOKUP(K105,'Correl CIIU'!$A$1:$F$26,2,FALSE)</f>
        <v>Industrias manufactureras</v>
      </c>
      <c r="M105" s="29" t="str">
        <f>+VLOOKUP(K105,'Correl CIIU'!$A$1:$F$26,3,FALSE)</f>
        <v>Manufacturas</v>
      </c>
      <c r="N105" s="29" t="str">
        <f>+VLOOKUP(K105,'Correl CIIU'!$A$1:$F$26,4,FALSE)</f>
        <v>Manufacturing</v>
      </c>
      <c r="O105" s="82">
        <v>2</v>
      </c>
      <c r="P105" s="38" t="str">
        <f>VLOOKUP(O105,bio!$D$2:$E$4,2,FALSE)</f>
        <v>Bioeconomía extendida</v>
      </c>
    </row>
    <row r="106" spans="1:16" ht="14.5" x14ac:dyDescent="0.35">
      <c r="A106" t="s">
        <v>830</v>
      </c>
      <c r="B106" s="7" t="s">
        <v>179</v>
      </c>
      <c r="C106" s="27" t="str">
        <f>+VLOOKUP(B106,transacciones!$A$1:$I$39,2,FALSE)</f>
        <v>ATC01</v>
      </c>
      <c r="D106" s="27" t="str">
        <f>+VLOOKUP(B106,transacciones!$A$1:$I$39,3,FALSE)</f>
        <v>Producción / Consumo intermedio</v>
      </c>
      <c r="E106" s="27" t="str">
        <f>+VLOOKUP($B106,transacciones!$A$1:$I$39,4,FALSE)</f>
        <v>Consumo</v>
      </c>
      <c r="F106" s="27">
        <f>+VLOOKUP(B106,transacciones!$A$2:$I$39,5,FALSE)</f>
        <v>2</v>
      </c>
      <c r="G106" s="27" t="str">
        <f>+VLOOKUP(B106,transacciones!$A$2:$I$39,6,FALSE)</f>
        <v>P2</v>
      </c>
      <c r="H106" s="28" t="str">
        <f>+VLOOKUP(B106,transacciones!$A$1:$I$39,7,FALSE)</f>
        <v>Consumo intermedio</v>
      </c>
      <c r="I106" s="28" t="s">
        <v>18</v>
      </c>
      <c r="J106" s="28" t="s">
        <v>1029</v>
      </c>
      <c r="K106" s="7" t="s">
        <v>56</v>
      </c>
      <c r="L106" s="29" t="str">
        <f>+VLOOKUP(K106,'Correl CIIU'!$A$1:$F$26,2,FALSE)</f>
        <v>Industrias manufactureras</v>
      </c>
      <c r="M106" s="29" t="str">
        <f>+VLOOKUP(K106,'Correl CIIU'!$A$1:$F$26,3,FALSE)</f>
        <v>Manufacturas</v>
      </c>
      <c r="N106" s="29" t="str">
        <f>+VLOOKUP(K106,'Correl CIIU'!$A$1:$F$26,4,FALSE)</f>
        <v>Manufacturing</v>
      </c>
      <c r="O106" s="82">
        <v>3</v>
      </c>
      <c r="P106" s="38" t="str">
        <f>VLOOKUP(O106,bio!$D$2:$E$4,2,FALSE)</f>
        <v>No bioeconomía</v>
      </c>
    </row>
    <row r="107" spans="1:16" ht="14.5" x14ac:dyDescent="0.35">
      <c r="A107" t="s">
        <v>831</v>
      </c>
      <c r="B107" s="7" t="s">
        <v>179</v>
      </c>
      <c r="C107" s="27" t="str">
        <f>+VLOOKUP(B107,transacciones!$A$1:$I$39,2,FALSE)</f>
        <v>ATC01</v>
      </c>
      <c r="D107" s="27" t="str">
        <f>+VLOOKUP(B107,transacciones!$A$1:$I$39,3,FALSE)</f>
        <v>Producción / Consumo intermedio</v>
      </c>
      <c r="E107" s="27" t="str">
        <f>+VLOOKUP($B107,transacciones!$A$1:$I$39,4,FALSE)</f>
        <v>Consumo</v>
      </c>
      <c r="F107" s="27">
        <f>+VLOOKUP(B107,transacciones!$A$2:$I$39,5,FALSE)</f>
        <v>2</v>
      </c>
      <c r="G107" s="27" t="str">
        <f>+VLOOKUP(B107,transacciones!$A$2:$I$39,6,FALSE)</f>
        <v>P2</v>
      </c>
      <c r="H107" s="28" t="str">
        <f>+VLOOKUP(B107,transacciones!$A$1:$I$39,7,FALSE)</f>
        <v>Consumo intermedio</v>
      </c>
      <c r="I107" s="28" t="s">
        <v>18</v>
      </c>
      <c r="J107" s="28" t="s">
        <v>1030</v>
      </c>
      <c r="K107" s="7" t="s">
        <v>56</v>
      </c>
      <c r="L107" s="29" t="str">
        <f>+VLOOKUP(K107,'Correl CIIU'!$A$1:$F$26,2,FALSE)</f>
        <v>Industrias manufactureras</v>
      </c>
      <c r="M107" s="29" t="str">
        <f>+VLOOKUP(K107,'Correl CIIU'!$A$1:$F$26,3,FALSE)</f>
        <v>Manufacturas</v>
      </c>
      <c r="N107" s="29" t="str">
        <f>+VLOOKUP(K107,'Correl CIIU'!$A$1:$F$26,4,FALSE)</f>
        <v>Manufacturing</v>
      </c>
      <c r="O107" s="82">
        <v>3</v>
      </c>
      <c r="P107" s="38" t="str">
        <f>VLOOKUP(O107,bio!$D$2:$E$4,2,FALSE)</f>
        <v>No bioeconomía</v>
      </c>
    </row>
    <row r="108" spans="1:16" ht="14.5" x14ac:dyDescent="0.35">
      <c r="A108" t="s">
        <v>832</v>
      </c>
      <c r="B108" s="7" t="s">
        <v>179</v>
      </c>
      <c r="C108" s="27" t="str">
        <f>+VLOOKUP(B108,transacciones!$A$1:$I$39,2,FALSE)</f>
        <v>ATC01</v>
      </c>
      <c r="D108" s="27" t="str">
        <f>+VLOOKUP(B108,transacciones!$A$1:$I$39,3,FALSE)</f>
        <v>Producción / Consumo intermedio</v>
      </c>
      <c r="E108" s="27" t="str">
        <f>+VLOOKUP($B108,transacciones!$A$1:$I$39,4,FALSE)</f>
        <v>Consumo</v>
      </c>
      <c r="F108" s="27">
        <f>+VLOOKUP(B108,transacciones!$A$2:$I$39,5,FALSE)</f>
        <v>2</v>
      </c>
      <c r="G108" s="27" t="str">
        <f>+VLOOKUP(B108,transacciones!$A$2:$I$39,6,FALSE)</f>
        <v>P2</v>
      </c>
      <c r="H108" s="28" t="str">
        <f>+VLOOKUP(B108,transacciones!$A$1:$I$39,7,FALSE)</f>
        <v>Consumo intermedio</v>
      </c>
      <c r="I108" s="28" t="s">
        <v>18</v>
      </c>
      <c r="J108" s="28" t="s">
        <v>1031</v>
      </c>
      <c r="K108" s="7" t="s">
        <v>56</v>
      </c>
      <c r="L108" s="29" t="str">
        <f>+VLOOKUP(K108,'Correl CIIU'!$A$1:$F$26,2,FALSE)</f>
        <v>Industrias manufactureras</v>
      </c>
      <c r="M108" s="29" t="str">
        <f>+VLOOKUP(K108,'Correl CIIU'!$A$1:$F$26,3,FALSE)</f>
        <v>Manufacturas</v>
      </c>
      <c r="N108" s="29" t="str">
        <f>+VLOOKUP(K108,'Correl CIIU'!$A$1:$F$26,4,FALSE)</f>
        <v>Manufacturing</v>
      </c>
      <c r="O108" s="82">
        <v>2</v>
      </c>
      <c r="P108" s="38" t="str">
        <f>VLOOKUP(O108,bio!$D$2:$E$4,2,FALSE)</f>
        <v>Bioeconomía extendida</v>
      </c>
    </row>
    <row r="109" spans="1:16" ht="14.5" x14ac:dyDescent="0.35">
      <c r="A109" t="s">
        <v>833</v>
      </c>
      <c r="B109" s="7" t="s">
        <v>179</v>
      </c>
      <c r="C109" s="27" t="str">
        <f>+VLOOKUP(B109,transacciones!$A$1:$I$39,2,FALSE)</f>
        <v>ATC01</v>
      </c>
      <c r="D109" s="27" t="str">
        <f>+VLOOKUP(B109,transacciones!$A$1:$I$39,3,FALSE)</f>
        <v>Producción / Consumo intermedio</v>
      </c>
      <c r="E109" s="27" t="str">
        <f>+VLOOKUP($B109,transacciones!$A$1:$I$39,4,FALSE)</f>
        <v>Consumo</v>
      </c>
      <c r="F109" s="27">
        <f>+VLOOKUP(B109,transacciones!$A$2:$I$39,5,FALSE)</f>
        <v>2</v>
      </c>
      <c r="G109" s="27" t="str">
        <f>+VLOOKUP(B109,transacciones!$A$2:$I$39,6,FALSE)</f>
        <v>P2</v>
      </c>
      <c r="H109" s="28" t="str">
        <f>+VLOOKUP(B109,transacciones!$A$1:$I$39,7,FALSE)</f>
        <v>Consumo intermedio</v>
      </c>
      <c r="I109" s="28" t="s">
        <v>18</v>
      </c>
      <c r="J109" s="28" t="s">
        <v>1032</v>
      </c>
      <c r="K109" s="7" t="s">
        <v>56</v>
      </c>
      <c r="L109" s="29" t="str">
        <f>+VLOOKUP(K109,'Correl CIIU'!$A$1:$F$26,2,FALSE)</f>
        <v>Industrias manufactureras</v>
      </c>
      <c r="M109" s="29" t="str">
        <f>+VLOOKUP(K109,'Correl CIIU'!$A$1:$F$26,3,FALSE)</f>
        <v>Manufacturas</v>
      </c>
      <c r="N109" s="29" t="str">
        <f>+VLOOKUP(K109,'Correl CIIU'!$A$1:$F$26,4,FALSE)</f>
        <v>Manufacturing</v>
      </c>
      <c r="O109" s="82">
        <v>3</v>
      </c>
      <c r="P109" s="38" t="str">
        <f>VLOOKUP(O109,bio!$D$2:$E$4,2,FALSE)</f>
        <v>No bioeconomía</v>
      </c>
    </row>
    <row r="110" spans="1:16" ht="14.5" x14ac:dyDescent="0.35">
      <c r="A110" t="s">
        <v>834</v>
      </c>
      <c r="B110" s="7" t="s">
        <v>179</v>
      </c>
      <c r="C110" s="27" t="str">
        <f>+VLOOKUP(B110,transacciones!$A$1:$I$39,2,FALSE)</f>
        <v>ATC01</v>
      </c>
      <c r="D110" s="27" t="str">
        <f>+VLOOKUP(B110,transacciones!$A$1:$I$39,3,FALSE)</f>
        <v>Producción / Consumo intermedio</v>
      </c>
      <c r="E110" s="27" t="str">
        <f>+VLOOKUP($B110,transacciones!$A$1:$I$39,4,FALSE)</f>
        <v>Consumo</v>
      </c>
      <c r="F110" s="27">
        <f>+VLOOKUP(B110,transacciones!$A$2:$I$39,5,FALSE)</f>
        <v>2</v>
      </c>
      <c r="G110" s="27" t="str">
        <f>+VLOOKUP(B110,transacciones!$A$2:$I$39,6,FALSE)</f>
        <v>P2</v>
      </c>
      <c r="H110" s="28" t="str">
        <f>+VLOOKUP(B110,transacciones!$A$1:$I$39,7,FALSE)</f>
        <v>Consumo intermedio</v>
      </c>
      <c r="I110" s="28" t="s">
        <v>18</v>
      </c>
      <c r="J110" s="28" t="s">
        <v>1033</v>
      </c>
      <c r="K110" s="7" t="s">
        <v>56</v>
      </c>
      <c r="L110" s="29" t="str">
        <f>+VLOOKUP(K110,'Correl CIIU'!$A$1:$F$26,2,FALSE)</f>
        <v>Industrias manufactureras</v>
      </c>
      <c r="M110" s="29" t="str">
        <f>+VLOOKUP(K110,'Correl CIIU'!$A$1:$F$26,3,FALSE)</f>
        <v>Manufacturas</v>
      </c>
      <c r="N110" s="29" t="str">
        <f>+VLOOKUP(K110,'Correl CIIU'!$A$1:$F$26,4,FALSE)</f>
        <v>Manufacturing</v>
      </c>
      <c r="O110" s="82">
        <v>3</v>
      </c>
      <c r="P110" s="38" t="str">
        <f>VLOOKUP(O110,bio!$D$2:$E$4,2,FALSE)</f>
        <v>No bioeconomía</v>
      </c>
    </row>
    <row r="111" spans="1:16" ht="14.5" x14ac:dyDescent="0.35">
      <c r="A111" t="s">
        <v>835</v>
      </c>
      <c r="B111" s="7" t="s">
        <v>179</v>
      </c>
      <c r="C111" s="27" t="str">
        <f>+VLOOKUP(B111,transacciones!$A$1:$I$39,2,FALSE)</f>
        <v>ATC01</v>
      </c>
      <c r="D111" s="27" t="str">
        <f>+VLOOKUP(B111,transacciones!$A$1:$I$39,3,FALSE)</f>
        <v>Producción / Consumo intermedio</v>
      </c>
      <c r="E111" s="27" t="str">
        <f>+VLOOKUP($B111,transacciones!$A$1:$I$39,4,FALSE)</f>
        <v>Consumo</v>
      </c>
      <c r="F111" s="27">
        <f>+VLOOKUP(B111,transacciones!$A$2:$I$39,5,FALSE)</f>
        <v>2</v>
      </c>
      <c r="G111" s="27" t="str">
        <f>+VLOOKUP(B111,transacciones!$A$2:$I$39,6,FALSE)</f>
        <v>P2</v>
      </c>
      <c r="H111" s="28" t="str">
        <f>+VLOOKUP(B111,transacciones!$A$1:$I$39,7,FALSE)</f>
        <v>Consumo intermedio</v>
      </c>
      <c r="I111" s="28" t="s">
        <v>18</v>
      </c>
      <c r="J111" s="28" t="s">
        <v>1034</v>
      </c>
      <c r="K111" s="7" t="s">
        <v>56</v>
      </c>
      <c r="L111" s="29" t="str">
        <f>+VLOOKUP(K111,'Correl CIIU'!$A$1:$F$26,2,FALSE)</f>
        <v>Industrias manufactureras</v>
      </c>
      <c r="M111" s="29" t="str">
        <f>+VLOOKUP(K111,'Correl CIIU'!$A$1:$F$26,3,FALSE)</f>
        <v>Manufacturas</v>
      </c>
      <c r="N111" s="29" t="str">
        <f>+VLOOKUP(K111,'Correl CIIU'!$A$1:$F$26,4,FALSE)</f>
        <v>Manufacturing</v>
      </c>
      <c r="O111" s="82">
        <v>3</v>
      </c>
      <c r="P111" s="38" t="str">
        <f>VLOOKUP(O111,bio!$D$2:$E$4,2,FALSE)</f>
        <v>No bioeconomía</v>
      </c>
    </row>
    <row r="112" spans="1:16" ht="14.5" x14ac:dyDescent="0.35">
      <c r="A112" t="s">
        <v>836</v>
      </c>
      <c r="B112" s="7" t="s">
        <v>179</v>
      </c>
      <c r="C112" s="27" t="str">
        <f>+VLOOKUP(B112,transacciones!$A$1:$I$39,2,FALSE)</f>
        <v>ATC01</v>
      </c>
      <c r="D112" s="27" t="str">
        <f>+VLOOKUP(B112,transacciones!$A$1:$I$39,3,FALSE)</f>
        <v>Producción / Consumo intermedio</v>
      </c>
      <c r="E112" s="27" t="str">
        <f>+VLOOKUP($B112,transacciones!$A$1:$I$39,4,FALSE)</f>
        <v>Consumo</v>
      </c>
      <c r="F112" s="27">
        <f>+VLOOKUP(B112,transacciones!$A$2:$I$39,5,FALSE)</f>
        <v>2</v>
      </c>
      <c r="G112" s="27" t="str">
        <f>+VLOOKUP(B112,transacciones!$A$2:$I$39,6,FALSE)</f>
        <v>P2</v>
      </c>
      <c r="H112" s="28" t="str">
        <f>+VLOOKUP(B112,transacciones!$A$1:$I$39,7,FALSE)</f>
        <v>Consumo intermedio</v>
      </c>
      <c r="I112" s="28" t="s">
        <v>18</v>
      </c>
      <c r="J112" s="28" t="s">
        <v>1035</v>
      </c>
      <c r="K112" s="7" t="s">
        <v>56</v>
      </c>
      <c r="L112" s="29" t="str">
        <f>+VLOOKUP(K112,'Correl CIIU'!$A$1:$F$26,2,FALSE)</f>
        <v>Industrias manufactureras</v>
      </c>
      <c r="M112" s="29" t="str">
        <f>+VLOOKUP(K112,'Correl CIIU'!$A$1:$F$26,3,FALSE)</f>
        <v>Manufacturas</v>
      </c>
      <c r="N112" s="29" t="str">
        <f>+VLOOKUP(K112,'Correl CIIU'!$A$1:$F$26,4,FALSE)</f>
        <v>Manufacturing</v>
      </c>
      <c r="O112" s="82">
        <v>3</v>
      </c>
      <c r="P112" s="38" t="str">
        <f>VLOOKUP(O112,bio!$D$2:$E$4,2,FALSE)</f>
        <v>No bioeconomía</v>
      </c>
    </row>
    <row r="113" spans="1:16" ht="14.5" x14ac:dyDescent="0.35">
      <c r="A113" t="s">
        <v>837</v>
      </c>
      <c r="B113" s="7" t="s">
        <v>179</v>
      </c>
      <c r="C113" s="27" t="str">
        <f>+VLOOKUP(B113,transacciones!$A$1:$I$39,2,FALSE)</f>
        <v>ATC01</v>
      </c>
      <c r="D113" s="27" t="str">
        <f>+VLOOKUP(B113,transacciones!$A$1:$I$39,3,FALSE)</f>
        <v>Producción / Consumo intermedio</v>
      </c>
      <c r="E113" s="27" t="str">
        <f>+VLOOKUP($B113,transacciones!$A$1:$I$39,4,FALSE)</f>
        <v>Consumo</v>
      </c>
      <c r="F113" s="27">
        <f>+VLOOKUP(B113,transacciones!$A$2:$I$39,5,FALSE)</f>
        <v>2</v>
      </c>
      <c r="G113" s="27" t="str">
        <f>+VLOOKUP(B113,transacciones!$A$2:$I$39,6,FALSE)</f>
        <v>P2</v>
      </c>
      <c r="H113" s="28" t="str">
        <f>+VLOOKUP(B113,transacciones!$A$1:$I$39,7,FALSE)</f>
        <v>Consumo intermedio</v>
      </c>
      <c r="I113" s="28" t="s">
        <v>18</v>
      </c>
      <c r="J113" s="28" t="s">
        <v>1036</v>
      </c>
      <c r="K113" s="7" t="s">
        <v>56</v>
      </c>
      <c r="L113" s="29" t="str">
        <f>+VLOOKUP(K113,'Correl CIIU'!$A$1:$F$26,2,FALSE)</f>
        <v>Industrias manufactureras</v>
      </c>
      <c r="M113" s="29" t="str">
        <f>+VLOOKUP(K113,'Correl CIIU'!$A$1:$F$26,3,FALSE)</f>
        <v>Manufacturas</v>
      </c>
      <c r="N113" s="29" t="str">
        <f>+VLOOKUP(K113,'Correl CIIU'!$A$1:$F$26,4,FALSE)</f>
        <v>Manufacturing</v>
      </c>
      <c r="O113" s="82">
        <v>3</v>
      </c>
      <c r="P113" s="38" t="str">
        <f>VLOOKUP(O113,bio!$D$2:$E$4,2,FALSE)</f>
        <v>No bioeconomía</v>
      </c>
    </row>
    <row r="114" spans="1:16" ht="14.5" x14ac:dyDescent="0.35">
      <c r="A114" t="s">
        <v>838</v>
      </c>
      <c r="B114" s="7" t="s">
        <v>179</v>
      </c>
      <c r="C114" s="27" t="str">
        <f>+VLOOKUP(B114,transacciones!$A$1:$I$39,2,FALSE)</f>
        <v>ATC01</v>
      </c>
      <c r="D114" s="27" t="str">
        <f>+VLOOKUP(B114,transacciones!$A$1:$I$39,3,FALSE)</f>
        <v>Producción / Consumo intermedio</v>
      </c>
      <c r="E114" s="27" t="str">
        <f>+VLOOKUP($B114,transacciones!$A$1:$I$39,4,FALSE)</f>
        <v>Consumo</v>
      </c>
      <c r="F114" s="27">
        <f>+VLOOKUP(B114,transacciones!$A$2:$I$39,5,FALSE)</f>
        <v>2</v>
      </c>
      <c r="G114" s="27" t="str">
        <f>+VLOOKUP(B114,transacciones!$A$2:$I$39,6,FALSE)</f>
        <v>P2</v>
      </c>
      <c r="H114" s="28" t="str">
        <f>+VLOOKUP(B114,transacciones!$A$1:$I$39,7,FALSE)</f>
        <v>Consumo intermedio</v>
      </c>
      <c r="I114" s="28" t="s">
        <v>18</v>
      </c>
      <c r="J114" s="28" t="s">
        <v>1037</v>
      </c>
      <c r="K114" s="7" t="s">
        <v>56</v>
      </c>
      <c r="L114" s="29" t="str">
        <f>+VLOOKUP(K114,'Correl CIIU'!$A$1:$F$26,2,FALSE)</f>
        <v>Industrias manufactureras</v>
      </c>
      <c r="M114" s="29" t="str">
        <f>+VLOOKUP(K114,'Correl CIIU'!$A$1:$F$26,3,FALSE)</f>
        <v>Manufacturas</v>
      </c>
      <c r="N114" s="29" t="str">
        <f>+VLOOKUP(K114,'Correl CIIU'!$A$1:$F$26,4,FALSE)</f>
        <v>Manufacturing</v>
      </c>
      <c r="O114" s="82">
        <v>3</v>
      </c>
      <c r="P114" s="38" t="str">
        <f>VLOOKUP(O114,bio!$D$2:$E$4,2,FALSE)</f>
        <v>No bioeconomía</v>
      </c>
    </row>
    <row r="115" spans="1:16" ht="14.5" x14ac:dyDescent="0.35">
      <c r="A115" t="s">
        <v>839</v>
      </c>
      <c r="B115" s="7" t="s">
        <v>179</v>
      </c>
      <c r="C115" s="27" t="str">
        <f>+VLOOKUP(B115,transacciones!$A$1:$I$39,2,FALSE)</f>
        <v>ATC01</v>
      </c>
      <c r="D115" s="27" t="str">
        <f>+VLOOKUP(B115,transacciones!$A$1:$I$39,3,FALSE)</f>
        <v>Producción / Consumo intermedio</v>
      </c>
      <c r="E115" s="27" t="str">
        <f>+VLOOKUP($B115,transacciones!$A$1:$I$39,4,FALSE)</f>
        <v>Consumo</v>
      </c>
      <c r="F115" s="27">
        <f>+VLOOKUP(B115,transacciones!$A$2:$I$39,5,FALSE)</f>
        <v>2</v>
      </c>
      <c r="G115" s="27" t="str">
        <f>+VLOOKUP(B115,transacciones!$A$2:$I$39,6,FALSE)</f>
        <v>P2</v>
      </c>
      <c r="H115" s="28" t="str">
        <f>+VLOOKUP(B115,transacciones!$A$1:$I$39,7,FALSE)</f>
        <v>Consumo intermedio</v>
      </c>
      <c r="I115" s="28" t="s">
        <v>18</v>
      </c>
      <c r="J115" s="28" t="s">
        <v>1038</v>
      </c>
      <c r="K115" s="7" t="s">
        <v>56</v>
      </c>
      <c r="L115" s="29" t="str">
        <f>+VLOOKUP(K115,'Correl CIIU'!$A$1:$F$26,2,FALSE)</f>
        <v>Industrias manufactureras</v>
      </c>
      <c r="M115" s="29" t="str">
        <f>+VLOOKUP(K115,'Correl CIIU'!$A$1:$F$26,3,FALSE)</f>
        <v>Manufacturas</v>
      </c>
      <c r="N115" s="29" t="str">
        <f>+VLOOKUP(K115,'Correl CIIU'!$A$1:$F$26,4,FALSE)</f>
        <v>Manufacturing</v>
      </c>
      <c r="O115" s="82">
        <v>3</v>
      </c>
      <c r="P115" s="38" t="str">
        <f>VLOOKUP(O115,bio!$D$2:$E$4,2,FALSE)</f>
        <v>No bioeconomía</v>
      </c>
    </row>
    <row r="116" spans="1:16" ht="14.5" x14ac:dyDescent="0.35">
      <c r="A116" t="s">
        <v>840</v>
      </c>
      <c r="B116" s="7" t="s">
        <v>179</v>
      </c>
      <c r="C116" s="27" t="str">
        <f>+VLOOKUP(B116,transacciones!$A$1:$I$39,2,FALSE)</f>
        <v>ATC01</v>
      </c>
      <c r="D116" s="27" t="str">
        <f>+VLOOKUP(B116,transacciones!$A$1:$I$39,3,FALSE)</f>
        <v>Producción / Consumo intermedio</v>
      </c>
      <c r="E116" s="27" t="str">
        <f>+VLOOKUP($B116,transacciones!$A$1:$I$39,4,FALSE)</f>
        <v>Consumo</v>
      </c>
      <c r="F116" s="27">
        <f>+VLOOKUP(B116,transacciones!$A$2:$I$39,5,FALSE)</f>
        <v>2</v>
      </c>
      <c r="G116" s="27" t="str">
        <f>+VLOOKUP(B116,transacciones!$A$2:$I$39,6,FALSE)</f>
        <v>P2</v>
      </c>
      <c r="H116" s="28" t="str">
        <f>+VLOOKUP(B116,transacciones!$A$1:$I$39,7,FALSE)</f>
        <v>Consumo intermedio</v>
      </c>
      <c r="I116" s="28" t="s">
        <v>18</v>
      </c>
      <c r="J116" s="28" t="s">
        <v>1039</v>
      </c>
      <c r="K116" s="7" t="s">
        <v>56</v>
      </c>
      <c r="L116" s="29" t="str">
        <f>+VLOOKUP(K116,'Correl CIIU'!$A$1:$F$26,2,FALSE)</f>
        <v>Industrias manufactureras</v>
      </c>
      <c r="M116" s="29" t="str">
        <f>+VLOOKUP(K116,'Correl CIIU'!$A$1:$F$26,3,FALSE)</f>
        <v>Manufacturas</v>
      </c>
      <c r="N116" s="29" t="str">
        <f>+VLOOKUP(K116,'Correl CIIU'!$A$1:$F$26,4,FALSE)</f>
        <v>Manufacturing</v>
      </c>
      <c r="O116" s="82">
        <v>3</v>
      </c>
      <c r="P116" s="38" t="str">
        <f>VLOOKUP(O116,bio!$D$2:$E$4,2,FALSE)</f>
        <v>No bioeconomía</v>
      </c>
    </row>
    <row r="117" spans="1:16" ht="14.5" x14ac:dyDescent="0.35">
      <c r="A117" t="s">
        <v>841</v>
      </c>
      <c r="B117" s="7" t="s">
        <v>179</v>
      </c>
      <c r="C117" s="27" t="str">
        <f>+VLOOKUP(B117,transacciones!$A$1:$I$39,2,FALSE)</f>
        <v>ATC01</v>
      </c>
      <c r="D117" s="27" t="str">
        <f>+VLOOKUP(B117,transacciones!$A$1:$I$39,3,FALSE)</f>
        <v>Producción / Consumo intermedio</v>
      </c>
      <c r="E117" s="27" t="str">
        <f>+VLOOKUP($B117,transacciones!$A$1:$I$39,4,FALSE)</f>
        <v>Consumo</v>
      </c>
      <c r="F117" s="27">
        <f>+VLOOKUP(B117,transacciones!$A$2:$I$39,5,FALSE)</f>
        <v>2</v>
      </c>
      <c r="G117" s="27" t="str">
        <f>+VLOOKUP(B117,transacciones!$A$2:$I$39,6,FALSE)</f>
        <v>P2</v>
      </c>
      <c r="H117" s="28" t="str">
        <f>+VLOOKUP(B117,transacciones!$A$1:$I$39,7,FALSE)</f>
        <v>Consumo intermedio</v>
      </c>
      <c r="I117" s="28" t="s">
        <v>18</v>
      </c>
      <c r="J117" s="28" t="s">
        <v>1040</v>
      </c>
      <c r="K117" s="7" t="s">
        <v>105</v>
      </c>
      <c r="L117" s="29" t="str">
        <f>+VLOOKUP(K117,'Correl CIIU'!$A$1:$F$26,2,FALSE)</f>
        <v>Suministro de electricidad, gas, vapor y aire acondicionado</v>
      </c>
      <c r="M117" s="29" t="str">
        <f>+VLOOKUP(K117,'Correl CIIU'!$A$1:$F$26,3,FALSE)</f>
        <v>Servicios básicos</v>
      </c>
      <c r="N117" s="29" t="str">
        <f>+VLOOKUP(K117,'Correl CIIU'!$A$1:$F$26,4,FALSE)</f>
        <v>Electricity, gas, steam and air conditioning supply</v>
      </c>
      <c r="O117" s="82">
        <v>3</v>
      </c>
      <c r="P117" s="38" t="str">
        <f>VLOOKUP(O117,bio!$D$2:$E$4,2,FALSE)</f>
        <v>No bioeconomía</v>
      </c>
    </row>
    <row r="118" spans="1:16" ht="14.5" x14ac:dyDescent="0.35">
      <c r="A118" t="s">
        <v>842</v>
      </c>
      <c r="B118" s="7" t="s">
        <v>179</v>
      </c>
      <c r="C118" s="27" t="str">
        <f>+VLOOKUP(B118,transacciones!$A$1:$I$39,2,FALSE)</f>
        <v>ATC01</v>
      </c>
      <c r="D118" s="27" t="str">
        <f>+VLOOKUP(B118,transacciones!$A$1:$I$39,3,FALSE)</f>
        <v>Producción / Consumo intermedio</v>
      </c>
      <c r="E118" s="27" t="str">
        <f>+VLOOKUP($B118,transacciones!$A$1:$I$39,4,FALSE)</f>
        <v>Consumo</v>
      </c>
      <c r="F118" s="27">
        <f>+VLOOKUP(B118,transacciones!$A$2:$I$39,5,FALSE)</f>
        <v>2</v>
      </c>
      <c r="G118" s="27" t="str">
        <f>+VLOOKUP(B118,transacciones!$A$2:$I$39,6,FALSE)</f>
        <v>P2</v>
      </c>
      <c r="H118" s="28" t="str">
        <f>+VLOOKUP(B118,transacciones!$A$1:$I$39,7,FALSE)</f>
        <v>Consumo intermedio</v>
      </c>
      <c r="I118" s="28" t="s">
        <v>18</v>
      </c>
      <c r="J118" s="28" t="s">
        <v>1041</v>
      </c>
      <c r="K118" s="7" t="s">
        <v>105</v>
      </c>
      <c r="L118" s="29" t="str">
        <f>+VLOOKUP(K118,'Correl CIIU'!$A$1:$F$26,2,FALSE)</f>
        <v>Suministro de electricidad, gas, vapor y aire acondicionado</v>
      </c>
      <c r="M118" s="29" t="str">
        <f>+VLOOKUP(K118,'Correl CIIU'!$A$1:$F$26,3,FALSE)</f>
        <v>Servicios básicos</v>
      </c>
      <c r="N118" s="29" t="str">
        <f>+VLOOKUP(K118,'Correl CIIU'!$A$1:$F$26,4,FALSE)</f>
        <v>Electricity, gas, steam and air conditioning supply</v>
      </c>
      <c r="O118" s="82">
        <v>3</v>
      </c>
      <c r="P118" s="38" t="str">
        <f>VLOOKUP(O118,bio!$D$2:$E$4,2,FALSE)</f>
        <v>No bioeconomía</v>
      </c>
    </row>
    <row r="119" spans="1:16" ht="14.5" x14ac:dyDescent="0.35">
      <c r="A119" t="s">
        <v>843</v>
      </c>
      <c r="B119" s="7" t="s">
        <v>179</v>
      </c>
      <c r="C119" s="27" t="str">
        <f>+VLOOKUP(B119,transacciones!$A$1:$I$39,2,FALSE)</f>
        <v>ATC01</v>
      </c>
      <c r="D119" s="27" t="str">
        <f>+VLOOKUP(B119,transacciones!$A$1:$I$39,3,FALSE)</f>
        <v>Producción / Consumo intermedio</v>
      </c>
      <c r="E119" s="27" t="str">
        <f>+VLOOKUP($B119,transacciones!$A$1:$I$39,4,FALSE)</f>
        <v>Consumo</v>
      </c>
      <c r="F119" s="27">
        <f>+VLOOKUP(B119,transacciones!$A$2:$I$39,5,FALSE)</f>
        <v>2</v>
      </c>
      <c r="G119" s="27" t="str">
        <f>+VLOOKUP(B119,transacciones!$A$2:$I$39,6,FALSE)</f>
        <v>P2</v>
      </c>
      <c r="H119" s="28" t="str">
        <f>+VLOOKUP(B119,transacciones!$A$1:$I$39,7,FALSE)</f>
        <v>Consumo intermedio</v>
      </c>
      <c r="I119" s="28" t="s">
        <v>18</v>
      </c>
      <c r="J119" s="28" t="s">
        <v>1042</v>
      </c>
      <c r="K119" s="7" t="s">
        <v>110</v>
      </c>
      <c r="L119" s="29" t="str">
        <f>+VLOOKUP(K119,'Correl CIIU'!$A$1:$F$26,2,FALSE)</f>
        <v>Suministro de agua; evacuación de aguas residuales, gestión de desechos y descontaminación</v>
      </c>
      <c r="M119" s="29" t="str">
        <f>+VLOOKUP(K119,'Correl CIIU'!$A$1:$F$26,3,FALSE)</f>
        <v>Suministro de agua</v>
      </c>
      <c r="N119" s="29" t="str">
        <f>+VLOOKUP(K119,'Correl CIIU'!$A$1:$F$26,4,FALSE)</f>
        <v>Water supply; sewerage, waste management and remediation activities</v>
      </c>
      <c r="O119" s="82">
        <v>3</v>
      </c>
      <c r="P119" s="38" t="str">
        <f>VLOOKUP(O119,bio!$D$2:$E$4,2,FALSE)</f>
        <v>No bioeconomía</v>
      </c>
    </row>
    <row r="120" spans="1:16" ht="14.5" x14ac:dyDescent="0.35">
      <c r="A120" t="s">
        <v>844</v>
      </c>
      <c r="B120" s="7" t="s">
        <v>179</v>
      </c>
      <c r="C120" s="27" t="str">
        <f>+VLOOKUP(B120,transacciones!$A$1:$I$39,2,FALSE)</f>
        <v>ATC01</v>
      </c>
      <c r="D120" s="27" t="str">
        <f>+VLOOKUP(B120,transacciones!$A$1:$I$39,3,FALSE)</f>
        <v>Producción / Consumo intermedio</v>
      </c>
      <c r="E120" s="27" t="str">
        <f>+VLOOKUP($B120,transacciones!$A$1:$I$39,4,FALSE)</f>
        <v>Consumo</v>
      </c>
      <c r="F120" s="27">
        <f>+VLOOKUP(B120,transacciones!$A$2:$I$39,5,FALSE)</f>
        <v>2</v>
      </c>
      <c r="G120" s="27" t="str">
        <f>+VLOOKUP(B120,transacciones!$A$2:$I$39,6,FALSE)</f>
        <v>P2</v>
      </c>
      <c r="H120" s="28" t="str">
        <f>+VLOOKUP(B120,transacciones!$A$1:$I$39,7,FALSE)</f>
        <v>Consumo intermedio</v>
      </c>
      <c r="I120" s="28" t="s">
        <v>18</v>
      </c>
      <c r="J120" s="28" t="s">
        <v>1043</v>
      </c>
      <c r="K120" s="7" t="s">
        <v>110</v>
      </c>
      <c r="L120" s="29" t="str">
        <f>+VLOOKUP(K120,'Correl CIIU'!$A$1:$F$26,2,FALSE)</f>
        <v>Suministro de agua; evacuación de aguas residuales, gestión de desechos y descontaminación</v>
      </c>
      <c r="M120" s="29" t="str">
        <f>+VLOOKUP(K120,'Correl CIIU'!$A$1:$F$26,3,FALSE)</f>
        <v>Suministro de agua</v>
      </c>
      <c r="N120" s="29" t="str">
        <f>+VLOOKUP(K120,'Correl CIIU'!$A$1:$F$26,4,FALSE)</f>
        <v>Water supply; sewerage, waste management and remediation activities</v>
      </c>
      <c r="O120" s="82">
        <v>3</v>
      </c>
      <c r="P120" s="38" t="str">
        <f>VLOOKUP(O120,bio!$D$2:$E$4,2,FALSE)</f>
        <v>No bioeconomía</v>
      </c>
    </row>
    <row r="121" spans="1:16" ht="14.5" x14ac:dyDescent="0.35">
      <c r="A121" t="s">
        <v>845</v>
      </c>
      <c r="B121" s="7" t="s">
        <v>179</v>
      </c>
      <c r="C121" s="27" t="str">
        <f>+VLOOKUP(B121,transacciones!$A$1:$I$39,2,FALSE)</f>
        <v>ATC01</v>
      </c>
      <c r="D121" s="27" t="str">
        <f>+VLOOKUP(B121,transacciones!$A$1:$I$39,3,FALSE)</f>
        <v>Producción / Consumo intermedio</v>
      </c>
      <c r="E121" s="27" t="str">
        <f>+VLOOKUP($B121,transacciones!$A$1:$I$39,4,FALSE)</f>
        <v>Consumo</v>
      </c>
      <c r="F121" s="27">
        <f>+VLOOKUP(B121,transacciones!$A$2:$I$39,5,FALSE)</f>
        <v>2</v>
      </c>
      <c r="G121" s="27" t="str">
        <f>+VLOOKUP(B121,transacciones!$A$2:$I$39,6,FALSE)</f>
        <v>P2</v>
      </c>
      <c r="H121" s="28" t="str">
        <f>+VLOOKUP(B121,transacciones!$A$1:$I$39,7,FALSE)</f>
        <v>Consumo intermedio</v>
      </c>
      <c r="I121" s="28" t="s">
        <v>18</v>
      </c>
      <c r="J121" s="28" t="s">
        <v>1044</v>
      </c>
      <c r="K121" s="7" t="s">
        <v>110</v>
      </c>
      <c r="L121" s="29" t="str">
        <f>+VLOOKUP(K121,'Correl CIIU'!$A$1:$F$26,2,FALSE)</f>
        <v>Suministro de agua; evacuación de aguas residuales, gestión de desechos y descontaminación</v>
      </c>
      <c r="M121" s="29" t="str">
        <f>+VLOOKUP(K121,'Correl CIIU'!$A$1:$F$26,3,FALSE)</f>
        <v>Suministro de agua</v>
      </c>
      <c r="N121" s="29" t="str">
        <f>+VLOOKUP(K121,'Correl CIIU'!$A$1:$F$26,4,FALSE)</f>
        <v>Water supply; sewerage, waste management and remediation activities</v>
      </c>
      <c r="O121" s="82">
        <v>3</v>
      </c>
      <c r="P121" s="38" t="str">
        <f>VLOOKUP(O121,bio!$D$2:$E$4,2,FALSE)</f>
        <v>No bioeconomía</v>
      </c>
    </row>
    <row r="122" spans="1:16" ht="14.5" x14ac:dyDescent="0.35">
      <c r="A122" t="s">
        <v>846</v>
      </c>
      <c r="B122" s="7" t="s">
        <v>179</v>
      </c>
      <c r="C122" s="27" t="str">
        <f>+VLOOKUP(B122,transacciones!$A$1:$I$39,2,FALSE)</f>
        <v>ATC01</v>
      </c>
      <c r="D122" s="27" t="str">
        <f>+VLOOKUP(B122,transacciones!$A$1:$I$39,3,FALSE)</f>
        <v>Producción / Consumo intermedio</v>
      </c>
      <c r="E122" s="27" t="str">
        <f>+VLOOKUP($B122,transacciones!$A$1:$I$39,4,FALSE)</f>
        <v>Consumo</v>
      </c>
      <c r="F122" s="27">
        <f>+VLOOKUP(B122,transacciones!$A$2:$I$39,5,FALSE)</f>
        <v>2</v>
      </c>
      <c r="G122" s="27" t="str">
        <f>+VLOOKUP(B122,transacciones!$A$2:$I$39,6,FALSE)</f>
        <v>P2</v>
      </c>
      <c r="H122" s="28" t="str">
        <f>+VLOOKUP(B122,transacciones!$A$1:$I$39,7,FALSE)</f>
        <v>Consumo intermedio</v>
      </c>
      <c r="I122" s="28" t="s">
        <v>18</v>
      </c>
      <c r="J122" s="28" t="s">
        <v>1045</v>
      </c>
      <c r="K122" s="7" t="s">
        <v>117</v>
      </c>
      <c r="L122" s="29" t="str">
        <f>+VLOOKUP(K122,'Correl CIIU'!$A$1:$F$26,2,FALSE)</f>
        <v>Construcción</v>
      </c>
      <c r="M122" s="29" t="str">
        <f>+VLOOKUP(K122,'Correl CIIU'!$A$1:$F$26,3,FALSE)</f>
        <v>Construcción</v>
      </c>
      <c r="N122" s="29" t="str">
        <f>+VLOOKUP(K122,'Correl CIIU'!$A$1:$F$26,4,FALSE)</f>
        <v>Construction</v>
      </c>
      <c r="O122" s="82">
        <v>3</v>
      </c>
      <c r="P122" s="38" t="str">
        <f>VLOOKUP(O122,bio!$D$2:$E$4,2,FALSE)</f>
        <v>No bioeconomía</v>
      </c>
    </row>
    <row r="123" spans="1:16" ht="14.5" x14ac:dyDescent="0.35">
      <c r="A123" t="s">
        <v>847</v>
      </c>
      <c r="B123" s="7" t="s">
        <v>179</v>
      </c>
      <c r="C123" s="27" t="str">
        <f>+VLOOKUP(B123,transacciones!$A$1:$I$39,2,FALSE)</f>
        <v>ATC01</v>
      </c>
      <c r="D123" s="27" t="str">
        <f>+VLOOKUP(B123,transacciones!$A$1:$I$39,3,FALSE)</f>
        <v>Producción / Consumo intermedio</v>
      </c>
      <c r="E123" s="27" t="str">
        <f>+VLOOKUP($B123,transacciones!$A$1:$I$39,4,FALSE)</f>
        <v>Consumo</v>
      </c>
      <c r="F123" s="27">
        <f>+VLOOKUP(B123,transacciones!$A$2:$I$39,5,FALSE)</f>
        <v>2</v>
      </c>
      <c r="G123" s="27" t="str">
        <f>+VLOOKUP(B123,transacciones!$A$2:$I$39,6,FALSE)</f>
        <v>P2</v>
      </c>
      <c r="H123" s="28" t="str">
        <f>+VLOOKUP(B123,transacciones!$A$1:$I$39,7,FALSE)</f>
        <v>Consumo intermedio</v>
      </c>
      <c r="I123" s="28" t="s">
        <v>18</v>
      </c>
      <c r="J123" s="28" t="s">
        <v>1046</v>
      </c>
      <c r="K123" s="7" t="s">
        <v>117</v>
      </c>
      <c r="L123" s="29" t="str">
        <f>+VLOOKUP(K123,'Correl CIIU'!$A$1:$F$26,2,FALSE)</f>
        <v>Construcción</v>
      </c>
      <c r="M123" s="29" t="str">
        <f>+VLOOKUP(K123,'Correl CIIU'!$A$1:$F$26,3,FALSE)</f>
        <v>Construcción</v>
      </c>
      <c r="N123" s="29" t="str">
        <f>+VLOOKUP(K123,'Correl CIIU'!$A$1:$F$26,4,FALSE)</f>
        <v>Construction</v>
      </c>
      <c r="O123" s="82">
        <v>3</v>
      </c>
      <c r="P123" s="38" t="str">
        <f>VLOOKUP(O123,bio!$D$2:$E$4,2,FALSE)</f>
        <v>No bioeconomía</v>
      </c>
    </row>
    <row r="124" spans="1:16" ht="14.5" x14ac:dyDescent="0.35">
      <c r="A124" t="s">
        <v>848</v>
      </c>
      <c r="B124" s="7" t="s">
        <v>179</v>
      </c>
      <c r="C124" s="27" t="str">
        <f>+VLOOKUP(B124,transacciones!$A$1:$I$39,2,FALSE)</f>
        <v>ATC01</v>
      </c>
      <c r="D124" s="27" t="str">
        <f>+VLOOKUP(B124,transacciones!$A$1:$I$39,3,FALSE)</f>
        <v>Producción / Consumo intermedio</v>
      </c>
      <c r="E124" s="27" t="str">
        <f>+VLOOKUP($B124,transacciones!$A$1:$I$39,4,FALSE)</f>
        <v>Consumo</v>
      </c>
      <c r="F124" s="27">
        <f>+VLOOKUP(B124,transacciones!$A$2:$I$39,5,FALSE)</f>
        <v>2</v>
      </c>
      <c r="G124" s="27" t="str">
        <f>+VLOOKUP(B124,transacciones!$A$2:$I$39,6,FALSE)</f>
        <v>P2</v>
      </c>
      <c r="H124" s="28" t="str">
        <f>+VLOOKUP(B124,transacciones!$A$1:$I$39,7,FALSE)</f>
        <v>Consumo intermedio</v>
      </c>
      <c r="I124" s="28" t="s">
        <v>18</v>
      </c>
      <c r="J124" s="28" t="s">
        <v>1047</v>
      </c>
      <c r="K124" s="7" t="s">
        <v>117</v>
      </c>
      <c r="L124" s="29" t="str">
        <f>+VLOOKUP(K124,'Correl CIIU'!$A$1:$F$26,2,FALSE)</f>
        <v>Construcción</v>
      </c>
      <c r="M124" s="29" t="str">
        <f>+VLOOKUP(K124,'Correl CIIU'!$A$1:$F$26,3,FALSE)</f>
        <v>Construcción</v>
      </c>
      <c r="N124" s="29" t="str">
        <f>+VLOOKUP(K124,'Correl CIIU'!$A$1:$F$26,4,FALSE)</f>
        <v>Construction</v>
      </c>
      <c r="O124" s="82">
        <v>3</v>
      </c>
      <c r="P124" s="38" t="str">
        <f>VLOOKUP(O124,bio!$D$2:$E$4,2,FALSE)</f>
        <v>No bioeconomía</v>
      </c>
    </row>
    <row r="125" spans="1:16" ht="14.5" x14ac:dyDescent="0.35">
      <c r="A125" t="s">
        <v>849</v>
      </c>
      <c r="B125" s="7" t="s">
        <v>179</v>
      </c>
      <c r="C125" s="27" t="str">
        <f>+VLOOKUP(B125,transacciones!$A$1:$I$39,2,FALSE)</f>
        <v>ATC01</v>
      </c>
      <c r="D125" s="27" t="str">
        <f>+VLOOKUP(B125,transacciones!$A$1:$I$39,3,FALSE)</f>
        <v>Producción / Consumo intermedio</v>
      </c>
      <c r="E125" s="27" t="str">
        <f>+VLOOKUP($B125,transacciones!$A$1:$I$39,4,FALSE)</f>
        <v>Consumo</v>
      </c>
      <c r="F125" s="27">
        <f>+VLOOKUP(B125,transacciones!$A$2:$I$39,5,FALSE)</f>
        <v>2</v>
      </c>
      <c r="G125" s="27" t="str">
        <f>+VLOOKUP(B125,transacciones!$A$2:$I$39,6,FALSE)</f>
        <v>P2</v>
      </c>
      <c r="H125" s="28" t="str">
        <f>+VLOOKUP(B125,transacciones!$A$1:$I$39,7,FALSE)</f>
        <v>Consumo intermedio</v>
      </c>
      <c r="I125" s="28" t="s">
        <v>18</v>
      </c>
      <c r="J125" s="28" t="s">
        <v>1048</v>
      </c>
      <c r="K125" s="7" t="s">
        <v>124</v>
      </c>
      <c r="L125" s="29" t="str">
        <f>+VLOOKUP(K125,'Correl CIIU'!$A$1:$F$26,2,FALSE)</f>
        <v>Comercio al por mayor y al por menor; reparación de vehículos automotores y motocicletas</v>
      </c>
      <c r="M125" s="29" t="str">
        <f>+VLOOKUP(K125,'Correl CIIU'!$A$1:$F$26,3,FALSE)</f>
        <v>Comercio</v>
      </c>
      <c r="N125" s="29" t="str">
        <f>+VLOOKUP(K125,'Correl CIIU'!$A$1:$F$26,4,FALSE)</f>
        <v>Wholesale and retail trade; repair of motor vehicles and motorcycles</v>
      </c>
      <c r="O125" s="82">
        <v>3</v>
      </c>
      <c r="P125" s="38" t="str">
        <f>VLOOKUP(O125,bio!$D$2:$E$4,2,FALSE)</f>
        <v>No bioeconomía</v>
      </c>
    </row>
    <row r="126" spans="1:16" ht="14.5" x14ac:dyDescent="0.35">
      <c r="A126" t="s">
        <v>850</v>
      </c>
      <c r="B126" s="7" t="s">
        <v>179</v>
      </c>
      <c r="C126" s="27" t="str">
        <f>+VLOOKUP(B126,transacciones!$A$1:$I$39,2,FALSE)</f>
        <v>ATC01</v>
      </c>
      <c r="D126" s="27" t="str">
        <f>+VLOOKUP(B126,transacciones!$A$1:$I$39,3,FALSE)</f>
        <v>Producción / Consumo intermedio</v>
      </c>
      <c r="E126" s="27" t="str">
        <f>+VLOOKUP($B126,transacciones!$A$1:$I$39,4,FALSE)</f>
        <v>Consumo</v>
      </c>
      <c r="F126" s="27">
        <f>+VLOOKUP(B126,transacciones!$A$2:$I$39,5,FALSE)</f>
        <v>2</v>
      </c>
      <c r="G126" s="27" t="str">
        <f>+VLOOKUP(B126,transacciones!$A$2:$I$39,6,FALSE)</f>
        <v>P2</v>
      </c>
      <c r="H126" s="28" t="str">
        <f>+VLOOKUP(B126,transacciones!$A$1:$I$39,7,FALSE)</f>
        <v>Consumo intermedio</v>
      </c>
      <c r="I126" s="28" t="s">
        <v>18</v>
      </c>
      <c r="J126" s="28" t="s">
        <v>1049</v>
      </c>
      <c r="K126" s="7" t="s">
        <v>124</v>
      </c>
      <c r="L126" s="29" t="str">
        <f>+VLOOKUP(K126,'Correl CIIU'!$A$1:$F$26,2,FALSE)</f>
        <v>Comercio al por mayor y al por menor; reparación de vehículos automotores y motocicletas</v>
      </c>
      <c r="M126" s="29" t="str">
        <f>+VLOOKUP(K126,'Correl CIIU'!$A$1:$F$26,3,FALSE)</f>
        <v>Comercio</v>
      </c>
      <c r="N126" s="29" t="str">
        <f>+VLOOKUP(K126,'Correl CIIU'!$A$1:$F$26,4,FALSE)</f>
        <v>Wholesale and retail trade; repair of motor vehicles and motorcycles</v>
      </c>
      <c r="O126" s="82">
        <v>3</v>
      </c>
      <c r="P126" s="38" t="str">
        <f>VLOOKUP(O126,bio!$D$2:$E$4,2,FALSE)</f>
        <v>No bioeconomía</v>
      </c>
    </row>
    <row r="127" spans="1:16" ht="14.5" x14ac:dyDescent="0.35">
      <c r="A127" t="s">
        <v>851</v>
      </c>
      <c r="B127" s="7" t="s">
        <v>179</v>
      </c>
      <c r="C127" s="27" t="str">
        <f>+VLOOKUP(B127,transacciones!$A$1:$I$39,2,FALSE)</f>
        <v>ATC01</v>
      </c>
      <c r="D127" s="27" t="str">
        <f>+VLOOKUP(B127,transacciones!$A$1:$I$39,3,FALSE)</f>
        <v>Producción / Consumo intermedio</v>
      </c>
      <c r="E127" s="27" t="str">
        <f>+VLOOKUP($B127,transacciones!$A$1:$I$39,4,FALSE)</f>
        <v>Consumo</v>
      </c>
      <c r="F127" s="27">
        <f>+VLOOKUP(B127,transacciones!$A$2:$I$39,5,FALSE)</f>
        <v>2</v>
      </c>
      <c r="G127" s="27" t="str">
        <f>+VLOOKUP(B127,transacciones!$A$2:$I$39,6,FALSE)</f>
        <v>P2</v>
      </c>
      <c r="H127" s="28" t="str">
        <f>+VLOOKUP(B127,transacciones!$A$1:$I$39,7,FALSE)</f>
        <v>Consumo intermedio</v>
      </c>
      <c r="I127" s="28" t="s">
        <v>18</v>
      </c>
      <c r="J127" s="28" t="s">
        <v>1050</v>
      </c>
      <c r="K127" s="7" t="s">
        <v>129</v>
      </c>
      <c r="L127" s="29" t="str">
        <f>+VLOOKUP(K127,'Correl CIIU'!$A$1:$F$26,2,FALSE)</f>
        <v>Transporte y almacenamiento</v>
      </c>
      <c r="M127" s="29" t="str">
        <f>+VLOOKUP(K127,'Correl CIIU'!$A$1:$F$26,3,FALSE)</f>
        <v>Transporte y almacenamiento</v>
      </c>
      <c r="N127" s="29" t="str">
        <f>+VLOOKUP(K127,'Correl CIIU'!$A$1:$F$26,4,FALSE)</f>
        <v>Transportation and storage</v>
      </c>
      <c r="O127" s="82">
        <v>3</v>
      </c>
      <c r="P127" s="38" t="str">
        <f>VLOOKUP(O127,bio!$D$2:$E$4,2,FALSE)</f>
        <v>No bioeconomía</v>
      </c>
    </row>
    <row r="128" spans="1:16" ht="14.5" x14ac:dyDescent="0.35">
      <c r="A128" t="s">
        <v>852</v>
      </c>
      <c r="B128" s="7" t="s">
        <v>179</v>
      </c>
      <c r="C128" s="27" t="str">
        <f>+VLOOKUP(B128,transacciones!$A$1:$I$39,2,FALSE)</f>
        <v>ATC01</v>
      </c>
      <c r="D128" s="27" t="str">
        <f>+VLOOKUP(B128,transacciones!$A$1:$I$39,3,FALSE)</f>
        <v>Producción / Consumo intermedio</v>
      </c>
      <c r="E128" s="27" t="str">
        <f>+VLOOKUP($B128,transacciones!$A$1:$I$39,4,FALSE)</f>
        <v>Consumo</v>
      </c>
      <c r="F128" s="27">
        <f>+VLOOKUP(B128,transacciones!$A$2:$I$39,5,FALSE)</f>
        <v>2</v>
      </c>
      <c r="G128" s="27" t="str">
        <f>+VLOOKUP(B128,transacciones!$A$2:$I$39,6,FALSE)</f>
        <v>P2</v>
      </c>
      <c r="H128" s="28" t="str">
        <f>+VLOOKUP(B128,transacciones!$A$1:$I$39,7,FALSE)</f>
        <v>Consumo intermedio</v>
      </c>
      <c r="I128" s="28" t="s">
        <v>18</v>
      </c>
      <c r="J128" s="28" t="s">
        <v>1051</v>
      </c>
      <c r="K128" s="7" t="s">
        <v>129</v>
      </c>
      <c r="L128" s="29" t="str">
        <f>+VLOOKUP(K128,'Correl CIIU'!$A$1:$F$26,2,FALSE)</f>
        <v>Transporte y almacenamiento</v>
      </c>
      <c r="M128" s="29" t="str">
        <f>+VLOOKUP(K128,'Correl CIIU'!$A$1:$F$26,3,FALSE)</f>
        <v>Transporte y almacenamiento</v>
      </c>
      <c r="N128" s="29" t="str">
        <f>+VLOOKUP(K128,'Correl CIIU'!$A$1:$F$26,4,FALSE)</f>
        <v>Transportation and storage</v>
      </c>
      <c r="O128" s="82">
        <v>3</v>
      </c>
      <c r="P128" s="38" t="str">
        <f>VLOOKUP(O128,bio!$D$2:$E$4,2,FALSE)</f>
        <v>No bioeconomía</v>
      </c>
    </row>
    <row r="129" spans="1:16" ht="14.5" x14ac:dyDescent="0.35">
      <c r="A129" t="s">
        <v>853</v>
      </c>
      <c r="B129" s="7" t="s">
        <v>179</v>
      </c>
      <c r="C129" s="27" t="str">
        <f>+VLOOKUP(B129,transacciones!$A$1:$I$39,2,FALSE)</f>
        <v>ATC01</v>
      </c>
      <c r="D129" s="27" t="str">
        <f>+VLOOKUP(B129,transacciones!$A$1:$I$39,3,FALSE)</f>
        <v>Producción / Consumo intermedio</v>
      </c>
      <c r="E129" s="27" t="str">
        <f>+VLOOKUP($B129,transacciones!$A$1:$I$39,4,FALSE)</f>
        <v>Consumo</v>
      </c>
      <c r="F129" s="27">
        <f>+VLOOKUP(B129,transacciones!$A$2:$I$39,5,FALSE)</f>
        <v>2</v>
      </c>
      <c r="G129" s="27" t="str">
        <f>+VLOOKUP(B129,transacciones!$A$2:$I$39,6,FALSE)</f>
        <v>P2</v>
      </c>
      <c r="H129" s="28" t="str">
        <f>+VLOOKUP(B129,transacciones!$A$1:$I$39,7,FALSE)</f>
        <v>Consumo intermedio</v>
      </c>
      <c r="I129" s="28" t="s">
        <v>18</v>
      </c>
      <c r="J129" s="28" t="s">
        <v>1052</v>
      </c>
      <c r="K129" s="7" t="s">
        <v>129</v>
      </c>
      <c r="L129" s="29" t="str">
        <f>+VLOOKUP(K129,'Correl CIIU'!$A$1:$F$26,2,FALSE)</f>
        <v>Transporte y almacenamiento</v>
      </c>
      <c r="M129" s="29" t="str">
        <f>+VLOOKUP(K129,'Correl CIIU'!$A$1:$F$26,3,FALSE)</f>
        <v>Transporte y almacenamiento</v>
      </c>
      <c r="N129" s="29" t="str">
        <f>+VLOOKUP(K129,'Correl CIIU'!$A$1:$F$26,4,FALSE)</f>
        <v>Transportation and storage</v>
      </c>
      <c r="O129" s="82">
        <v>3</v>
      </c>
      <c r="P129" s="38" t="str">
        <f>VLOOKUP(O129,bio!$D$2:$E$4,2,FALSE)</f>
        <v>No bioeconomía</v>
      </c>
    </row>
    <row r="130" spans="1:16" ht="14.5" x14ac:dyDescent="0.35">
      <c r="A130" t="s">
        <v>854</v>
      </c>
      <c r="B130" s="7" t="s">
        <v>179</v>
      </c>
      <c r="C130" s="27" t="str">
        <f>+VLOOKUP(B130,transacciones!$A$1:$I$39,2,FALSE)</f>
        <v>ATC01</v>
      </c>
      <c r="D130" s="27" t="str">
        <f>+VLOOKUP(B130,transacciones!$A$1:$I$39,3,FALSE)</f>
        <v>Producción / Consumo intermedio</v>
      </c>
      <c r="E130" s="27" t="str">
        <f>+VLOOKUP($B130,transacciones!$A$1:$I$39,4,FALSE)</f>
        <v>Consumo</v>
      </c>
      <c r="F130" s="27">
        <f>+VLOOKUP(B130,transacciones!$A$2:$I$39,5,FALSE)</f>
        <v>2</v>
      </c>
      <c r="G130" s="27" t="str">
        <f>+VLOOKUP(B130,transacciones!$A$2:$I$39,6,FALSE)</f>
        <v>P2</v>
      </c>
      <c r="H130" s="28" t="str">
        <f>+VLOOKUP(B130,transacciones!$A$1:$I$39,7,FALSE)</f>
        <v>Consumo intermedio</v>
      </c>
      <c r="I130" s="28" t="s">
        <v>18</v>
      </c>
      <c r="J130" s="28" t="s">
        <v>1053</v>
      </c>
      <c r="K130" s="7" t="s">
        <v>129</v>
      </c>
      <c r="L130" s="29" t="str">
        <f>+VLOOKUP(K130,'Correl CIIU'!$A$1:$F$26,2,FALSE)</f>
        <v>Transporte y almacenamiento</v>
      </c>
      <c r="M130" s="29" t="str">
        <f>+VLOOKUP(K130,'Correl CIIU'!$A$1:$F$26,3,FALSE)</f>
        <v>Transporte y almacenamiento</v>
      </c>
      <c r="N130" s="29" t="str">
        <f>+VLOOKUP(K130,'Correl CIIU'!$A$1:$F$26,4,FALSE)</f>
        <v>Transportation and storage</v>
      </c>
      <c r="O130" s="82">
        <v>3</v>
      </c>
      <c r="P130" s="38" t="str">
        <f>VLOOKUP(O130,bio!$D$2:$E$4,2,FALSE)</f>
        <v>No bioeconomía</v>
      </c>
    </row>
    <row r="131" spans="1:16" ht="14.5" x14ac:dyDescent="0.35">
      <c r="A131" t="s">
        <v>855</v>
      </c>
      <c r="B131" s="7" t="s">
        <v>179</v>
      </c>
      <c r="C131" s="27" t="str">
        <f>+VLOOKUP(B131,transacciones!$A$1:$I$39,2,FALSE)</f>
        <v>ATC01</v>
      </c>
      <c r="D131" s="27" t="str">
        <f>+VLOOKUP(B131,transacciones!$A$1:$I$39,3,FALSE)</f>
        <v>Producción / Consumo intermedio</v>
      </c>
      <c r="E131" s="27" t="str">
        <f>+VLOOKUP($B131,transacciones!$A$1:$I$39,4,FALSE)</f>
        <v>Consumo</v>
      </c>
      <c r="F131" s="27">
        <f>+VLOOKUP(B131,transacciones!$A$2:$I$39,5,FALSE)</f>
        <v>2</v>
      </c>
      <c r="G131" s="27" t="str">
        <f>+VLOOKUP(B131,transacciones!$A$2:$I$39,6,FALSE)</f>
        <v>P2</v>
      </c>
      <c r="H131" s="28" t="str">
        <f>+VLOOKUP(B131,transacciones!$A$1:$I$39,7,FALSE)</f>
        <v>Consumo intermedio</v>
      </c>
      <c r="I131" s="28" t="s">
        <v>18</v>
      </c>
      <c r="J131" s="28" t="s">
        <v>1054</v>
      </c>
      <c r="K131" s="7" t="s">
        <v>138</v>
      </c>
      <c r="L131" s="29" t="str">
        <f>+VLOOKUP(K131,'Correl CIIU'!$A$1:$F$26,2,FALSE)</f>
        <v>Información y comunicaciones</v>
      </c>
      <c r="M131" s="29" t="str">
        <f>+VLOOKUP(K131,'Correl CIIU'!$A$1:$F$26,3,FALSE)</f>
        <v>Información y comunicaciones</v>
      </c>
      <c r="N131" s="29" t="str">
        <f>+VLOOKUP(K131,'Correl CIIU'!$A$1:$F$26,4,FALSE)</f>
        <v>Information and communication</v>
      </c>
      <c r="O131" s="82">
        <v>3</v>
      </c>
      <c r="P131" s="38" t="str">
        <f>VLOOKUP(O131,bio!$D$2:$E$4,2,FALSE)</f>
        <v>No bioeconomía</v>
      </c>
    </row>
    <row r="132" spans="1:16" ht="14.5" x14ac:dyDescent="0.35">
      <c r="A132" t="s">
        <v>856</v>
      </c>
      <c r="B132" s="7" t="s">
        <v>179</v>
      </c>
      <c r="C132" s="27" t="str">
        <f>+VLOOKUP(B132,transacciones!$A$1:$I$39,2,FALSE)</f>
        <v>ATC01</v>
      </c>
      <c r="D132" s="27" t="str">
        <f>+VLOOKUP(B132,transacciones!$A$1:$I$39,3,FALSE)</f>
        <v>Producción / Consumo intermedio</v>
      </c>
      <c r="E132" s="27" t="str">
        <f>+VLOOKUP($B132,transacciones!$A$1:$I$39,4,FALSE)</f>
        <v>Consumo</v>
      </c>
      <c r="F132" s="27">
        <f>+VLOOKUP(B132,transacciones!$A$2:$I$39,5,FALSE)</f>
        <v>2</v>
      </c>
      <c r="G132" s="27" t="str">
        <f>+VLOOKUP(B132,transacciones!$A$2:$I$39,6,FALSE)</f>
        <v>P2</v>
      </c>
      <c r="H132" s="28" t="str">
        <f>+VLOOKUP(B132,transacciones!$A$1:$I$39,7,FALSE)</f>
        <v>Consumo intermedio</v>
      </c>
      <c r="I132" s="28" t="s">
        <v>18</v>
      </c>
      <c r="J132" s="28" t="s">
        <v>1055</v>
      </c>
      <c r="K132" s="7" t="s">
        <v>139</v>
      </c>
      <c r="L132" s="29" t="str">
        <f>+VLOOKUP(K132,'Correl CIIU'!$A$1:$F$26,2,FALSE)</f>
        <v>Actividades de alojamiento y de servicio de comidas</v>
      </c>
      <c r="M132" s="29" t="str">
        <f>+VLOOKUP(K132,'Correl CIIU'!$A$1:$F$26,3,FALSE)</f>
        <v>Alojamiento y alimentación</v>
      </c>
      <c r="N132" s="29" t="str">
        <f>+VLOOKUP(K132,'Correl CIIU'!$A$1:$F$26,4,FALSE)</f>
        <v>Accommodation and food service activities</v>
      </c>
      <c r="O132" s="82">
        <v>3</v>
      </c>
      <c r="P132" s="38" t="str">
        <f>VLOOKUP(O132,bio!$D$2:$E$4,2,FALSE)</f>
        <v>No bioeconomía</v>
      </c>
    </row>
    <row r="133" spans="1:16" ht="14.5" x14ac:dyDescent="0.35">
      <c r="A133" t="s">
        <v>857</v>
      </c>
      <c r="B133" s="7" t="s">
        <v>179</v>
      </c>
      <c r="C133" s="27" t="str">
        <f>+VLOOKUP(B133,transacciones!$A$1:$I$39,2,FALSE)</f>
        <v>ATC01</v>
      </c>
      <c r="D133" s="27" t="str">
        <f>+VLOOKUP(B133,transacciones!$A$1:$I$39,3,FALSE)</f>
        <v>Producción / Consumo intermedio</v>
      </c>
      <c r="E133" s="27" t="str">
        <f>+VLOOKUP($B133,transacciones!$A$1:$I$39,4,FALSE)</f>
        <v>Consumo</v>
      </c>
      <c r="F133" s="27">
        <f>+VLOOKUP(B133,transacciones!$A$2:$I$39,5,FALSE)</f>
        <v>2</v>
      </c>
      <c r="G133" s="27" t="str">
        <f>+VLOOKUP(B133,transacciones!$A$2:$I$39,6,FALSE)</f>
        <v>P2</v>
      </c>
      <c r="H133" s="28" t="str">
        <f>+VLOOKUP(B133,transacciones!$A$1:$I$39,7,FALSE)</f>
        <v>Consumo intermedio</v>
      </c>
      <c r="I133" s="28" t="s">
        <v>18</v>
      </c>
      <c r="J133" s="28" t="s">
        <v>1056</v>
      </c>
      <c r="K133" s="7" t="s">
        <v>138</v>
      </c>
      <c r="L133" s="29" t="str">
        <f>+VLOOKUP(K133,'Correl CIIU'!$A$1:$F$26,2,FALSE)</f>
        <v>Información y comunicaciones</v>
      </c>
      <c r="M133" s="29" t="str">
        <f>+VLOOKUP(K133,'Correl CIIU'!$A$1:$F$26,3,FALSE)</f>
        <v>Información y comunicaciones</v>
      </c>
      <c r="N133" s="29" t="str">
        <f>+VLOOKUP(K133,'Correl CIIU'!$A$1:$F$26,4,FALSE)</f>
        <v>Information and communication</v>
      </c>
      <c r="O133" s="82">
        <v>3</v>
      </c>
      <c r="P133" s="38" t="str">
        <f>VLOOKUP(O133,bio!$D$2:$E$4,2,FALSE)</f>
        <v>No bioeconomía</v>
      </c>
    </row>
    <row r="134" spans="1:16" ht="14.5" x14ac:dyDescent="0.35">
      <c r="A134" t="s">
        <v>858</v>
      </c>
      <c r="B134" s="7" t="s">
        <v>179</v>
      </c>
      <c r="C134" s="27" t="str">
        <f>+VLOOKUP(B134,transacciones!$A$1:$I$39,2,FALSE)</f>
        <v>ATC01</v>
      </c>
      <c r="D134" s="27" t="str">
        <f>+VLOOKUP(B134,transacciones!$A$1:$I$39,3,FALSE)</f>
        <v>Producción / Consumo intermedio</v>
      </c>
      <c r="E134" s="27" t="str">
        <f>+VLOOKUP($B134,transacciones!$A$1:$I$39,4,FALSE)</f>
        <v>Consumo</v>
      </c>
      <c r="F134" s="27">
        <f>+VLOOKUP(B134,transacciones!$A$2:$I$39,5,FALSE)</f>
        <v>2</v>
      </c>
      <c r="G134" s="27" t="str">
        <f>+VLOOKUP(B134,transacciones!$A$2:$I$39,6,FALSE)</f>
        <v>P2</v>
      </c>
      <c r="H134" s="28" t="str">
        <f>+VLOOKUP(B134,transacciones!$A$1:$I$39,7,FALSE)</f>
        <v>Consumo intermedio</v>
      </c>
      <c r="I134" s="28" t="s">
        <v>18</v>
      </c>
      <c r="J134" s="28" t="s">
        <v>1057</v>
      </c>
      <c r="K134" s="7" t="s">
        <v>142</v>
      </c>
      <c r="L134" s="29" t="str">
        <f>+VLOOKUP(K134,'Correl CIIU'!$A$1:$F$26,2,FALSE)</f>
        <v>Actividades financieras y de seguros</v>
      </c>
      <c r="M134" s="29" t="str">
        <f>+VLOOKUP(K134,'Correl CIIU'!$A$1:$F$26,3,FALSE)</f>
        <v>Finanzas y seguros</v>
      </c>
      <c r="N134" s="29" t="str">
        <f>+VLOOKUP(K134,'Correl CIIU'!$A$1:$F$26,4,FALSE)</f>
        <v>Financial and insurance activities</v>
      </c>
      <c r="O134" s="82">
        <v>3</v>
      </c>
      <c r="P134" s="38" t="str">
        <f>VLOOKUP(O134,bio!$D$2:$E$4,2,FALSE)</f>
        <v>No bioeconomía</v>
      </c>
    </row>
    <row r="135" spans="1:16" ht="14.5" x14ac:dyDescent="0.35">
      <c r="A135" t="s">
        <v>859</v>
      </c>
      <c r="B135" s="7" t="s">
        <v>179</v>
      </c>
      <c r="C135" s="27" t="str">
        <f>+VLOOKUP(B135,transacciones!$A$1:$I$39,2,FALSE)</f>
        <v>ATC01</v>
      </c>
      <c r="D135" s="27" t="str">
        <f>+VLOOKUP(B135,transacciones!$A$1:$I$39,3,FALSE)</f>
        <v>Producción / Consumo intermedio</v>
      </c>
      <c r="E135" s="27" t="str">
        <f>+VLOOKUP($B135,transacciones!$A$1:$I$39,4,FALSE)</f>
        <v>Consumo</v>
      </c>
      <c r="F135" s="27">
        <f>+VLOOKUP(B135,transacciones!$A$2:$I$39,5,FALSE)</f>
        <v>2</v>
      </c>
      <c r="G135" s="27" t="str">
        <f>+VLOOKUP(B135,transacciones!$A$2:$I$39,6,FALSE)</f>
        <v>P2</v>
      </c>
      <c r="H135" s="28" t="str">
        <f>+VLOOKUP(B135,transacciones!$A$1:$I$39,7,FALSE)</f>
        <v>Consumo intermedio</v>
      </c>
      <c r="I135" s="28" t="s">
        <v>18</v>
      </c>
      <c r="J135" s="28" t="s">
        <v>1058</v>
      </c>
      <c r="K135" s="7" t="s">
        <v>146</v>
      </c>
      <c r="L135" s="29" t="str">
        <f>+VLOOKUP(K135,'Correl CIIU'!$A$1:$F$26,2,FALSE)</f>
        <v>Actividades inmobiliarias</v>
      </c>
      <c r="M135" s="29" t="str">
        <f>+VLOOKUP(K135,'Correl CIIU'!$A$1:$F$26,3,FALSE)</f>
        <v>Inmobiliarios</v>
      </c>
      <c r="N135" s="29" t="str">
        <f>+VLOOKUP(K135,'Correl CIIU'!$A$1:$F$26,4,FALSE)</f>
        <v>Real estate activities</v>
      </c>
      <c r="O135" s="82">
        <v>3</v>
      </c>
      <c r="P135" s="38" t="str">
        <f>VLOOKUP(O135,bio!$D$2:$E$4,2,FALSE)</f>
        <v>No bioeconomía</v>
      </c>
    </row>
    <row r="136" spans="1:16" ht="14.5" x14ac:dyDescent="0.35">
      <c r="A136" t="s">
        <v>860</v>
      </c>
      <c r="B136" s="7" t="s">
        <v>179</v>
      </c>
      <c r="C136" s="27" t="str">
        <f>+VLOOKUP(B136,transacciones!$A$1:$I$39,2,FALSE)</f>
        <v>ATC01</v>
      </c>
      <c r="D136" s="27" t="str">
        <f>+VLOOKUP(B136,transacciones!$A$1:$I$39,3,FALSE)</f>
        <v>Producción / Consumo intermedio</v>
      </c>
      <c r="E136" s="27" t="str">
        <f>+VLOOKUP($B136,transacciones!$A$1:$I$39,4,FALSE)</f>
        <v>Consumo</v>
      </c>
      <c r="F136" s="27">
        <f>+VLOOKUP(B136,transacciones!$A$2:$I$39,5,FALSE)</f>
        <v>2</v>
      </c>
      <c r="G136" s="27" t="str">
        <f>+VLOOKUP(B136,transacciones!$A$2:$I$39,6,FALSE)</f>
        <v>P2</v>
      </c>
      <c r="H136" s="28" t="str">
        <f>+VLOOKUP(B136,transacciones!$A$1:$I$39,7,FALSE)</f>
        <v>Consumo intermedio</v>
      </c>
      <c r="I136" s="28" t="s">
        <v>18</v>
      </c>
      <c r="J136" s="28" t="s">
        <v>1059</v>
      </c>
      <c r="K136" s="7" t="s">
        <v>147</v>
      </c>
      <c r="L136" s="29" t="str">
        <f>+VLOOKUP(K136,'Correl CIIU'!$A$1:$F$26,2,FALSE)</f>
        <v>Actividades profesionales, científicas y técnicas</v>
      </c>
      <c r="M136" s="29" t="str">
        <f>+VLOOKUP(K136,'Correl CIIU'!$A$1:$F$26,3,FALSE)</f>
        <v>Servicios profesionales</v>
      </c>
      <c r="N136" s="29" t="str">
        <f>+VLOOKUP(K136,'Correl CIIU'!$A$1:$F$26,4,FALSE)</f>
        <v>Professional, scientific and technical activities</v>
      </c>
      <c r="O136" s="82">
        <v>3</v>
      </c>
      <c r="P136" s="38" t="str">
        <f>VLOOKUP(O136,bio!$D$2:$E$4,2,FALSE)</f>
        <v>No bioeconomía</v>
      </c>
    </row>
    <row r="137" spans="1:16" ht="14.5" x14ac:dyDescent="0.35">
      <c r="A137" t="s">
        <v>861</v>
      </c>
      <c r="B137" s="7" t="s">
        <v>179</v>
      </c>
      <c r="C137" s="27" t="str">
        <f>+VLOOKUP(B137,transacciones!$A$1:$I$39,2,FALSE)</f>
        <v>ATC01</v>
      </c>
      <c r="D137" s="27" t="str">
        <f>+VLOOKUP(B137,transacciones!$A$1:$I$39,3,FALSE)</f>
        <v>Producción / Consumo intermedio</v>
      </c>
      <c r="E137" s="27" t="str">
        <f>+VLOOKUP($B137,transacciones!$A$1:$I$39,4,FALSE)</f>
        <v>Consumo</v>
      </c>
      <c r="F137" s="27">
        <f>+VLOOKUP(B137,transacciones!$A$2:$I$39,5,FALSE)</f>
        <v>2</v>
      </c>
      <c r="G137" s="27" t="str">
        <f>+VLOOKUP(B137,transacciones!$A$2:$I$39,6,FALSE)</f>
        <v>P2</v>
      </c>
      <c r="H137" s="28" t="str">
        <f>+VLOOKUP(B137,transacciones!$A$1:$I$39,7,FALSE)</f>
        <v>Consumo intermedio</v>
      </c>
      <c r="I137" s="28" t="s">
        <v>18</v>
      </c>
      <c r="J137" s="28" t="s">
        <v>1060</v>
      </c>
      <c r="K137" s="7" t="s">
        <v>151</v>
      </c>
      <c r="L137" s="29" t="str">
        <f>+VLOOKUP(K137,'Correl CIIU'!$A$1:$F$26,2,FALSE)</f>
        <v>Actividades de servicios administrativos y de apoyo</v>
      </c>
      <c r="M137" s="29" t="str">
        <f>+VLOOKUP(K137,'Correl CIIU'!$A$1:$F$26,3,FALSE)</f>
        <v>Servicios administrativos</v>
      </c>
      <c r="N137" s="29" t="str">
        <f>+VLOOKUP(K137,'Correl CIIU'!$A$1:$F$26,4,FALSE)</f>
        <v>Administrative and support service activities</v>
      </c>
      <c r="O137" s="82">
        <v>3</v>
      </c>
      <c r="P137" s="38" t="str">
        <f>VLOOKUP(O137,bio!$D$2:$E$4,2,FALSE)</f>
        <v>No bioeconomía</v>
      </c>
    </row>
    <row r="138" spans="1:16" ht="14.5" x14ac:dyDescent="0.35">
      <c r="A138" t="s">
        <v>862</v>
      </c>
      <c r="B138" s="7" t="s">
        <v>179</v>
      </c>
      <c r="C138" s="27" t="str">
        <f>+VLOOKUP(B138,transacciones!$A$1:$I$39,2,FALSE)</f>
        <v>ATC01</v>
      </c>
      <c r="D138" s="27" t="str">
        <f>+VLOOKUP(B138,transacciones!$A$1:$I$39,3,FALSE)</f>
        <v>Producción / Consumo intermedio</v>
      </c>
      <c r="E138" s="27" t="str">
        <f>+VLOOKUP($B138,transacciones!$A$1:$I$39,4,FALSE)</f>
        <v>Consumo</v>
      </c>
      <c r="F138" s="27">
        <f>+VLOOKUP(B138,transacciones!$A$2:$I$39,5,FALSE)</f>
        <v>2</v>
      </c>
      <c r="G138" s="27" t="str">
        <f>+VLOOKUP(B138,transacciones!$A$2:$I$39,6,FALSE)</f>
        <v>P2</v>
      </c>
      <c r="H138" s="28" t="str">
        <f>+VLOOKUP(B138,transacciones!$A$1:$I$39,7,FALSE)</f>
        <v>Consumo intermedio</v>
      </c>
      <c r="I138" s="28" t="s">
        <v>18</v>
      </c>
      <c r="J138" s="28" t="s">
        <v>1061</v>
      </c>
      <c r="K138" s="7" t="s">
        <v>152</v>
      </c>
      <c r="L138" s="29" t="str">
        <f>+VLOOKUP(K138,'Correl CIIU'!$A$1:$F$26,2,FALSE)</f>
        <v>Administración pública y defensa; planes de seguridad social de afiliación obligatoria</v>
      </c>
      <c r="M138" s="29" t="str">
        <f>+VLOOKUP(K138,'Correl CIIU'!$A$1:$F$26,3,FALSE)</f>
        <v>Administración pública</v>
      </c>
      <c r="N138" s="29" t="str">
        <f>+VLOOKUP(K138,'Correl CIIU'!$A$1:$F$26,4,FALSE)</f>
        <v>Public administration and defence; compulsory social security</v>
      </c>
      <c r="O138" s="82">
        <v>3</v>
      </c>
      <c r="P138" s="38" t="str">
        <f>VLOOKUP(O138,bio!$D$2:$E$4,2,FALSE)</f>
        <v>No bioeconomía</v>
      </c>
    </row>
    <row r="139" spans="1:16" ht="14.5" x14ac:dyDescent="0.35">
      <c r="A139" t="s">
        <v>863</v>
      </c>
      <c r="B139" s="7" t="s">
        <v>179</v>
      </c>
      <c r="C139" s="27" t="str">
        <f>+VLOOKUP(B139,transacciones!$A$1:$I$39,2,FALSE)</f>
        <v>ATC01</v>
      </c>
      <c r="D139" s="27" t="str">
        <f>+VLOOKUP(B139,transacciones!$A$1:$I$39,3,FALSE)</f>
        <v>Producción / Consumo intermedio</v>
      </c>
      <c r="E139" s="27" t="str">
        <f>+VLOOKUP($B139,transacciones!$A$1:$I$39,4,FALSE)</f>
        <v>Consumo</v>
      </c>
      <c r="F139" s="27">
        <f>+VLOOKUP(B139,transacciones!$A$2:$I$39,5,FALSE)</f>
        <v>2</v>
      </c>
      <c r="G139" s="27" t="str">
        <f>+VLOOKUP(B139,transacciones!$A$2:$I$39,6,FALSE)</f>
        <v>P2</v>
      </c>
      <c r="H139" s="28" t="str">
        <f>+VLOOKUP(B139,transacciones!$A$1:$I$39,7,FALSE)</f>
        <v>Consumo intermedio</v>
      </c>
      <c r="I139" s="28" t="s">
        <v>18</v>
      </c>
      <c r="J139" s="28" t="s">
        <v>1062</v>
      </c>
      <c r="K139" s="7" t="s">
        <v>156</v>
      </c>
      <c r="L139" s="29" t="str">
        <f>+VLOOKUP(K139,'Correl CIIU'!$A$1:$F$26,2,FALSE)</f>
        <v>Enseñanza</v>
      </c>
      <c r="M139" s="29" t="str">
        <f>+VLOOKUP(K139,'Correl CIIU'!$A$1:$F$26,3,FALSE)</f>
        <v>Enseñanza</v>
      </c>
      <c r="N139" s="29" t="str">
        <f>+VLOOKUP(K139,'Correl CIIU'!$A$1:$F$26,4,FALSE)</f>
        <v>Education</v>
      </c>
      <c r="O139" s="82">
        <v>3</v>
      </c>
      <c r="P139" s="38" t="str">
        <f>VLOOKUP(O139,bio!$D$2:$E$4,2,FALSE)</f>
        <v>No bioeconomía</v>
      </c>
    </row>
    <row r="140" spans="1:16" ht="14.5" x14ac:dyDescent="0.35">
      <c r="A140" t="s">
        <v>864</v>
      </c>
      <c r="B140" s="7" t="s">
        <v>179</v>
      </c>
      <c r="C140" s="27" t="str">
        <f>+VLOOKUP(B140,transacciones!$A$1:$I$39,2,FALSE)</f>
        <v>ATC01</v>
      </c>
      <c r="D140" s="27" t="str">
        <f>+VLOOKUP(B140,transacciones!$A$1:$I$39,3,FALSE)</f>
        <v>Producción / Consumo intermedio</v>
      </c>
      <c r="E140" s="27" t="str">
        <f>+VLOOKUP($B140,transacciones!$A$1:$I$39,4,FALSE)</f>
        <v>Consumo</v>
      </c>
      <c r="F140" s="27">
        <f>+VLOOKUP(B140,transacciones!$A$2:$I$39,5,FALSE)</f>
        <v>2</v>
      </c>
      <c r="G140" s="27" t="str">
        <f>+VLOOKUP(B140,transacciones!$A$2:$I$39,6,FALSE)</f>
        <v>P2</v>
      </c>
      <c r="H140" s="28" t="str">
        <f>+VLOOKUP(B140,transacciones!$A$1:$I$39,7,FALSE)</f>
        <v>Consumo intermedio</v>
      </c>
      <c r="I140" s="28" t="s">
        <v>18</v>
      </c>
      <c r="J140" s="28" t="s">
        <v>1063</v>
      </c>
      <c r="K140" s="7" t="s">
        <v>156</v>
      </c>
      <c r="L140" s="29" t="str">
        <f>+VLOOKUP(K140,'Correl CIIU'!$A$1:$F$26,2,FALSE)</f>
        <v>Enseñanza</v>
      </c>
      <c r="M140" s="29" t="str">
        <f>+VLOOKUP(K140,'Correl CIIU'!$A$1:$F$26,3,FALSE)</f>
        <v>Enseñanza</v>
      </c>
      <c r="N140" s="29" t="str">
        <f>+VLOOKUP(K140,'Correl CIIU'!$A$1:$F$26,4,FALSE)</f>
        <v>Education</v>
      </c>
      <c r="O140" s="82">
        <v>3</v>
      </c>
      <c r="P140" s="38" t="str">
        <f>VLOOKUP(O140,bio!$D$2:$E$4,2,FALSE)</f>
        <v>No bioeconomía</v>
      </c>
    </row>
    <row r="141" spans="1:16" ht="14.5" x14ac:dyDescent="0.35">
      <c r="A141" t="s">
        <v>865</v>
      </c>
      <c r="B141" s="7" t="s">
        <v>179</v>
      </c>
      <c r="C141" s="27" t="str">
        <f>+VLOOKUP(B141,transacciones!$A$1:$I$39,2,FALSE)</f>
        <v>ATC01</v>
      </c>
      <c r="D141" s="27" t="str">
        <f>+VLOOKUP(B141,transacciones!$A$1:$I$39,3,FALSE)</f>
        <v>Producción / Consumo intermedio</v>
      </c>
      <c r="E141" s="27" t="str">
        <f>+VLOOKUP($B141,transacciones!$A$1:$I$39,4,FALSE)</f>
        <v>Consumo</v>
      </c>
      <c r="F141" s="27">
        <f>+VLOOKUP(B141,transacciones!$A$2:$I$39,5,FALSE)</f>
        <v>2</v>
      </c>
      <c r="G141" s="27" t="str">
        <f>+VLOOKUP(B141,transacciones!$A$2:$I$39,6,FALSE)</f>
        <v>P2</v>
      </c>
      <c r="H141" s="28" t="str">
        <f>+VLOOKUP(B141,transacciones!$A$1:$I$39,7,FALSE)</f>
        <v>Consumo intermedio</v>
      </c>
      <c r="I141" s="28" t="s">
        <v>18</v>
      </c>
      <c r="J141" s="28" t="s">
        <v>1064</v>
      </c>
      <c r="K141" s="7" t="s">
        <v>159</v>
      </c>
      <c r="L141" s="29" t="str">
        <f>+VLOOKUP(K141,'Correl CIIU'!$A$1:$F$26,2,FALSE)</f>
        <v>Actividades de atención de la salud humana y de asistencia social</v>
      </c>
      <c r="M141" s="29" t="str">
        <f>+VLOOKUP(K141,'Correl CIIU'!$A$1:$F$26,3,FALSE)</f>
        <v>Salud</v>
      </c>
      <c r="N141" s="29" t="str">
        <f>+VLOOKUP(K141,'Correl CIIU'!$A$1:$F$26,4,FALSE)</f>
        <v>Human health and social work activities</v>
      </c>
      <c r="O141" s="82">
        <v>3</v>
      </c>
      <c r="P141" s="38" t="str">
        <f>VLOOKUP(O141,bio!$D$2:$E$4,2,FALSE)</f>
        <v>No bioeconomía</v>
      </c>
    </row>
    <row r="142" spans="1:16" ht="14.5" x14ac:dyDescent="0.35">
      <c r="A142" t="s">
        <v>866</v>
      </c>
      <c r="B142" s="7" t="s">
        <v>179</v>
      </c>
      <c r="C142" s="27" t="str">
        <f>+VLOOKUP(B142,transacciones!$A$1:$I$39,2,FALSE)</f>
        <v>ATC01</v>
      </c>
      <c r="D142" s="27" t="str">
        <f>+VLOOKUP(B142,transacciones!$A$1:$I$39,3,FALSE)</f>
        <v>Producción / Consumo intermedio</v>
      </c>
      <c r="E142" s="27" t="str">
        <f>+VLOOKUP($B142,transacciones!$A$1:$I$39,4,FALSE)</f>
        <v>Consumo</v>
      </c>
      <c r="F142" s="27">
        <f>+VLOOKUP(B142,transacciones!$A$2:$I$39,5,FALSE)</f>
        <v>2</v>
      </c>
      <c r="G142" s="27" t="str">
        <f>+VLOOKUP(B142,transacciones!$A$2:$I$39,6,FALSE)</f>
        <v>P2</v>
      </c>
      <c r="H142" s="28" t="str">
        <f>+VLOOKUP(B142,transacciones!$A$1:$I$39,7,FALSE)</f>
        <v>Consumo intermedio</v>
      </c>
      <c r="I142" s="28" t="s">
        <v>18</v>
      </c>
      <c r="J142" s="28" t="s">
        <v>1065</v>
      </c>
      <c r="K142" s="43" t="s">
        <v>163</v>
      </c>
      <c r="L142" s="29" t="str">
        <f>+VLOOKUP(K142,'Correl CIIU'!$A$1:$F$26,2,FALSE)</f>
        <v>Otras actividades de servicios</v>
      </c>
      <c r="M142" s="29" t="str">
        <f>+VLOOKUP(K142,'Correl CIIU'!$A$1:$F$26,3,FALSE)</f>
        <v>Otros servicios</v>
      </c>
      <c r="N142" s="29" t="str">
        <f>+VLOOKUP(K142,'Correl CIIU'!$A$1:$F$26,4,FALSE)</f>
        <v>Other service activities</v>
      </c>
      <c r="O142" s="82">
        <v>3</v>
      </c>
      <c r="P142" s="38" t="str">
        <f>VLOOKUP(O142,bio!$D$2:$E$4,2,FALSE)</f>
        <v>No bioeconomía</v>
      </c>
    </row>
    <row r="143" spans="1:16" ht="14.5" x14ac:dyDescent="0.35">
      <c r="A143" t="s">
        <v>867</v>
      </c>
      <c r="B143" s="7" t="s">
        <v>179</v>
      </c>
      <c r="C143" s="27" t="str">
        <f>+VLOOKUP(B143,transacciones!$A$1:$I$39,2,FALSE)</f>
        <v>ATC01</v>
      </c>
      <c r="D143" s="27" t="str">
        <f>+VLOOKUP(B143,transacciones!$A$1:$I$39,3,FALSE)</f>
        <v>Producción / Consumo intermedio</v>
      </c>
      <c r="E143" s="27" t="str">
        <f>+VLOOKUP($B143,transacciones!$A$1:$I$39,4,FALSE)</f>
        <v>Consumo</v>
      </c>
      <c r="F143" s="27">
        <f>+VLOOKUP(B143,transacciones!$A$2:$I$39,5,FALSE)</f>
        <v>2</v>
      </c>
      <c r="G143" s="27" t="str">
        <f>+VLOOKUP(B143,transacciones!$A$2:$I$39,6,FALSE)</f>
        <v>P2</v>
      </c>
      <c r="H143" s="28" t="str">
        <f>+VLOOKUP(B143,transacciones!$A$1:$I$39,7,FALSE)</f>
        <v>Consumo intermedio</v>
      </c>
      <c r="I143" s="28" t="s">
        <v>18</v>
      </c>
      <c r="J143" s="28" t="s">
        <v>1066</v>
      </c>
      <c r="K143" s="7" t="s">
        <v>163</v>
      </c>
      <c r="L143" s="29" t="str">
        <f>+VLOOKUP(K143,'Correl CIIU'!$A$1:$F$26,2,FALSE)</f>
        <v>Otras actividades de servicios</v>
      </c>
      <c r="M143" s="29" t="str">
        <f>+VLOOKUP(K143,'Correl CIIU'!$A$1:$F$26,3,FALSE)</f>
        <v>Otros servicios</v>
      </c>
      <c r="N143" s="29" t="str">
        <f>+VLOOKUP(K143,'Correl CIIU'!$A$1:$F$26,4,FALSE)</f>
        <v>Other service activities</v>
      </c>
      <c r="O143" s="82">
        <v>3</v>
      </c>
      <c r="P143" s="38" t="str">
        <f>VLOOKUP(O143,bio!$D$2:$E$4,2,FALSE)</f>
        <v>No bioeconomía</v>
      </c>
    </row>
    <row r="144" spans="1:16" x14ac:dyDescent="0.4">
      <c r="A144" s="36" t="s">
        <v>868</v>
      </c>
      <c r="B144" s="36"/>
      <c r="C144" s="31"/>
      <c r="D144" s="31"/>
      <c r="E144" s="31"/>
      <c r="F144" s="31"/>
      <c r="G144" s="31"/>
      <c r="H144" s="32"/>
      <c r="I144" s="85"/>
      <c r="J144" s="46" t="s">
        <v>167</v>
      </c>
      <c r="K144" s="57"/>
      <c r="L144" s="33"/>
      <c r="M144" s="33"/>
      <c r="N144" s="33"/>
      <c r="O144" s="83"/>
      <c r="P144" s="58"/>
    </row>
    <row r="145" spans="1:16" x14ac:dyDescent="0.4">
      <c r="A145" s="36" t="s">
        <v>869</v>
      </c>
      <c r="B145" s="36"/>
      <c r="C145" s="31"/>
      <c r="D145" s="31"/>
      <c r="E145" s="31"/>
      <c r="F145" s="31"/>
      <c r="G145" s="31"/>
      <c r="H145" s="32"/>
      <c r="I145" s="85"/>
      <c r="J145" s="47"/>
      <c r="K145" s="57"/>
      <c r="L145" s="33"/>
      <c r="M145" s="33"/>
      <c r="N145" s="33"/>
      <c r="O145" s="83"/>
      <c r="P145" s="58"/>
    </row>
    <row r="146" spans="1:16" x14ac:dyDescent="0.4">
      <c r="A146" s="36" t="s">
        <v>870</v>
      </c>
      <c r="B146" s="36"/>
      <c r="C146" s="31"/>
      <c r="D146" s="31"/>
      <c r="E146" s="31"/>
      <c r="F146" s="31"/>
      <c r="G146" s="31"/>
      <c r="H146" s="32"/>
      <c r="I146" s="45" t="s">
        <v>181</v>
      </c>
      <c r="J146" s="46" t="s">
        <v>182</v>
      </c>
      <c r="K146" s="57"/>
      <c r="L146" s="33"/>
      <c r="M146" s="33"/>
      <c r="N146" s="33"/>
      <c r="O146" s="83"/>
      <c r="P146" s="58"/>
    </row>
    <row r="147" spans="1:16" x14ac:dyDescent="0.4">
      <c r="A147" s="36" t="s">
        <v>871</v>
      </c>
      <c r="B147" s="36"/>
      <c r="C147" s="31"/>
      <c r="D147" s="31"/>
      <c r="E147" s="31"/>
      <c r="F147" s="31"/>
      <c r="G147" s="31"/>
      <c r="H147" s="32"/>
      <c r="I147" s="85"/>
      <c r="J147" s="46" t="s">
        <v>183</v>
      </c>
      <c r="K147" s="57"/>
      <c r="L147" s="33"/>
      <c r="M147" s="33"/>
      <c r="N147" s="33"/>
      <c r="O147" s="83"/>
      <c r="P147" s="58"/>
    </row>
    <row r="148" spans="1:16" x14ac:dyDescent="0.4">
      <c r="A148" s="36" t="s">
        <v>872</v>
      </c>
      <c r="B148" s="36"/>
      <c r="C148" s="31"/>
      <c r="D148" s="31"/>
      <c r="E148" s="31"/>
      <c r="F148" s="31"/>
      <c r="G148" s="31"/>
      <c r="H148" s="32"/>
      <c r="I148" s="85"/>
      <c r="J148" s="46" t="s">
        <v>184</v>
      </c>
      <c r="K148" s="57"/>
      <c r="L148" s="33"/>
      <c r="M148" s="33"/>
      <c r="N148" s="33"/>
      <c r="O148" s="83"/>
      <c r="P148" s="58"/>
    </row>
    <row r="149" spans="1:16" x14ac:dyDescent="0.4">
      <c r="A149" s="36" t="s">
        <v>873</v>
      </c>
      <c r="B149" s="36"/>
      <c r="C149" s="31"/>
      <c r="D149" s="31"/>
      <c r="E149" s="31"/>
      <c r="F149" s="31"/>
      <c r="G149" s="31"/>
      <c r="H149" s="32"/>
      <c r="I149" s="85"/>
      <c r="J149" s="46" t="s">
        <v>29</v>
      </c>
      <c r="K149" s="33"/>
      <c r="L149" s="33"/>
      <c r="M149" s="33"/>
      <c r="N149" s="33"/>
      <c r="O149" s="80"/>
      <c r="P149" s="30"/>
    </row>
    <row r="150" spans="1:16" x14ac:dyDescent="0.4">
      <c r="A150" s="36" t="s">
        <v>874</v>
      </c>
      <c r="B150" s="36"/>
      <c r="C150" s="31"/>
      <c r="D150" s="31"/>
      <c r="E150" s="31"/>
      <c r="F150" s="31"/>
      <c r="G150" s="31"/>
      <c r="H150" s="32"/>
      <c r="I150" s="85"/>
      <c r="J150" s="46" t="s">
        <v>19</v>
      </c>
      <c r="K150" s="33"/>
      <c r="L150" s="33"/>
      <c r="M150" s="33"/>
      <c r="N150" s="33"/>
      <c r="O150" s="80"/>
      <c r="P150" s="30"/>
    </row>
    <row r="151" spans="1:16" x14ac:dyDescent="0.4">
      <c r="A151" s="36" t="s">
        <v>875</v>
      </c>
      <c r="B151" s="36"/>
      <c r="C151" s="31"/>
      <c r="D151" s="31"/>
      <c r="E151" s="31"/>
      <c r="F151" s="31"/>
      <c r="G151" s="31"/>
      <c r="H151" s="32"/>
      <c r="I151" s="85"/>
      <c r="J151" s="46" t="s">
        <v>21</v>
      </c>
      <c r="K151" s="33"/>
      <c r="L151" s="33"/>
      <c r="M151" s="33"/>
      <c r="N151" s="33"/>
      <c r="O151" s="80"/>
      <c r="P151" s="30"/>
    </row>
    <row r="152" spans="1:16" x14ac:dyDescent="0.4">
      <c r="A152" s="36" t="s">
        <v>876</v>
      </c>
      <c r="B152" s="36"/>
      <c r="C152" s="31"/>
      <c r="D152" s="31"/>
      <c r="E152" s="31"/>
      <c r="F152" s="31"/>
      <c r="G152" s="31"/>
      <c r="H152" s="32"/>
      <c r="I152" s="85"/>
      <c r="J152" s="46" t="s">
        <v>25</v>
      </c>
      <c r="K152" s="33"/>
      <c r="L152" s="33"/>
      <c r="M152" s="33"/>
      <c r="N152" s="33"/>
      <c r="O152" s="80"/>
      <c r="P152" s="30"/>
    </row>
    <row r="153" spans="1:16" x14ac:dyDescent="0.4">
      <c r="A153" s="36" t="s">
        <v>877</v>
      </c>
      <c r="B153" s="36"/>
      <c r="C153" s="31"/>
      <c r="D153" s="31"/>
      <c r="E153" s="31"/>
      <c r="F153" s="31"/>
      <c r="G153" s="31"/>
      <c r="H153" s="32"/>
      <c r="I153" s="85"/>
      <c r="J153" s="46"/>
      <c r="K153" s="33"/>
      <c r="L153" s="33"/>
      <c r="M153" s="33"/>
      <c r="N153" s="33"/>
      <c r="O153" s="80"/>
      <c r="P153" s="30"/>
    </row>
    <row r="154" spans="1:16" x14ac:dyDescent="0.4">
      <c r="A154" s="36" t="s">
        <v>878</v>
      </c>
      <c r="B154" s="36"/>
      <c r="C154" s="31"/>
      <c r="D154" s="31"/>
      <c r="E154" s="31"/>
      <c r="F154" s="31"/>
      <c r="G154" s="31"/>
      <c r="H154" s="32"/>
      <c r="I154" s="45" t="s">
        <v>185</v>
      </c>
      <c r="J154" s="46" t="s">
        <v>186</v>
      </c>
      <c r="K154" s="33"/>
      <c r="L154" s="33"/>
      <c r="M154" s="33"/>
      <c r="N154" s="33"/>
      <c r="O154" s="80"/>
      <c r="P154" s="30"/>
    </row>
    <row r="155" spans="1:16" x14ac:dyDescent="0.4">
      <c r="A155" s="36" t="s">
        <v>879</v>
      </c>
      <c r="B155" s="36"/>
      <c r="C155" s="31"/>
      <c r="D155" s="31"/>
      <c r="E155" s="31"/>
      <c r="F155" s="31"/>
      <c r="G155" s="31"/>
      <c r="H155" s="32"/>
      <c r="I155" s="85"/>
      <c r="J155" s="46"/>
      <c r="K155" s="33"/>
      <c r="L155" s="33"/>
      <c r="M155" s="33"/>
      <c r="N155" s="33"/>
      <c r="O155" s="80"/>
      <c r="P155" s="30"/>
    </row>
    <row r="156" spans="1:16" x14ac:dyDescent="0.4">
      <c r="A156" t="s">
        <v>880</v>
      </c>
      <c r="B156" s="5" t="s">
        <v>187</v>
      </c>
      <c r="C156" s="27" t="str">
        <f>+VLOOKUP(B156,transacciones!$A$1:$I$39,2,FALSE)</f>
        <v>ATC06</v>
      </c>
      <c r="D156" s="27" t="str">
        <f>+VLOOKUP(B156,transacciones!$A$1:$I$39,3,FALSE)</f>
        <v>Gasto de consumo final</v>
      </c>
      <c r="E156" s="27" t="str">
        <f>+VLOOKUP($B156,transacciones!$A$1:$I$39,4,FALSE)</f>
        <v>Gasto de consumo final de los hogares</v>
      </c>
      <c r="F156" s="27">
        <f>+VLOOKUP(B156,transacciones!$A$2:$I$39,5,FALSE)</f>
        <v>3</v>
      </c>
      <c r="G156" s="27" t="str">
        <f>+VLOOKUP(B156,transacciones!$A$2:$I$39,6,FALSE)</f>
        <v>P3</v>
      </c>
      <c r="H156" s="28" t="str">
        <f>+VLOOKUP(B156,transacciones!$A$1:$I$39,7,FALSE)</f>
        <v>Gasto de consumo final</v>
      </c>
      <c r="I156" s="28" t="s">
        <v>188</v>
      </c>
      <c r="J156" s="28" t="s">
        <v>182</v>
      </c>
      <c r="K156" s="67" t="s">
        <v>562</v>
      </c>
      <c r="L156" s="67" t="s">
        <v>562</v>
      </c>
      <c r="M156" s="67" t="s">
        <v>562</v>
      </c>
      <c r="N156" s="67" t="s">
        <v>562</v>
      </c>
      <c r="O156" s="79" t="s">
        <v>562</v>
      </c>
      <c r="P156" s="59" t="s">
        <v>562</v>
      </c>
    </row>
    <row r="157" spans="1:16" x14ac:dyDescent="0.4">
      <c r="A157" s="36" t="s">
        <v>881</v>
      </c>
      <c r="B157" s="36"/>
      <c r="C157" s="31"/>
      <c r="D157" s="31"/>
      <c r="E157" s="31"/>
      <c r="F157" s="31"/>
      <c r="G157" s="31"/>
      <c r="H157" s="32"/>
      <c r="I157" s="85"/>
      <c r="J157" s="46" t="s">
        <v>183</v>
      </c>
      <c r="K157" s="33"/>
      <c r="L157" s="33"/>
      <c r="M157" s="33"/>
      <c r="N157" s="33"/>
      <c r="O157" s="80"/>
      <c r="P157" s="30"/>
    </row>
    <row r="158" spans="1:16" x14ac:dyDescent="0.4">
      <c r="A158" s="36" t="s">
        <v>882</v>
      </c>
      <c r="B158" s="36"/>
      <c r="C158" s="31"/>
      <c r="D158" s="31"/>
      <c r="E158" s="31"/>
      <c r="F158" s="31"/>
      <c r="G158" s="31"/>
      <c r="H158" s="32"/>
      <c r="I158" s="85"/>
      <c r="J158" s="46" t="s">
        <v>184</v>
      </c>
      <c r="K158" s="33"/>
      <c r="L158" s="33"/>
      <c r="M158" s="33"/>
      <c r="N158" s="33"/>
      <c r="O158" s="80"/>
      <c r="P158" s="30"/>
    </row>
    <row r="159" spans="1:16" x14ac:dyDescent="0.4">
      <c r="A159" s="36" t="s">
        <v>883</v>
      </c>
      <c r="B159" s="36"/>
      <c r="C159" s="31"/>
      <c r="D159" s="31"/>
      <c r="E159" s="31"/>
      <c r="F159" s="31"/>
      <c r="G159" s="31"/>
      <c r="H159" s="32"/>
      <c r="I159" s="85"/>
      <c r="J159" s="46" t="s">
        <v>29</v>
      </c>
      <c r="K159" s="33"/>
      <c r="L159" s="33"/>
      <c r="M159" s="33"/>
      <c r="N159" s="33"/>
      <c r="O159" s="80"/>
      <c r="P159" s="30"/>
    </row>
    <row r="160" spans="1:16" x14ac:dyDescent="0.4">
      <c r="A160" s="36" t="s">
        <v>884</v>
      </c>
      <c r="B160" s="36"/>
      <c r="C160" s="31"/>
      <c r="D160" s="31"/>
      <c r="E160" s="31"/>
      <c r="F160" s="31"/>
      <c r="G160" s="31"/>
      <c r="H160" s="32"/>
      <c r="I160" s="85"/>
      <c r="J160" s="46" t="s">
        <v>19</v>
      </c>
      <c r="K160" s="33"/>
      <c r="L160" s="33"/>
      <c r="M160" s="33"/>
      <c r="N160" s="33"/>
      <c r="O160" s="80"/>
      <c r="P160" s="30"/>
    </row>
    <row r="161" spans="1:16" x14ac:dyDescent="0.4">
      <c r="A161" s="36" t="s">
        <v>885</v>
      </c>
      <c r="B161" s="36"/>
      <c r="C161" s="31"/>
      <c r="D161" s="31"/>
      <c r="E161" s="31"/>
      <c r="F161" s="31"/>
      <c r="G161" s="31"/>
      <c r="H161" s="32"/>
      <c r="I161" s="85"/>
      <c r="J161" s="46" t="s">
        <v>21</v>
      </c>
      <c r="K161" s="33"/>
      <c r="L161" s="33"/>
      <c r="M161" s="33"/>
      <c r="N161" s="33"/>
      <c r="O161" s="80"/>
      <c r="P161" s="30"/>
    </row>
    <row r="162" spans="1:16" x14ac:dyDescent="0.4">
      <c r="A162" s="36" t="s">
        <v>886</v>
      </c>
      <c r="B162" s="36"/>
      <c r="C162" s="31"/>
      <c r="D162" s="31"/>
      <c r="E162" s="31"/>
      <c r="F162" s="31"/>
      <c r="G162" s="31"/>
      <c r="H162" s="32"/>
      <c r="I162" s="85"/>
      <c r="J162" s="46" t="s">
        <v>25</v>
      </c>
      <c r="K162" s="33"/>
      <c r="L162" s="33"/>
      <c r="M162" s="33"/>
      <c r="N162" s="33"/>
      <c r="O162" s="80"/>
      <c r="P162" s="30"/>
    </row>
    <row r="163" spans="1:16" x14ac:dyDescent="0.4">
      <c r="A163" s="36" t="s">
        <v>887</v>
      </c>
      <c r="B163" s="36"/>
      <c r="C163" s="31"/>
      <c r="D163" s="31"/>
      <c r="E163" s="31"/>
      <c r="F163" s="31"/>
      <c r="G163" s="31"/>
      <c r="H163" s="32"/>
      <c r="I163" s="85"/>
      <c r="J163" s="46"/>
      <c r="K163" s="33"/>
      <c r="L163" s="33"/>
      <c r="M163" s="33"/>
      <c r="N163" s="33"/>
      <c r="O163" s="80"/>
      <c r="P163" s="30"/>
    </row>
    <row r="164" spans="1:16" x14ac:dyDescent="0.4">
      <c r="A164" t="s">
        <v>888</v>
      </c>
      <c r="B164" s="5" t="s">
        <v>189</v>
      </c>
      <c r="C164" s="27" t="str">
        <f>+VLOOKUP(B164,transacciones!$A$1:$I$39,2,FALSE)</f>
        <v>ATC06</v>
      </c>
      <c r="D164" s="27" t="str">
        <f>+VLOOKUP(B164,transacciones!$A$1:$I$39,3,FALSE)</f>
        <v>Consumo final</v>
      </c>
      <c r="E164" s="27" t="str">
        <f>+VLOOKUP($B164,transacciones!$A$1:$I$39,4,FALSE)</f>
        <v>Gasto de consumo ISFLH</v>
      </c>
      <c r="F164" s="27">
        <f>+VLOOKUP(B164,transacciones!$A$2:$I$39,5,FALSE)</f>
        <v>3</v>
      </c>
      <c r="G164" s="27" t="str">
        <f>+VLOOKUP(B164,transacciones!$A$2:$I$39,6,FALSE)</f>
        <v>P3</v>
      </c>
      <c r="H164" s="28" t="str">
        <f>+VLOOKUP(B164,transacciones!$A$1:$I$39,7,FALSE)</f>
        <v>Gasto de consumo final</v>
      </c>
      <c r="I164" s="28" t="s">
        <v>190</v>
      </c>
      <c r="J164" s="48" t="s">
        <v>182</v>
      </c>
      <c r="K164" s="67" t="s">
        <v>562</v>
      </c>
      <c r="L164" s="67" t="s">
        <v>562</v>
      </c>
      <c r="M164" s="67" t="s">
        <v>562</v>
      </c>
      <c r="N164" s="67" t="s">
        <v>562</v>
      </c>
      <c r="O164" s="79" t="s">
        <v>562</v>
      </c>
      <c r="P164" s="59" t="s">
        <v>562</v>
      </c>
    </row>
    <row r="165" spans="1:16" x14ac:dyDescent="0.4">
      <c r="A165" s="36" t="s">
        <v>889</v>
      </c>
      <c r="B165" s="36"/>
      <c r="C165" s="31"/>
      <c r="D165" s="31"/>
      <c r="E165" s="31"/>
      <c r="F165" s="31"/>
      <c r="G165" s="31"/>
      <c r="H165" s="32"/>
      <c r="I165" s="85"/>
      <c r="J165" s="49" t="s">
        <v>183</v>
      </c>
      <c r="K165" s="33"/>
      <c r="L165" s="33"/>
      <c r="M165" s="33"/>
      <c r="N165" s="33"/>
      <c r="O165" s="80"/>
      <c r="P165" s="30"/>
    </row>
    <row r="166" spans="1:16" x14ac:dyDescent="0.4">
      <c r="A166" s="36" t="s">
        <v>890</v>
      </c>
      <c r="B166" s="36"/>
      <c r="C166" s="31"/>
      <c r="D166" s="31"/>
      <c r="E166" s="31"/>
      <c r="F166" s="31"/>
      <c r="G166" s="31"/>
      <c r="H166" s="32"/>
      <c r="I166" s="85"/>
      <c r="J166" s="49" t="s">
        <v>184</v>
      </c>
      <c r="K166" s="33"/>
      <c r="L166" s="33"/>
      <c r="M166" s="33"/>
      <c r="N166" s="33"/>
      <c r="O166" s="80"/>
      <c r="P166" s="30"/>
    </row>
    <row r="167" spans="1:16" x14ac:dyDescent="0.4">
      <c r="A167" s="36" t="s">
        <v>891</v>
      </c>
      <c r="B167" s="36"/>
      <c r="C167" s="31"/>
      <c r="D167" s="31"/>
      <c r="E167" s="31"/>
      <c r="F167" s="31"/>
      <c r="G167" s="31"/>
      <c r="H167" s="32"/>
      <c r="I167" s="85"/>
      <c r="J167" s="49" t="s">
        <v>29</v>
      </c>
      <c r="K167" s="33"/>
      <c r="L167" s="33"/>
      <c r="M167" s="33"/>
      <c r="N167" s="33"/>
      <c r="O167" s="80"/>
      <c r="P167" s="30"/>
    </row>
    <row r="168" spans="1:16" x14ac:dyDescent="0.4">
      <c r="A168" s="36" t="s">
        <v>892</v>
      </c>
      <c r="B168" s="36"/>
      <c r="C168" s="31"/>
      <c r="D168" s="31"/>
      <c r="E168" s="31"/>
      <c r="F168" s="31"/>
      <c r="G168" s="31"/>
      <c r="H168" s="32"/>
      <c r="I168" s="85"/>
      <c r="J168" s="49" t="s">
        <v>19</v>
      </c>
      <c r="K168" s="33"/>
      <c r="L168" s="33"/>
      <c r="M168" s="33"/>
      <c r="N168" s="33"/>
      <c r="O168" s="80"/>
      <c r="P168" s="30"/>
    </row>
    <row r="169" spans="1:16" x14ac:dyDescent="0.4">
      <c r="A169" s="36" t="s">
        <v>893</v>
      </c>
      <c r="B169" s="36"/>
      <c r="C169" s="31"/>
      <c r="D169" s="31"/>
      <c r="E169" s="31"/>
      <c r="F169" s="31"/>
      <c r="G169" s="31"/>
      <c r="H169" s="32"/>
      <c r="I169" s="85"/>
      <c r="J169" s="49" t="s">
        <v>21</v>
      </c>
      <c r="K169" s="33"/>
      <c r="L169" s="33"/>
      <c r="M169" s="33"/>
      <c r="N169" s="33"/>
      <c r="O169" s="80"/>
      <c r="P169" s="30"/>
    </row>
    <row r="170" spans="1:16" x14ac:dyDescent="0.4">
      <c r="A170" s="36" t="s">
        <v>894</v>
      </c>
      <c r="B170" s="36"/>
      <c r="C170" s="31"/>
      <c r="D170" s="31"/>
      <c r="E170" s="31"/>
      <c r="F170" s="31"/>
      <c r="G170" s="31"/>
      <c r="H170" s="32"/>
      <c r="I170" s="85"/>
      <c r="J170" s="49" t="s">
        <v>25</v>
      </c>
      <c r="K170" s="33"/>
      <c r="L170" s="33"/>
      <c r="M170" s="33"/>
      <c r="N170" s="33"/>
      <c r="O170" s="80"/>
      <c r="P170" s="30"/>
    </row>
    <row r="171" spans="1:16" ht="14.5" x14ac:dyDescent="0.35">
      <c r="A171" s="36" t="s">
        <v>895</v>
      </c>
      <c r="B171" s="36"/>
      <c r="C171" s="31"/>
      <c r="D171" s="31"/>
      <c r="E171" s="31"/>
      <c r="F171" s="31"/>
      <c r="G171" s="31"/>
      <c r="H171" s="31"/>
      <c r="I171" s="32"/>
      <c r="J171" s="31"/>
      <c r="K171" s="33"/>
      <c r="L171" s="33"/>
      <c r="M171" s="33"/>
      <c r="N171" s="33"/>
      <c r="O171" s="80"/>
      <c r="P171" s="30"/>
    </row>
    <row r="172" spans="1:16" x14ac:dyDescent="0.4">
      <c r="A172" t="s">
        <v>896</v>
      </c>
      <c r="B172" s="27" t="s">
        <v>191</v>
      </c>
      <c r="C172" s="27" t="str">
        <f>+VLOOKUP(B172,transacciones!$A$1:$I$39,2,FALSE)</f>
        <v>ATC06</v>
      </c>
      <c r="D172" s="27" t="str">
        <f>+VLOOKUP(B172,transacciones!$A$1:$I$39,3,FALSE)</f>
        <v>Consumo final</v>
      </c>
      <c r="E172" s="27" t="str">
        <f>+VLOOKUP($B172,transacciones!$A$1:$I$39,4,FALSE)</f>
        <v>Gasto de consumo individual de gobierno</v>
      </c>
      <c r="F172" s="27">
        <f>+VLOOKUP(B172,transacciones!$A$2:$I$39,5,FALSE)</f>
        <v>3</v>
      </c>
      <c r="G172" s="27" t="str">
        <f>+VLOOKUP(B172,transacciones!$A$2:$I$39,6,FALSE)</f>
        <v>P3</v>
      </c>
      <c r="H172" s="28" t="str">
        <f>+VLOOKUP(B172,transacciones!$A$1:$I$39,7,FALSE)</f>
        <v>Gasto de consumo final</v>
      </c>
      <c r="I172" s="28" t="s">
        <v>192</v>
      </c>
      <c r="J172" s="28" t="s">
        <v>193</v>
      </c>
      <c r="K172" s="67" t="s">
        <v>562</v>
      </c>
      <c r="L172" s="67" t="s">
        <v>562</v>
      </c>
      <c r="M172" s="67" t="s">
        <v>562</v>
      </c>
      <c r="N172" s="67" t="s">
        <v>562</v>
      </c>
      <c r="O172" s="79" t="s">
        <v>562</v>
      </c>
      <c r="P172" s="59" t="s">
        <v>562</v>
      </c>
    </row>
    <row r="173" spans="1:16" x14ac:dyDescent="0.4">
      <c r="A173" t="s">
        <v>897</v>
      </c>
      <c r="B173" s="27" t="s">
        <v>194</v>
      </c>
      <c r="C173" s="27" t="str">
        <f>+VLOOKUP(B173,transacciones!$A$1:$I$39,2,FALSE)</f>
        <v>ATC06</v>
      </c>
      <c r="D173" s="27" t="str">
        <f>+VLOOKUP(B173,transacciones!$A$1:$I$39,3,FALSE)</f>
        <v>Consumo final</v>
      </c>
      <c r="E173" s="27" t="str">
        <f>+VLOOKUP($B173,transacciones!$A$1:$I$39,4,FALSE)</f>
        <v>Gasto de consumo colectivo de gobierno</v>
      </c>
      <c r="F173" s="27">
        <f>+VLOOKUP(B173,transacciones!$A$2:$I$39,5,FALSE)</f>
        <v>3</v>
      </c>
      <c r="G173" s="27" t="str">
        <f>+VLOOKUP(B173,transacciones!$A$2:$I$39,6,FALSE)</f>
        <v>P3</v>
      </c>
      <c r="H173" s="28" t="str">
        <f>+VLOOKUP(B173,transacciones!$A$1:$I$39,7,FALSE)</f>
        <v>Gasto de consumo final</v>
      </c>
      <c r="I173" s="28" t="s">
        <v>18</v>
      </c>
      <c r="J173" s="28" t="s">
        <v>195</v>
      </c>
      <c r="K173" s="67" t="s">
        <v>562</v>
      </c>
      <c r="L173" s="67" t="s">
        <v>562</v>
      </c>
      <c r="M173" s="67" t="s">
        <v>562</v>
      </c>
      <c r="N173" s="67" t="s">
        <v>562</v>
      </c>
      <c r="O173" s="79" t="s">
        <v>562</v>
      </c>
      <c r="P173" s="59" t="s">
        <v>562</v>
      </c>
    </row>
    <row r="174" spans="1:16" x14ac:dyDescent="0.4">
      <c r="A174" s="36" t="s">
        <v>898</v>
      </c>
      <c r="B174" s="36"/>
      <c r="C174" s="31"/>
      <c r="D174" s="31"/>
      <c r="E174" s="31"/>
      <c r="F174" s="31"/>
      <c r="G174" s="31"/>
      <c r="H174" s="32"/>
      <c r="I174" s="85"/>
      <c r="J174" s="50" t="s">
        <v>182</v>
      </c>
      <c r="K174" s="33"/>
      <c r="L174" s="33"/>
      <c r="M174" s="33"/>
      <c r="N174" s="33"/>
      <c r="O174" s="80"/>
      <c r="P174" s="30"/>
    </row>
    <row r="175" spans="1:16" x14ac:dyDescent="0.4">
      <c r="A175" s="36" t="s">
        <v>899</v>
      </c>
      <c r="B175" s="36"/>
      <c r="C175" s="31"/>
      <c r="D175" s="31"/>
      <c r="E175" s="31"/>
      <c r="F175" s="31"/>
      <c r="G175" s="31"/>
      <c r="H175" s="32"/>
      <c r="I175" s="85"/>
      <c r="J175" s="42" t="s">
        <v>183</v>
      </c>
      <c r="K175" s="33"/>
      <c r="L175" s="33"/>
      <c r="M175" s="33"/>
      <c r="N175" s="33"/>
      <c r="O175" s="80"/>
      <c r="P175" s="30"/>
    </row>
    <row r="176" spans="1:16" x14ac:dyDescent="0.4">
      <c r="A176" s="36" t="s">
        <v>900</v>
      </c>
      <c r="B176" s="36"/>
      <c r="C176" s="31"/>
      <c r="D176" s="31"/>
      <c r="E176" s="31"/>
      <c r="F176" s="31"/>
      <c r="G176" s="31"/>
      <c r="H176" s="32"/>
      <c r="I176" s="85"/>
      <c r="J176" s="42" t="s">
        <v>184</v>
      </c>
      <c r="K176" s="33"/>
      <c r="L176" s="33"/>
      <c r="M176" s="33"/>
      <c r="N176" s="33"/>
      <c r="O176" s="80"/>
      <c r="P176" s="30"/>
    </row>
    <row r="177" spans="1:16" x14ac:dyDescent="0.4">
      <c r="A177" s="36" t="s">
        <v>901</v>
      </c>
      <c r="B177" s="36"/>
      <c r="C177" s="31"/>
      <c r="D177" s="31"/>
      <c r="E177" s="31"/>
      <c r="F177" s="31"/>
      <c r="G177" s="31"/>
      <c r="H177" s="32"/>
      <c r="I177" s="85"/>
      <c r="J177" s="49" t="s">
        <v>29</v>
      </c>
      <c r="K177" s="33"/>
      <c r="L177" s="33"/>
      <c r="M177" s="33"/>
      <c r="N177" s="33"/>
      <c r="O177" s="80"/>
      <c r="P177" s="30"/>
    </row>
    <row r="178" spans="1:16" x14ac:dyDescent="0.4">
      <c r="A178" s="36" t="s">
        <v>902</v>
      </c>
      <c r="B178" s="36"/>
      <c r="C178" s="31"/>
      <c r="D178" s="31"/>
      <c r="E178" s="31"/>
      <c r="F178" s="31"/>
      <c r="G178" s="31"/>
      <c r="H178" s="32"/>
      <c r="I178" s="85"/>
      <c r="J178" s="49" t="s">
        <v>19</v>
      </c>
      <c r="K178" s="33"/>
      <c r="L178" s="33"/>
      <c r="M178" s="33"/>
      <c r="N178" s="33"/>
      <c r="O178" s="80"/>
      <c r="P178" s="30"/>
    </row>
    <row r="179" spans="1:16" x14ac:dyDescent="0.4">
      <c r="A179" s="36" t="s">
        <v>903</v>
      </c>
      <c r="B179" s="36"/>
      <c r="C179" s="31"/>
      <c r="D179" s="31"/>
      <c r="E179" s="31"/>
      <c r="F179" s="31"/>
      <c r="G179" s="31"/>
      <c r="H179" s="32"/>
      <c r="I179" s="85"/>
      <c r="J179" s="49" t="s">
        <v>21</v>
      </c>
      <c r="K179" s="33"/>
      <c r="L179" s="33"/>
      <c r="M179" s="33"/>
      <c r="N179" s="33"/>
      <c r="O179" s="80"/>
      <c r="P179" s="30"/>
    </row>
    <row r="180" spans="1:16" x14ac:dyDescent="0.4">
      <c r="A180" s="36" t="s">
        <v>904</v>
      </c>
      <c r="B180" s="36"/>
      <c r="C180" s="31"/>
      <c r="D180" s="31"/>
      <c r="E180" s="31"/>
      <c r="F180" s="31"/>
      <c r="G180" s="31"/>
      <c r="H180" s="32"/>
      <c r="I180" s="85"/>
      <c r="J180" s="49" t="s">
        <v>25</v>
      </c>
      <c r="K180" s="33"/>
      <c r="L180" s="33"/>
      <c r="M180" s="33"/>
      <c r="N180" s="33"/>
      <c r="O180" s="80"/>
      <c r="P180" s="30"/>
    </row>
    <row r="181" spans="1:16" x14ac:dyDescent="0.4">
      <c r="A181" s="36" t="s">
        <v>905</v>
      </c>
      <c r="B181" s="36"/>
      <c r="C181" s="31"/>
      <c r="D181" s="31"/>
      <c r="E181" s="31"/>
      <c r="F181" s="31"/>
      <c r="G181" s="31"/>
      <c r="H181" s="31"/>
      <c r="I181" s="85"/>
      <c r="J181" s="49"/>
      <c r="K181" s="33"/>
      <c r="L181" s="33"/>
      <c r="M181" s="33"/>
      <c r="N181" s="33"/>
      <c r="O181" s="80"/>
      <c r="P181" s="30"/>
    </row>
    <row r="182" spans="1:16" x14ac:dyDescent="0.4">
      <c r="A182" s="36" t="s">
        <v>906</v>
      </c>
      <c r="B182" s="36"/>
      <c r="C182" s="31"/>
      <c r="D182" s="31"/>
      <c r="E182" s="31"/>
      <c r="F182" s="31"/>
      <c r="G182" s="31"/>
      <c r="H182" s="31"/>
      <c r="I182" s="45" t="s">
        <v>196</v>
      </c>
      <c r="J182" s="46" t="s">
        <v>197</v>
      </c>
      <c r="K182" s="33"/>
      <c r="L182" s="33"/>
      <c r="M182" s="33"/>
      <c r="N182" s="33"/>
      <c r="O182" s="80"/>
      <c r="P182" s="30"/>
    </row>
    <row r="183" spans="1:16" x14ac:dyDescent="0.4">
      <c r="A183" t="s">
        <v>907</v>
      </c>
      <c r="B183" s="7" t="s">
        <v>198</v>
      </c>
      <c r="C183" s="27" t="str">
        <f>+VLOOKUP(B183,transacciones!$A$1:$I$39,2,FALSE)</f>
        <v>ATC07</v>
      </c>
      <c r="D183" s="27" t="str">
        <f>+VLOOKUP(B183,transacciones!$A$1:$I$39,3,FALSE)</f>
        <v>Consumo final</v>
      </c>
      <c r="E183" s="27" t="str">
        <f>+VLOOKUP($B183,transacciones!$A$1:$I$39,4,FALSE)</f>
        <v>Formación bruta de capital fijo</v>
      </c>
      <c r="F183" s="27">
        <f>+VLOOKUP(B183,transacciones!$A$2:$I$39,5,FALSE)</f>
        <v>5</v>
      </c>
      <c r="G183" s="27" t="str">
        <f>+VLOOKUP(B183,transacciones!$A$2:$I$39,6,FALSE)</f>
        <v>P5</v>
      </c>
      <c r="H183" s="28" t="str">
        <f>+VLOOKUP(B183,transacciones!$A$1:$I$39,7,FALSE)</f>
        <v>Formación de capital</v>
      </c>
      <c r="I183" s="28" t="s">
        <v>199</v>
      </c>
      <c r="J183" s="28" t="s">
        <v>182</v>
      </c>
      <c r="K183" s="67" t="s">
        <v>562</v>
      </c>
      <c r="L183" s="67" t="s">
        <v>562</v>
      </c>
      <c r="M183" s="67" t="s">
        <v>562</v>
      </c>
      <c r="N183" s="67" t="s">
        <v>562</v>
      </c>
      <c r="O183" s="79" t="s">
        <v>562</v>
      </c>
      <c r="P183" s="59" t="s">
        <v>562</v>
      </c>
    </row>
    <row r="184" spans="1:16" x14ac:dyDescent="0.4">
      <c r="A184" s="36" t="s">
        <v>908</v>
      </c>
      <c r="B184" s="36"/>
      <c r="C184" s="31"/>
      <c r="D184" s="31"/>
      <c r="E184" s="31"/>
      <c r="F184" s="31"/>
      <c r="G184" s="31"/>
      <c r="H184" s="32"/>
      <c r="I184" s="85"/>
      <c r="J184" s="45" t="s">
        <v>183</v>
      </c>
      <c r="K184" s="33"/>
      <c r="L184" s="33"/>
      <c r="M184" s="33"/>
      <c r="N184" s="33"/>
      <c r="O184" s="80"/>
      <c r="P184" s="30"/>
    </row>
    <row r="185" spans="1:16" x14ac:dyDescent="0.4">
      <c r="A185" s="36" t="s">
        <v>909</v>
      </c>
      <c r="B185" s="36"/>
      <c r="C185" s="31"/>
      <c r="D185" s="31"/>
      <c r="E185" s="31"/>
      <c r="F185" s="31"/>
      <c r="G185" s="31"/>
      <c r="H185" s="32"/>
      <c r="I185" s="85"/>
      <c r="J185" s="45" t="s">
        <v>184</v>
      </c>
      <c r="K185" s="33"/>
      <c r="L185" s="33"/>
      <c r="M185" s="33"/>
      <c r="N185" s="33"/>
      <c r="O185" s="80"/>
      <c r="P185" s="30"/>
    </row>
    <row r="186" spans="1:16" x14ac:dyDescent="0.4">
      <c r="A186" s="36" t="s">
        <v>910</v>
      </c>
      <c r="B186" s="36"/>
      <c r="C186" s="31"/>
      <c r="D186" s="31"/>
      <c r="E186" s="31"/>
      <c r="F186" s="31"/>
      <c r="G186" s="31"/>
      <c r="H186" s="32"/>
      <c r="I186" s="85"/>
      <c r="J186" s="45" t="s">
        <v>29</v>
      </c>
      <c r="K186" s="33"/>
      <c r="L186" s="33"/>
      <c r="M186" s="33"/>
      <c r="N186" s="33"/>
      <c r="O186" s="80"/>
      <c r="P186" s="30"/>
    </row>
    <row r="187" spans="1:16" x14ac:dyDescent="0.4">
      <c r="A187" s="36" t="s">
        <v>911</v>
      </c>
      <c r="B187" s="36"/>
      <c r="C187" s="31"/>
      <c r="D187" s="31"/>
      <c r="E187" s="31"/>
      <c r="F187" s="31"/>
      <c r="G187" s="31"/>
      <c r="H187" s="32"/>
      <c r="I187" s="85"/>
      <c r="J187" s="45" t="s">
        <v>19</v>
      </c>
      <c r="K187" s="33"/>
      <c r="L187" s="33"/>
      <c r="M187" s="33"/>
      <c r="N187" s="33"/>
      <c r="O187" s="80"/>
      <c r="P187" s="30"/>
    </row>
    <row r="188" spans="1:16" x14ac:dyDescent="0.4">
      <c r="A188" s="36" t="s">
        <v>912</v>
      </c>
      <c r="B188" s="36"/>
      <c r="C188" s="31"/>
      <c r="D188" s="31"/>
      <c r="E188" s="31"/>
      <c r="F188" s="31"/>
      <c r="G188" s="31"/>
      <c r="H188" s="32"/>
      <c r="I188" s="85"/>
      <c r="J188" s="45" t="s">
        <v>21</v>
      </c>
      <c r="K188" s="33"/>
      <c r="L188" s="33"/>
      <c r="M188" s="33"/>
      <c r="N188" s="33"/>
      <c r="O188" s="80"/>
      <c r="P188" s="30"/>
    </row>
    <row r="189" spans="1:16" x14ac:dyDescent="0.4">
      <c r="A189" s="36" t="s">
        <v>913</v>
      </c>
      <c r="B189" s="36"/>
      <c r="C189" s="31"/>
      <c r="D189" s="31"/>
      <c r="E189" s="31"/>
      <c r="F189" s="31"/>
      <c r="G189" s="31"/>
      <c r="H189" s="32"/>
      <c r="I189" s="85"/>
      <c r="J189" s="45" t="s">
        <v>25</v>
      </c>
      <c r="K189" s="33"/>
      <c r="L189" s="33"/>
      <c r="M189" s="33"/>
      <c r="N189" s="33"/>
      <c r="O189" s="80"/>
      <c r="P189" s="30"/>
    </row>
    <row r="190" spans="1:16" x14ac:dyDescent="0.4">
      <c r="A190" s="36" t="s">
        <v>914</v>
      </c>
      <c r="B190" s="36"/>
      <c r="C190" s="31"/>
      <c r="D190" s="31"/>
      <c r="E190" s="31"/>
      <c r="F190" s="31"/>
      <c r="G190" s="31"/>
      <c r="H190" s="32"/>
      <c r="I190" s="85"/>
      <c r="J190" s="49"/>
      <c r="K190" s="33"/>
      <c r="L190" s="33"/>
      <c r="M190" s="33"/>
      <c r="N190" s="33"/>
      <c r="O190" s="80"/>
      <c r="P190" s="30"/>
    </row>
    <row r="191" spans="1:16" x14ac:dyDescent="0.4">
      <c r="A191" t="s">
        <v>915</v>
      </c>
      <c r="B191" s="7" t="s">
        <v>200</v>
      </c>
      <c r="C191" s="27" t="str">
        <f>+VLOOKUP(B191,transacciones!$A$1:$I$39,2,FALSE)</f>
        <v>ATC07</v>
      </c>
      <c r="D191" s="27" t="str">
        <f>+VLOOKUP(B191,transacciones!$A$1:$I$39,3,FALSE)</f>
        <v>Consumo final</v>
      </c>
      <c r="E191" s="27" t="str">
        <f>+VLOOKUP($B191,transacciones!$A$1:$I$39,4,FALSE)</f>
        <v>Variación de existencias</v>
      </c>
      <c r="F191" s="27">
        <f>+VLOOKUP(B191,transacciones!$A$2:$I$39,5,FALSE)</f>
        <v>5</v>
      </c>
      <c r="G191" s="27" t="str">
        <f>+VLOOKUP(B191,transacciones!$A$2:$I$39,6,FALSE)</f>
        <v>P5</v>
      </c>
      <c r="H191" s="28" t="str">
        <f>+VLOOKUP(B191,transacciones!$A$1:$I$39,7,FALSE)</f>
        <v>Formación de capital</v>
      </c>
      <c r="I191" s="28" t="s">
        <v>201</v>
      </c>
      <c r="J191" s="28" t="s">
        <v>182</v>
      </c>
      <c r="K191" s="67" t="s">
        <v>562</v>
      </c>
      <c r="L191" s="67" t="s">
        <v>562</v>
      </c>
      <c r="M191" s="67" t="s">
        <v>562</v>
      </c>
      <c r="N191" s="67" t="s">
        <v>562</v>
      </c>
      <c r="O191" s="79" t="s">
        <v>562</v>
      </c>
      <c r="P191" s="59" t="s">
        <v>562</v>
      </c>
    </row>
    <row r="192" spans="1:16" x14ac:dyDescent="0.4">
      <c r="A192" s="36" t="s">
        <v>916</v>
      </c>
      <c r="B192" s="36"/>
      <c r="C192" s="31"/>
      <c r="D192" s="31"/>
      <c r="E192" s="31"/>
      <c r="F192" s="31"/>
      <c r="G192" s="31"/>
      <c r="H192" s="32"/>
      <c r="I192" s="85"/>
      <c r="J192" s="45" t="s">
        <v>183</v>
      </c>
      <c r="K192" s="33"/>
      <c r="L192" s="33"/>
      <c r="M192" s="33"/>
      <c r="N192" s="33"/>
      <c r="O192" s="80"/>
      <c r="P192" s="30"/>
    </row>
    <row r="193" spans="1:16" x14ac:dyDescent="0.4">
      <c r="A193" s="36" t="s">
        <v>917</v>
      </c>
      <c r="B193" s="36"/>
      <c r="C193" s="31"/>
      <c r="D193" s="31"/>
      <c r="E193" s="31"/>
      <c r="F193" s="31"/>
      <c r="G193" s="31"/>
      <c r="H193" s="32"/>
      <c r="I193" s="85"/>
      <c r="J193" s="45" t="s">
        <v>184</v>
      </c>
      <c r="K193" s="33"/>
      <c r="L193" s="33"/>
      <c r="M193" s="33"/>
      <c r="N193" s="33"/>
      <c r="O193" s="80"/>
      <c r="P193" s="30"/>
    </row>
    <row r="194" spans="1:16" x14ac:dyDescent="0.4">
      <c r="A194" s="36" t="s">
        <v>918</v>
      </c>
      <c r="B194" s="36"/>
      <c r="C194" s="31"/>
      <c r="D194" s="31"/>
      <c r="E194" s="31"/>
      <c r="F194" s="31"/>
      <c r="G194" s="31"/>
      <c r="H194" s="32"/>
      <c r="I194" s="85"/>
      <c r="J194" s="45" t="s">
        <v>29</v>
      </c>
      <c r="K194" s="33"/>
      <c r="L194" s="33"/>
      <c r="M194" s="33"/>
      <c r="N194" s="33"/>
      <c r="O194" s="80"/>
      <c r="P194" s="30"/>
    </row>
    <row r="195" spans="1:16" x14ac:dyDescent="0.4">
      <c r="A195" s="36" t="s">
        <v>919</v>
      </c>
      <c r="B195" s="36"/>
      <c r="C195" s="31"/>
      <c r="D195" s="31"/>
      <c r="E195" s="31"/>
      <c r="F195" s="31"/>
      <c r="G195" s="31"/>
      <c r="H195" s="32"/>
      <c r="I195" s="85"/>
      <c r="J195" s="45" t="s">
        <v>19</v>
      </c>
      <c r="K195" s="33"/>
      <c r="L195" s="33"/>
      <c r="M195" s="33"/>
      <c r="N195" s="33"/>
      <c r="O195" s="80"/>
      <c r="P195" s="30"/>
    </row>
    <row r="196" spans="1:16" x14ac:dyDescent="0.4">
      <c r="A196" s="36" t="s">
        <v>920</v>
      </c>
      <c r="B196" s="36"/>
      <c r="C196" s="31"/>
      <c r="D196" s="31"/>
      <c r="E196" s="31"/>
      <c r="F196" s="31"/>
      <c r="G196" s="31"/>
      <c r="H196" s="32"/>
      <c r="I196" s="85"/>
      <c r="J196" s="45" t="s">
        <v>21</v>
      </c>
      <c r="K196" s="33"/>
      <c r="L196" s="33"/>
      <c r="M196" s="33"/>
      <c r="N196" s="33"/>
      <c r="O196" s="80"/>
      <c r="P196" s="30"/>
    </row>
    <row r="197" spans="1:16" x14ac:dyDescent="0.4">
      <c r="A197" s="36" t="s">
        <v>921</v>
      </c>
      <c r="B197" s="36"/>
      <c r="C197" s="31"/>
      <c r="D197" s="31"/>
      <c r="E197" s="31"/>
      <c r="F197" s="31"/>
      <c r="G197" s="31"/>
      <c r="H197" s="32"/>
      <c r="I197" s="85"/>
      <c r="J197" s="45" t="s">
        <v>25</v>
      </c>
      <c r="K197" s="33"/>
      <c r="L197" s="33"/>
      <c r="M197" s="33"/>
      <c r="N197" s="33"/>
      <c r="O197" s="80"/>
      <c r="P197" s="30"/>
    </row>
    <row r="198" spans="1:16" x14ac:dyDescent="0.4">
      <c r="A198" s="36" t="s">
        <v>922</v>
      </c>
      <c r="B198" s="36"/>
      <c r="C198" s="31"/>
      <c r="D198" s="31"/>
      <c r="E198" s="31"/>
      <c r="F198" s="31"/>
      <c r="G198" s="31"/>
      <c r="H198" s="32"/>
      <c r="I198" s="85"/>
      <c r="J198" s="49"/>
      <c r="K198" s="33"/>
      <c r="L198" s="33"/>
      <c r="M198" s="33"/>
      <c r="N198" s="33"/>
      <c r="O198" s="80"/>
      <c r="P198" s="30"/>
    </row>
    <row r="199" spans="1:16" x14ac:dyDescent="0.4">
      <c r="A199" t="s">
        <v>923</v>
      </c>
      <c r="B199" s="7" t="s">
        <v>202</v>
      </c>
      <c r="C199" s="27" t="str">
        <f>+VLOOKUP(B199,transacciones!$A$1:$I$39,2,FALSE)</f>
        <v>ATC07</v>
      </c>
      <c r="D199" s="27" t="str">
        <f>+VLOOKUP(B199,transacciones!$A$1:$I$39,3,FALSE)</f>
        <v>Consumo final</v>
      </c>
      <c r="E199" s="27" t="str">
        <f>+VLOOKUP($B199,transacciones!$A$1:$I$39,4,FALSE)</f>
        <v>Adquisiciones menos disposiciones de objetos valiosos</v>
      </c>
      <c r="F199" s="27">
        <f>+VLOOKUP(B199,transacciones!$A$2:$I$39,5,FALSE)</f>
        <v>5</v>
      </c>
      <c r="G199" s="27" t="str">
        <f>+VLOOKUP(B199,transacciones!$A$2:$I$39,6,FALSE)</f>
        <v>P5</v>
      </c>
      <c r="H199" s="28" t="str">
        <f>+VLOOKUP(B199,transacciones!$A$1:$I$39,7,FALSE)</f>
        <v>Formación de capital</v>
      </c>
      <c r="I199" s="28" t="s">
        <v>203</v>
      </c>
      <c r="J199" s="28" t="s">
        <v>182</v>
      </c>
      <c r="K199" s="67" t="s">
        <v>562</v>
      </c>
      <c r="L199" s="67" t="s">
        <v>562</v>
      </c>
      <c r="M199" s="67" t="s">
        <v>562</v>
      </c>
      <c r="N199" s="67" t="s">
        <v>562</v>
      </c>
      <c r="O199" s="79" t="s">
        <v>562</v>
      </c>
      <c r="P199" s="59" t="s">
        <v>562</v>
      </c>
    </row>
    <row r="200" spans="1:16" x14ac:dyDescent="0.4">
      <c r="A200" s="36" t="s">
        <v>924</v>
      </c>
      <c r="B200" s="36"/>
      <c r="C200" s="31"/>
      <c r="D200" s="31"/>
      <c r="E200" s="31"/>
      <c r="F200" s="31"/>
      <c r="G200" s="31"/>
      <c r="H200" s="32"/>
      <c r="I200" s="85"/>
      <c r="J200" s="45" t="s">
        <v>183</v>
      </c>
      <c r="K200" s="33"/>
      <c r="L200" s="33"/>
      <c r="M200" s="33"/>
      <c r="N200" s="33"/>
      <c r="O200" s="80"/>
      <c r="P200" s="30"/>
    </row>
    <row r="201" spans="1:16" x14ac:dyDescent="0.4">
      <c r="A201" s="36" t="s">
        <v>925</v>
      </c>
      <c r="B201" s="36"/>
      <c r="C201" s="31"/>
      <c r="D201" s="31"/>
      <c r="E201" s="31"/>
      <c r="F201" s="31"/>
      <c r="G201" s="31"/>
      <c r="H201" s="32"/>
      <c r="I201" s="85"/>
      <c r="J201" s="45" t="s">
        <v>184</v>
      </c>
      <c r="K201" s="33"/>
      <c r="L201" s="33"/>
      <c r="M201" s="33"/>
      <c r="N201" s="33"/>
      <c r="O201" s="80"/>
      <c r="P201" s="30"/>
    </row>
    <row r="202" spans="1:16" x14ac:dyDescent="0.4">
      <c r="A202" s="36" t="s">
        <v>926</v>
      </c>
      <c r="B202" s="36"/>
      <c r="C202" s="31"/>
      <c r="D202" s="31"/>
      <c r="E202" s="31"/>
      <c r="F202" s="31"/>
      <c r="G202" s="31"/>
      <c r="H202" s="32"/>
      <c r="I202" s="85"/>
      <c r="J202" s="45" t="s">
        <v>29</v>
      </c>
      <c r="K202" s="33"/>
      <c r="L202" s="33"/>
      <c r="M202" s="33"/>
      <c r="N202" s="33"/>
      <c r="O202" s="80"/>
      <c r="P202" s="30"/>
    </row>
    <row r="203" spans="1:16" x14ac:dyDescent="0.4">
      <c r="A203" s="36" t="s">
        <v>927</v>
      </c>
      <c r="B203" s="36"/>
      <c r="C203" s="31"/>
      <c r="D203" s="31"/>
      <c r="E203" s="31"/>
      <c r="F203" s="31"/>
      <c r="G203" s="31"/>
      <c r="H203" s="32"/>
      <c r="I203" s="85"/>
      <c r="J203" s="45" t="s">
        <v>19</v>
      </c>
      <c r="K203" s="33"/>
      <c r="L203" s="33"/>
      <c r="M203" s="33"/>
      <c r="N203" s="33"/>
      <c r="O203" s="80"/>
      <c r="P203" s="30"/>
    </row>
    <row r="204" spans="1:16" x14ac:dyDescent="0.4">
      <c r="A204" s="36" t="s">
        <v>928</v>
      </c>
      <c r="B204" s="36"/>
      <c r="C204" s="31"/>
      <c r="D204" s="31"/>
      <c r="E204" s="31"/>
      <c r="F204" s="31"/>
      <c r="G204" s="31"/>
      <c r="H204" s="32"/>
      <c r="I204" s="85"/>
      <c r="J204" s="45" t="s">
        <v>21</v>
      </c>
      <c r="K204" s="33"/>
      <c r="L204" s="33"/>
      <c r="M204" s="33"/>
      <c r="N204" s="33"/>
      <c r="O204" s="80"/>
      <c r="P204" s="30"/>
    </row>
    <row r="205" spans="1:16" x14ac:dyDescent="0.4">
      <c r="A205" s="36" t="s">
        <v>929</v>
      </c>
      <c r="B205" s="36"/>
      <c r="C205" s="31"/>
      <c r="D205" s="31"/>
      <c r="E205" s="31"/>
      <c r="F205" s="31"/>
      <c r="G205" s="31"/>
      <c r="H205" s="32"/>
      <c r="I205" s="85"/>
      <c r="J205" s="45" t="s">
        <v>25</v>
      </c>
      <c r="K205" s="33"/>
      <c r="L205" s="33"/>
      <c r="M205" s="33"/>
      <c r="N205" s="33"/>
      <c r="O205" s="80"/>
      <c r="P205" s="30"/>
    </row>
    <row r="206" spans="1:16" x14ac:dyDescent="0.4">
      <c r="A206" s="36" t="s">
        <v>930</v>
      </c>
      <c r="B206" s="36"/>
      <c r="C206" s="31"/>
      <c r="D206" s="31"/>
      <c r="E206" s="31"/>
      <c r="F206" s="31"/>
      <c r="G206" s="31"/>
      <c r="H206" s="32"/>
      <c r="I206" s="85"/>
      <c r="J206" s="49"/>
      <c r="K206" s="33"/>
      <c r="L206" s="33"/>
      <c r="M206" s="33"/>
      <c r="N206" s="33"/>
      <c r="O206" s="80"/>
      <c r="P206" s="30"/>
    </row>
    <row r="207" spans="1:16" x14ac:dyDescent="0.4">
      <c r="A207" t="s">
        <v>931</v>
      </c>
      <c r="B207" s="7" t="s">
        <v>204</v>
      </c>
      <c r="C207" s="27" t="str">
        <f>+VLOOKUP(B207,transacciones!$A$1:$I$39,2,FALSE)</f>
        <v>ATC02</v>
      </c>
      <c r="D207" s="27" t="str">
        <f>+VLOOKUP(B207,transacciones!$A$1:$I$39,3,FALSE)</f>
        <v>Exportaciones / Importaciones</v>
      </c>
      <c r="E207" s="27" t="str">
        <f>+VLOOKUP($B207,transacciones!$A$1:$I$39,4,FALSE)</f>
        <v>Exportaciones de bienes</v>
      </c>
      <c r="F207" s="27">
        <f>+VLOOKUP(B207,transacciones!$A$2:$I$39,5,FALSE)</f>
        <v>6</v>
      </c>
      <c r="G207" s="27" t="str">
        <f>+VLOOKUP(B207,transacciones!$A$2:$I$39,6,FALSE)</f>
        <v>P6</v>
      </c>
      <c r="H207" s="28" t="str">
        <f>+VLOOKUP(B207,transacciones!$A$1:$I$39,7,FALSE)</f>
        <v>Exportaciones de bienes y servicios</v>
      </c>
      <c r="I207" s="27" t="s">
        <v>205</v>
      </c>
      <c r="J207" s="27" t="s">
        <v>174</v>
      </c>
      <c r="K207" s="67" t="s">
        <v>562</v>
      </c>
      <c r="L207" s="67" t="s">
        <v>562</v>
      </c>
      <c r="M207" s="67" t="s">
        <v>562</v>
      </c>
      <c r="N207" s="67" t="s">
        <v>562</v>
      </c>
      <c r="O207" s="79" t="s">
        <v>562</v>
      </c>
      <c r="P207" s="59" t="s">
        <v>562</v>
      </c>
    </row>
    <row r="208" spans="1:16" x14ac:dyDescent="0.4">
      <c r="A208" t="s">
        <v>932</v>
      </c>
      <c r="B208" s="7" t="s">
        <v>206</v>
      </c>
      <c r="C208" s="27" t="str">
        <f>+VLOOKUP(B208,transacciones!$A$1:$I$39,2,FALSE)</f>
        <v>ATC02</v>
      </c>
      <c r="D208" s="27" t="str">
        <f>+VLOOKUP(B208,transacciones!$A$1:$I$39,3,FALSE)</f>
        <v>Exportaciones / Importaciones</v>
      </c>
      <c r="E208" s="27" t="str">
        <f>+VLOOKUP($B208,transacciones!$A$1:$I$39,4,FALSE)</f>
        <v>Exportaciones de servicios</v>
      </c>
      <c r="F208" s="27">
        <f>+VLOOKUP(B208,transacciones!$A$2:$I$39,5,FALSE)</f>
        <v>6</v>
      </c>
      <c r="G208" s="27" t="str">
        <f>+VLOOKUP(B208,transacciones!$A$2:$I$39,6,FALSE)</f>
        <v>P6</v>
      </c>
      <c r="H208" s="28" t="str">
        <f>+VLOOKUP(B208,transacciones!$A$1:$I$39,7,FALSE)</f>
        <v>Exportaciones de bienes y servicios</v>
      </c>
      <c r="I208" s="28" t="s">
        <v>18</v>
      </c>
      <c r="J208" s="27" t="s">
        <v>176</v>
      </c>
      <c r="K208" s="67" t="s">
        <v>562</v>
      </c>
      <c r="L208" s="67" t="s">
        <v>562</v>
      </c>
      <c r="M208" s="67" t="s">
        <v>562</v>
      </c>
      <c r="N208" s="67" t="s">
        <v>562</v>
      </c>
      <c r="O208" s="79" t="s">
        <v>562</v>
      </c>
      <c r="P208" s="59" t="s">
        <v>562</v>
      </c>
    </row>
    <row r="209" spans="1:16" x14ac:dyDescent="0.4">
      <c r="A209" s="36" t="s">
        <v>933</v>
      </c>
      <c r="B209" s="36"/>
      <c r="C209" s="31"/>
      <c r="D209" s="31"/>
      <c r="E209" s="31"/>
      <c r="F209" s="31"/>
      <c r="G209" s="31"/>
      <c r="H209" s="32"/>
      <c r="I209" s="46" t="s">
        <v>167</v>
      </c>
      <c r="J209" s="45" t="s">
        <v>182</v>
      </c>
      <c r="K209" s="33"/>
      <c r="L209" s="33"/>
      <c r="M209" s="33"/>
      <c r="N209" s="33"/>
      <c r="O209" s="80"/>
      <c r="P209" s="30"/>
    </row>
    <row r="210" spans="1:16" x14ac:dyDescent="0.4">
      <c r="A210" s="36" t="s">
        <v>934</v>
      </c>
      <c r="B210" s="36"/>
      <c r="C210" s="31"/>
      <c r="D210" s="31"/>
      <c r="E210" s="31"/>
      <c r="F210" s="31"/>
      <c r="G210" s="31"/>
      <c r="H210" s="32"/>
      <c r="I210" s="85"/>
      <c r="J210" s="45" t="s">
        <v>183</v>
      </c>
      <c r="K210" s="33"/>
      <c r="L210" s="33"/>
      <c r="M210" s="33"/>
      <c r="N210" s="33"/>
      <c r="O210" s="80"/>
      <c r="P210" s="30"/>
    </row>
    <row r="211" spans="1:16" x14ac:dyDescent="0.4">
      <c r="A211" s="36" t="s">
        <v>935</v>
      </c>
      <c r="B211" s="36"/>
      <c r="C211" s="31"/>
      <c r="D211" s="31"/>
      <c r="E211" s="31"/>
      <c r="F211" s="31"/>
      <c r="G211" s="31"/>
      <c r="H211" s="32"/>
      <c r="I211" s="85"/>
      <c r="J211" s="45" t="s">
        <v>184</v>
      </c>
      <c r="K211" s="33"/>
      <c r="L211" s="33"/>
      <c r="M211" s="33"/>
      <c r="N211" s="33"/>
      <c r="O211" s="80"/>
      <c r="P211" s="30"/>
    </row>
    <row r="212" spans="1:16" x14ac:dyDescent="0.4">
      <c r="A212" s="36" t="s">
        <v>936</v>
      </c>
      <c r="B212" s="36"/>
      <c r="C212" s="31"/>
      <c r="D212" s="31"/>
      <c r="E212" s="31"/>
      <c r="F212" s="31"/>
      <c r="G212" s="31"/>
      <c r="H212" s="32"/>
      <c r="I212" s="85"/>
      <c r="J212" s="45" t="s">
        <v>29</v>
      </c>
      <c r="K212" s="33"/>
      <c r="L212" s="33"/>
      <c r="M212" s="33"/>
      <c r="N212" s="33"/>
      <c r="O212" s="80"/>
      <c r="P212" s="30"/>
    </row>
    <row r="213" spans="1:16" x14ac:dyDescent="0.4">
      <c r="A213" s="36" t="s">
        <v>937</v>
      </c>
      <c r="B213" s="36"/>
      <c r="C213" s="31"/>
      <c r="D213" s="31"/>
      <c r="E213" s="31"/>
      <c r="F213" s="31"/>
      <c r="G213" s="31"/>
      <c r="H213" s="32"/>
      <c r="I213" s="85"/>
      <c r="J213" s="45" t="s">
        <v>19</v>
      </c>
      <c r="K213" s="33"/>
      <c r="L213" s="33"/>
      <c r="M213" s="33"/>
      <c r="N213" s="33"/>
      <c r="O213" s="80"/>
      <c r="P213" s="30"/>
    </row>
    <row r="214" spans="1:16" x14ac:dyDescent="0.4">
      <c r="A214" s="36" t="s">
        <v>938</v>
      </c>
      <c r="B214" s="36"/>
      <c r="C214" s="31"/>
      <c r="D214" s="31"/>
      <c r="E214" s="31"/>
      <c r="F214" s="31"/>
      <c r="G214" s="31"/>
      <c r="H214" s="32"/>
      <c r="I214" s="85"/>
      <c r="J214" s="45" t="s">
        <v>21</v>
      </c>
      <c r="K214" s="33"/>
      <c r="L214" s="33"/>
      <c r="M214" s="33"/>
      <c r="N214" s="33"/>
      <c r="O214" s="80"/>
      <c r="P214" s="30"/>
    </row>
    <row r="215" spans="1:16" ht="15.5" thickBot="1" x14ac:dyDescent="0.45">
      <c r="A215" s="88" t="s">
        <v>939</v>
      </c>
      <c r="B215" s="60"/>
      <c r="C215" s="61"/>
      <c r="D215" s="61"/>
      <c r="E215" s="61"/>
      <c r="F215" s="61"/>
      <c r="G215" s="61"/>
      <c r="H215" s="62"/>
      <c r="I215" s="86"/>
      <c r="J215" s="63" t="s">
        <v>25</v>
      </c>
      <c r="K215" s="64"/>
      <c r="L215" s="64"/>
      <c r="M215" s="64"/>
      <c r="N215" s="64"/>
      <c r="O215" s="84"/>
      <c r="P215" s="65"/>
    </row>
    <row r="216" spans="1:16" x14ac:dyDescent="0.4">
      <c r="A216" s="36" t="s">
        <v>940</v>
      </c>
      <c r="B216" s="36"/>
      <c r="C216" s="31"/>
      <c r="D216" s="31"/>
      <c r="E216" s="31"/>
      <c r="F216" s="31"/>
      <c r="G216" s="31"/>
      <c r="H216" s="32"/>
      <c r="I216" s="45" t="s">
        <v>16</v>
      </c>
      <c r="J216" s="49"/>
      <c r="K216" s="36"/>
      <c r="L216" s="36"/>
      <c r="M216" s="36"/>
      <c r="N216" s="36"/>
      <c r="O216" s="53"/>
      <c r="P216" s="37"/>
    </row>
    <row r="217" spans="1:16" ht="15" customHeight="1" x14ac:dyDescent="0.35">
      <c r="A217" s="36" t="s">
        <v>941</v>
      </c>
      <c r="B217" s="36"/>
      <c r="C217" s="36"/>
      <c r="D217" s="36"/>
      <c r="E217" s="36"/>
      <c r="F217" s="53"/>
      <c r="G217" s="53"/>
      <c r="H217" s="36"/>
      <c r="I217" s="36" t="s">
        <v>177</v>
      </c>
      <c r="J217" s="49"/>
      <c r="K217" s="36"/>
      <c r="L217" s="36"/>
      <c r="M217" s="36"/>
      <c r="N217" s="36"/>
      <c r="O217" s="53"/>
      <c r="P217" s="37"/>
    </row>
    <row r="218" spans="1:16" ht="15" customHeight="1" x14ac:dyDescent="0.35">
      <c r="A218" s="36" t="s">
        <v>942</v>
      </c>
      <c r="B218" s="36"/>
      <c r="C218" s="36"/>
      <c r="D218" s="36"/>
      <c r="E218" s="36"/>
      <c r="F218" s="53"/>
      <c r="G218" s="53"/>
      <c r="H218" s="36"/>
      <c r="I218" s="36" t="s">
        <v>29</v>
      </c>
      <c r="J218" s="49"/>
      <c r="K218" s="36"/>
      <c r="L218" s="36"/>
      <c r="M218" s="36"/>
      <c r="N218" s="36"/>
      <c r="O218" s="53"/>
      <c r="P218" s="37"/>
    </row>
    <row r="219" spans="1:16" ht="15" customHeight="1" x14ac:dyDescent="0.35">
      <c r="A219" t="s">
        <v>943</v>
      </c>
      <c r="B219" s="7" t="s">
        <v>31</v>
      </c>
      <c r="C219" s="27" t="str">
        <f>+VLOOKUP(B219,transacciones!$A$1:$I$39,2,FALSE)</f>
        <v>ATC01</v>
      </c>
      <c r="D219" s="27" t="str">
        <f>+VLOOKUP(B219,transacciones!$A$1:$I$39,3,FALSE)</f>
        <v>Producción / Consumo intermedio</v>
      </c>
      <c r="E219" s="27" t="str">
        <f>+VLOOKUP($B219,transacciones!$A$1:$I$39,4,FALSE)</f>
        <v>Producción</v>
      </c>
      <c r="F219" s="27">
        <f>+VLOOKUP(B219,transacciones!$A$2:$I$39,5,FALSE)</f>
        <v>1</v>
      </c>
      <c r="G219" s="27" t="str">
        <f>+VLOOKUP(B219,transacciones!$A$2:$I$39,6,FALSE)</f>
        <v>P1</v>
      </c>
      <c r="H219" s="28" t="str">
        <f>+VLOOKUP(B219,transacciones!$A$1:$I$39,7,FALSE)</f>
        <v>Producción</v>
      </c>
      <c r="I219" s="7" t="s">
        <v>180</v>
      </c>
      <c r="J219" s="21" t="s">
        <v>1067</v>
      </c>
      <c r="K219" s="28" t="s">
        <v>34</v>
      </c>
      <c r="L219" s="28" t="str">
        <f>+VLOOKUP(K219,'Correl CIIU'!$A$1:$F$26,2,FALSE)</f>
        <v>Agricultura, ganadería, silvicultura y pesca</v>
      </c>
      <c r="M219" s="28" t="str">
        <f>+VLOOKUP(K219,'Correl CIIU'!$A$1:$F$26,3,FALSE)</f>
        <v>Agricultura</v>
      </c>
      <c r="N219" s="28" t="str">
        <f>+VLOOKUP(K219,'Correl CIIU'!$A$1:$F$26,4,FALSE)</f>
        <v>Agriculture, forestry and fishing</v>
      </c>
      <c r="O219" s="28">
        <v>1</v>
      </c>
      <c r="P219" s="35" t="str">
        <f>+VLOOKUP(O219,bio!$A$2:$B$4,2,FALSE)</f>
        <v>Bioeconomía</v>
      </c>
    </row>
    <row r="220" spans="1:16" ht="15" customHeight="1" x14ac:dyDescent="0.35">
      <c r="A220" t="s">
        <v>944</v>
      </c>
      <c r="B220" s="7" t="s">
        <v>31</v>
      </c>
      <c r="C220" s="27" t="str">
        <f>+VLOOKUP(B220,transacciones!$A$1:$I$39,2,FALSE)</f>
        <v>ATC01</v>
      </c>
      <c r="D220" s="27" t="str">
        <f>+VLOOKUP(B220,transacciones!$A$1:$I$39,3,FALSE)</f>
        <v>Producción / Consumo intermedio</v>
      </c>
      <c r="E220" s="27" t="str">
        <f>+VLOOKUP($B220,transacciones!$A$1:$I$39,4,FALSE)</f>
        <v>Producción</v>
      </c>
      <c r="F220" s="27">
        <f>+VLOOKUP(B220,transacciones!$A$2:$I$39,5,FALSE)</f>
        <v>1</v>
      </c>
      <c r="G220" s="27" t="str">
        <f>+VLOOKUP(B220,transacciones!$A$2:$I$39,6,FALSE)</f>
        <v>P1</v>
      </c>
      <c r="H220" s="28" t="str">
        <f>+VLOOKUP(B220,transacciones!$A$1:$I$39,7,FALSE)</f>
        <v>Producción</v>
      </c>
      <c r="I220" s="7" t="s">
        <v>180</v>
      </c>
      <c r="J220" s="21" t="s">
        <v>1068</v>
      </c>
      <c r="K220" s="28" t="s">
        <v>34</v>
      </c>
      <c r="L220" s="28" t="str">
        <f>+VLOOKUP(K220,'Correl CIIU'!$A$1:$F$26,2,FALSE)</f>
        <v>Agricultura, ganadería, silvicultura y pesca</v>
      </c>
      <c r="M220" s="28" t="str">
        <f>+VLOOKUP(K220,'Correl CIIU'!$A$1:$F$26,3,FALSE)</f>
        <v>Agricultura</v>
      </c>
      <c r="N220" s="28" t="str">
        <f>+VLOOKUP(K220,'Correl CIIU'!$A$1:$F$26,4,FALSE)</f>
        <v>Agriculture, forestry and fishing</v>
      </c>
      <c r="O220" s="28">
        <v>1</v>
      </c>
      <c r="P220" s="35" t="str">
        <f>+VLOOKUP(O220,bio!$A$2:$B$4,2,FALSE)</f>
        <v>Bioeconomía</v>
      </c>
    </row>
    <row r="221" spans="1:16" ht="15" customHeight="1" x14ac:dyDescent="0.35">
      <c r="A221" t="s">
        <v>945</v>
      </c>
      <c r="B221" s="7" t="s">
        <v>31</v>
      </c>
      <c r="C221" s="27" t="str">
        <f>+VLOOKUP(B221,transacciones!$A$1:$I$39,2,FALSE)</f>
        <v>ATC01</v>
      </c>
      <c r="D221" s="27" t="str">
        <f>+VLOOKUP(B221,transacciones!$A$1:$I$39,3,FALSE)</f>
        <v>Producción / Consumo intermedio</v>
      </c>
      <c r="E221" s="27" t="str">
        <f>+VLOOKUP($B221,transacciones!$A$1:$I$39,4,FALSE)</f>
        <v>Producción</v>
      </c>
      <c r="F221" s="27">
        <f>+VLOOKUP(B221,transacciones!$A$2:$I$39,5,FALSE)</f>
        <v>1</v>
      </c>
      <c r="G221" s="27" t="str">
        <f>+VLOOKUP(B221,transacciones!$A$2:$I$39,6,FALSE)</f>
        <v>P1</v>
      </c>
      <c r="H221" s="28" t="str">
        <f>+VLOOKUP(B221,transacciones!$A$1:$I$39,7,FALSE)</f>
        <v>Producción</v>
      </c>
      <c r="I221" s="7" t="s">
        <v>180</v>
      </c>
      <c r="J221" s="21" t="s">
        <v>1069</v>
      </c>
      <c r="K221" s="28" t="s">
        <v>34</v>
      </c>
      <c r="L221" s="28" t="str">
        <f>+VLOOKUP(K221,'Correl CIIU'!$A$1:$F$26,2,FALSE)</f>
        <v>Agricultura, ganadería, silvicultura y pesca</v>
      </c>
      <c r="M221" s="28" t="str">
        <f>+VLOOKUP(K221,'Correl CIIU'!$A$1:$F$26,3,FALSE)</f>
        <v>Agricultura</v>
      </c>
      <c r="N221" s="28" t="str">
        <f>+VLOOKUP(K221,'Correl CIIU'!$A$1:$F$26,4,FALSE)</f>
        <v>Agriculture, forestry and fishing</v>
      </c>
      <c r="O221" s="28">
        <v>1</v>
      </c>
      <c r="P221" s="35" t="str">
        <f>+VLOOKUP(O221,bio!$A$2:$B$4,2,FALSE)</f>
        <v>Bioeconomía</v>
      </c>
    </row>
    <row r="222" spans="1:16" ht="15" customHeight="1" x14ac:dyDescent="0.35">
      <c r="A222" t="s">
        <v>946</v>
      </c>
      <c r="B222" s="7" t="s">
        <v>31</v>
      </c>
      <c r="C222" s="27" t="str">
        <f>+VLOOKUP(B222,transacciones!$A$1:$I$39,2,FALSE)</f>
        <v>ATC01</v>
      </c>
      <c r="D222" s="27" t="str">
        <f>+VLOOKUP(B222,transacciones!$A$1:$I$39,3,FALSE)</f>
        <v>Producción / Consumo intermedio</v>
      </c>
      <c r="E222" s="27" t="str">
        <f>+VLOOKUP($B222,transacciones!$A$1:$I$39,4,FALSE)</f>
        <v>Producción</v>
      </c>
      <c r="F222" s="27">
        <f>+VLOOKUP(B222,transacciones!$A$2:$I$39,5,FALSE)</f>
        <v>1</v>
      </c>
      <c r="G222" s="27" t="str">
        <f>+VLOOKUP(B222,transacciones!$A$2:$I$39,6,FALSE)</f>
        <v>P1</v>
      </c>
      <c r="H222" s="28" t="str">
        <f>+VLOOKUP(B222,transacciones!$A$1:$I$39,7,FALSE)</f>
        <v>Producción</v>
      </c>
      <c r="I222" s="7" t="s">
        <v>180</v>
      </c>
      <c r="J222" s="21" t="s">
        <v>1070</v>
      </c>
      <c r="K222" s="28" t="s">
        <v>34</v>
      </c>
      <c r="L222" s="28" t="str">
        <f>+VLOOKUP(K222,'Correl CIIU'!$A$1:$F$26,2,FALSE)</f>
        <v>Agricultura, ganadería, silvicultura y pesca</v>
      </c>
      <c r="M222" s="28" t="str">
        <f>+VLOOKUP(K222,'Correl CIIU'!$A$1:$F$26,3,FALSE)</f>
        <v>Agricultura</v>
      </c>
      <c r="N222" s="28" t="str">
        <f>+VLOOKUP(K222,'Correl CIIU'!$A$1:$F$26,4,FALSE)</f>
        <v>Agriculture, forestry and fishing</v>
      </c>
      <c r="O222" s="28">
        <v>1</v>
      </c>
      <c r="P222" s="35" t="str">
        <f>+VLOOKUP(O222,bio!$A$2:$B$4,2,FALSE)</f>
        <v>Bioeconomía</v>
      </c>
    </row>
    <row r="223" spans="1:16" ht="15" customHeight="1" x14ac:dyDescent="0.35">
      <c r="A223" t="s">
        <v>947</v>
      </c>
      <c r="B223" s="7" t="s">
        <v>31</v>
      </c>
      <c r="C223" s="27" t="str">
        <f>+VLOOKUP(B223,transacciones!$A$1:$I$39,2,FALSE)</f>
        <v>ATC01</v>
      </c>
      <c r="D223" s="27" t="str">
        <f>+VLOOKUP(B223,transacciones!$A$1:$I$39,3,FALSE)</f>
        <v>Producción / Consumo intermedio</v>
      </c>
      <c r="E223" s="27" t="str">
        <f>+VLOOKUP($B223,transacciones!$A$1:$I$39,4,FALSE)</f>
        <v>Producción</v>
      </c>
      <c r="F223" s="27">
        <f>+VLOOKUP(B223,transacciones!$A$2:$I$39,5,FALSE)</f>
        <v>1</v>
      </c>
      <c r="G223" s="27" t="str">
        <f>+VLOOKUP(B223,transacciones!$A$2:$I$39,6,FALSE)</f>
        <v>P1</v>
      </c>
      <c r="H223" s="28" t="str">
        <f>+VLOOKUP(B223,transacciones!$A$1:$I$39,7,FALSE)</f>
        <v>Producción</v>
      </c>
      <c r="I223" s="7" t="s">
        <v>180</v>
      </c>
      <c r="J223" s="21" t="s">
        <v>1071</v>
      </c>
      <c r="K223" s="28" t="s">
        <v>34</v>
      </c>
      <c r="L223" s="28" t="str">
        <f>+VLOOKUP(K223,'Correl CIIU'!$A$1:$F$26,2,FALSE)</f>
        <v>Agricultura, ganadería, silvicultura y pesca</v>
      </c>
      <c r="M223" s="28" t="str">
        <f>+VLOOKUP(K223,'Correl CIIU'!$A$1:$F$26,3,FALSE)</f>
        <v>Agricultura</v>
      </c>
      <c r="N223" s="28" t="str">
        <f>+VLOOKUP(K223,'Correl CIIU'!$A$1:$F$26,4,FALSE)</f>
        <v>Agriculture, forestry and fishing</v>
      </c>
      <c r="O223" s="28">
        <v>1</v>
      </c>
      <c r="P223" s="35" t="str">
        <f>+VLOOKUP(O223,bio!$A$2:$B$4,2,FALSE)</f>
        <v>Bioeconomía</v>
      </c>
    </row>
    <row r="224" spans="1:16" ht="15" customHeight="1" x14ac:dyDescent="0.35">
      <c r="A224" t="s">
        <v>948</v>
      </c>
      <c r="B224" s="7" t="s">
        <v>31</v>
      </c>
      <c r="C224" s="27" t="str">
        <f>+VLOOKUP(B224,transacciones!$A$1:$I$39,2,FALSE)</f>
        <v>ATC01</v>
      </c>
      <c r="D224" s="27" t="str">
        <f>+VLOOKUP(B224,transacciones!$A$1:$I$39,3,FALSE)</f>
        <v>Producción / Consumo intermedio</v>
      </c>
      <c r="E224" s="27" t="str">
        <f>+VLOOKUP($B224,transacciones!$A$1:$I$39,4,FALSE)</f>
        <v>Producción</v>
      </c>
      <c r="F224" s="27">
        <f>+VLOOKUP(B224,transacciones!$A$2:$I$39,5,FALSE)</f>
        <v>1</v>
      </c>
      <c r="G224" s="27" t="str">
        <f>+VLOOKUP(B224,transacciones!$A$2:$I$39,6,FALSE)</f>
        <v>P1</v>
      </c>
      <c r="H224" s="28" t="str">
        <f>+VLOOKUP(B224,transacciones!$A$1:$I$39,7,FALSE)</f>
        <v>Producción</v>
      </c>
      <c r="I224" s="7" t="s">
        <v>180</v>
      </c>
      <c r="J224" s="21" t="s">
        <v>1072</v>
      </c>
      <c r="K224" s="28" t="s">
        <v>34</v>
      </c>
      <c r="L224" s="28" t="str">
        <f>+VLOOKUP(K224,'Correl CIIU'!$A$1:$F$26,2,FALSE)</f>
        <v>Agricultura, ganadería, silvicultura y pesca</v>
      </c>
      <c r="M224" s="28" t="str">
        <f>+VLOOKUP(K224,'Correl CIIU'!$A$1:$F$26,3,FALSE)</f>
        <v>Agricultura</v>
      </c>
      <c r="N224" s="28" t="str">
        <f>+VLOOKUP(K224,'Correl CIIU'!$A$1:$F$26,4,FALSE)</f>
        <v>Agriculture, forestry and fishing</v>
      </c>
      <c r="O224" s="28">
        <v>1</v>
      </c>
      <c r="P224" s="35" t="str">
        <f>+VLOOKUP(O224,bio!$A$2:$B$4,2,FALSE)</f>
        <v>Bioeconomía</v>
      </c>
    </row>
    <row r="225" spans="1:16" ht="15" customHeight="1" x14ac:dyDescent="0.35">
      <c r="A225" t="s">
        <v>949</v>
      </c>
      <c r="B225" s="7" t="s">
        <v>31</v>
      </c>
      <c r="C225" s="27" t="str">
        <f>+VLOOKUP(B225,transacciones!$A$1:$I$39,2,FALSE)</f>
        <v>ATC01</v>
      </c>
      <c r="D225" s="27" t="str">
        <f>+VLOOKUP(B225,transacciones!$A$1:$I$39,3,FALSE)</f>
        <v>Producción / Consumo intermedio</v>
      </c>
      <c r="E225" s="27" t="str">
        <f>+VLOOKUP($B225,transacciones!$A$1:$I$39,4,FALSE)</f>
        <v>Producción</v>
      </c>
      <c r="F225" s="27">
        <f>+VLOOKUP(B225,transacciones!$A$2:$I$39,5,FALSE)</f>
        <v>1</v>
      </c>
      <c r="G225" s="27" t="str">
        <f>+VLOOKUP(B225,transacciones!$A$2:$I$39,6,FALSE)</f>
        <v>P1</v>
      </c>
      <c r="H225" s="28" t="str">
        <f>+VLOOKUP(B225,transacciones!$A$1:$I$39,7,FALSE)</f>
        <v>Producción</v>
      </c>
      <c r="I225" s="7" t="s">
        <v>180</v>
      </c>
      <c r="J225" s="21" t="s">
        <v>1073</v>
      </c>
      <c r="K225" s="28" t="s">
        <v>47</v>
      </c>
      <c r="L225" s="28" t="str">
        <f>+VLOOKUP(K225,'Correl CIIU'!$A$1:$F$26,2,FALSE)</f>
        <v>Explotación de minas y canteras</v>
      </c>
      <c r="M225" s="28" t="str">
        <f>+VLOOKUP(K225,'Correl CIIU'!$A$1:$F$26,3,FALSE)</f>
        <v>Minería</v>
      </c>
      <c r="N225" s="28" t="str">
        <f>+VLOOKUP(K225,'Correl CIIU'!$A$1:$F$26,4,FALSE)</f>
        <v>Mining and quarrying</v>
      </c>
      <c r="O225" s="28">
        <v>3</v>
      </c>
      <c r="P225" s="35" t="str">
        <f>+VLOOKUP(O225,bio!$A$2:$B$4,2,FALSE)</f>
        <v>No bioeconomía</v>
      </c>
    </row>
    <row r="226" spans="1:16" ht="15" customHeight="1" x14ac:dyDescent="0.35">
      <c r="A226" t="s">
        <v>950</v>
      </c>
      <c r="B226" s="7" t="s">
        <v>31</v>
      </c>
      <c r="C226" s="27" t="str">
        <f>+VLOOKUP(B226,transacciones!$A$1:$I$39,2,FALSE)</f>
        <v>ATC01</v>
      </c>
      <c r="D226" s="27" t="str">
        <f>+VLOOKUP(B226,transacciones!$A$1:$I$39,3,FALSE)</f>
        <v>Producción / Consumo intermedio</v>
      </c>
      <c r="E226" s="27" t="str">
        <f>+VLOOKUP($B226,transacciones!$A$1:$I$39,4,FALSE)</f>
        <v>Producción</v>
      </c>
      <c r="F226" s="27">
        <f>+VLOOKUP(B226,transacciones!$A$2:$I$39,5,FALSE)</f>
        <v>1</v>
      </c>
      <c r="G226" s="27" t="str">
        <f>+VLOOKUP(B226,transacciones!$A$2:$I$39,6,FALSE)</f>
        <v>P1</v>
      </c>
      <c r="H226" s="28" t="str">
        <f>+VLOOKUP(B226,transacciones!$A$1:$I$39,7,FALSE)</f>
        <v>Producción</v>
      </c>
      <c r="I226" s="7" t="s">
        <v>180</v>
      </c>
      <c r="J226" s="21" t="s">
        <v>1074</v>
      </c>
      <c r="K226" s="28" t="s">
        <v>47</v>
      </c>
      <c r="L226" s="28" t="str">
        <f>+VLOOKUP(K226,'Correl CIIU'!$A$1:$F$26,2,FALSE)</f>
        <v>Explotación de minas y canteras</v>
      </c>
      <c r="M226" s="28" t="str">
        <f>+VLOOKUP(K226,'Correl CIIU'!$A$1:$F$26,3,FALSE)</f>
        <v>Minería</v>
      </c>
      <c r="N226" s="28" t="str">
        <f>+VLOOKUP(K226,'Correl CIIU'!$A$1:$F$26,4,FALSE)</f>
        <v>Mining and quarrying</v>
      </c>
      <c r="O226" s="28">
        <v>3</v>
      </c>
      <c r="P226" s="35" t="str">
        <f>+VLOOKUP(O226,bio!$A$2:$B$4,2,FALSE)</f>
        <v>No bioeconomía</v>
      </c>
    </row>
    <row r="227" spans="1:16" ht="15" customHeight="1" x14ac:dyDescent="0.35">
      <c r="A227" t="s">
        <v>951</v>
      </c>
      <c r="B227" s="7" t="s">
        <v>31</v>
      </c>
      <c r="C227" s="27" t="str">
        <f>+VLOOKUP(B227,transacciones!$A$1:$I$39,2,FALSE)</f>
        <v>ATC01</v>
      </c>
      <c r="D227" s="27" t="str">
        <f>+VLOOKUP(B227,transacciones!$A$1:$I$39,3,FALSE)</f>
        <v>Producción / Consumo intermedio</v>
      </c>
      <c r="E227" s="27" t="str">
        <f>+VLOOKUP($B227,transacciones!$A$1:$I$39,4,FALSE)</f>
        <v>Producción</v>
      </c>
      <c r="F227" s="27">
        <f>+VLOOKUP(B227,transacciones!$A$2:$I$39,5,FALSE)</f>
        <v>1</v>
      </c>
      <c r="G227" s="27" t="str">
        <f>+VLOOKUP(B227,transacciones!$A$2:$I$39,6,FALSE)</f>
        <v>P1</v>
      </c>
      <c r="H227" s="28" t="str">
        <f>+VLOOKUP(B227,transacciones!$A$1:$I$39,7,FALSE)</f>
        <v>Producción</v>
      </c>
      <c r="I227" s="7" t="s">
        <v>180</v>
      </c>
      <c r="J227" s="21" t="s">
        <v>1075</v>
      </c>
      <c r="K227" s="28" t="s">
        <v>47</v>
      </c>
      <c r="L227" s="28" t="str">
        <f>+VLOOKUP(K227,'Correl CIIU'!$A$1:$F$26,2,FALSE)</f>
        <v>Explotación de minas y canteras</v>
      </c>
      <c r="M227" s="28" t="str">
        <f>+VLOOKUP(K227,'Correl CIIU'!$A$1:$F$26,3,FALSE)</f>
        <v>Minería</v>
      </c>
      <c r="N227" s="28" t="str">
        <f>+VLOOKUP(K227,'Correl CIIU'!$A$1:$F$26,4,FALSE)</f>
        <v>Mining and quarrying</v>
      </c>
      <c r="O227" s="28">
        <v>3</v>
      </c>
      <c r="P227" s="35" t="str">
        <f>+VLOOKUP(O227,bio!$A$2:$B$4,2,FALSE)</f>
        <v>No bioeconomía</v>
      </c>
    </row>
    <row r="228" spans="1:16" ht="15" customHeight="1" x14ac:dyDescent="0.35">
      <c r="A228" t="s">
        <v>952</v>
      </c>
      <c r="B228" s="7" t="s">
        <v>31</v>
      </c>
      <c r="C228" s="27" t="str">
        <f>+VLOOKUP(B228,transacciones!$A$1:$I$39,2,FALSE)</f>
        <v>ATC01</v>
      </c>
      <c r="D228" s="27" t="str">
        <f>+VLOOKUP(B228,transacciones!$A$1:$I$39,3,FALSE)</f>
        <v>Producción / Consumo intermedio</v>
      </c>
      <c r="E228" s="27" t="str">
        <f>+VLOOKUP($B228,transacciones!$A$1:$I$39,4,FALSE)</f>
        <v>Producción</v>
      </c>
      <c r="F228" s="27">
        <f>+VLOOKUP(B228,transacciones!$A$2:$I$39,5,FALSE)</f>
        <v>1</v>
      </c>
      <c r="G228" s="27" t="str">
        <f>+VLOOKUP(B228,transacciones!$A$2:$I$39,6,FALSE)</f>
        <v>P1</v>
      </c>
      <c r="H228" s="28" t="str">
        <f>+VLOOKUP(B228,transacciones!$A$1:$I$39,7,FALSE)</f>
        <v>Producción</v>
      </c>
      <c r="I228" s="7" t="s">
        <v>180</v>
      </c>
      <c r="J228" s="21" t="s">
        <v>1076</v>
      </c>
      <c r="K228" s="28" t="s">
        <v>47</v>
      </c>
      <c r="L228" s="28" t="str">
        <f>+VLOOKUP(K228,'Correl CIIU'!$A$1:$F$26,2,FALSE)</f>
        <v>Explotación de minas y canteras</v>
      </c>
      <c r="M228" s="28" t="str">
        <f>+VLOOKUP(K228,'Correl CIIU'!$A$1:$F$26,3,FALSE)</f>
        <v>Minería</v>
      </c>
      <c r="N228" s="28" t="str">
        <f>+VLOOKUP(K228,'Correl CIIU'!$A$1:$F$26,4,FALSE)</f>
        <v>Mining and quarrying</v>
      </c>
      <c r="O228" s="28">
        <v>3</v>
      </c>
      <c r="P228" s="35" t="str">
        <f>+VLOOKUP(O228,bio!$A$2:$B$4,2,FALSE)</f>
        <v>No bioeconomía</v>
      </c>
    </row>
    <row r="229" spans="1:16" ht="15" customHeight="1" x14ac:dyDescent="0.35">
      <c r="A229" t="s">
        <v>953</v>
      </c>
      <c r="B229" s="7" t="s">
        <v>31</v>
      </c>
      <c r="C229" s="27" t="str">
        <f>+VLOOKUP(B229,transacciones!$A$1:$I$39,2,FALSE)</f>
        <v>ATC01</v>
      </c>
      <c r="D229" s="27" t="str">
        <f>+VLOOKUP(B229,transacciones!$A$1:$I$39,3,FALSE)</f>
        <v>Producción / Consumo intermedio</v>
      </c>
      <c r="E229" s="27" t="str">
        <f>+VLOOKUP($B229,transacciones!$A$1:$I$39,4,FALSE)</f>
        <v>Producción</v>
      </c>
      <c r="F229" s="27">
        <f>+VLOOKUP(B229,transacciones!$A$2:$I$39,5,FALSE)</f>
        <v>1</v>
      </c>
      <c r="G229" s="27" t="str">
        <f>+VLOOKUP(B229,transacciones!$A$2:$I$39,6,FALSE)</f>
        <v>P1</v>
      </c>
      <c r="H229" s="28" t="str">
        <f>+VLOOKUP(B229,transacciones!$A$1:$I$39,7,FALSE)</f>
        <v>Producción</v>
      </c>
      <c r="I229" s="7" t="s">
        <v>180</v>
      </c>
      <c r="J229" s="21" t="s">
        <v>1077</v>
      </c>
      <c r="K229" s="28" t="s">
        <v>56</v>
      </c>
      <c r="L229" s="28" t="str">
        <f>+VLOOKUP(K229,'Correl CIIU'!$A$1:$F$26,2,FALSE)</f>
        <v>Industrias manufactureras</v>
      </c>
      <c r="M229" s="28" t="str">
        <f>+VLOOKUP(K229,'Correl CIIU'!$A$1:$F$26,3,FALSE)</f>
        <v>Manufacturas</v>
      </c>
      <c r="N229" s="28" t="str">
        <f>+VLOOKUP(K229,'Correl CIIU'!$A$1:$F$26,4,FALSE)</f>
        <v>Manufacturing</v>
      </c>
      <c r="O229" s="28">
        <v>1</v>
      </c>
      <c r="P229" s="35" t="str">
        <f>+VLOOKUP(O229,bio!$A$2:$B$4,2,FALSE)</f>
        <v>Bioeconomía</v>
      </c>
    </row>
    <row r="230" spans="1:16" ht="15" customHeight="1" x14ac:dyDescent="0.35">
      <c r="A230" t="s">
        <v>954</v>
      </c>
      <c r="B230" s="7" t="s">
        <v>31</v>
      </c>
      <c r="C230" s="27" t="str">
        <f>+VLOOKUP(B230,transacciones!$A$1:$I$39,2,FALSE)</f>
        <v>ATC01</v>
      </c>
      <c r="D230" s="27" t="str">
        <f>+VLOOKUP(B230,transacciones!$A$1:$I$39,3,FALSE)</f>
        <v>Producción / Consumo intermedio</v>
      </c>
      <c r="E230" s="27" t="str">
        <f>+VLOOKUP($B230,transacciones!$A$1:$I$39,4,FALSE)</f>
        <v>Producción</v>
      </c>
      <c r="F230" s="27">
        <f>+VLOOKUP(B230,transacciones!$A$2:$I$39,5,FALSE)</f>
        <v>1</v>
      </c>
      <c r="G230" s="27" t="str">
        <f>+VLOOKUP(B230,transacciones!$A$2:$I$39,6,FALSE)</f>
        <v>P1</v>
      </c>
      <c r="H230" s="28" t="str">
        <f>+VLOOKUP(B230,transacciones!$A$1:$I$39,7,FALSE)</f>
        <v>Producción</v>
      </c>
      <c r="I230" s="7" t="s">
        <v>180</v>
      </c>
      <c r="J230" s="21" t="s">
        <v>218</v>
      </c>
      <c r="K230" s="28" t="s">
        <v>56</v>
      </c>
      <c r="L230" s="28" t="str">
        <f>+VLOOKUP(K230,'Correl CIIU'!$A$1:$F$26,2,FALSE)</f>
        <v>Industrias manufactureras</v>
      </c>
      <c r="M230" s="28" t="str">
        <f>+VLOOKUP(K230,'Correl CIIU'!$A$1:$F$26,3,FALSE)</f>
        <v>Manufacturas</v>
      </c>
      <c r="N230" s="28" t="str">
        <f>+VLOOKUP(K230,'Correl CIIU'!$A$1:$F$26,4,FALSE)</f>
        <v>Manufacturing</v>
      </c>
      <c r="O230" s="28">
        <v>1</v>
      </c>
      <c r="P230" s="35" t="str">
        <f>+VLOOKUP(O230,bio!$A$2:$B$4,2,FALSE)</f>
        <v>Bioeconomía</v>
      </c>
    </row>
    <row r="231" spans="1:16" ht="15" customHeight="1" x14ac:dyDescent="0.35">
      <c r="A231" t="s">
        <v>955</v>
      </c>
      <c r="B231" s="7" t="s">
        <v>31</v>
      </c>
      <c r="C231" s="27" t="str">
        <f>+VLOOKUP(B231,transacciones!$A$1:$I$39,2,FALSE)</f>
        <v>ATC01</v>
      </c>
      <c r="D231" s="27" t="str">
        <f>+VLOOKUP(B231,transacciones!$A$1:$I$39,3,FALSE)</f>
        <v>Producción / Consumo intermedio</v>
      </c>
      <c r="E231" s="27" t="str">
        <f>+VLOOKUP($B231,transacciones!$A$1:$I$39,4,FALSE)</f>
        <v>Producción</v>
      </c>
      <c r="F231" s="27">
        <f>+VLOOKUP(B231,transacciones!$A$2:$I$39,5,FALSE)</f>
        <v>1</v>
      </c>
      <c r="G231" s="27" t="str">
        <f>+VLOOKUP(B231,transacciones!$A$2:$I$39,6,FALSE)</f>
        <v>P1</v>
      </c>
      <c r="H231" s="28" t="str">
        <f>+VLOOKUP(B231,transacciones!$A$1:$I$39,7,FALSE)</f>
        <v>Producción</v>
      </c>
      <c r="I231" s="7" t="s">
        <v>180</v>
      </c>
      <c r="J231" s="21" t="s">
        <v>219</v>
      </c>
      <c r="K231" s="28" t="s">
        <v>56</v>
      </c>
      <c r="L231" s="28" t="str">
        <f>+VLOOKUP(K231,'Correl CIIU'!$A$1:$F$26,2,FALSE)</f>
        <v>Industrias manufactureras</v>
      </c>
      <c r="M231" s="28" t="str">
        <f>+VLOOKUP(K231,'Correl CIIU'!$A$1:$F$26,3,FALSE)</f>
        <v>Manufacturas</v>
      </c>
      <c r="N231" s="28" t="str">
        <f>+VLOOKUP(K231,'Correl CIIU'!$A$1:$F$26,4,FALSE)</f>
        <v>Manufacturing</v>
      </c>
      <c r="O231" s="28">
        <v>1</v>
      </c>
      <c r="P231" s="35" t="str">
        <f>+VLOOKUP(O231,bio!$A$2:$B$4,2,FALSE)</f>
        <v>Bioeconomía</v>
      </c>
    </row>
    <row r="232" spans="1:16" ht="15" customHeight="1" x14ac:dyDescent="0.35">
      <c r="A232" t="s">
        <v>956</v>
      </c>
      <c r="B232" s="7" t="s">
        <v>31</v>
      </c>
      <c r="C232" s="27" t="str">
        <f>+VLOOKUP(B232,transacciones!$A$1:$I$39,2,FALSE)</f>
        <v>ATC01</v>
      </c>
      <c r="D232" s="27" t="str">
        <f>+VLOOKUP(B232,transacciones!$A$1:$I$39,3,FALSE)</f>
        <v>Producción / Consumo intermedio</v>
      </c>
      <c r="E232" s="27" t="str">
        <f>+VLOOKUP($B232,transacciones!$A$1:$I$39,4,FALSE)</f>
        <v>Producción</v>
      </c>
      <c r="F232" s="27">
        <f>+VLOOKUP(B232,transacciones!$A$2:$I$39,5,FALSE)</f>
        <v>1</v>
      </c>
      <c r="G232" s="27" t="str">
        <f>+VLOOKUP(B232,transacciones!$A$2:$I$39,6,FALSE)</f>
        <v>P1</v>
      </c>
      <c r="H232" s="28" t="str">
        <f>+VLOOKUP(B232,transacciones!$A$1:$I$39,7,FALSE)</f>
        <v>Producción</v>
      </c>
      <c r="I232" s="7" t="s">
        <v>180</v>
      </c>
      <c r="J232" s="21" t="s">
        <v>220</v>
      </c>
      <c r="K232" s="28" t="s">
        <v>56</v>
      </c>
      <c r="L232" s="28" t="str">
        <f>+VLOOKUP(K232,'Correl CIIU'!$A$1:$F$26,2,FALSE)</f>
        <v>Industrias manufactureras</v>
      </c>
      <c r="M232" s="28" t="str">
        <f>+VLOOKUP(K232,'Correl CIIU'!$A$1:$F$26,3,FALSE)</f>
        <v>Manufacturas</v>
      </c>
      <c r="N232" s="28" t="str">
        <f>+VLOOKUP(K232,'Correl CIIU'!$A$1:$F$26,4,FALSE)</f>
        <v>Manufacturing</v>
      </c>
      <c r="O232" s="28">
        <v>1</v>
      </c>
      <c r="P232" s="35" t="str">
        <f>+VLOOKUP(O232,bio!$A$2:$B$4,2,FALSE)</f>
        <v>Bioeconomía</v>
      </c>
    </row>
    <row r="233" spans="1:16" ht="15" customHeight="1" x14ac:dyDescent="0.35">
      <c r="A233" t="s">
        <v>957</v>
      </c>
      <c r="B233" s="7" t="s">
        <v>31</v>
      </c>
      <c r="C233" s="27" t="str">
        <f>+VLOOKUP(B233,transacciones!$A$1:$I$39,2,FALSE)</f>
        <v>ATC01</v>
      </c>
      <c r="D233" s="27" t="str">
        <f>+VLOOKUP(B233,transacciones!$A$1:$I$39,3,FALSE)</f>
        <v>Producción / Consumo intermedio</v>
      </c>
      <c r="E233" s="27" t="str">
        <f>+VLOOKUP($B233,transacciones!$A$1:$I$39,4,FALSE)</f>
        <v>Producción</v>
      </c>
      <c r="F233" s="27">
        <f>+VLOOKUP(B233,transacciones!$A$2:$I$39,5,FALSE)</f>
        <v>1</v>
      </c>
      <c r="G233" s="27" t="str">
        <f>+VLOOKUP(B233,transacciones!$A$2:$I$39,6,FALSE)</f>
        <v>P1</v>
      </c>
      <c r="H233" s="28" t="str">
        <f>+VLOOKUP(B233,transacciones!$A$1:$I$39,7,FALSE)</f>
        <v>Producción</v>
      </c>
      <c r="I233" s="7" t="s">
        <v>180</v>
      </c>
      <c r="J233" s="21" t="s">
        <v>221</v>
      </c>
      <c r="K233" s="28" t="s">
        <v>56</v>
      </c>
      <c r="L233" s="28" t="str">
        <f>+VLOOKUP(K233,'Correl CIIU'!$A$1:$F$26,2,FALSE)</f>
        <v>Industrias manufactureras</v>
      </c>
      <c r="M233" s="28" t="str">
        <f>+VLOOKUP(K233,'Correl CIIU'!$A$1:$F$26,3,FALSE)</f>
        <v>Manufacturas</v>
      </c>
      <c r="N233" s="28" t="str">
        <f>+VLOOKUP(K233,'Correl CIIU'!$A$1:$F$26,4,FALSE)</f>
        <v>Manufacturing</v>
      </c>
      <c r="O233" s="28">
        <v>1</v>
      </c>
      <c r="P233" s="35" t="str">
        <f>+VLOOKUP(O233,bio!$A$2:$B$4,2,FALSE)</f>
        <v>Bioeconomía</v>
      </c>
    </row>
    <row r="234" spans="1:16" ht="15" customHeight="1" x14ac:dyDescent="0.35">
      <c r="A234" t="s">
        <v>958</v>
      </c>
      <c r="B234" s="7" t="s">
        <v>31</v>
      </c>
      <c r="C234" s="27" t="str">
        <f>+VLOOKUP(B234,transacciones!$A$1:$I$39,2,FALSE)</f>
        <v>ATC01</v>
      </c>
      <c r="D234" s="27" t="str">
        <f>+VLOOKUP(B234,transacciones!$A$1:$I$39,3,FALSE)</f>
        <v>Producción / Consumo intermedio</v>
      </c>
      <c r="E234" s="27" t="str">
        <f>+VLOOKUP($B234,transacciones!$A$1:$I$39,4,FALSE)</f>
        <v>Producción</v>
      </c>
      <c r="F234" s="27">
        <f>+VLOOKUP(B234,transacciones!$A$2:$I$39,5,FALSE)</f>
        <v>1</v>
      </c>
      <c r="G234" s="27" t="str">
        <f>+VLOOKUP(B234,transacciones!$A$2:$I$39,6,FALSE)</f>
        <v>P1</v>
      </c>
      <c r="H234" s="28" t="str">
        <f>+VLOOKUP(B234,transacciones!$A$1:$I$39,7,FALSE)</f>
        <v>Producción</v>
      </c>
      <c r="I234" s="7" t="s">
        <v>180</v>
      </c>
      <c r="J234" s="21" t="s">
        <v>222</v>
      </c>
      <c r="K234" s="28" t="s">
        <v>56</v>
      </c>
      <c r="L234" s="28" t="str">
        <f>+VLOOKUP(K234,'Correl CIIU'!$A$1:$F$26,2,FALSE)</f>
        <v>Industrias manufactureras</v>
      </c>
      <c r="M234" s="28" t="str">
        <f>+VLOOKUP(K234,'Correl CIIU'!$A$1:$F$26,3,FALSE)</f>
        <v>Manufacturas</v>
      </c>
      <c r="N234" s="28" t="str">
        <f>+VLOOKUP(K234,'Correl CIIU'!$A$1:$F$26,4,FALSE)</f>
        <v>Manufacturing</v>
      </c>
      <c r="O234" s="28">
        <v>1</v>
      </c>
      <c r="P234" s="35" t="str">
        <f>+VLOOKUP(O234,bio!$A$2:$B$4,2,FALSE)</f>
        <v>Bioeconomía</v>
      </c>
    </row>
    <row r="235" spans="1:16" ht="15" customHeight="1" x14ac:dyDescent="0.35">
      <c r="A235" t="s">
        <v>959</v>
      </c>
      <c r="B235" s="7" t="s">
        <v>31</v>
      </c>
      <c r="C235" s="27" t="str">
        <f>+VLOOKUP(B235,transacciones!$A$1:$I$39,2,FALSE)</f>
        <v>ATC01</v>
      </c>
      <c r="D235" s="27" t="str">
        <f>+VLOOKUP(B235,transacciones!$A$1:$I$39,3,FALSE)</f>
        <v>Producción / Consumo intermedio</v>
      </c>
      <c r="E235" s="27" t="str">
        <f>+VLOOKUP($B235,transacciones!$A$1:$I$39,4,FALSE)</f>
        <v>Producción</v>
      </c>
      <c r="F235" s="27">
        <f>+VLOOKUP(B235,transacciones!$A$2:$I$39,5,FALSE)</f>
        <v>1</v>
      </c>
      <c r="G235" s="27" t="str">
        <f>+VLOOKUP(B235,transacciones!$A$2:$I$39,6,FALSE)</f>
        <v>P1</v>
      </c>
      <c r="H235" s="28" t="str">
        <f>+VLOOKUP(B235,transacciones!$A$1:$I$39,7,FALSE)</f>
        <v>Producción</v>
      </c>
      <c r="I235" s="7" t="s">
        <v>180</v>
      </c>
      <c r="J235" s="21" t="s">
        <v>223</v>
      </c>
      <c r="K235" s="28" t="s">
        <v>56</v>
      </c>
      <c r="L235" s="28" t="str">
        <f>+VLOOKUP(K235,'Correl CIIU'!$A$1:$F$26,2,FALSE)</f>
        <v>Industrias manufactureras</v>
      </c>
      <c r="M235" s="28" t="str">
        <f>+VLOOKUP(K235,'Correl CIIU'!$A$1:$F$26,3,FALSE)</f>
        <v>Manufacturas</v>
      </c>
      <c r="N235" s="28" t="str">
        <f>+VLOOKUP(K235,'Correl CIIU'!$A$1:$F$26,4,FALSE)</f>
        <v>Manufacturing</v>
      </c>
      <c r="O235" s="28">
        <v>1</v>
      </c>
      <c r="P235" s="35" t="str">
        <f>+VLOOKUP(O235,bio!$A$2:$B$4,2,FALSE)</f>
        <v>Bioeconomía</v>
      </c>
    </row>
    <row r="236" spans="1:16" ht="15" customHeight="1" x14ac:dyDescent="0.35">
      <c r="A236" t="s">
        <v>960</v>
      </c>
      <c r="B236" s="7" t="s">
        <v>31</v>
      </c>
      <c r="C236" s="27" t="str">
        <f>+VLOOKUP(B236,transacciones!$A$1:$I$39,2,FALSE)</f>
        <v>ATC01</v>
      </c>
      <c r="D236" s="27" t="str">
        <f>+VLOOKUP(B236,transacciones!$A$1:$I$39,3,FALSE)</f>
        <v>Producción / Consumo intermedio</v>
      </c>
      <c r="E236" s="27" t="str">
        <f>+VLOOKUP($B236,transacciones!$A$1:$I$39,4,FALSE)</f>
        <v>Producción</v>
      </c>
      <c r="F236" s="27">
        <f>+VLOOKUP(B236,transacciones!$A$2:$I$39,5,FALSE)</f>
        <v>1</v>
      </c>
      <c r="G236" s="27" t="str">
        <f>+VLOOKUP(B236,transacciones!$A$2:$I$39,6,FALSE)</f>
        <v>P1</v>
      </c>
      <c r="H236" s="28" t="str">
        <f>+VLOOKUP(B236,transacciones!$A$1:$I$39,7,FALSE)</f>
        <v>Producción</v>
      </c>
      <c r="I236" s="7" t="s">
        <v>180</v>
      </c>
      <c r="J236" s="21" t="s">
        <v>224</v>
      </c>
      <c r="K236" s="28" t="s">
        <v>56</v>
      </c>
      <c r="L236" s="28" t="str">
        <f>+VLOOKUP(K236,'Correl CIIU'!$A$1:$F$26,2,FALSE)</f>
        <v>Industrias manufactureras</v>
      </c>
      <c r="M236" s="28" t="str">
        <f>+VLOOKUP(K236,'Correl CIIU'!$A$1:$F$26,3,FALSE)</f>
        <v>Manufacturas</v>
      </c>
      <c r="N236" s="28" t="str">
        <f>+VLOOKUP(K236,'Correl CIIU'!$A$1:$F$26,4,FALSE)</f>
        <v>Manufacturing</v>
      </c>
      <c r="O236" s="28">
        <v>1</v>
      </c>
      <c r="P236" s="35" t="str">
        <f>+VLOOKUP(O236,bio!$A$2:$B$4,2,FALSE)</f>
        <v>Bioeconomía</v>
      </c>
    </row>
    <row r="237" spans="1:16" ht="15" customHeight="1" x14ac:dyDescent="0.35">
      <c r="A237" t="s">
        <v>961</v>
      </c>
      <c r="B237" s="7" t="s">
        <v>31</v>
      </c>
      <c r="C237" s="27" t="str">
        <f>+VLOOKUP(B237,transacciones!$A$1:$I$39,2,FALSE)</f>
        <v>ATC01</v>
      </c>
      <c r="D237" s="27" t="str">
        <f>+VLOOKUP(B237,transacciones!$A$1:$I$39,3,FALSE)</f>
        <v>Producción / Consumo intermedio</v>
      </c>
      <c r="E237" s="27" t="str">
        <f>+VLOOKUP($B237,transacciones!$A$1:$I$39,4,FALSE)</f>
        <v>Producción</v>
      </c>
      <c r="F237" s="27">
        <f>+VLOOKUP(B237,transacciones!$A$2:$I$39,5,FALSE)</f>
        <v>1</v>
      </c>
      <c r="G237" s="27" t="str">
        <f>+VLOOKUP(B237,transacciones!$A$2:$I$39,6,FALSE)</f>
        <v>P1</v>
      </c>
      <c r="H237" s="28" t="str">
        <f>+VLOOKUP(B237,transacciones!$A$1:$I$39,7,FALSE)</f>
        <v>Producción</v>
      </c>
      <c r="I237" s="7" t="s">
        <v>180</v>
      </c>
      <c r="J237" s="21" t="s">
        <v>225</v>
      </c>
      <c r="K237" s="28" t="s">
        <v>56</v>
      </c>
      <c r="L237" s="28" t="str">
        <f>+VLOOKUP(K237,'Correl CIIU'!$A$1:$F$26,2,FALSE)</f>
        <v>Industrias manufactureras</v>
      </c>
      <c r="M237" s="28" t="str">
        <f>+VLOOKUP(K237,'Correl CIIU'!$A$1:$F$26,3,FALSE)</f>
        <v>Manufacturas</v>
      </c>
      <c r="N237" s="28" t="str">
        <f>+VLOOKUP(K237,'Correl CIIU'!$A$1:$F$26,4,FALSE)</f>
        <v>Manufacturing</v>
      </c>
      <c r="O237" s="28">
        <v>1</v>
      </c>
      <c r="P237" s="35" t="str">
        <f>+VLOOKUP(O237,bio!$A$2:$B$4,2,FALSE)</f>
        <v>Bioeconomía</v>
      </c>
    </row>
    <row r="238" spans="1:16" ht="15" customHeight="1" x14ac:dyDescent="0.35">
      <c r="A238" t="s">
        <v>962</v>
      </c>
      <c r="B238" s="7" t="s">
        <v>31</v>
      </c>
      <c r="C238" s="27" t="str">
        <f>+VLOOKUP(B238,transacciones!$A$1:$I$39,2,FALSE)</f>
        <v>ATC01</v>
      </c>
      <c r="D238" s="27" t="str">
        <f>+VLOOKUP(B238,transacciones!$A$1:$I$39,3,FALSE)</f>
        <v>Producción / Consumo intermedio</v>
      </c>
      <c r="E238" s="27" t="str">
        <f>+VLOOKUP($B238,transacciones!$A$1:$I$39,4,FALSE)</f>
        <v>Producción</v>
      </c>
      <c r="F238" s="27">
        <f>+VLOOKUP(B238,transacciones!$A$2:$I$39,5,FALSE)</f>
        <v>1</v>
      </c>
      <c r="G238" s="27" t="str">
        <f>+VLOOKUP(B238,transacciones!$A$2:$I$39,6,FALSE)</f>
        <v>P1</v>
      </c>
      <c r="H238" s="28" t="str">
        <f>+VLOOKUP(B238,transacciones!$A$1:$I$39,7,FALSE)</f>
        <v>Producción</v>
      </c>
      <c r="I238" s="7" t="s">
        <v>180</v>
      </c>
      <c r="J238" s="21" t="s">
        <v>226</v>
      </c>
      <c r="K238" s="28" t="s">
        <v>56</v>
      </c>
      <c r="L238" s="28" t="str">
        <f>+VLOOKUP(K238,'Correl CIIU'!$A$1:$F$26,2,FALSE)</f>
        <v>Industrias manufactureras</v>
      </c>
      <c r="M238" s="28" t="str">
        <f>+VLOOKUP(K238,'Correl CIIU'!$A$1:$F$26,3,FALSE)</f>
        <v>Manufacturas</v>
      </c>
      <c r="N238" s="28" t="str">
        <f>+VLOOKUP(K238,'Correl CIIU'!$A$1:$F$26,4,FALSE)</f>
        <v>Manufacturing</v>
      </c>
      <c r="O238" s="28">
        <v>2</v>
      </c>
      <c r="P238" s="35" t="str">
        <f>+VLOOKUP(O238,bio!$A$2:$B$4,2,FALSE)</f>
        <v>Bioeconomía extendida</v>
      </c>
    </row>
    <row r="239" spans="1:16" ht="15" customHeight="1" x14ac:dyDescent="0.35">
      <c r="A239" t="s">
        <v>963</v>
      </c>
      <c r="B239" s="7" t="s">
        <v>31</v>
      </c>
      <c r="C239" s="27" t="str">
        <f>+VLOOKUP(B239,transacciones!$A$1:$I$39,2,FALSE)</f>
        <v>ATC01</v>
      </c>
      <c r="D239" s="27" t="str">
        <f>+VLOOKUP(B239,transacciones!$A$1:$I$39,3,FALSE)</f>
        <v>Producción / Consumo intermedio</v>
      </c>
      <c r="E239" s="27" t="str">
        <f>+VLOOKUP($B239,transacciones!$A$1:$I$39,4,FALSE)</f>
        <v>Producción</v>
      </c>
      <c r="F239" s="27">
        <f>+VLOOKUP(B239,transacciones!$A$2:$I$39,5,FALSE)</f>
        <v>1</v>
      </c>
      <c r="G239" s="27" t="str">
        <f>+VLOOKUP(B239,transacciones!$A$2:$I$39,6,FALSE)</f>
        <v>P1</v>
      </c>
      <c r="H239" s="28" t="str">
        <f>+VLOOKUP(B239,transacciones!$A$1:$I$39,7,FALSE)</f>
        <v>Producción</v>
      </c>
      <c r="I239" s="7" t="s">
        <v>180</v>
      </c>
      <c r="J239" s="21" t="s">
        <v>227</v>
      </c>
      <c r="K239" s="28" t="s">
        <v>56</v>
      </c>
      <c r="L239" s="28" t="str">
        <f>+VLOOKUP(K239,'Correl CIIU'!$A$1:$F$26,2,FALSE)</f>
        <v>Industrias manufactureras</v>
      </c>
      <c r="M239" s="28" t="str">
        <f>+VLOOKUP(K239,'Correl CIIU'!$A$1:$F$26,3,FALSE)</f>
        <v>Manufacturas</v>
      </c>
      <c r="N239" s="28" t="str">
        <f>+VLOOKUP(K239,'Correl CIIU'!$A$1:$F$26,4,FALSE)</f>
        <v>Manufacturing</v>
      </c>
      <c r="O239" s="28">
        <v>2</v>
      </c>
      <c r="P239" s="35" t="str">
        <f>+VLOOKUP(O239,bio!$A$2:$B$4,2,FALSE)</f>
        <v>Bioeconomía extendida</v>
      </c>
    </row>
    <row r="240" spans="1:16" ht="15" customHeight="1" x14ac:dyDescent="0.35">
      <c r="A240" t="s">
        <v>964</v>
      </c>
      <c r="B240" s="7" t="s">
        <v>31</v>
      </c>
      <c r="C240" s="27" t="str">
        <f>+VLOOKUP(B240,transacciones!$A$1:$I$39,2,FALSE)</f>
        <v>ATC01</v>
      </c>
      <c r="D240" s="27" t="str">
        <f>+VLOOKUP(B240,transacciones!$A$1:$I$39,3,FALSE)</f>
        <v>Producción / Consumo intermedio</v>
      </c>
      <c r="E240" s="27" t="str">
        <f>+VLOOKUP($B240,transacciones!$A$1:$I$39,4,FALSE)</f>
        <v>Producción</v>
      </c>
      <c r="F240" s="27">
        <f>+VLOOKUP(B240,transacciones!$A$2:$I$39,5,FALSE)</f>
        <v>1</v>
      </c>
      <c r="G240" s="27" t="str">
        <f>+VLOOKUP(B240,transacciones!$A$2:$I$39,6,FALSE)</f>
        <v>P1</v>
      </c>
      <c r="H240" s="28" t="str">
        <f>+VLOOKUP(B240,transacciones!$A$1:$I$39,7,FALSE)</f>
        <v>Producción</v>
      </c>
      <c r="I240" s="7" t="s">
        <v>180</v>
      </c>
      <c r="J240" s="21" t="s">
        <v>228</v>
      </c>
      <c r="K240" s="28" t="s">
        <v>56</v>
      </c>
      <c r="L240" s="28" t="str">
        <f>+VLOOKUP(K240,'Correl CIIU'!$A$1:$F$26,2,FALSE)</f>
        <v>Industrias manufactureras</v>
      </c>
      <c r="M240" s="28" t="str">
        <f>+VLOOKUP(K240,'Correl CIIU'!$A$1:$F$26,3,FALSE)</f>
        <v>Manufacturas</v>
      </c>
      <c r="N240" s="28" t="str">
        <f>+VLOOKUP(K240,'Correl CIIU'!$A$1:$F$26,4,FALSE)</f>
        <v>Manufacturing</v>
      </c>
      <c r="O240" s="28">
        <v>2</v>
      </c>
      <c r="P240" s="35" t="str">
        <f>+VLOOKUP(O240,bio!$A$2:$B$4,2,FALSE)</f>
        <v>Bioeconomía extendida</v>
      </c>
    </row>
    <row r="241" spans="1:16" ht="15" customHeight="1" x14ac:dyDescent="0.35">
      <c r="A241" t="s">
        <v>965</v>
      </c>
      <c r="B241" s="7" t="s">
        <v>31</v>
      </c>
      <c r="C241" s="27" t="str">
        <f>+VLOOKUP(B241,transacciones!$A$1:$I$39,2,FALSE)</f>
        <v>ATC01</v>
      </c>
      <c r="D241" s="27" t="str">
        <f>+VLOOKUP(B241,transacciones!$A$1:$I$39,3,FALSE)</f>
        <v>Producción / Consumo intermedio</v>
      </c>
      <c r="E241" s="27" t="str">
        <f>+VLOOKUP($B241,transacciones!$A$1:$I$39,4,FALSE)</f>
        <v>Producción</v>
      </c>
      <c r="F241" s="27">
        <f>+VLOOKUP(B241,transacciones!$A$2:$I$39,5,FALSE)</f>
        <v>1</v>
      </c>
      <c r="G241" s="27" t="str">
        <f>+VLOOKUP(B241,transacciones!$A$2:$I$39,6,FALSE)</f>
        <v>P1</v>
      </c>
      <c r="H241" s="28" t="str">
        <f>+VLOOKUP(B241,transacciones!$A$1:$I$39,7,FALSE)</f>
        <v>Producción</v>
      </c>
      <c r="I241" s="7" t="s">
        <v>180</v>
      </c>
      <c r="J241" s="21" t="s">
        <v>229</v>
      </c>
      <c r="K241" s="28" t="s">
        <v>56</v>
      </c>
      <c r="L241" s="28" t="str">
        <f>+VLOOKUP(K241,'Correl CIIU'!$A$1:$F$26,2,FALSE)</f>
        <v>Industrias manufactureras</v>
      </c>
      <c r="M241" s="28" t="str">
        <f>+VLOOKUP(K241,'Correl CIIU'!$A$1:$F$26,3,FALSE)</f>
        <v>Manufacturas</v>
      </c>
      <c r="N241" s="28" t="str">
        <f>+VLOOKUP(K241,'Correl CIIU'!$A$1:$F$26,4,FALSE)</f>
        <v>Manufacturing</v>
      </c>
      <c r="O241" s="28">
        <v>2</v>
      </c>
      <c r="P241" s="35" t="str">
        <f>+VLOOKUP(O241,bio!$A$2:$B$4,2,FALSE)</f>
        <v>Bioeconomía extendida</v>
      </c>
    </row>
    <row r="242" spans="1:16" ht="15" customHeight="1" x14ac:dyDescent="0.35">
      <c r="A242" t="s">
        <v>966</v>
      </c>
      <c r="B242" s="7" t="s">
        <v>31</v>
      </c>
      <c r="C242" s="27" t="str">
        <f>+VLOOKUP(B242,transacciones!$A$1:$I$39,2,FALSE)</f>
        <v>ATC01</v>
      </c>
      <c r="D242" s="27" t="str">
        <f>+VLOOKUP(B242,transacciones!$A$1:$I$39,3,FALSE)</f>
        <v>Producción / Consumo intermedio</v>
      </c>
      <c r="E242" s="27" t="str">
        <f>+VLOOKUP($B242,transacciones!$A$1:$I$39,4,FALSE)</f>
        <v>Producción</v>
      </c>
      <c r="F242" s="27">
        <f>+VLOOKUP(B242,transacciones!$A$2:$I$39,5,FALSE)</f>
        <v>1</v>
      </c>
      <c r="G242" s="27" t="str">
        <f>+VLOOKUP(B242,transacciones!$A$2:$I$39,6,FALSE)</f>
        <v>P1</v>
      </c>
      <c r="H242" s="28" t="str">
        <f>+VLOOKUP(B242,transacciones!$A$1:$I$39,7,FALSE)</f>
        <v>Producción</v>
      </c>
      <c r="I242" s="7" t="s">
        <v>180</v>
      </c>
      <c r="J242" s="21" t="s">
        <v>230</v>
      </c>
      <c r="K242" s="28" t="s">
        <v>56</v>
      </c>
      <c r="L242" s="28" t="str">
        <f>+VLOOKUP(K242,'Correl CIIU'!$A$1:$F$26,2,FALSE)</f>
        <v>Industrias manufactureras</v>
      </c>
      <c r="M242" s="28" t="str">
        <f>+VLOOKUP(K242,'Correl CIIU'!$A$1:$F$26,3,FALSE)</f>
        <v>Manufacturas</v>
      </c>
      <c r="N242" s="28" t="str">
        <f>+VLOOKUP(K242,'Correl CIIU'!$A$1:$F$26,4,FALSE)</f>
        <v>Manufacturing</v>
      </c>
      <c r="O242" s="28">
        <v>3</v>
      </c>
      <c r="P242" s="35" t="str">
        <f>+VLOOKUP(O242,bio!$A$2:$B$4,2,FALSE)</f>
        <v>No bioeconomía</v>
      </c>
    </row>
    <row r="243" spans="1:16" ht="15" customHeight="1" x14ac:dyDescent="0.35">
      <c r="A243" t="s">
        <v>967</v>
      </c>
      <c r="B243" s="7" t="s">
        <v>31</v>
      </c>
      <c r="C243" s="27" t="str">
        <f>+VLOOKUP(B243,transacciones!$A$1:$I$39,2,FALSE)</f>
        <v>ATC01</v>
      </c>
      <c r="D243" s="27" t="str">
        <f>+VLOOKUP(B243,transacciones!$A$1:$I$39,3,FALSE)</f>
        <v>Producción / Consumo intermedio</v>
      </c>
      <c r="E243" s="27" t="str">
        <f>+VLOOKUP($B243,transacciones!$A$1:$I$39,4,FALSE)</f>
        <v>Producción</v>
      </c>
      <c r="F243" s="27">
        <f>+VLOOKUP(B243,transacciones!$A$2:$I$39,5,FALSE)</f>
        <v>1</v>
      </c>
      <c r="G243" s="27" t="str">
        <f>+VLOOKUP(B243,transacciones!$A$2:$I$39,6,FALSE)</f>
        <v>P1</v>
      </c>
      <c r="H243" s="28" t="str">
        <f>+VLOOKUP(B243,transacciones!$A$1:$I$39,7,FALSE)</f>
        <v>Producción</v>
      </c>
      <c r="I243" s="7" t="s">
        <v>180</v>
      </c>
      <c r="J243" s="21" t="s">
        <v>231</v>
      </c>
      <c r="K243" s="28" t="s">
        <v>56</v>
      </c>
      <c r="L243" s="28" t="str">
        <f>+VLOOKUP(K243,'Correl CIIU'!$A$1:$F$26,2,FALSE)</f>
        <v>Industrias manufactureras</v>
      </c>
      <c r="M243" s="28" t="str">
        <f>+VLOOKUP(K243,'Correl CIIU'!$A$1:$F$26,3,FALSE)</f>
        <v>Manufacturas</v>
      </c>
      <c r="N243" s="28" t="str">
        <f>+VLOOKUP(K243,'Correl CIIU'!$A$1:$F$26,4,FALSE)</f>
        <v>Manufacturing</v>
      </c>
      <c r="O243" s="28">
        <v>3</v>
      </c>
      <c r="P243" s="35" t="str">
        <f>+VLOOKUP(O243,bio!$A$2:$B$4,2,FALSE)</f>
        <v>No bioeconomía</v>
      </c>
    </row>
    <row r="244" spans="1:16" ht="15" customHeight="1" x14ac:dyDescent="0.35">
      <c r="A244" t="s">
        <v>968</v>
      </c>
      <c r="B244" s="7" t="s">
        <v>31</v>
      </c>
      <c r="C244" s="27" t="str">
        <f>+VLOOKUP(B244,transacciones!$A$1:$I$39,2,FALSE)</f>
        <v>ATC01</v>
      </c>
      <c r="D244" s="27" t="str">
        <f>+VLOOKUP(B244,transacciones!$A$1:$I$39,3,FALSE)</f>
        <v>Producción / Consumo intermedio</v>
      </c>
      <c r="E244" s="27" t="str">
        <f>+VLOOKUP($B244,transacciones!$A$1:$I$39,4,FALSE)</f>
        <v>Producción</v>
      </c>
      <c r="F244" s="27">
        <f>+VLOOKUP(B244,transacciones!$A$2:$I$39,5,FALSE)</f>
        <v>1</v>
      </c>
      <c r="G244" s="27" t="str">
        <f>+VLOOKUP(B244,transacciones!$A$2:$I$39,6,FALSE)</f>
        <v>P1</v>
      </c>
      <c r="H244" s="28" t="str">
        <f>+VLOOKUP(B244,transacciones!$A$1:$I$39,7,FALSE)</f>
        <v>Producción</v>
      </c>
      <c r="I244" s="7" t="s">
        <v>180</v>
      </c>
      <c r="J244" s="21" t="s">
        <v>232</v>
      </c>
      <c r="K244" s="28" t="s">
        <v>56</v>
      </c>
      <c r="L244" s="28" t="str">
        <f>+VLOOKUP(K244,'Correl CIIU'!$A$1:$F$26,2,FALSE)</f>
        <v>Industrias manufactureras</v>
      </c>
      <c r="M244" s="28" t="str">
        <f>+VLOOKUP(K244,'Correl CIIU'!$A$1:$F$26,3,FALSE)</f>
        <v>Manufacturas</v>
      </c>
      <c r="N244" s="28" t="str">
        <f>+VLOOKUP(K244,'Correl CIIU'!$A$1:$F$26,4,FALSE)</f>
        <v>Manufacturing</v>
      </c>
      <c r="O244" s="28">
        <v>2</v>
      </c>
      <c r="P244" s="35" t="str">
        <f>+VLOOKUP(O244,bio!$A$2:$B$4,2,FALSE)</f>
        <v>Bioeconomía extendida</v>
      </c>
    </row>
    <row r="245" spans="1:16" ht="15" customHeight="1" x14ac:dyDescent="0.35">
      <c r="A245" t="s">
        <v>969</v>
      </c>
      <c r="B245" s="7" t="s">
        <v>31</v>
      </c>
      <c r="C245" s="27" t="str">
        <f>+VLOOKUP(B245,transacciones!$A$1:$I$39,2,FALSE)</f>
        <v>ATC01</v>
      </c>
      <c r="D245" s="27" t="str">
        <f>+VLOOKUP(B245,transacciones!$A$1:$I$39,3,FALSE)</f>
        <v>Producción / Consumo intermedio</v>
      </c>
      <c r="E245" s="27" t="str">
        <f>+VLOOKUP($B245,transacciones!$A$1:$I$39,4,FALSE)</f>
        <v>Producción</v>
      </c>
      <c r="F245" s="27">
        <f>+VLOOKUP(B245,transacciones!$A$2:$I$39,5,FALSE)</f>
        <v>1</v>
      </c>
      <c r="G245" s="27" t="str">
        <f>+VLOOKUP(B245,transacciones!$A$2:$I$39,6,FALSE)</f>
        <v>P1</v>
      </c>
      <c r="H245" s="28" t="str">
        <f>+VLOOKUP(B245,transacciones!$A$1:$I$39,7,FALSE)</f>
        <v>Producción</v>
      </c>
      <c r="I245" s="7" t="s">
        <v>180</v>
      </c>
      <c r="J245" s="21" t="s">
        <v>233</v>
      </c>
      <c r="K245" s="28" t="s">
        <v>56</v>
      </c>
      <c r="L245" s="28" t="str">
        <f>+VLOOKUP(K245,'Correl CIIU'!$A$1:$F$26,2,FALSE)</f>
        <v>Industrias manufactureras</v>
      </c>
      <c r="M245" s="28" t="str">
        <f>+VLOOKUP(K245,'Correl CIIU'!$A$1:$F$26,3,FALSE)</f>
        <v>Manufacturas</v>
      </c>
      <c r="N245" s="28" t="str">
        <f>+VLOOKUP(K245,'Correl CIIU'!$A$1:$F$26,4,FALSE)</f>
        <v>Manufacturing</v>
      </c>
      <c r="O245" s="28">
        <v>3</v>
      </c>
      <c r="P245" s="35" t="str">
        <f>+VLOOKUP(O245,bio!$A$2:$B$4,2,FALSE)</f>
        <v>No bioeconomía</v>
      </c>
    </row>
    <row r="246" spans="1:16" ht="15" customHeight="1" x14ac:dyDescent="0.35">
      <c r="A246" t="s">
        <v>970</v>
      </c>
      <c r="B246" s="7" t="s">
        <v>31</v>
      </c>
      <c r="C246" s="27" t="str">
        <f>+VLOOKUP(B246,transacciones!$A$1:$I$39,2,FALSE)</f>
        <v>ATC01</v>
      </c>
      <c r="D246" s="27" t="str">
        <f>+VLOOKUP(B246,transacciones!$A$1:$I$39,3,FALSE)</f>
        <v>Producción / Consumo intermedio</v>
      </c>
      <c r="E246" s="27" t="str">
        <f>+VLOOKUP($B246,transacciones!$A$1:$I$39,4,FALSE)</f>
        <v>Producción</v>
      </c>
      <c r="F246" s="27">
        <f>+VLOOKUP(B246,transacciones!$A$2:$I$39,5,FALSE)</f>
        <v>1</v>
      </c>
      <c r="G246" s="27" t="str">
        <f>+VLOOKUP(B246,transacciones!$A$2:$I$39,6,FALSE)</f>
        <v>P1</v>
      </c>
      <c r="H246" s="28" t="str">
        <f>+VLOOKUP(B246,transacciones!$A$1:$I$39,7,FALSE)</f>
        <v>Producción</v>
      </c>
      <c r="I246" s="7" t="s">
        <v>180</v>
      </c>
      <c r="J246" s="21" t="s">
        <v>234</v>
      </c>
      <c r="K246" s="28" t="s">
        <v>56</v>
      </c>
      <c r="L246" s="28" t="str">
        <f>+VLOOKUP(K246,'Correl CIIU'!$A$1:$F$26,2,FALSE)</f>
        <v>Industrias manufactureras</v>
      </c>
      <c r="M246" s="28" t="str">
        <f>+VLOOKUP(K246,'Correl CIIU'!$A$1:$F$26,3,FALSE)</f>
        <v>Manufacturas</v>
      </c>
      <c r="N246" s="28" t="str">
        <f>+VLOOKUP(K246,'Correl CIIU'!$A$1:$F$26,4,FALSE)</f>
        <v>Manufacturing</v>
      </c>
      <c r="O246" s="28">
        <v>3</v>
      </c>
      <c r="P246" s="35" t="str">
        <f>+VLOOKUP(O246,bio!$A$2:$B$4,2,FALSE)</f>
        <v>No bioeconomía</v>
      </c>
    </row>
    <row r="247" spans="1:16" ht="15" customHeight="1" x14ac:dyDescent="0.35">
      <c r="A247" t="s">
        <v>971</v>
      </c>
      <c r="B247" s="7" t="s">
        <v>31</v>
      </c>
      <c r="C247" s="27" t="str">
        <f>+VLOOKUP(B247,transacciones!$A$1:$I$39,2,FALSE)</f>
        <v>ATC01</v>
      </c>
      <c r="D247" s="27" t="str">
        <f>+VLOOKUP(B247,transacciones!$A$1:$I$39,3,FALSE)</f>
        <v>Producción / Consumo intermedio</v>
      </c>
      <c r="E247" s="27" t="str">
        <f>+VLOOKUP($B247,transacciones!$A$1:$I$39,4,FALSE)</f>
        <v>Producción</v>
      </c>
      <c r="F247" s="27">
        <f>+VLOOKUP(B247,transacciones!$A$2:$I$39,5,FALSE)</f>
        <v>1</v>
      </c>
      <c r="G247" s="27" t="str">
        <f>+VLOOKUP(B247,transacciones!$A$2:$I$39,6,FALSE)</f>
        <v>P1</v>
      </c>
      <c r="H247" s="28" t="str">
        <f>+VLOOKUP(B247,transacciones!$A$1:$I$39,7,FALSE)</f>
        <v>Producción</v>
      </c>
      <c r="I247" s="7" t="s">
        <v>180</v>
      </c>
      <c r="J247" s="21" t="s">
        <v>235</v>
      </c>
      <c r="K247" s="28" t="s">
        <v>56</v>
      </c>
      <c r="L247" s="28" t="str">
        <f>+VLOOKUP(K247,'Correl CIIU'!$A$1:$F$26,2,FALSE)</f>
        <v>Industrias manufactureras</v>
      </c>
      <c r="M247" s="28" t="str">
        <f>+VLOOKUP(K247,'Correl CIIU'!$A$1:$F$26,3,FALSE)</f>
        <v>Manufacturas</v>
      </c>
      <c r="N247" s="28" t="str">
        <f>+VLOOKUP(K247,'Correl CIIU'!$A$1:$F$26,4,FALSE)</f>
        <v>Manufacturing</v>
      </c>
      <c r="O247" s="28">
        <v>3</v>
      </c>
      <c r="P247" s="35" t="str">
        <f>+VLOOKUP(O247,bio!$A$2:$B$4,2,FALSE)</f>
        <v>No bioeconomía</v>
      </c>
    </row>
    <row r="248" spans="1:16" ht="15" customHeight="1" x14ac:dyDescent="0.35">
      <c r="A248" t="s">
        <v>972</v>
      </c>
      <c r="B248" s="7" t="s">
        <v>31</v>
      </c>
      <c r="C248" s="27" t="str">
        <f>+VLOOKUP(B248,transacciones!$A$1:$I$39,2,FALSE)</f>
        <v>ATC01</v>
      </c>
      <c r="D248" s="27" t="str">
        <f>+VLOOKUP(B248,transacciones!$A$1:$I$39,3,FALSE)</f>
        <v>Producción / Consumo intermedio</v>
      </c>
      <c r="E248" s="27" t="str">
        <f>+VLOOKUP($B248,transacciones!$A$1:$I$39,4,FALSE)</f>
        <v>Producción</v>
      </c>
      <c r="F248" s="27">
        <f>+VLOOKUP(B248,transacciones!$A$2:$I$39,5,FALSE)</f>
        <v>1</v>
      </c>
      <c r="G248" s="27" t="str">
        <f>+VLOOKUP(B248,transacciones!$A$2:$I$39,6,FALSE)</f>
        <v>P1</v>
      </c>
      <c r="H248" s="28" t="str">
        <f>+VLOOKUP(B248,transacciones!$A$1:$I$39,7,FALSE)</f>
        <v>Producción</v>
      </c>
      <c r="I248" s="7" t="s">
        <v>180</v>
      </c>
      <c r="J248" s="21" t="s">
        <v>236</v>
      </c>
      <c r="K248" s="28" t="s">
        <v>56</v>
      </c>
      <c r="L248" s="28" t="str">
        <f>+VLOOKUP(K248,'Correl CIIU'!$A$1:$F$26,2,FALSE)</f>
        <v>Industrias manufactureras</v>
      </c>
      <c r="M248" s="28" t="str">
        <f>+VLOOKUP(K248,'Correl CIIU'!$A$1:$F$26,3,FALSE)</f>
        <v>Manufacturas</v>
      </c>
      <c r="N248" s="28" t="str">
        <f>+VLOOKUP(K248,'Correl CIIU'!$A$1:$F$26,4,FALSE)</f>
        <v>Manufacturing</v>
      </c>
      <c r="O248" s="28">
        <v>3</v>
      </c>
      <c r="P248" s="35" t="str">
        <f>+VLOOKUP(O248,bio!$A$2:$B$4,2,FALSE)</f>
        <v>No bioeconomía</v>
      </c>
    </row>
    <row r="249" spans="1:16" ht="15" customHeight="1" x14ac:dyDescent="0.35">
      <c r="A249" t="s">
        <v>973</v>
      </c>
      <c r="B249" s="7" t="s">
        <v>31</v>
      </c>
      <c r="C249" s="27" t="str">
        <f>+VLOOKUP(B249,transacciones!$A$1:$I$39,2,FALSE)</f>
        <v>ATC01</v>
      </c>
      <c r="D249" s="27" t="str">
        <f>+VLOOKUP(B249,transacciones!$A$1:$I$39,3,FALSE)</f>
        <v>Producción / Consumo intermedio</v>
      </c>
      <c r="E249" s="27" t="str">
        <f>+VLOOKUP($B249,transacciones!$A$1:$I$39,4,FALSE)</f>
        <v>Producción</v>
      </c>
      <c r="F249" s="27">
        <f>+VLOOKUP(B249,transacciones!$A$2:$I$39,5,FALSE)</f>
        <v>1</v>
      </c>
      <c r="G249" s="27" t="str">
        <f>+VLOOKUP(B249,transacciones!$A$2:$I$39,6,FALSE)</f>
        <v>P1</v>
      </c>
      <c r="H249" s="28" t="str">
        <f>+VLOOKUP(B249,transacciones!$A$1:$I$39,7,FALSE)</f>
        <v>Producción</v>
      </c>
      <c r="I249" s="7" t="s">
        <v>180</v>
      </c>
      <c r="J249" s="21" t="s">
        <v>237</v>
      </c>
      <c r="K249" s="28" t="s">
        <v>56</v>
      </c>
      <c r="L249" s="28" t="str">
        <f>+VLOOKUP(K249,'Correl CIIU'!$A$1:$F$26,2,FALSE)</f>
        <v>Industrias manufactureras</v>
      </c>
      <c r="M249" s="28" t="str">
        <f>+VLOOKUP(K249,'Correl CIIU'!$A$1:$F$26,3,FALSE)</f>
        <v>Manufacturas</v>
      </c>
      <c r="N249" s="28" t="str">
        <f>+VLOOKUP(K249,'Correl CIIU'!$A$1:$F$26,4,FALSE)</f>
        <v>Manufacturing</v>
      </c>
      <c r="O249" s="28">
        <v>3</v>
      </c>
      <c r="P249" s="35" t="str">
        <f>+VLOOKUP(O249,bio!$A$2:$B$4,2,FALSE)</f>
        <v>No bioeconomía</v>
      </c>
    </row>
    <row r="250" spans="1:16" ht="15" customHeight="1" x14ac:dyDescent="0.35">
      <c r="A250" t="s">
        <v>974</v>
      </c>
      <c r="B250" s="7" t="s">
        <v>31</v>
      </c>
      <c r="C250" s="27" t="str">
        <f>+VLOOKUP(B250,transacciones!$A$1:$I$39,2,FALSE)</f>
        <v>ATC01</v>
      </c>
      <c r="D250" s="27" t="str">
        <f>+VLOOKUP(B250,transacciones!$A$1:$I$39,3,FALSE)</f>
        <v>Producción / Consumo intermedio</v>
      </c>
      <c r="E250" s="27" t="str">
        <f>+VLOOKUP($B250,transacciones!$A$1:$I$39,4,FALSE)</f>
        <v>Producción</v>
      </c>
      <c r="F250" s="27">
        <f>+VLOOKUP(B250,transacciones!$A$2:$I$39,5,FALSE)</f>
        <v>1</v>
      </c>
      <c r="G250" s="27" t="str">
        <f>+VLOOKUP(B250,transacciones!$A$2:$I$39,6,FALSE)</f>
        <v>P1</v>
      </c>
      <c r="H250" s="28" t="str">
        <f>+VLOOKUP(B250,transacciones!$A$1:$I$39,7,FALSE)</f>
        <v>Producción</v>
      </c>
      <c r="I250" s="7" t="s">
        <v>180</v>
      </c>
      <c r="J250" s="21" t="s">
        <v>238</v>
      </c>
      <c r="K250" s="28" t="s">
        <v>56</v>
      </c>
      <c r="L250" s="28" t="str">
        <f>+VLOOKUP(K250,'Correl CIIU'!$A$1:$F$26,2,FALSE)</f>
        <v>Industrias manufactureras</v>
      </c>
      <c r="M250" s="28" t="str">
        <f>+VLOOKUP(K250,'Correl CIIU'!$A$1:$F$26,3,FALSE)</f>
        <v>Manufacturas</v>
      </c>
      <c r="N250" s="28" t="str">
        <f>+VLOOKUP(K250,'Correl CIIU'!$A$1:$F$26,4,FALSE)</f>
        <v>Manufacturing</v>
      </c>
      <c r="O250" s="28">
        <v>3</v>
      </c>
      <c r="P250" s="35" t="str">
        <f>+VLOOKUP(O250,bio!$A$2:$B$4,2,FALSE)</f>
        <v>No bioeconomía</v>
      </c>
    </row>
    <row r="251" spans="1:16" ht="15" customHeight="1" x14ac:dyDescent="0.35">
      <c r="A251" t="s">
        <v>975</v>
      </c>
      <c r="B251" s="7" t="s">
        <v>31</v>
      </c>
      <c r="C251" s="27" t="str">
        <f>+VLOOKUP(B251,transacciones!$A$1:$I$39,2,FALSE)</f>
        <v>ATC01</v>
      </c>
      <c r="D251" s="27" t="str">
        <f>+VLOOKUP(B251,transacciones!$A$1:$I$39,3,FALSE)</f>
        <v>Producción / Consumo intermedio</v>
      </c>
      <c r="E251" s="27" t="str">
        <f>+VLOOKUP($B251,transacciones!$A$1:$I$39,4,FALSE)</f>
        <v>Producción</v>
      </c>
      <c r="F251" s="27">
        <f>+VLOOKUP(B251,transacciones!$A$2:$I$39,5,FALSE)</f>
        <v>1</v>
      </c>
      <c r="G251" s="27" t="str">
        <f>+VLOOKUP(B251,transacciones!$A$2:$I$39,6,FALSE)</f>
        <v>P1</v>
      </c>
      <c r="H251" s="28" t="str">
        <f>+VLOOKUP(B251,transacciones!$A$1:$I$39,7,FALSE)</f>
        <v>Producción</v>
      </c>
      <c r="I251" s="7" t="s">
        <v>180</v>
      </c>
      <c r="J251" s="21" t="s">
        <v>239</v>
      </c>
      <c r="K251" s="28" t="s">
        <v>56</v>
      </c>
      <c r="L251" s="28" t="str">
        <f>+VLOOKUP(K251,'Correl CIIU'!$A$1:$F$26,2,FALSE)</f>
        <v>Industrias manufactureras</v>
      </c>
      <c r="M251" s="28" t="str">
        <f>+VLOOKUP(K251,'Correl CIIU'!$A$1:$F$26,3,FALSE)</f>
        <v>Manufacturas</v>
      </c>
      <c r="N251" s="28" t="str">
        <f>+VLOOKUP(K251,'Correl CIIU'!$A$1:$F$26,4,FALSE)</f>
        <v>Manufacturing</v>
      </c>
      <c r="O251" s="28">
        <v>3</v>
      </c>
      <c r="P251" s="35" t="str">
        <f>+VLOOKUP(O251,bio!$A$2:$B$4,2,FALSE)</f>
        <v>No bioeconomía</v>
      </c>
    </row>
    <row r="252" spans="1:16" ht="15" customHeight="1" x14ac:dyDescent="0.35">
      <c r="A252" t="s">
        <v>976</v>
      </c>
      <c r="B252" s="7" t="s">
        <v>31</v>
      </c>
      <c r="C252" s="27" t="str">
        <f>+VLOOKUP(B252,transacciones!$A$1:$I$39,2,FALSE)</f>
        <v>ATC01</v>
      </c>
      <c r="D252" s="27" t="str">
        <f>+VLOOKUP(B252,transacciones!$A$1:$I$39,3,FALSE)</f>
        <v>Producción / Consumo intermedio</v>
      </c>
      <c r="E252" s="27" t="str">
        <f>+VLOOKUP($B252,transacciones!$A$1:$I$39,4,FALSE)</f>
        <v>Producción</v>
      </c>
      <c r="F252" s="27">
        <f>+VLOOKUP(B252,transacciones!$A$2:$I$39,5,FALSE)</f>
        <v>1</v>
      </c>
      <c r="G252" s="27" t="str">
        <f>+VLOOKUP(B252,transacciones!$A$2:$I$39,6,FALSE)</f>
        <v>P1</v>
      </c>
      <c r="H252" s="28" t="str">
        <f>+VLOOKUP(B252,transacciones!$A$1:$I$39,7,FALSE)</f>
        <v>Producción</v>
      </c>
      <c r="I252" s="7" t="s">
        <v>180</v>
      </c>
      <c r="J252" s="21" t="s">
        <v>240</v>
      </c>
      <c r="K252" s="28" t="s">
        <v>56</v>
      </c>
      <c r="L252" s="28" t="str">
        <f>+VLOOKUP(K252,'Correl CIIU'!$A$1:$F$26,2,FALSE)</f>
        <v>Industrias manufactureras</v>
      </c>
      <c r="M252" s="28" t="str">
        <f>+VLOOKUP(K252,'Correl CIIU'!$A$1:$F$26,3,FALSE)</f>
        <v>Manufacturas</v>
      </c>
      <c r="N252" s="28" t="str">
        <f>+VLOOKUP(K252,'Correl CIIU'!$A$1:$F$26,4,FALSE)</f>
        <v>Manufacturing</v>
      </c>
      <c r="O252" s="28">
        <v>3</v>
      </c>
      <c r="P252" s="35" t="str">
        <f>+VLOOKUP(O252,bio!$A$2:$B$4,2,FALSE)</f>
        <v>No bioeconomía</v>
      </c>
    </row>
    <row r="253" spans="1:16" ht="15" customHeight="1" x14ac:dyDescent="0.35">
      <c r="A253" t="s">
        <v>977</v>
      </c>
      <c r="B253" s="7" t="s">
        <v>31</v>
      </c>
      <c r="C253" s="27" t="str">
        <f>+VLOOKUP(B253,transacciones!$A$1:$I$39,2,FALSE)</f>
        <v>ATC01</v>
      </c>
      <c r="D253" s="27" t="str">
        <f>+VLOOKUP(B253,transacciones!$A$1:$I$39,3,FALSE)</f>
        <v>Producción / Consumo intermedio</v>
      </c>
      <c r="E253" s="27" t="str">
        <f>+VLOOKUP($B253,transacciones!$A$1:$I$39,4,FALSE)</f>
        <v>Producción</v>
      </c>
      <c r="F253" s="27">
        <f>+VLOOKUP(B253,transacciones!$A$2:$I$39,5,FALSE)</f>
        <v>1</v>
      </c>
      <c r="G253" s="27" t="str">
        <f>+VLOOKUP(B253,transacciones!$A$2:$I$39,6,FALSE)</f>
        <v>P1</v>
      </c>
      <c r="H253" s="28" t="str">
        <f>+VLOOKUP(B253,transacciones!$A$1:$I$39,7,FALSE)</f>
        <v>Producción</v>
      </c>
      <c r="I253" s="7" t="s">
        <v>180</v>
      </c>
      <c r="J253" s="21" t="s">
        <v>241</v>
      </c>
      <c r="K253" s="28" t="s">
        <v>105</v>
      </c>
      <c r="L253" s="28" t="str">
        <f>+VLOOKUP(K253,'Correl CIIU'!$A$1:$F$26,2,FALSE)</f>
        <v>Suministro de electricidad, gas, vapor y aire acondicionado</v>
      </c>
      <c r="M253" s="28" t="str">
        <f>+VLOOKUP(K253,'Correl CIIU'!$A$1:$F$26,3,FALSE)</f>
        <v>Servicios básicos</v>
      </c>
      <c r="N253" s="28" t="str">
        <f>+VLOOKUP(K253,'Correl CIIU'!$A$1:$F$26,4,FALSE)</f>
        <v>Electricity, gas, steam and air conditioning supply</v>
      </c>
      <c r="O253" s="28">
        <v>3</v>
      </c>
      <c r="P253" s="35" t="str">
        <f>+VLOOKUP(O253,bio!$A$2:$B$4,2,FALSE)</f>
        <v>No bioeconomía</v>
      </c>
    </row>
    <row r="254" spans="1:16" ht="15" customHeight="1" x14ac:dyDescent="0.35">
      <c r="A254" t="s">
        <v>978</v>
      </c>
      <c r="B254" s="7" t="s">
        <v>31</v>
      </c>
      <c r="C254" s="27" t="str">
        <f>+VLOOKUP(B254,transacciones!$A$1:$I$39,2,FALSE)</f>
        <v>ATC01</v>
      </c>
      <c r="D254" s="27" t="str">
        <f>+VLOOKUP(B254,transacciones!$A$1:$I$39,3,FALSE)</f>
        <v>Producción / Consumo intermedio</v>
      </c>
      <c r="E254" s="27" t="str">
        <f>+VLOOKUP($B254,transacciones!$A$1:$I$39,4,FALSE)</f>
        <v>Producción</v>
      </c>
      <c r="F254" s="27">
        <f>+VLOOKUP(B254,transacciones!$A$2:$I$39,5,FALSE)</f>
        <v>1</v>
      </c>
      <c r="G254" s="27" t="str">
        <f>+VLOOKUP(B254,transacciones!$A$2:$I$39,6,FALSE)</f>
        <v>P1</v>
      </c>
      <c r="H254" s="28" t="str">
        <f>+VLOOKUP(B254,transacciones!$A$1:$I$39,7,FALSE)</f>
        <v>Producción</v>
      </c>
      <c r="I254" s="7" t="s">
        <v>180</v>
      </c>
      <c r="J254" s="21" t="s">
        <v>242</v>
      </c>
      <c r="K254" s="28" t="s">
        <v>105</v>
      </c>
      <c r="L254" s="28" t="str">
        <f>+VLOOKUP(K254,'Correl CIIU'!$A$1:$F$26,2,FALSE)</f>
        <v>Suministro de electricidad, gas, vapor y aire acondicionado</v>
      </c>
      <c r="M254" s="28" t="str">
        <f>+VLOOKUP(K254,'Correl CIIU'!$A$1:$F$26,3,FALSE)</f>
        <v>Servicios básicos</v>
      </c>
      <c r="N254" s="28" t="str">
        <f>+VLOOKUP(K254,'Correl CIIU'!$A$1:$F$26,4,FALSE)</f>
        <v>Electricity, gas, steam and air conditioning supply</v>
      </c>
      <c r="O254" s="28">
        <v>3</v>
      </c>
      <c r="P254" s="35" t="str">
        <f>+VLOOKUP(O254,bio!$A$2:$B$4,2,FALSE)</f>
        <v>No bioeconomía</v>
      </c>
    </row>
    <row r="255" spans="1:16" ht="15" customHeight="1" x14ac:dyDescent="0.35">
      <c r="A255" t="s">
        <v>979</v>
      </c>
      <c r="B255" s="7" t="s">
        <v>31</v>
      </c>
      <c r="C255" s="27" t="str">
        <f>+VLOOKUP(B255,transacciones!$A$1:$I$39,2,FALSE)</f>
        <v>ATC01</v>
      </c>
      <c r="D255" s="27" t="str">
        <f>+VLOOKUP(B255,transacciones!$A$1:$I$39,3,FALSE)</f>
        <v>Producción / Consumo intermedio</v>
      </c>
      <c r="E255" s="27" t="str">
        <f>+VLOOKUP($B255,transacciones!$A$1:$I$39,4,FALSE)</f>
        <v>Producción</v>
      </c>
      <c r="F255" s="27">
        <f>+VLOOKUP(B255,transacciones!$A$2:$I$39,5,FALSE)</f>
        <v>1</v>
      </c>
      <c r="G255" s="27" t="str">
        <f>+VLOOKUP(B255,transacciones!$A$2:$I$39,6,FALSE)</f>
        <v>P1</v>
      </c>
      <c r="H255" s="28" t="str">
        <f>+VLOOKUP(B255,transacciones!$A$1:$I$39,7,FALSE)</f>
        <v>Producción</v>
      </c>
      <c r="I255" s="7" t="s">
        <v>180</v>
      </c>
      <c r="J255" s="21" t="s">
        <v>243</v>
      </c>
      <c r="K255" s="28" t="s">
        <v>110</v>
      </c>
      <c r="L255" s="28" t="str">
        <f>+VLOOKUP(K255,'Correl CIIU'!$A$1:$F$26,2,FALSE)</f>
        <v>Suministro de agua; evacuación de aguas residuales, gestión de desechos y descontaminación</v>
      </c>
      <c r="M255" s="28" t="str">
        <f>+VLOOKUP(K255,'Correl CIIU'!$A$1:$F$26,3,FALSE)</f>
        <v>Suministro de agua</v>
      </c>
      <c r="N255" s="28" t="str">
        <f>+VLOOKUP(K255,'Correl CIIU'!$A$1:$F$26,4,FALSE)</f>
        <v>Water supply; sewerage, waste management and remediation activities</v>
      </c>
      <c r="O255" s="28">
        <v>3</v>
      </c>
      <c r="P255" s="35" t="str">
        <f>+VLOOKUP(O255,bio!$A$2:$B$4,2,FALSE)</f>
        <v>No bioeconomía</v>
      </c>
    </row>
    <row r="256" spans="1:16" ht="15" customHeight="1" x14ac:dyDescent="0.35">
      <c r="A256" t="s">
        <v>980</v>
      </c>
      <c r="B256" s="7" t="s">
        <v>31</v>
      </c>
      <c r="C256" s="27" t="str">
        <f>+VLOOKUP(B256,transacciones!$A$1:$I$39,2,FALSE)</f>
        <v>ATC01</v>
      </c>
      <c r="D256" s="27" t="str">
        <f>+VLOOKUP(B256,transacciones!$A$1:$I$39,3,FALSE)</f>
        <v>Producción / Consumo intermedio</v>
      </c>
      <c r="E256" s="27" t="str">
        <f>+VLOOKUP($B256,transacciones!$A$1:$I$39,4,FALSE)</f>
        <v>Producción</v>
      </c>
      <c r="F256" s="27">
        <f>+VLOOKUP(B256,transacciones!$A$2:$I$39,5,FALSE)</f>
        <v>1</v>
      </c>
      <c r="G256" s="27" t="str">
        <f>+VLOOKUP(B256,transacciones!$A$2:$I$39,6,FALSE)</f>
        <v>P1</v>
      </c>
      <c r="H256" s="28" t="str">
        <f>+VLOOKUP(B256,transacciones!$A$1:$I$39,7,FALSE)</f>
        <v>Producción</v>
      </c>
      <c r="I256" s="7" t="s">
        <v>180</v>
      </c>
      <c r="J256" s="21" t="s">
        <v>244</v>
      </c>
      <c r="K256" s="28" t="s">
        <v>110</v>
      </c>
      <c r="L256" s="28" t="str">
        <f>+VLOOKUP(K256,'Correl CIIU'!$A$1:$F$26,2,FALSE)</f>
        <v>Suministro de agua; evacuación de aguas residuales, gestión de desechos y descontaminación</v>
      </c>
      <c r="M256" s="28" t="str">
        <f>+VLOOKUP(K256,'Correl CIIU'!$A$1:$F$26,3,FALSE)</f>
        <v>Suministro de agua</v>
      </c>
      <c r="N256" s="28" t="str">
        <f>+VLOOKUP(K256,'Correl CIIU'!$A$1:$F$26,4,FALSE)</f>
        <v>Water supply; sewerage, waste management and remediation activities</v>
      </c>
      <c r="O256" s="28">
        <v>3</v>
      </c>
      <c r="P256" s="35" t="str">
        <f>+VLOOKUP(O256,bio!$A$2:$B$4,2,FALSE)</f>
        <v>No bioeconomía</v>
      </c>
    </row>
    <row r="257" spans="1:16" ht="15" customHeight="1" x14ac:dyDescent="0.35">
      <c r="A257" t="s">
        <v>981</v>
      </c>
      <c r="B257" s="7" t="s">
        <v>31</v>
      </c>
      <c r="C257" s="27" t="str">
        <f>+VLOOKUP(B257,transacciones!$A$1:$I$39,2,FALSE)</f>
        <v>ATC01</v>
      </c>
      <c r="D257" s="27" t="str">
        <f>+VLOOKUP(B257,transacciones!$A$1:$I$39,3,FALSE)</f>
        <v>Producción / Consumo intermedio</v>
      </c>
      <c r="E257" s="27" t="str">
        <f>+VLOOKUP($B257,transacciones!$A$1:$I$39,4,FALSE)</f>
        <v>Producción</v>
      </c>
      <c r="F257" s="27">
        <f>+VLOOKUP(B257,transacciones!$A$2:$I$39,5,FALSE)</f>
        <v>1</v>
      </c>
      <c r="G257" s="27" t="str">
        <f>+VLOOKUP(B257,transacciones!$A$2:$I$39,6,FALSE)</f>
        <v>P1</v>
      </c>
      <c r="H257" s="28" t="str">
        <f>+VLOOKUP(B257,transacciones!$A$1:$I$39,7,FALSE)</f>
        <v>Producción</v>
      </c>
      <c r="I257" s="7" t="s">
        <v>180</v>
      </c>
      <c r="J257" s="21" t="s">
        <v>245</v>
      </c>
      <c r="K257" s="28" t="s">
        <v>110</v>
      </c>
      <c r="L257" s="28" t="str">
        <f>+VLOOKUP(K257,'Correl CIIU'!$A$1:$F$26,2,FALSE)</f>
        <v>Suministro de agua; evacuación de aguas residuales, gestión de desechos y descontaminación</v>
      </c>
      <c r="M257" s="28" t="str">
        <f>+VLOOKUP(K257,'Correl CIIU'!$A$1:$F$26,3,FALSE)</f>
        <v>Suministro de agua</v>
      </c>
      <c r="N257" s="28" t="str">
        <f>+VLOOKUP(K257,'Correl CIIU'!$A$1:$F$26,4,FALSE)</f>
        <v>Water supply; sewerage, waste management and remediation activities</v>
      </c>
      <c r="O257" s="28">
        <v>3</v>
      </c>
      <c r="P257" s="35" t="str">
        <f>+VLOOKUP(O257,bio!$A$2:$B$4,2,FALSE)</f>
        <v>No bioeconomía</v>
      </c>
    </row>
    <row r="258" spans="1:16" ht="15" customHeight="1" x14ac:dyDescent="0.35">
      <c r="A258" t="s">
        <v>982</v>
      </c>
      <c r="B258" s="7" t="s">
        <v>31</v>
      </c>
      <c r="C258" s="27" t="str">
        <f>+VLOOKUP(B258,transacciones!$A$1:$I$39,2,FALSE)</f>
        <v>ATC01</v>
      </c>
      <c r="D258" s="27" t="str">
        <f>+VLOOKUP(B258,transacciones!$A$1:$I$39,3,FALSE)</f>
        <v>Producción / Consumo intermedio</v>
      </c>
      <c r="E258" s="27" t="str">
        <f>+VLOOKUP($B258,transacciones!$A$1:$I$39,4,FALSE)</f>
        <v>Producción</v>
      </c>
      <c r="F258" s="27">
        <f>+VLOOKUP(B258,transacciones!$A$2:$I$39,5,FALSE)</f>
        <v>1</v>
      </c>
      <c r="G258" s="27" t="str">
        <f>+VLOOKUP(B258,transacciones!$A$2:$I$39,6,FALSE)</f>
        <v>P1</v>
      </c>
      <c r="H258" s="28" t="str">
        <f>+VLOOKUP(B258,transacciones!$A$1:$I$39,7,FALSE)</f>
        <v>Producción</v>
      </c>
      <c r="I258" s="7" t="s">
        <v>180</v>
      </c>
      <c r="J258" s="21" t="s">
        <v>246</v>
      </c>
      <c r="K258" s="28" t="s">
        <v>117</v>
      </c>
      <c r="L258" s="28" t="str">
        <f>+VLOOKUP(K258,'Correl CIIU'!$A$1:$F$26,2,FALSE)</f>
        <v>Construcción</v>
      </c>
      <c r="M258" s="28" t="str">
        <f>+VLOOKUP(K258,'Correl CIIU'!$A$1:$F$26,3,FALSE)</f>
        <v>Construcción</v>
      </c>
      <c r="N258" s="28" t="str">
        <f>+VLOOKUP(K258,'Correl CIIU'!$A$1:$F$26,4,FALSE)</f>
        <v>Construction</v>
      </c>
      <c r="O258" s="28">
        <v>3</v>
      </c>
      <c r="P258" s="35" t="str">
        <f>+VLOOKUP(O258,bio!$A$2:$B$4,2,FALSE)</f>
        <v>No bioeconomía</v>
      </c>
    </row>
    <row r="259" spans="1:16" ht="15" customHeight="1" x14ac:dyDescent="0.35">
      <c r="A259" t="s">
        <v>983</v>
      </c>
      <c r="B259" s="7" t="s">
        <v>31</v>
      </c>
      <c r="C259" s="27" t="str">
        <f>+VLOOKUP(B259,transacciones!$A$1:$I$39,2,FALSE)</f>
        <v>ATC01</v>
      </c>
      <c r="D259" s="27" t="str">
        <f>+VLOOKUP(B259,transacciones!$A$1:$I$39,3,FALSE)</f>
        <v>Producción / Consumo intermedio</v>
      </c>
      <c r="E259" s="27" t="str">
        <f>+VLOOKUP($B259,transacciones!$A$1:$I$39,4,FALSE)</f>
        <v>Producción</v>
      </c>
      <c r="F259" s="27">
        <f>+VLOOKUP(B259,transacciones!$A$2:$I$39,5,FALSE)</f>
        <v>1</v>
      </c>
      <c r="G259" s="27" t="str">
        <f>+VLOOKUP(B259,transacciones!$A$2:$I$39,6,FALSE)</f>
        <v>P1</v>
      </c>
      <c r="H259" s="28" t="str">
        <f>+VLOOKUP(B259,transacciones!$A$1:$I$39,7,FALSE)</f>
        <v>Producción</v>
      </c>
      <c r="I259" s="7" t="s">
        <v>180</v>
      </c>
      <c r="J259" s="21" t="s">
        <v>247</v>
      </c>
      <c r="K259" s="28" t="s">
        <v>117</v>
      </c>
      <c r="L259" s="28" t="str">
        <f>+VLOOKUP(K259,'Correl CIIU'!$A$1:$F$26,2,FALSE)</f>
        <v>Construcción</v>
      </c>
      <c r="M259" s="28" t="str">
        <f>+VLOOKUP(K259,'Correl CIIU'!$A$1:$F$26,3,FALSE)</f>
        <v>Construcción</v>
      </c>
      <c r="N259" s="28" t="str">
        <f>+VLOOKUP(K259,'Correl CIIU'!$A$1:$F$26,4,FALSE)</f>
        <v>Construction</v>
      </c>
      <c r="O259" s="28">
        <v>3</v>
      </c>
      <c r="P259" s="35" t="str">
        <f>+VLOOKUP(O259,bio!$A$2:$B$4,2,FALSE)</f>
        <v>No bioeconomía</v>
      </c>
    </row>
    <row r="260" spans="1:16" ht="15" customHeight="1" x14ac:dyDescent="0.35">
      <c r="A260" t="s">
        <v>984</v>
      </c>
      <c r="B260" s="7" t="s">
        <v>31</v>
      </c>
      <c r="C260" s="27" t="str">
        <f>+VLOOKUP(B260,transacciones!$A$1:$I$39,2,FALSE)</f>
        <v>ATC01</v>
      </c>
      <c r="D260" s="27" t="str">
        <f>+VLOOKUP(B260,transacciones!$A$1:$I$39,3,FALSE)</f>
        <v>Producción / Consumo intermedio</v>
      </c>
      <c r="E260" s="27" t="str">
        <f>+VLOOKUP($B260,transacciones!$A$1:$I$39,4,FALSE)</f>
        <v>Producción</v>
      </c>
      <c r="F260" s="27">
        <f>+VLOOKUP(B260,transacciones!$A$2:$I$39,5,FALSE)</f>
        <v>1</v>
      </c>
      <c r="G260" s="27" t="str">
        <f>+VLOOKUP(B260,transacciones!$A$2:$I$39,6,FALSE)</f>
        <v>P1</v>
      </c>
      <c r="H260" s="28" t="str">
        <f>+VLOOKUP(B260,transacciones!$A$1:$I$39,7,FALSE)</f>
        <v>Producción</v>
      </c>
      <c r="I260" s="7" t="s">
        <v>180</v>
      </c>
      <c r="J260" s="21" t="s">
        <v>248</v>
      </c>
      <c r="K260" s="28" t="s">
        <v>117</v>
      </c>
      <c r="L260" s="28" t="str">
        <f>+VLOOKUP(K260,'Correl CIIU'!$A$1:$F$26,2,FALSE)</f>
        <v>Construcción</v>
      </c>
      <c r="M260" s="28" t="str">
        <f>+VLOOKUP(K260,'Correl CIIU'!$A$1:$F$26,3,FALSE)</f>
        <v>Construcción</v>
      </c>
      <c r="N260" s="28" t="str">
        <f>+VLOOKUP(K260,'Correl CIIU'!$A$1:$F$26,4,FALSE)</f>
        <v>Construction</v>
      </c>
      <c r="O260" s="28">
        <v>3</v>
      </c>
      <c r="P260" s="35" t="str">
        <f>+VLOOKUP(O260,bio!$A$2:$B$4,2,FALSE)</f>
        <v>No bioeconomía</v>
      </c>
    </row>
    <row r="261" spans="1:16" ht="15" customHeight="1" x14ac:dyDescent="0.35">
      <c r="A261" t="s">
        <v>985</v>
      </c>
      <c r="B261" s="7" t="s">
        <v>31</v>
      </c>
      <c r="C261" s="27" t="str">
        <f>+VLOOKUP(B261,transacciones!$A$1:$I$39,2,FALSE)</f>
        <v>ATC01</v>
      </c>
      <c r="D261" s="27" t="str">
        <f>+VLOOKUP(B261,transacciones!$A$1:$I$39,3,FALSE)</f>
        <v>Producción / Consumo intermedio</v>
      </c>
      <c r="E261" s="27" t="str">
        <f>+VLOOKUP($B261,transacciones!$A$1:$I$39,4,FALSE)</f>
        <v>Producción</v>
      </c>
      <c r="F261" s="27">
        <f>+VLOOKUP(B261,transacciones!$A$2:$I$39,5,FALSE)</f>
        <v>1</v>
      </c>
      <c r="G261" s="27" t="str">
        <f>+VLOOKUP(B261,transacciones!$A$2:$I$39,6,FALSE)</f>
        <v>P1</v>
      </c>
      <c r="H261" s="28" t="str">
        <f>+VLOOKUP(B261,transacciones!$A$1:$I$39,7,FALSE)</f>
        <v>Producción</v>
      </c>
      <c r="I261" s="7" t="s">
        <v>180</v>
      </c>
      <c r="J261" s="21" t="s">
        <v>249</v>
      </c>
      <c r="K261" s="28" t="s">
        <v>124</v>
      </c>
      <c r="L261" s="28" t="str">
        <f>+VLOOKUP(K261,'Correl CIIU'!$A$1:$F$26,2,FALSE)</f>
        <v>Comercio al por mayor y al por menor; reparación de vehículos automotores y motocicletas</v>
      </c>
      <c r="M261" s="28" t="str">
        <f>+VLOOKUP(K261,'Correl CIIU'!$A$1:$F$26,3,FALSE)</f>
        <v>Comercio</v>
      </c>
      <c r="N261" s="28" t="str">
        <f>+VLOOKUP(K261,'Correl CIIU'!$A$1:$F$26,4,FALSE)</f>
        <v>Wholesale and retail trade; repair of motor vehicles and motorcycles</v>
      </c>
      <c r="O261" s="28">
        <v>3</v>
      </c>
      <c r="P261" s="35" t="str">
        <f>+VLOOKUP(O261,bio!$A$2:$B$4,2,FALSE)</f>
        <v>No bioeconomía</v>
      </c>
    </row>
    <row r="262" spans="1:16" ht="15" customHeight="1" x14ac:dyDescent="0.35">
      <c r="A262" t="s">
        <v>986</v>
      </c>
      <c r="B262" s="7" t="s">
        <v>31</v>
      </c>
      <c r="C262" s="27" t="str">
        <f>+VLOOKUP(B262,transacciones!$A$1:$I$39,2,FALSE)</f>
        <v>ATC01</v>
      </c>
      <c r="D262" s="27" t="str">
        <f>+VLOOKUP(B262,transacciones!$A$1:$I$39,3,FALSE)</f>
        <v>Producción / Consumo intermedio</v>
      </c>
      <c r="E262" s="27" t="str">
        <f>+VLOOKUP($B262,transacciones!$A$1:$I$39,4,FALSE)</f>
        <v>Producción</v>
      </c>
      <c r="F262" s="27">
        <f>+VLOOKUP(B262,transacciones!$A$2:$I$39,5,FALSE)</f>
        <v>1</v>
      </c>
      <c r="G262" s="27" t="str">
        <f>+VLOOKUP(B262,transacciones!$A$2:$I$39,6,FALSE)</f>
        <v>P1</v>
      </c>
      <c r="H262" s="28" t="str">
        <f>+VLOOKUP(B262,transacciones!$A$1:$I$39,7,FALSE)</f>
        <v>Producción</v>
      </c>
      <c r="I262" s="7" t="s">
        <v>180</v>
      </c>
      <c r="J262" s="21" t="s">
        <v>250</v>
      </c>
      <c r="K262" s="28" t="s">
        <v>124</v>
      </c>
      <c r="L262" s="28" t="str">
        <f>+VLOOKUP(K262,'Correl CIIU'!$A$1:$F$26,2,FALSE)</f>
        <v>Comercio al por mayor y al por menor; reparación de vehículos automotores y motocicletas</v>
      </c>
      <c r="M262" s="28" t="str">
        <f>+VLOOKUP(K262,'Correl CIIU'!$A$1:$F$26,3,FALSE)</f>
        <v>Comercio</v>
      </c>
      <c r="N262" s="28" t="str">
        <f>+VLOOKUP(K262,'Correl CIIU'!$A$1:$F$26,4,FALSE)</f>
        <v>Wholesale and retail trade; repair of motor vehicles and motorcycles</v>
      </c>
      <c r="O262" s="28">
        <v>3</v>
      </c>
      <c r="P262" s="35" t="str">
        <f>+VLOOKUP(O262,bio!$A$2:$B$4,2,FALSE)</f>
        <v>No bioeconomía</v>
      </c>
    </row>
    <row r="263" spans="1:16" ht="15" customHeight="1" x14ac:dyDescent="0.35">
      <c r="A263" t="s">
        <v>987</v>
      </c>
      <c r="B263" s="7" t="s">
        <v>31</v>
      </c>
      <c r="C263" s="27" t="str">
        <f>+VLOOKUP(B263,transacciones!$A$1:$I$39,2,FALSE)</f>
        <v>ATC01</v>
      </c>
      <c r="D263" s="27" t="str">
        <f>+VLOOKUP(B263,transacciones!$A$1:$I$39,3,FALSE)</f>
        <v>Producción / Consumo intermedio</v>
      </c>
      <c r="E263" s="27" t="str">
        <f>+VLOOKUP($B263,transacciones!$A$1:$I$39,4,FALSE)</f>
        <v>Producción</v>
      </c>
      <c r="F263" s="27">
        <f>+VLOOKUP(B263,transacciones!$A$2:$I$39,5,FALSE)</f>
        <v>1</v>
      </c>
      <c r="G263" s="27" t="str">
        <f>+VLOOKUP(B263,transacciones!$A$2:$I$39,6,FALSE)</f>
        <v>P1</v>
      </c>
      <c r="H263" s="28" t="str">
        <f>+VLOOKUP(B263,transacciones!$A$1:$I$39,7,FALSE)</f>
        <v>Producción</v>
      </c>
      <c r="I263" s="7" t="s">
        <v>180</v>
      </c>
      <c r="J263" s="21" t="s">
        <v>251</v>
      </c>
      <c r="K263" s="28" t="s">
        <v>129</v>
      </c>
      <c r="L263" s="28" t="str">
        <f>+VLOOKUP(K263,'Correl CIIU'!$A$1:$F$26,2,FALSE)</f>
        <v>Transporte y almacenamiento</v>
      </c>
      <c r="M263" s="28" t="str">
        <f>+VLOOKUP(K263,'Correl CIIU'!$A$1:$F$26,3,FALSE)</f>
        <v>Transporte y almacenamiento</v>
      </c>
      <c r="N263" s="28" t="str">
        <f>+VLOOKUP(K263,'Correl CIIU'!$A$1:$F$26,4,FALSE)</f>
        <v>Transportation and storage</v>
      </c>
      <c r="O263" s="28">
        <v>3</v>
      </c>
      <c r="P263" s="35" t="str">
        <f>+VLOOKUP(O263,bio!$A$2:$B$4,2,FALSE)</f>
        <v>No bioeconomía</v>
      </c>
    </row>
    <row r="264" spans="1:16" ht="15" customHeight="1" x14ac:dyDescent="0.35">
      <c r="A264" t="s">
        <v>988</v>
      </c>
      <c r="B264" s="7" t="s">
        <v>31</v>
      </c>
      <c r="C264" s="27" t="str">
        <f>+VLOOKUP(B264,transacciones!$A$1:$I$39,2,FALSE)</f>
        <v>ATC01</v>
      </c>
      <c r="D264" s="27" t="str">
        <f>+VLOOKUP(B264,transacciones!$A$1:$I$39,3,FALSE)</f>
        <v>Producción / Consumo intermedio</v>
      </c>
      <c r="E264" s="27" t="str">
        <f>+VLOOKUP($B264,transacciones!$A$1:$I$39,4,FALSE)</f>
        <v>Producción</v>
      </c>
      <c r="F264" s="27">
        <f>+VLOOKUP(B264,transacciones!$A$2:$I$39,5,FALSE)</f>
        <v>1</v>
      </c>
      <c r="G264" s="27" t="str">
        <f>+VLOOKUP(B264,transacciones!$A$2:$I$39,6,FALSE)</f>
        <v>P1</v>
      </c>
      <c r="H264" s="28" t="str">
        <f>+VLOOKUP(B264,transacciones!$A$1:$I$39,7,FALSE)</f>
        <v>Producción</v>
      </c>
      <c r="I264" s="7" t="s">
        <v>180</v>
      </c>
      <c r="J264" s="21" t="s">
        <v>252</v>
      </c>
      <c r="K264" s="28" t="s">
        <v>129</v>
      </c>
      <c r="L264" s="28" t="str">
        <f>+VLOOKUP(K264,'Correl CIIU'!$A$1:$F$26,2,FALSE)</f>
        <v>Transporte y almacenamiento</v>
      </c>
      <c r="M264" s="28" t="str">
        <f>+VLOOKUP(K264,'Correl CIIU'!$A$1:$F$26,3,FALSE)</f>
        <v>Transporte y almacenamiento</v>
      </c>
      <c r="N264" s="28" t="str">
        <f>+VLOOKUP(K264,'Correl CIIU'!$A$1:$F$26,4,FALSE)</f>
        <v>Transportation and storage</v>
      </c>
      <c r="O264" s="28">
        <v>3</v>
      </c>
      <c r="P264" s="35" t="str">
        <f>+VLOOKUP(O264,bio!$A$2:$B$4,2,FALSE)</f>
        <v>No bioeconomía</v>
      </c>
    </row>
    <row r="265" spans="1:16" ht="15" customHeight="1" x14ac:dyDescent="0.35">
      <c r="A265" t="s">
        <v>989</v>
      </c>
      <c r="B265" s="7" t="s">
        <v>31</v>
      </c>
      <c r="C265" s="27" t="str">
        <f>+VLOOKUP(B265,transacciones!$A$1:$I$39,2,FALSE)</f>
        <v>ATC01</v>
      </c>
      <c r="D265" s="27" t="str">
        <f>+VLOOKUP(B265,transacciones!$A$1:$I$39,3,FALSE)</f>
        <v>Producción / Consumo intermedio</v>
      </c>
      <c r="E265" s="27" t="str">
        <f>+VLOOKUP($B265,transacciones!$A$1:$I$39,4,FALSE)</f>
        <v>Producción</v>
      </c>
      <c r="F265" s="27">
        <f>+VLOOKUP(B265,transacciones!$A$2:$I$39,5,FALSE)</f>
        <v>1</v>
      </c>
      <c r="G265" s="27" t="str">
        <f>+VLOOKUP(B265,transacciones!$A$2:$I$39,6,FALSE)</f>
        <v>P1</v>
      </c>
      <c r="H265" s="28" t="str">
        <f>+VLOOKUP(B265,transacciones!$A$1:$I$39,7,FALSE)</f>
        <v>Producción</v>
      </c>
      <c r="I265" s="7" t="s">
        <v>180</v>
      </c>
      <c r="J265" s="21" t="s">
        <v>253</v>
      </c>
      <c r="K265" s="28" t="s">
        <v>129</v>
      </c>
      <c r="L265" s="28" t="str">
        <f>+VLOOKUP(K265,'Correl CIIU'!$A$1:$F$26,2,FALSE)</f>
        <v>Transporte y almacenamiento</v>
      </c>
      <c r="M265" s="28" t="str">
        <f>+VLOOKUP(K265,'Correl CIIU'!$A$1:$F$26,3,FALSE)</f>
        <v>Transporte y almacenamiento</v>
      </c>
      <c r="N265" s="28" t="str">
        <f>+VLOOKUP(K265,'Correl CIIU'!$A$1:$F$26,4,FALSE)</f>
        <v>Transportation and storage</v>
      </c>
      <c r="O265" s="28">
        <v>3</v>
      </c>
      <c r="P265" s="35" t="str">
        <f>+VLOOKUP(O265,bio!$A$2:$B$4,2,FALSE)</f>
        <v>No bioeconomía</v>
      </c>
    </row>
    <row r="266" spans="1:16" ht="15" customHeight="1" x14ac:dyDescent="0.35">
      <c r="A266" t="s">
        <v>990</v>
      </c>
      <c r="B266" s="7" t="s">
        <v>31</v>
      </c>
      <c r="C266" s="27" t="str">
        <f>+VLOOKUP(B266,transacciones!$A$1:$I$39,2,FALSE)</f>
        <v>ATC01</v>
      </c>
      <c r="D266" s="27" t="str">
        <f>+VLOOKUP(B266,transacciones!$A$1:$I$39,3,FALSE)</f>
        <v>Producción / Consumo intermedio</v>
      </c>
      <c r="E266" s="27" t="str">
        <f>+VLOOKUP($B266,transacciones!$A$1:$I$39,4,FALSE)</f>
        <v>Producción</v>
      </c>
      <c r="F266" s="27">
        <f>+VLOOKUP(B266,transacciones!$A$2:$I$39,5,FALSE)</f>
        <v>1</v>
      </c>
      <c r="G266" s="27" t="str">
        <f>+VLOOKUP(B266,transacciones!$A$2:$I$39,6,FALSE)</f>
        <v>P1</v>
      </c>
      <c r="H266" s="28" t="str">
        <f>+VLOOKUP(B266,transacciones!$A$1:$I$39,7,FALSE)</f>
        <v>Producción</v>
      </c>
      <c r="I266" s="7" t="s">
        <v>180</v>
      </c>
      <c r="J266" s="21" t="s">
        <v>254</v>
      </c>
      <c r="K266" s="28" t="s">
        <v>129</v>
      </c>
      <c r="L266" s="28" t="str">
        <f>+VLOOKUP(K266,'Correl CIIU'!$A$1:$F$26,2,FALSE)</f>
        <v>Transporte y almacenamiento</v>
      </c>
      <c r="M266" s="28" t="str">
        <f>+VLOOKUP(K266,'Correl CIIU'!$A$1:$F$26,3,FALSE)</f>
        <v>Transporte y almacenamiento</v>
      </c>
      <c r="N266" s="28" t="str">
        <f>+VLOOKUP(K266,'Correl CIIU'!$A$1:$F$26,4,FALSE)</f>
        <v>Transportation and storage</v>
      </c>
      <c r="O266" s="28">
        <v>3</v>
      </c>
      <c r="P266" s="35" t="str">
        <f>+VLOOKUP(O266,bio!$A$2:$B$4,2,FALSE)</f>
        <v>No bioeconomía</v>
      </c>
    </row>
    <row r="267" spans="1:16" ht="15" customHeight="1" x14ac:dyDescent="0.35">
      <c r="A267" t="s">
        <v>991</v>
      </c>
      <c r="B267" s="7" t="s">
        <v>31</v>
      </c>
      <c r="C267" s="27" t="str">
        <f>+VLOOKUP(B267,transacciones!$A$1:$I$39,2,FALSE)</f>
        <v>ATC01</v>
      </c>
      <c r="D267" s="27" t="str">
        <f>+VLOOKUP(B267,transacciones!$A$1:$I$39,3,FALSE)</f>
        <v>Producción / Consumo intermedio</v>
      </c>
      <c r="E267" s="27" t="str">
        <f>+VLOOKUP($B267,transacciones!$A$1:$I$39,4,FALSE)</f>
        <v>Producción</v>
      </c>
      <c r="F267" s="27">
        <f>+VLOOKUP(B267,transacciones!$A$2:$I$39,5,FALSE)</f>
        <v>1</v>
      </c>
      <c r="G267" s="27" t="str">
        <f>+VLOOKUP(B267,transacciones!$A$2:$I$39,6,FALSE)</f>
        <v>P1</v>
      </c>
      <c r="H267" s="28" t="str">
        <f>+VLOOKUP(B267,transacciones!$A$1:$I$39,7,FALSE)</f>
        <v>Producción</v>
      </c>
      <c r="I267" s="7" t="s">
        <v>180</v>
      </c>
      <c r="J267" s="21" t="s">
        <v>255</v>
      </c>
      <c r="K267" s="28" t="s">
        <v>138</v>
      </c>
      <c r="L267" s="28" t="str">
        <f>+VLOOKUP(K267,'Correl CIIU'!$A$1:$F$26,2,FALSE)</f>
        <v>Información y comunicaciones</v>
      </c>
      <c r="M267" s="28" t="str">
        <f>+VLOOKUP(K267,'Correl CIIU'!$A$1:$F$26,3,FALSE)</f>
        <v>Información y comunicaciones</v>
      </c>
      <c r="N267" s="28" t="str">
        <f>+VLOOKUP(K267,'Correl CIIU'!$A$1:$F$26,4,FALSE)</f>
        <v>Information and communication</v>
      </c>
      <c r="O267" s="28">
        <v>3</v>
      </c>
      <c r="P267" s="35" t="str">
        <f>+VLOOKUP(O267,bio!$A$2:$B$4,2,FALSE)</f>
        <v>No bioeconomía</v>
      </c>
    </row>
    <row r="268" spans="1:16" ht="15" customHeight="1" x14ac:dyDescent="0.35">
      <c r="A268" t="s">
        <v>992</v>
      </c>
      <c r="B268" s="7" t="s">
        <v>31</v>
      </c>
      <c r="C268" s="27" t="str">
        <f>+VLOOKUP(B268,transacciones!$A$1:$I$39,2,FALSE)</f>
        <v>ATC01</v>
      </c>
      <c r="D268" s="27" t="str">
        <f>+VLOOKUP(B268,transacciones!$A$1:$I$39,3,FALSE)</f>
        <v>Producción / Consumo intermedio</v>
      </c>
      <c r="E268" s="27" t="str">
        <f>+VLOOKUP($B268,transacciones!$A$1:$I$39,4,FALSE)</f>
        <v>Producción</v>
      </c>
      <c r="F268" s="27">
        <f>+VLOOKUP(B268,transacciones!$A$2:$I$39,5,FALSE)</f>
        <v>1</v>
      </c>
      <c r="G268" s="27" t="str">
        <f>+VLOOKUP(B268,transacciones!$A$2:$I$39,6,FALSE)</f>
        <v>P1</v>
      </c>
      <c r="H268" s="28" t="str">
        <f>+VLOOKUP(B268,transacciones!$A$1:$I$39,7,FALSE)</f>
        <v>Producción</v>
      </c>
      <c r="I268" s="7" t="s">
        <v>180</v>
      </c>
      <c r="J268" s="21" t="s">
        <v>256</v>
      </c>
      <c r="K268" s="28" t="s">
        <v>139</v>
      </c>
      <c r="L268" s="28" t="str">
        <f>+VLOOKUP(K268,'Correl CIIU'!$A$1:$F$26,2,FALSE)</f>
        <v>Actividades de alojamiento y de servicio de comidas</v>
      </c>
      <c r="M268" s="28" t="str">
        <f>+VLOOKUP(K268,'Correl CIIU'!$A$1:$F$26,3,FALSE)</f>
        <v>Alojamiento y alimentación</v>
      </c>
      <c r="N268" s="28" t="str">
        <f>+VLOOKUP(K268,'Correl CIIU'!$A$1:$F$26,4,FALSE)</f>
        <v>Accommodation and food service activities</v>
      </c>
      <c r="O268" s="28">
        <v>3</v>
      </c>
      <c r="P268" s="35" t="str">
        <f>+VLOOKUP(O268,bio!$A$2:$B$4,2,FALSE)</f>
        <v>No bioeconomía</v>
      </c>
    </row>
    <row r="269" spans="1:16" ht="15" customHeight="1" x14ac:dyDescent="0.35">
      <c r="A269" t="s">
        <v>993</v>
      </c>
      <c r="B269" s="7" t="s">
        <v>31</v>
      </c>
      <c r="C269" s="27" t="str">
        <f>+VLOOKUP(B269,transacciones!$A$1:$I$39,2,FALSE)</f>
        <v>ATC01</v>
      </c>
      <c r="D269" s="27" t="str">
        <f>+VLOOKUP(B269,transacciones!$A$1:$I$39,3,FALSE)</f>
        <v>Producción / Consumo intermedio</v>
      </c>
      <c r="E269" s="27" t="str">
        <f>+VLOOKUP($B269,transacciones!$A$1:$I$39,4,FALSE)</f>
        <v>Producción</v>
      </c>
      <c r="F269" s="27">
        <f>+VLOOKUP(B269,transacciones!$A$2:$I$39,5,FALSE)</f>
        <v>1</v>
      </c>
      <c r="G269" s="27" t="str">
        <f>+VLOOKUP(B269,transacciones!$A$2:$I$39,6,FALSE)</f>
        <v>P1</v>
      </c>
      <c r="H269" s="28" t="str">
        <f>+VLOOKUP(B269,transacciones!$A$1:$I$39,7,FALSE)</f>
        <v>Producción</v>
      </c>
      <c r="I269" s="7" t="s">
        <v>180</v>
      </c>
      <c r="J269" s="21" t="s">
        <v>257</v>
      </c>
      <c r="K269" s="28" t="s">
        <v>138</v>
      </c>
      <c r="L269" s="28" t="str">
        <f>+VLOOKUP(K269,'Correl CIIU'!$A$1:$F$26,2,FALSE)</f>
        <v>Información y comunicaciones</v>
      </c>
      <c r="M269" s="28" t="str">
        <f>+VLOOKUP(K269,'Correl CIIU'!$A$1:$F$26,3,FALSE)</f>
        <v>Información y comunicaciones</v>
      </c>
      <c r="N269" s="28" t="str">
        <f>+VLOOKUP(K269,'Correl CIIU'!$A$1:$F$26,4,FALSE)</f>
        <v>Information and communication</v>
      </c>
      <c r="O269" s="28">
        <v>3</v>
      </c>
      <c r="P269" s="35" t="str">
        <f>+VLOOKUP(O269,bio!$A$2:$B$4,2,FALSE)</f>
        <v>No bioeconomía</v>
      </c>
    </row>
    <row r="270" spans="1:16" ht="15" customHeight="1" x14ac:dyDescent="0.35">
      <c r="A270" t="s">
        <v>994</v>
      </c>
      <c r="B270" s="7" t="s">
        <v>31</v>
      </c>
      <c r="C270" s="27" t="str">
        <f>+VLOOKUP(B270,transacciones!$A$1:$I$39,2,FALSE)</f>
        <v>ATC01</v>
      </c>
      <c r="D270" s="27" t="str">
        <f>+VLOOKUP(B270,transacciones!$A$1:$I$39,3,FALSE)</f>
        <v>Producción / Consumo intermedio</v>
      </c>
      <c r="E270" s="27" t="str">
        <f>+VLOOKUP($B270,transacciones!$A$1:$I$39,4,FALSE)</f>
        <v>Producción</v>
      </c>
      <c r="F270" s="27">
        <f>+VLOOKUP(B270,transacciones!$A$2:$I$39,5,FALSE)</f>
        <v>1</v>
      </c>
      <c r="G270" s="27" t="str">
        <f>+VLOOKUP(B270,transacciones!$A$2:$I$39,6,FALSE)</f>
        <v>P1</v>
      </c>
      <c r="H270" s="28" t="str">
        <f>+VLOOKUP(B270,transacciones!$A$1:$I$39,7,FALSE)</f>
        <v>Producción</v>
      </c>
      <c r="I270" s="7" t="s">
        <v>180</v>
      </c>
      <c r="J270" s="21" t="s">
        <v>258</v>
      </c>
      <c r="K270" s="28" t="s">
        <v>142</v>
      </c>
      <c r="L270" s="28" t="str">
        <f>+VLOOKUP(K270,'Correl CIIU'!$A$1:$F$26,2,FALSE)</f>
        <v>Actividades financieras y de seguros</v>
      </c>
      <c r="M270" s="28" t="str">
        <f>+VLOOKUP(K270,'Correl CIIU'!$A$1:$F$26,3,FALSE)</f>
        <v>Finanzas y seguros</v>
      </c>
      <c r="N270" s="28" t="str">
        <f>+VLOOKUP(K270,'Correl CIIU'!$A$1:$F$26,4,FALSE)</f>
        <v>Financial and insurance activities</v>
      </c>
      <c r="O270" s="28">
        <v>3</v>
      </c>
      <c r="P270" s="35" t="str">
        <f>+VLOOKUP(O270,bio!$A$2:$B$4,2,FALSE)</f>
        <v>No bioeconomía</v>
      </c>
    </row>
    <row r="271" spans="1:16" ht="15" customHeight="1" x14ac:dyDescent="0.35">
      <c r="A271" t="s">
        <v>995</v>
      </c>
      <c r="B271" s="7" t="s">
        <v>31</v>
      </c>
      <c r="C271" s="27" t="str">
        <f>+VLOOKUP(B271,transacciones!$A$1:$I$39,2,FALSE)</f>
        <v>ATC01</v>
      </c>
      <c r="D271" s="27" t="str">
        <f>+VLOOKUP(B271,transacciones!$A$1:$I$39,3,FALSE)</f>
        <v>Producción / Consumo intermedio</v>
      </c>
      <c r="E271" s="27" t="str">
        <f>+VLOOKUP($B271,transacciones!$A$1:$I$39,4,FALSE)</f>
        <v>Producción</v>
      </c>
      <c r="F271" s="27">
        <f>+VLOOKUP(B271,transacciones!$A$2:$I$39,5,FALSE)</f>
        <v>1</v>
      </c>
      <c r="G271" s="27" t="str">
        <f>+VLOOKUP(B271,transacciones!$A$2:$I$39,6,FALSE)</f>
        <v>P1</v>
      </c>
      <c r="H271" s="28" t="str">
        <f>+VLOOKUP(B271,transacciones!$A$1:$I$39,7,FALSE)</f>
        <v>Producción</v>
      </c>
      <c r="I271" s="7" t="s">
        <v>180</v>
      </c>
      <c r="J271" s="21" t="s">
        <v>259</v>
      </c>
      <c r="K271" s="28" t="s">
        <v>146</v>
      </c>
      <c r="L271" s="28" t="str">
        <f>+VLOOKUP(K271,'Correl CIIU'!$A$1:$F$26,2,FALSE)</f>
        <v>Actividades inmobiliarias</v>
      </c>
      <c r="M271" s="28" t="str">
        <f>+VLOOKUP(K271,'Correl CIIU'!$A$1:$F$26,3,FALSE)</f>
        <v>Inmobiliarios</v>
      </c>
      <c r="N271" s="28" t="str">
        <f>+VLOOKUP(K271,'Correl CIIU'!$A$1:$F$26,4,FALSE)</f>
        <v>Real estate activities</v>
      </c>
      <c r="O271" s="28">
        <v>3</v>
      </c>
      <c r="P271" s="35" t="str">
        <f>+VLOOKUP(O271,bio!$A$2:$B$4,2,FALSE)</f>
        <v>No bioeconomía</v>
      </c>
    </row>
    <row r="272" spans="1:16" ht="15" customHeight="1" x14ac:dyDescent="0.35">
      <c r="A272" t="s">
        <v>996</v>
      </c>
      <c r="B272" s="7" t="s">
        <v>31</v>
      </c>
      <c r="C272" s="27" t="str">
        <f>+VLOOKUP(B272,transacciones!$A$1:$I$39,2,FALSE)</f>
        <v>ATC01</v>
      </c>
      <c r="D272" s="27" t="str">
        <f>+VLOOKUP(B272,transacciones!$A$1:$I$39,3,FALSE)</f>
        <v>Producción / Consumo intermedio</v>
      </c>
      <c r="E272" s="27" t="str">
        <f>+VLOOKUP($B272,transacciones!$A$1:$I$39,4,FALSE)</f>
        <v>Producción</v>
      </c>
      <c r="F272" s="27">
        <f>+VLOOKUP(B272,transacciones!$A$2:$I$39,5,FALSE)</f>
        <v>1</v>
      </c>
      <c r="G272" s="27" t="str">
        <f>+VLOOKUP(B272,transacciones!$A$2:$I$39,6,FALSE)</f>
        <v>P1</v>
      </c>
      <c r="H272" s="28" t="str">
        <f>+VLOOKUP(B272,transacciones!$A$1:$I$39,7,FALSE)</f>
        <v>Producción</v>
      </c>
      <c r="I272" s="7" t="s">
        <v>180</v>
      </c>
      <c r="J272" s="21" t="s">
        <v>260</v>
      </c>
      <c r="K272" s="28" t="s">
        <v>147</v>
      </c>
      <c r="L272" s="28" t="str">
        <f>+VLOOKUP(K272,'Correl CIIU'!$A$1:$F$26,2,FALSE)</f>
        <v>Actividades profesionales, científicas y técnicas</v>
      </c>
      <c r="M272" s="28" t="str">
        <f>+VLOOKUP(K272,'Correl CIIU'!$A$1:$F$26,3,FALSE)</f>
        <v>Servicios profesionales</v>
      </c>
      <c r="N272" s="28" t="str">
        <f>+VLOOKUP(K272,'Correl CIIU'!$A$1:$F$26,4,FALSE)</f>
        <v>Professional, scientific and technical activities</v>
      </c>
      <c r="O272" s="28">
        <v>3</v>
      </c>
      <c r="P272" s="35" t="str">
        <f>+VLOOKUP(O272,bio!$A$2:$B$4,2,FALSE)</f>
        <v>No bioeconomía</v>
      </c>
    </row>
    <row r="273" spans="1:16" ht="15" customHeight="1" x14ac:dyDescent="0.35">
      <c r="A273" t="s">
        <v>997</v>
      </c>
      <c r="B273" s="7" t="s">
        <v>31</v>
      </c>
      <c r="C273" s="27" t="str">
        <f>+VLOOKUP(B273,transacciones!$A$1:$I$39,2,FALSE)</f>
        <v>ATC01</v>
      </c>
      <c r="D273" s="27" t="str">
        <f>+VLOOKUP(B273,transacciones!$A$1:$I$39,3,FALSE)</f>
        <v>Producción / Consumo intermedio</v>
      </c>
      <c r="E273" s="27" t="str">
        <f>+VLOOKUP($B273,transacciones!$A$1:$I$39,4,FALSE)</f>
        <v>Producción</v>
      </c>
      <c r="F273" s="27">
        <f>+VLOOKUP(B273,transacciones!$A$2:$I$39,5,FALSE)</f>
        <v>1</v>
      </c>
      <c r="G273" s="27" t="str">
        <f>+VLOOKUP(B273,transacciones!$A$2:$I$39,6,FALSE)</f>
        <v>P1</v>
      </c>
      <c r="H273" s="28" t="str">
        <f>+VLOOKUP(B273,transacciones!$A$1:$I$39,7,FALSE)</f>
        <v>Producción</v>
      </c>
      <c r="I273" s="7" t="s">
        <v>180</v>
      </c>
      <c r="J273" s="21" t="s">
        <v>261</v>
      </c>
      <c r="K273" s="28" t="s">
        <v>151</v>
      </c>
      <c r="L273" s="28" t="str">
        <f>+VLOOKUP(K273,'Correl CIIU'!$A$1:$F$26,2,FALSE)</f>
        <v>Actividades de servicios administrativos y de apoyo</v>
      </c>
      <c r="M273" s="28" t="str">
        <f>+VLOOKUP(K273,'Correl CIIU'!$A$1:$F$26,3,FALSE)</f>
        <v>Servicios administrativos</v>
      </c>
      <c r="N273" s="28" t="str">
        <f>+VLOOKUP(K273,'Correl CIIU'!$A$1:$F$26,4,FALSE)</f>
        <v>Administrative and support service activities</v>
      </c>
      <c r="O273" s="28">
        <v>3</v>
      </c>
      <c r="P273" s="35" t="str">
        <f>+VLOOKUP(O273,bio!$A$2:$B$4,2,FALSE)</f>
        <v>No bioeconomía</v>
      </c>
    </row>
    <row r="274" spans="1:16" ht="15" customHeight="1" x14ac:dyDescent="0.35">
      <c r="A274" t="s">
        <v>998</v>
      </c>
      <c r="B274" s="7" t="s">
        <v>31</v>
      </c>
      <c r="C274" s="27" t="str">
        <f>+VLOOKUP(B274,transacciones!$A$1:$I$39,2,FALSE)</f>
        <v>ATC01</v>
      </c>
      <c r="D274" s="27" t="str">
        <f>+VLOOKUP(B274,transacciones!$A$1:$I$39,3,FALSE)</f>
        <v>Producción / Consumo intermedio</v>
      </c>
      <c r="E274" s="27" t="str">
        <f>+VLOOKUP($B274,transacciones!$A$1:$I$39,4,FALSE)</f>
        <v>Producción</v>
      </c>
      <c r="F274" s="27">
        <f>+VLOOKUP(B274,transacciones!$A$2:$I$39,5,FALSE)</f>
        <v>1</v>
      </c>
      <c r="G274" s="27" t="str">
        <f>+VLOOKUP(B274,transacciones!$A$2:$I$39,6,FALSE)</f>
        <v>P1</v>
      </c>
      <c r="H274" s="28" t="str">
        <f>+VLOOKUP(B274,transacciones!$A$1:$I$39,7,FALSE)</f>
        <v>Producción</v>
      </c>
      <c r="I274" s="7" t="s">
        <v>180</v>
      </c>
      <c r="J274" s="21" t="s">
        <v>262</v>
      </c>
      <c r="K274" s="28" t="s">
        <v>152</v>
      </c>
      <c r="L274" s="28" t="str">
        <f>+VLOOKUP(K274,'Correl CIIU'!$A$1:$F$26,2,FALSE)</f>
        <v>Administración pública y defensa; planes de seguridad social de afiliación obligatoria</v>
      </c>
      <c r="M274" s="28" t="str">
        <f>+VLOOKUP(K274,'Correl CIIU'!$A$1:$F$26,3,FALSE)</f>
        <v>Administración pública</v>
      </c>
      <c r="N274" s="28" t="str">
        <f>+VLOOKUP(K274,'Correl CIIU'!$A$1:$F$26,4,FALSE)</f>
        <v>Public administration and defence; compulsory social security</v>
      </c>
      <c r="O274" s="28">
        <v>3</v>
      </c>
      <c r="P274" s="35" t="str">
        <f>+VLOOKUP(O274,bio!$A$2:$B$4,2,FALSE)</f>
        <v>No bioeconomía</v>
      </c>
    </row>
    <row r="275" spans="1:16" ht="15" customHeight="1" x14ac:dyDescent="0.35">
      <c r="A275" t="s">
        <v>999</v>
      </c>
      <c r="B275" s="7" t="s">
        <v>31</v>
      </c>
      <c r="C275" s="27" t="str">
        <f>+VLOOKUP(B275,transacciones!$A$1:$I$39,2,FALSE)</f>
        <v>ATC01</v>
      </c>
      <c r="D275" s="27" t="str">
        <f>+VLOOKUP(B275,transacciones!$A$1:$I$39,3,FALSE)</f>
        <v>Producción / Consumo intermedio</v>
      </c>
      <c r="E275" s="27" t="str">
        <f>+VLOOKUP($B275,transacciones!$A$1:$I$39,4,FALSE)</f>
        <v>Producción</v>
      </c>
      <c r="F275" s="27">
        <f>+VLOOKUP(B275,transacciones!$A$2:$I$39,5,FALSE)</f>
        <v>1</v>
      </c>
      <c r="G275" s="27" t="str">
        <f>+VLOOKUP(B275,transacciones!$A$2:$I$39,6,FALSE)</f>
        <v>P1</v>
      </c>
      <c r="H275" s="28" t="str">
        <f>+VLOOKUP(B275,transacciones!$A$1:$I$39,7,FALSE)</f>
        <v>Producción</v>
      </c>
      <c r="I275" s="7" t="s">
        <v>180</v>
      </c>
      <c r="J275" s="21" t="s">
        <v>263</v>
      </c>
      <c r="K275" s="28" t="s">
        <v>156</v>
      </c>
      <c r="L275" s="28" t="str">
        <f>+VLOOKUP(K275,'Correl CIIU'!$A$1:$F$26,2,FALSE)</f>
        <v>Enseñanza</v>
      </c>
      <c r="M275" s="28" t="str">
        <f>+VLOOKUP(K275,'Correl CIIU'!$A$1:$F$26,3,FALSE)</f>
        <v>Enseñanza</v>
      </c>
      <c r="N275" s="28" t="str">
        <f>+VLOOKUP(K275,'Correl CIIU'!$A$1:$F$26,4,FALSE)</f>
        <v>Education</v>
      </c>
      <c r="O275" s="28">
        <v>3</v>
      </c>
      <c r="P275" s="35" t="str">
        <f>+VLOOKUP(O275,bio!$A$2:$B$4,2,FALSE)</f>
        <v>No bioeconomía</v>
      </c>
    </row>
    <row r="276" spans="1:16" ht="15" customHeight="1" x14ac:dyDescent="0.35">
      <c r="A276" t="s">
        <v>1000</v>
      </c>
      <c r="B276" s="7" t="s">
        <v>31</v>
      </c>
      <c r="C276" s="27" t="str">
        <f>+VLOOKUP(B276,transacciones!$A$1:$I$39,2,FALSE)</f>
        <v>ATC01</v>
      </c>
      <c r="D276" s="27" t="str">
        <f>+VLOOKUP(B276,transacciones!$A$1:$I$39,3,FALSE)</f>
        <v>Producción / Consumo intermedio</v>
      </c>
      <c r="E276" s="27" t="str">
        <f>+VLOOKUP($B276,transacciones!$A$1:$I$39,4,FALSE)</f>
        <v>Producción</v>
      </c>
      <c r="F276" s="27">
        <f>+VLOOKUP(B276,transacciones!$A$2:$I$39,5,FALSE)</f>
        <v>1</v>
      </c>
      <c r="G276" s="27" t="str">
        <f>+VLOOKUP(B276,transacciones!$A$2:$I$39,6,FALSE)</f>
        <v>P1</v>
      </c>
      <c r="H276" s="28" t="str">
        <f>+VLOOKUP(B276,transacciones!$A$1:$I$39,7,FALSE)</f>
        <v>Producción</v>
      </c>
      <c r="I276" s="7" t="s">
        <v>180</v>
      </c>
      <c r="J276" s="21" t="s">
        <v>264</v>
      </c>
      <c r="K276" s="28" t="s">
        <v>156</v>
      </c>
      <c r="L276" s="28" t="str">
        <f>+VLOOKUP(K276,'Correl CIIU'!$A$1:$F$26,2,FALSE)</f>
        <v>Enseñanza</v>
      </c>
      <c r="M276" s="28" t="str">
        <f>+VLOOKUP(K276,'Correl CIIU'!$A$1:$F$26,3,FALSE)</f>
        <v>Enseñanza</v>
      </c>
      <c r="N276" s="28" t="str">
        <f>+VLOOKUP(K276,'Correl CIIU'!$A$1:$F$26,4,FALSE)</f>
        <v>Education</v>
      </c>
      <c r="O276" s="28">
        <v>3</v>
      </c>
      <c r="P276" s="35" t="str">
        <f>+VLOOKUP(O276,bio!$A$2:$B$4,2,FALSE)</f>
        <v>No bioeconomía</v>
      </c>
    </row>
    <row r="277" spans="1:16" ht="15" customHeight="1" x14ac:dyDescent="0.35">
      <c r="A277" t="s">
        <v>1001</v>
      </c>
      <c r="B277" s="7" t="s">
        <v>31</v>
      </c>
      <c r="C277" s="27" t="str">
        <f>+VLOOKUP(B277,transacciones!$A$1:$I$39,2,FALSE)</f>
        <v>ATC01</v>
      </c>
      <c r="D277" s="27" t="str">
        <f>+VLOOKUP(B277,transacciones!$A$1:$I$39,3,FALSE)</f>
        <v>Producción / Consumo intermedio</v>
      </c>
      <c r="E277" s="27" t="str">
        <f>+VLOOKUP($B277,transacciones!$A$1:$I$39,4,FALSE)</f>
        <v>Producción</v>
      </c>
      <c r="F277" s="27">
        <f>+VLOOKUP(B277,transacciones!$A$2:$I$39,5,FALSE)</f>
        <v>1</v>
      </c>
      <c r="G277" s="27" t="str">
        <f>+VLOOKUP(B277,transacciones!$A$2:$I$39,6,FALSE)</f>
        <v>P1</v>
      </c>
      <c r="H277" s="28" t="str">
        <f>+VLOOKUP(B277,transacciones!$A$1:$I$39,7,FALSE)</f>
        <v>Producción</v>
      </c>
      <c r="I277" s="7" t="s">
        <v>180</v>
      </c>
      <c r="J277" s="21" t="s">
        <v>265</v>
      </c>
      <c r="K277" s="28" t="s">
        <v>159</v>
      </c>
      <c r="L277" s="28" t="str">
        <f>+VLOOKUP(K277,'Correl CIIU'!$A$1:$F$26,2,FALSE)</f>
        <v>Actividades de atención de la salud humana y de asistencia social</v>
      </c>
      <c r="M277" s="28" t="str">
        <f>+VLOOKUP(K277,'Correl CIIU'!$A$1:$F$26,3,FALSE)</f>
        <v>Salud</v>
      </c>
      <c r="N277" s="28" t="str">
        <f>+VLOOKUP(K277,'Correl CIIU'!$A$1:$F$26,4,FALSE)</f>
        <v>Human health and social work activities</v>
      </c>
      <c r="O277" s="28">
        <v>3</v>
      </c>
      <c r="P277" s="35" t="str">
        <f>+VLOOKUP(O277,bio!$A$2:$B$4,2,FALSE)</f>
        <v>No bioeconomía</v>
      </c>
    </row>
    <row r="278" spans="1:16" ht="15" customHeight="1" x14ac:dyDescent="0.35">
      <c r="A278" t="s">
        <v>1002</v>
      </c>
      <c r="B278" s="7" t="s">
        <v>31</v>
      </c>
      <c r="C278" s="27" t="str">
        <f>+VLOOKUP(B278,transacciones!$A$1:$I$39,2,FALSE)</f>
        <v>ATC01</v>
      </c>
      <c r="D278" s="27" t="str">
        <f>+VLOOKUP(B278,transacciones!$A$1:$I$39,3,FALSE)</f>
        <v>Producción / Consumo intermedio</v>
      </c>
      <c r="E278" s="27" t="str">
        <f>+VLOOKUP($B278,transacciones!$A$1:$I$39,4,FALSE)</f>
        <v>Producción</v>
      </c>
      <c r="F278" s="27">
        <f>+VLOOKUP(B278,transacciones!$A$2:$I$39,5,FALSE)</f>
        <v>1</v>
      </c>
      <c r="G278" s="27" t="str">
        <f>+VLOOKUP(B278,transacciones!$A$2:$I$39,6,FALSE)</f>
        <v>P1</v>
      </c>
      <c r="H278" s="28" t="str">
        <f>+VLOOKUP(B278,transacciones!$A$1:$I$39,7,FALSE)</f>
        <v>Producción</v>
      </c>
      <c r="I278" s="7" t="s">
        <v>180</v>
      </c>
      <c r="J278" s="21" t="s">
        <v>266</v>
      </c>
      <c r="K278" s="28" t="s">
        <v>163</v>
      </c>
      <c r="L278" s="28" t="str">
        <f>+VLOOKUP(K278,'Correl CIIU'!$A$1:$F$26,2,FALSE)</f>
        <v>Otras actividades de servicios</v>
      </c>
      <c r="M278" s="28" t="str">
        <f>+VLOOKUP(K278,'Correl CIIU'!$A$1:$F$26,3,FALSE)</f>
        <v>Otros servicios</v>
      </c>
      <c r="N278" s="28" t="str">
        <f>+VLOOKUP(K278,'Correl CIIU'!$A$1:$F$26,4,FALSE)</f>
        <v>Other service activities</v>
      </c>
      <c r="O278" s="28">
        <v>3</v>
      </c>
      <c r="P278" s="35" t="str">
        <f>+VLOOKUP(O278,bio!$A$2:$B$4,2,FALSE)</f>
        <v>No bioeconomía</v>
      </c>
    </row>
    <row r="279" spans="1:16" ht="15" customHeight="1" thickBot="1" x14ac:dyDescent="0.4">
      <c r="A279" t="s">
        <v>1003</v>
      </c>
      <c r="B279" s="39" t="s">
        <v>31</v>
      </c>
      <c r="C279" s="40" t="str">
        <f>+VLOOKUP(B279,transacciones!$A$1:$I$39,2,FALSE)</f>
        <v>ATC01</v>
      </c>
      <c r="D279" s="40" t="str">
        <f>+VLOOKUP(B279,transacciones!$A$1:$I$39,3,FALSE)</f>
        <v>Producción / Consumo intermedio</v>
      </c>
      <c r="E279" s="40" t="str">
        <f>+VLOOKUP($B279,transacciones!$A$1:$I$39,4,FALSE)</f>
        <v>Producción</v>
      </c>
      <c r="F279" s="40">
        <f>+VLOOKUP(B279,transacciones!$A$2:$I$39,5,FALSE)</f>
        <v>1</v>
      </c>
      <c r="G279" s="40" t="str">
        <f>+VLOOKUP(B279,transacciones!$A$2:$I$39,6,FALSE)</f>
        <v>P1</v>
      </c>
      <c r="H279" s="41" t="str">
        <f>+VLOOKUP(B279,transacciones!$A$1:$I$39,7,FALSE)</f>
        <v>Producción</v>
      </c>
      <c r="I279" s="39" t="s">
        <v>180</v>
      </c>
      <c r="J279" s="54" t="s">
        <v>1078</v>
      </c>
      <c r="K279" s="41" t="s">
        <v>166</v>
      </c>
      <c r="L279" s="41" t="str">
        <f>+VLOOKUP(K279,'Correl CIIU'!$A$1:$F$26,2,FALSE)</f>
        <v>Actividades de los hogares como empleadores; actividades no diferenciadas de los hogares como productores de bienes y servicios para uso propio</v>
      </c>
      <c r="M279" s="41" t="str">
        <f>+VLOOKUP(K279,'Correl CIIU'!$A$1:$F$26,3,FALSE)</f>
        <v>Hogares como empleadores</v>
      </c>
      <c r="N279" s="41" t="str">
        <f>+VLOOKUP(K279,'Correl CIIU'!$A$1:$F$26,4,FALSE)</f>
        <v>Activities of households as employers; undifferentiated goods- and services-producing activities of households for own use</v>
      </c>
      <c r="O279" s="41">
        <v>3</v>
      </c>
      <c r="P279" s="55" t="str">
        <f>+VLOOKUP(O279,bio!$A$2:$B$4,2,FALSE)</f>
        <v>No bioeconomía</v>
      </c>
    </row>
  </sheetData>
  <autoFilter ref="I1:J279" xr:uid="{23701A37-0B03-4685-A48E-492C9A592D0E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41FBE-E0AA-4B7D-A29F-0A6ECE7D4FA2}">
  <dimension ref="A3:D65"/>
  <sheetViews>
    <sheetView topLeftCell="A41" workbookViewId="0">
      <selection activeCell="E79" sqref="E79"/>
    </sheetView>
  </sheetViews>
  <sheetFormatPr defaultColWidth="25.54296875" defaultRowHeight="14.5" x14ac:dyDescent="0.35"/>
  <cols>
    <col min="4" max="4" width="255.54296875" bestFit="1" customWidth="1"/>
  </cols>
  <sheetData>
    <row r="3" spans="1:4" x14ac:dyDescent="0.35">
      <c r="A3" s="1" t="s">
        <v>583</v>
      </c>
      <c r="B3" s="1" t="s">
        <v>15</v>
      </c>
      <c r="C3" s="1" t="s">
        <v>8</v>
      </c>
      <c r="D3" s="1" t="s">
        <v>9</v>
      </c>
    </row>
    <row r="4" spans="1:4" x14ac:dyDescent="0.35">
      <c r="A4">
        <v>1</v>
      </c>
      <c r="B4" t="s">
        <v>402</v>
      </c>
      <c r="C4" t="s">
        <v>32</v>
      </c>
      <c r="D4" t="s">
        <v>33</v>
      </c>
    </row>
    <row r="5" spans="1:4" x14ac:dyDescent="0.35">
      <c r="C5" t="s">
        <v>35</v>
      </c>
      <c r="D5" t="s">
        <v>36</v>
      </c>
    </row>
    <row r="6" spans="1:4" x14ac:dyDescent="0.35">
      <c r="C6" t="s">
        <v>37</v>
      </c>
      <c r="D6" t="s">
        <v>38</v>
      </c>
    </row>
    <row r="7" spans="1:4" x14ac:dyDescent="0.35">
      <c r="C7" t="s">
        <v>39</v>
      </c>
      <c r="D7" t="s">
        <v>40</v>
      </c>
    </row>
    <row r="8" spans="1:4" x14ac:dyDescent="0.35">
      <c r="C8" t="s">
        <v>41</v>
      </c>
      <c r="D8" t="s">
        <v>42</v>
      </c>
    </row>
    <row r="9" spans="1:4" x14ac:dyDescent="0.35">
      <c r="A9">
        <v>3</v>
      </c>
      <c r="B9" t="s">
        <v>404</v>
      </c>
      <c r="C9" t="s">
        <v>43</v>
      </c>
      <c r="D9" t="s">
        <v>44</v>
      </c>
    </row>
    <row r="10" spans="1:4" x14ac:dyDescent="0.35">
      <c r="C10" t="s">
        <v>45</v>
      </c>
      <c r="D10" t="s">
        <v>46</v>
      </c>
    </row>
    <row r="11" spans="1:4" x14ac:dyDescent="0.35">
      <c r="C11" t="s">
        <v>48</v>
      </c>
      <c r="D11" t="s">
        <v>49</v>
      </c>
    </row>
    <row r="12" spans="1:4" x14ac:dyDescent="0.35">
      <c r="C12" t="s">
        <v>50</v>
      </c>
      <c r="D12" t="s">
        <v>51</v>
      </c>
    </row>
    <row r="13" spans="1:4" x14ac:dyDescent="0.35">
      <c r="C13" t="s">
        <v>52</v>
      </c>
      <c r="D13" t="s">
        <v>53</v>
      </c>
    </row>
    <row r="14" spans="1:4" x14ac:dyDescent="0.35">
      <c r="C14" t="s">
        <v>54</v>
      </c>
      <c r="D14" t="s">
        <v>55</v>
      </c>
    </row>
    <row r="15" spans="1:4" x14ac:dyDescent="0.35">
      <c r="C15" t="s">
        <v>57</v>
      </c>
      <c r="D15" t="s">
        <v>58</v>
      </c>
    </row>
    <row r="16" spans="1:4" x14ac:dyDescent="0.35">
      <c r="C16" t="s">
        <v>59</v>
      </c>
      <c r="D16" t="s">
        <v>60</v>
      </c>
    </row>
    <row r="17" spans="3:4" x14ac:dyDescent="0.35">
      <c r="C17" t="s">
        <v>65</v>
      </c>
      <c r="D17" t="s">
        <v>66</v>
      </c>
    </row>
    <row r="18" spans="3:4" x14ac:dyDescent="0.35">
      <c r="C18" t="s">
        <v>67</v>
      </c>
      <c r="D18" t="s">
        <v>68</v>
      </c>
    </row>
    <row r="19" spans="3:4" x14ac:dyDescent="0.35">
      <c r="C19" t="s">
        <v>69</v>
      </c>
      <c r="D19" t="s">
        <v>70</v>
      </c>
    </row>
    <row r="20" spans="3:4" x14ac:dyDescent="0.35">
      <c r="C20" t="s">
        <v>71</v>
      </c>
      <c r="D20" t="s">
        <v>72</v>
      </c>
    </row>
    <row r="21" spans="3:4" x14ac:dyDescent="0.35">
      <c r="C21" t="s">
        <v>73</v>
      </c>
      <c r="D21" t="s">
        <v>74</v>
      </c>
    </row>
    <row r="22" spans="3:4" x14ac:dyDescent="0.35">
      <c r="C22" t="s">
        <v>75</v>
      </c>
      <c r="D22" t="s">
        <v>76</v>
      </c>
    </row>
    <row r="23" spans="3:4" x14ac:dyDescent="0.35">
      <c r="C23" t="s">
        <v>77</v>
      </c>
      <c r="D23" t="s">
        <v>78</v>
      </c>
    </row>
    <row r="24" spans="3:4" x14ac:dyDescent="0.35">
      <c r="C24" t="s">
        <v>79</v>
      </c>
      <c r="D24" t="s">
        <v>80</v>
      </c>
    </row>
    <row r="25" spans="3:4" x14ac:dyDescent="0.35">
      <c r="C25" t="s">
        <v>81</v>
      </c>
      <c r="D25" t="s">
        <v>82</v>
      </c>
    </row>
    <row r="26" spans="3:4" x14ac:dyDescent="0.35">
      <c r="C26" t="s">
        <v>83</v>
      </c>
      <c r="D26" t="s">
        <v>84</v>
      </c>
    </row>
    <row r="27" spans="3:4" x14ac:dyDescent="0.35">
      <c r="C27" t="s">
        <v>85</v>
      </c>
      <c r="D27" t="s">
        <v>86</v>
      </c>
    </row>
    <row r="28" spans="3:4" x14ac:dyDescent="0.35">
      <c r="C28" t="s">
        <v>87</v>
      </c>
      <c r="D28" t="s">
        <v>88</v>
      </c>
    </row>
    <row r="29" spans="3:4" x14ac:dyDescent="0.35">
      <c r="C29" t="s">
        <v>89</v>
      </c>
      <c r="D29" t="s">
        <v>90</v>
      </c>
    </row>
    <row r="30" spans="3:4" x14ac:dyDescent="0.35">
      <c r="C30" t="s">
        <v>91</v>
      </c>
      <c r="D30" t="s">
        <v>92</v>
      </c>
    </row>
    <row r="31" spans="3:4" x14ac:dyDescent="0.35">
      <c r="C31" t="s">
        <v>93</v>
      </c>
      <c r="D31" t="s">
        <v>94</v>
      </c>
    </row>
    <row r="32" spans="3:4" x14ac:dyDescent="0.35">
      <c r="C32" t="s">
        <v>95</v>
      </c>
      <c r="D32" t="s">
        <v>96</v>
      </c>
    </row>
    <row r="33" spans="3:4" x14ac:dyDescent="0.35">
      <c r="C33" t="s">
        <v>97</v>
      </c>
      <c r="D33" t="s">
        <v>98</v>
      </c>
    </row>
    <row r="34" spans="3:4" x14ac:dyDescent="0.35">
      <c r="C34" t="s">
        <v>99</v>
      </c>
      <c r="D34" t="s">
        <v>100</v>
      </c>
    </row>
    <row r="35" spans="3:4" x14ac:dyDescent="0.35">
      <c r="C35" t="s">
        <v>101</v>
      </c>
      <c r="D35" t="s">
        <v>102</v>
      </c>
    </row>
    <row r="36" spans="3:4" x14ac:dyDescent="0.35">
      <c r="C36" t="s">
        <v>103</v>
      </c>
      <c r="D36" t="s">
        <v>104</v>
      </c>
    </row>
    <row r="37" spans="3:4" x14ac:dyDescent="0.35">
      <c r="C37" t="s">
        <v>106</v>
      </c>
      <c r="D37" t="s">
        <v>107</v>
      </c>
    </row>
    <row r="38" spans="3:4" x14ac:dyDescent="0.35">
      <c r="C38" t="s">
        <v>108</v>
      </c>
      <c r="D38" t="s">
        <v>109</v>
      </c>
    </row>
    <row r="39" spans="3:4" x14ac:dyDescent="0.35">
      <c r="C39" t="s">
        <v>111</v>
      </c>
      <c r="D39" t="s">
        <v>112</v>
      </c>
    </row>
    <row r="40" spans="3:4" x14ac:dyDescent="0.35">
      <c r="C40" t="s">
        <v>113</v>
      </c>
      <c r="D40" t="s">
        <v>114</v>
      </c>
    </row>
    <row r="41" spans="3:4" x14ac:dyDescent="0.35">
      <c r="C41" t="s">
        <v>115</v>
      </c>
      <c r="D41" t="s">
        <v>116</v>
      </c>
    </row>
    <row r="42" spans="3:4" x14ac:dyDescent="0.35">
      <c r="C42" t="s">
        <v>118</v>
      </c>
      <c r="D42" t="s">
        <v>119</v>
      </c>
    </row>
    <row r="43" spans="3:4" x14ac:dyDescent="0.35">
      <c r="C43" t="s">
        <v>120</v>
      </c>
      <c r="D43" t="s">
        <v>121</v>
      </c>
    </row>
    <row r="44" spans="3:4" x14ac:dyDescent="0.35">
      <c r="C44" t="s">
        <v>122</v>
      </c>
      <c r="D44" t="s">
        <v>123</v>
      </c>
    </row>
    <row r="45" spans="3:4" x14ac:dyDescent="0.35">
      <c r="C45" t="s">
        <v>125</v>
      </c>
      <c r="D45" t="s">
        <v>126</v>
      </c>
    </row>
    <row r="46" spans="3:4" x14ac:dyDescent="0.35">
      <c r="C46" t="s">
        <v>127</v>
      </c>
      <c r="D46" t="s">
        <v>128</v>
      </c>
    </row>
    <row r="47" spans="3:4" x14ac:dyDescent="0.35">
      <c r="C47" t="s">
        <v>130</v>
      </c>
      <c r="D47" t="s">
        <v>131</v>
      </c>
    </row>
    <row r="48" spans="3:4" x14ac:dyDescent="0.35">
      <c r="C48" t="s">
        <v>132</v>
      </c>
      <c r="D48" t="s">
        <v>133</v>
      </c>
    </row>
    <row r="49" spans="1:4" x14ac:dyDescent="0.35">
      <c r="C49" t="s">
        <v>134</v>
      </c>
      <c r="D49" t="s">
        <v>135</v>
      </c>
    </row>
    <row r="50" spans="1:4" x14ac:dyDescent="0.35">
      <c r="C50" t="s">
        <v>136</v>
      </c>
      <c r="D50" t="s">
        <v>137</v>
      </c>
    </row>
    <row r="51" spans="1:4" x14ac:dyDescent="0.35">
      <c r="C51" t="s">
        <v>144</v>
      </c>
      <c r="D51" t="s">
        <v>145</v>
      </c>
    </row>
    <row r="52" spans="1:4" x14ac:dyDescent="0.35">
      <c r="C52" t="s">
        <v>154</v>
      </c>
      <c r="D52" t="s">
        <v>155</v>
      </c>
    </row>
    <row r="53" spans="1:4" x14ac:dyDescent="0.35">
      <c r="C53" t="s">
        <v>157</v>
      </c>
      <c r="D53" t="s">
        <v>158</v>
      </c>
    </row>
    <row r="54" spans="1:4" x14ac:dyDescent="0.35">
      <c r="C54" t="s">
        <v>164</v>
      </c>
      <c r="D54" t="s">
        <v>165</v>
      </c>
    </row>
    <row r="55" spans="1:4" x14ac:dyDescent="0.35">
      <c r="C55" t="s">
        <v>139</v>
      </c>
      <c r="D55" t="s">
        <v>140</v>
      </c>
    </row>
    <row r="56" spans="1:4" x14ac:dyDescent="0.35">
      <c r="C56" t="s">
        <v>138</v>
      </c>
      <c r="D56" t="s">
        <v>141</v>
      </c>
    </row>
    <row r="57" spans="1:4" x14ac:dyDescent="0.35">
      <c r="C57" t="s">
        <v>142</v>
      </c>
      <c r="D57" t="s">
        <v>143</v>
      </c>
    </row>
    <row r="58" spans="1:4" x14ac:dyDescent="0.35">
      <c r="C58" t="s">
        <v>147</v>
      </c>
      <c r="D58" t="s">
        <v>148</v>
      </c>
    </row>
    <row r="59" spans="1:4" x14ac:dyDescent="0.35">
      <c r="C59" t="s">
        <v>149</v>
      </c>
      <c r="D59" t="s">
        <v>150</v>
      </c>
    </row>
    <row r="60" spans="1:4" x14ac:dyDescent="0.35">
      <c r="C60" t="s">
        <v>152</v>
      </c>
      <c r="D60" t="s">
        <v>153</v>
      </c>
    </row>
    <row r="61" spans="1:4" x14ac:dyDescent="0.35">
      <c r="C61" t="s">
        <v>159</v>
      </c>
      <c r="D61" t="s">
        <v>160</v>
      </c>
    </row>
    <row r="62" spans="1:4" x14ac:dyDescent="0.35">
      <c r="C62" t="s">
        <v>161</v>
      </c>
      <c r="D62" t="s">
        <v>162</v>
      </c>
    </row>
    <row r="63" spans="1:4" x14ac:dyDescent="0.35">
      <c r="A63" t="s">
        <v>584</v>
      </c>
      <c r="B63" t="s">
        <v>584</v>
      </c>
      <c r="C63" t="s">
        <v>584</v>
      </c>
      <c r="D63" t="s">
        <v>584</v>
      </c>
    </row>
    <row r="64" spans="1:4" x14ac:dyDescent="0.35">
      <c r="A64">
        <v>2</v>
      </c>
      <c r="B64" t="s">
        <v>403</v>
      </c>
      <c r="C64" t="s">
        <v>61</v>
      </c>
      <c r="D64" t="s">
        <v>62</v>
      </c>
    </row>
    <row r="65" spans="3:4" x14ac:dyDescent="0.35">
      <c r="C65" t="s">
        <v>63</v>
      </c>
      <c r="D65" t="s">
        <v>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A5956-BE94-4564-8973-0C9B338DA0CE}">
  <dimension ref="A1:G33"/>
  <sheetViews>
    <sheetView workbookViewId="0">
      <selection activeCell="I45" sqref="I45"/>
    </sheetView>
  </sheetViews>
  <sheetFormatPr defaultRowHeight="14.5" x14ac:dyDescent="0.35"/>
  <cols>
    <col min="1" max="1" width="8.81640625" bestFit="1" customWidth="1"/>
    <col min="3" max="3" width="68.81640625" bestFit="1" customWidth="1"/>
    <col min="4" max="4" width="10.54296875" customWidth="1"/>
    <col min="5" max="5" width="7.81640625" bestFit="1" customWidth="1"/>
  </cols>
  <sheetData>
    <row r="1" spans="1:7" x14ac:dyDescent="0.35">
      <c r="A1" t="s">
        <v>268</v>
      </c>
      <c r="B1" t="s">
        <v>585</v>
      </c>
      <c r="C1" t="s">
        <v>586</v>
      </c>
      <c r="D1" t="s">
        <v>269</v>
      </c>
      <c r="E1" t="s">
        <v>587</v>
      </c>
      <c r="F1" t="s">
        <v>588</v>
      </c>
      <c r="G1" t="s">
        <v>589</v>
      </c>
    </row>
    <row r="2" spans="1:7" x14ac:dyDescent="0.35">
      <c r="A2">
        <v>1</v>
      </c>
      <c r="B2" t="s">
        <v>274</v>
      </c>
      <c r="C2" t="s">
        <v>275</v>
      </c>
      <c r="D2">
        <v>1</v>
      </c>
      <c r="E2">
        <v>1</v>
      </c>
      <c r="F2" t="s">
        <v>273</v>
      </c>
      <c r="G2" t="s">
        <v>272</v>
      </c>
    </row>
    <row r="3" spans="1:7" x14ac:dyDescent="0.35">
      <c r="A3">
        <v>2</v>
      </c>
      <c r="B3" t="s">
        <v>276</v>
      </c>
      <c r="C3" t="s">
        <v>277</v>
      </c>
      <c r="D3">
        <v>2</v>
      </c>
      <c r="E3">
        <v>1</v>
      </c>
      <c r="F3" t="s">
        <v>273</v>
      </c>
      <c r="G3" t="s">
        <v>272</v>
      </c>
    </row>
    <row r="4" spans="1:7" x14ac:dyDescent="0.35">
      <c r="A4">
        <v>3</v>
      </c>
      <c r="B4" t="s">
        <v>278</v>
      </c>
      <c r="C4" t="s">
        <v>279</v>
      </c>
      <c r="D4">
        <v>3</v>
      </c>
      <c r="E4">
        <v>1</v>
      </c>
      <c r="F4" t="s">
        <v>273</v>
      </c>
      <c r="G4" t="s">
        <v>272</v>
      </c>
    </row>
    <row r="5" spans="1:7" x14ac:dyDescent="0.35">
      <c r="A5">
        <v>4</v>
      </c>
      <c r="B5" t="s">
        <v>178</v>
      </c>
      <c r="C5" t="s">
        <v>282</v>
      </c>
      <c r="D5">
        <v>1</v>
      </c>
      <c r="E5">
        <v>2</v>
      </c>
      <c r="F5" t="s">
        <v>281</v>
      </c>
      <c r="G5" t="s">
        <v>181</v>
      </c>
    </row>
    <row r="6" spans="1:7" x14ac:dyDescent="0.35">
      <c r="A6">
        <v>5</v>
      </c>
      <c r="B6" t="s">
        <v>283</v>
      </c>
      <c r="C6" t="s">
        <v>284</v>
      </c>
      <c r="D6">
        <v>2</v>
      </c>
      <c r="E6">
        <v>2</v>
      </c>
      <c r="F6" t="s">
        <v>281</v>
      </c>
      <c r="G6" t="s">
        <v>181</v>
      </c>
    </row>
    <row r="7" spans="1:7" x14ac:dyDescent="0.35">
      <c r="A7">
        <v>6</v>
      </c>
      <c r="B7" t="s">
        <v>285</v>
      </c>
      <c r="C7" t="s">
        <v>286</v>
      </c>
      <c r="D7">
        <v>3</v>
      </c>
      <c r="E7">
        <v>2</v>
      </c>
      <c r="F7" t="s">
        <v>281</v>
      </c>
      <c r="G7" t="s">
        <v>181</v>
      </c>
    </row>
    <row r="8" spans="1:7" x14ac:dyDescent="0.35">
      <c r="A8">
        <v>7</v>
      </c>
      <c r="B8" t="s">
        <v>187</v>
      </c>
      <c r="C8" t="s">
        <v>288</v>
      </c>
      <c r="D8">
        <v>9</v>
      </c>
      <c r="E8">
        <v>3</v>
      </c>
      <c r="F8" t="s">
        <v>289</v>
      </c>
      <c r="G8" t="s">
        <v>185</v>
      </c>
    </row>
    <row r="9" spans="1:7" x14ac:dyDescent="0.35">
      <c r="A9">
        <v>8</v>
      </c>
      <c r="B9" t="s">
        <v>292</v>
      </c>
      <c r="C9" t="s">
        <v>293</v>
      </c>
      <c r="D9">
        <v>9</v>
      </c>
      <c r="E9">
        <v>3</v>
      </c>
      <c r="F9" t="s">
        <v>289</v>
      </c>
      <c r="G9" t="s">
        <v>185</v>
      </c>
    </row>
    <row r="10" spans="1:7" x14ac:dyDescent="0.35">
      <c r="A10">
        <v>9</v>
      </c>
      <c r="B10" t="s">
        <v>294</v>
      </c>
      <c r="C10" t="s">
        <v>295</v>
      </c>
      <c r="D10">
        <v>9</v>
      </c>
      <c r="E10">
        <v>3</v>
      </c>
      <c r="F10" t="s">
        <v>289</v>
      </c>
      <c r="G10" t="s">
        <v>185</v>
      </c>
    </row>
    <row r="11" spans="1:7" x14ac:dyDescent="0.35">
      <c r="A11">
        <v>10</v>
      </c>
      <c r="B11" t="s">
        <v>191</v>
      </c>
      <c r="C11" t="s">
        <v>298</v>
      </c>
      <c r="D11">
        <v>9</v>
      </c>
      <c r="E11">
        <v>3</v>
      </c>
      <c r="F11" t="s">
        <v>289</v>
      </c>
      <c r="G11" t="s">
        <v>185</v>
      </c>
    </row>
    <row r="12" spans="1:7" x14ac:dyDescent="0.35">
      <c r="A12">
        <v>11</v>
      </c>
      <c r="B12" t="s">
        <v>194</v>
      </c>
      <c r="C12" t="s">
        <v>299</v>
      </c>
      <c r="D12">
        <v>9</v>
      </c>
      <c r="E12">
        <v>3</v>
      </c>
      <c r="F12" t="s">
        <v>289</v>
      </c>
      <c r="G12" t="s">
        <v>185</v>
      </c>
    </row>
    <row r="13" spans="1:7" x14ac:dyDescent="0.35">
      <c r="A13">
        <v>12</v>
      </c>
      <c r="B13" t="s">
        <v>300</v>
      </c>
      <c r="C13" t="s">
        <v>301</v>
      </c>
      <c r="D13">
        <v>9</v>
      </c>
      <c r="E13">
        <v>4</v>
      </c>
      <c r="F13" t="s">
        <v>302</v>
      </c>
      <c r="G13" t="s">
        <v>303</v>
      </c>
    </row>
    <row r="14" spans="1:7" x14ac:dyDescent="0.35">
      <c r="A14">
        <v>13</v>
      </c>
      <c r="B14" t="s">
        <v>304</v>
      </c>
      <c r="C14" t="s">
        <v>305</v>
      </c>
      <c r="D14">
        <v>9</v>
      </c>
      <c r="E14">
        <v>4</v>
      </c>
      <c r="F14" t="s">
        <v>302</v>
      </c>
      <c r="G14" t="s">
        <v>303</v>
      </c>
    </row>
    <row r="15" spans="1:7" x14ac:dyDescent="0.35">
      <c r="A15">
        <v>14</v>
      </c>
      <c r="B15" t="s">
        <v>198</v>
      </c>
      <c r="C15" t="s">
        <v>199</v>
      </c>
      <c r="D15">
        <v>10</v>
      </c>
      <c r="E15">
        <v>5</v>
      </c>
      <c r="F15" t="s">
        <v>307</v>
      </c>
      <c r="G15" t="s">
        <v>308</v>
      </c>
    </row>
    <row r="16" spans="1:7" x14ac:dyDescent="0.35">
      <c r="A16">
        <v>15</v>
      </c>
      <c r="B16" t="s">
        <v>309</v>
      </c>
      <c r="C16" t="s">
        <v>310</v>
      </c>
      <c r="D16">
        <v>10</v>
      </c>
      <c r="E16">
        <v>5</v>
      </c>
      <c r="F16" t="s">
        <v>307</v>
      </c>
      <c r="G16" t="s">
        <v>308</v>
      </c>
    </row>
    <row r="17" spans="1:7" x14ac:dyDescent="0.35">
      <c r="A17">
        <v>16</v>
      </c>
      <c r="B17" t="s">
        <v>200</v>
      </c>
      <c r="C17" t="s">
        <v>201</v>
      </c>
      <c r="D17">
        <v>10</v>
      </c>
      <c r="E17">
        <v>5</v>
      </c>
      <c r="F17" t="s">
        <v>307</v>
      </c>
      <c r="G17" t="s">
        <v>308</v>
      </c>
    </row>
    <row r="18" spans="1:7" x14ac:dyDescent="0.35">
      <c r="A18">
        <v>17</v>
      </c>
      <c r="B18" t="s">
        <v>202</v>
      </c>
      <c r="C18" t="s">
        <v>311</v>
      </c>
      <c r="D18">
        <v>10</v>
      </c>
      <c r="E18">
        <v>5</v>
      </c>
      <c r="F18" t="s">
        <v>307</v>
      </c>
      <c r="G18" t="s">
        <v>308</v>
      </c>
    </row>
    <row r="19" spans="1:7" x14ac:dyDescent="0.35">
      <c r="A19">
        <v>18</v>
      </c>
      <c r="B19" t="s">
        <v>204</v>
      </c>
      <c r="C19" t="s">
        <v>317</v>
      </c>
      <c r="D19">
        <v>4</v>
      </c>
      <c r="E19">
        <v>6</v>
      </c>
      <c r="F19" t="s">
        <v>316</v>
      </c>
      <c r="G19" t="s">
        <v>315</v>
      </c>
    </row>
    <row r="20" spans="1:7" x14ac:dyDescent="0.35">
      <c r="A20">
        <v>19</v>
      </c>
      <c r="B20" t="s">
        <v>206</v>
      </c>
      <c r="C20" t="s">
        <v>318</v>
      </c>
      <c r="D20">
        <v>4</v>
      </c>
      <c r="E20">
        <v>6</v>
      </c>
      <c r="F20" t="s">
        <v>316</v>
      </c>
      <c r="G20" t="s">
        <v>315</v>
      </c>
    </row>
    <row r="21" spans="1:7" x14ac:dyDescent="0.35">
      <c r="A21">
        <v>20</v>
      </c>
      <c r="B21" t="s">
        <v>173</v>
      </c>
      <c r="C21" t="s">
        <v>322</v>
      </c>
      <c r="D21">
        <v>4</v>
      </c>
      <c r="E21">
        <v>7</v>
      </c>
      <c r="F21" t="s">
        <v>321</v>
      </c>
      <c r="G21" t="s">
        <v>320</v>
      </c>
    </row>
    <row r="22" spans="1:7" x14ac:dyDescent="0.35">
      <c r="A22">
        <v>21</v>
      </c>
      <c r="B22" t="s">
        <v>175</v>
      </c>
      <c r="C22" t="s">
        <v>323</v>
      </c>
      <c r="D22">
        <v>4</v>
      </c>
      <c r="E22">
        <v>7</v>
      </c>
      <c r="F22" t="s">
        <v>321</v>
      </c>
      <c r="G22" t="s">
        <v>320</v>
      </c>
    </row>
    <row r="23" spans="1:7" x14ac:dyDescent="0.35">
      <c r="A23">
        <v>22</v>
      </c>
      <c r="B23" t="s">
        <v>171</v>
      </c>
      <c r="C23" t="s">
        <v>326</v>
      </c>
      <c r="D23">
        <v>5</v>
      </c>
      <c r="E23">
        <v>8</v>
      </c>
      <c r="F23" t="s">
        <v>171</v>
      </c>
      <c r="G23" t="s">
        <v>326</v>
      </c>
    </row>
    <row r="24" spans="1:7" x14ac:dyDescent="0.35">
      <c r="A24">
        <v>23</v>
      </c>
      <c r="B24" t="s">
        <v>24</v>
      </c>
      <c r="C24" t="s">
        <v>329</v>
      </c>
      <c r="D24">
        <v>6</v>
      </c>
      <c r="E24">
        <v>9</v>
      </c>
      <c r="F24" t="s">
        <v>330</v>
      </c>
      <c r="G24" t="s">
        <v>331</v>
      </c>
    </row>
    <row r="25" spans="1:7" x14ac:dyDescent="0.35">
      <c r="A25">
        <v>24</v>
      </c>
      <c r="B25" t="s">
        <v>22</v>
      </c>
      <c r="C25" t="s">
        <v>332</v>
      </c>
      <c r="D25">
        <v>6</v>
      </c>
      <c r="E25">
        <v>9</v>
      </c>
      <c r="F25" t="s">
        <v>330</v>
      </c>
      <c r="G25" t="s">
        <v>331</v>
      </c>
    </row>
    <row r="26" spans="1:7" x14ac:dyDescent="0.35">
      <c r="A26">
        <v>25</v>
      </c>
      <c r="B26" t="s">
        <v>333</v>
      </c>
      <c r="C26" t="s">
        <v>334</v>
      </c>
      <c r="D26">
        <v>6</v>
      </c>
      <c r="E26">
        <v>9</v>
      </c>
      <c r="F26" t="s">
        <v>330</v>
      </c>
      <c r="G26" t="s">
        <v>331</v>
      </c>
    </row>
    <row r="27" spans="1:7" x14ac:dyDescent="0.35">
      <c r="A27">
        <v>26</v>
      </c>
      <c r="B27" t="s">
        <v>26</v>
      </c>
      <c r="C27" t="s">
        <v>335</v>
      </c>
      <c r="D27">
        <v>6</v>
      </c>
      <c r="E27">
        <v>9</v>
      </c>
      <c r="F27" t="s">
        <v>330</v>
      </c>
      <c r="G27" t="s">
        <v>331</v>
      </c>
    </row>
    <row r="28" spans="1:7" x14ac:dyDescent="0.35">
      <c r="A28">
        <v>27</v>
      </c>
      <c r="B28" t="s">
        <v>336</v>
      </c>
      <c r="C28" t="s">
        <v>337</v>
      </c>
      <c r="D28">
        <v>6</v>
      </c>
      <c r="E28">
        <v>10</v>
      </c>
      <c r="F28" t="s">
        <v>338</v>
      </c>
      <c r="G28" t="s">
        <v>337</v>
      </c>
    </row>
    <row r="29" spans="1:7" x14ac:dyDescent="0.35">
      <c r="A29">
        <v>28</v>
      </c>
      <c r="B29" t="s">
        <v>28</v>
      </c>
      <c r="C29" t="s">
        <v>29</v>
      </c>
      <c r="D29">
        <v>7</v>
      </c>
      <c r="E29">
        <v>11</v>
      </c>
      <c r="F29" t="s">
        <v>339</v>
      </c>
      <c r="G29" t="s">
        <v>340</v>
      </c>
    </row>
    <row r="30" spans="1:7" x14ac:dyDescent="0.35">
      <c r="A30">
        <v>29</v>
      </c>
      <c r="B30" t="s">
        <v>341</v>
      </c>
      <c r="C30" t="s">
        <v>343</v>
      </c>
      <c r="D30">
        <v>7</v>
      </c>
      <c r="E30">
        <v>11</v>
      </c>
      <c r="F30" t="s">
        <v>339</v>
      </c>
      <c r="G30" t="s">
        <v>340</v>
      </c>
    </row>
    <row r="31" spans="1:7" x14ac:dyDescent="0.35">
      <c r="A31">
        <v>30</v>
      </c>
      <c r="B31" t="s">
        <v>17</v>
      </c>
      <c r="C31" t="s">
        <v>19</v>
      </c>
      <c r="D31">
        <v>8</v>
      </c>
      <c r="E31">
        <v>12</v>
      </c>
      <c r="F31" t="s">
        <v>346</v>
      </c>
      <c r="G31" t="s">
        <v>345</v>
      </c>
    </row>
    <row r="32" spans="1:7" x14ac:dyDescent="0.35">
      <c r="A32">
        <v>31</v>
      </c>
      <c r="B32" t="s">
        <v>20</v>
      </c>
      <c r="C32" t="s">
        <v>21</v>
      </c>
      <c r="D32">
        <v>8</v>
      </c>
      <c r="E32">
        <v>12</v>
      </c>
      <c r="F32" t="s">
        <v>346</v>
      </c>
      <c r="G32" t="s">
        <v>345</v>
      </c>
    </row>
    <row r="33" spans="1:7" x14ac:dyDescent="0.35">
      <c r="A33">
        <v>32</v>
      </c>
      <c r="B33" t="s">
        <v>347</v>
      </c>
      <c r="C33" t="s">
        <v>348</v>
      </c>
      <c r="D33">
        <v>8</v>
      </c>
      <c r="E33">
        <v>12</v>
      </c>
      <c r="F33" t="s">
        <v>346</v>
      </c>
      <c r="G33" t="s">
        <v>345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EEFC6-F153-46D4-BA22-415F8DE8E182}">
  <dimension ref="A1:I39"/>
  <sheetViews>
    <sheetView workbookViewId="0"/>
  </sheetViews>
  <sheetFormatPr defaultRowHeight="15" customHeight="1" x14ac:dyDescent="0.35"/>
  <cols>
    <col min="1" max="2" width="43.453125" customWidth="1"/>
    <col min="3" max="3" width="34.1796875" customWidth="1"/>
    <col min="4" max="4" width="50.1796875" customWidth="1"/>
    <col min="5" max="5" width="12.26953125" style="9" customWidth="1"/>
    <col min="6" max="6" width="30.54296875" bestFit="1" customWidth="1"/>
    <col min="7" max="7" width="46.453125" bestFit="1" customWidth="1"/>
    <col min="8" max="9" width="25.453125" customWidth="1"/>
    <col min="10" max="10" width="14" customWidth="1"/>
  </cols>
  <sheetData>
    <row r="1" spans="1:9" x14ac:dyDescent="0.35">
      <c r="A1" s="16" t="s">
        <v>1</v>
      </c>
      <c r="B1" s="14" t="s">
        <v>2</v>
      </c>
      <c r="C1" s="15" t="s">
        <v>3</v>
      </c>
      <c r="D1" s="16" t="s">
        <v>4</v>
      </c>
      <c r="E1" s="9" t="s">
        <v>5</v>
      </c>
      <c r="F1" s="9" t="s">
        <v>6</v>
      </c>
      <c r="G1" s="9" t="s">
        <v>7</v>
      </c>
      <c r="H1" s="15" t="s">
        <v>268</v>
      </c>
      <c r="I1" s="15" t="s">
        <v>269</v>
      </c>
    </row>
    <row r="2" spans="1:9" x14ac:dyDescent="0.35">
      <c r="A2" s="17" t="s">
        <v>31</v>
      </c>
      <c r="B2" s="17" t="s">
        <v>270</v>
      </c>
      <c r="C2" s="18" t="s">
        <v>271</v>
      </c>
      <c r="D2" s="17" t="s">
        <v>272</v>
      </c>
      <c r="E2" s="17">
        <v>1</v>
      </c>
      <c r="F2" s="17" t="s">
        <v>273</v>
      </c>
      <c r="G2" s="17" t="s">
        <v>272</v>
      </c>
      <c r="H2" s="17">
        <v>1</v>
      </c>
      <c r="I2" s="17">
        <v>0</v>
      </c>
    </row>
    <row r="3" spans="1:9" x14ac:dyDescent="0.35">
      <c r="A3" s="17" t="s">
        <v>274</v>
      </c>
      <c r="B3" s="17" t="s">
        <v>270</v>
      </c>
      <c r="C3" s="18" t="s">
        <v>271</v>
      </c>
      <c r="D3" s="17" t="s">
        <v>275</v>
      </c>
      <c r="E3" s="17">
        <v>1</v>
      </c>
      <c r="F3" s="17" t="s">
        <v>273</v>
      </c>
      <c r="G3" s="17" t="s">
        <v>272</v>
      </c>
      <c r="H3" s="17">
        <v>2</v>
      </c>
      <c r="I3" s="17">
        <v>1</v>
      </c>
    </row>
    <row r="4" spans="1:9" x14ac:dyDescent="0.35">
      <c r="A4" s="17" t="s">
        <v>276</v>
      </c>
      <c r="B4" s="17" t="s">
        <v>270</v>
      </c>
      <c r="C4" s="18" t="s">
        <v>271</v>
      </c>
      <c r="D4" s="17" t="s">
        <v>277</v>
      </c>
      <c r="E4" s="17">
        <v>1</v>
      </c>
      <c r="F4" s="17" t="s">
        <v>273</v>
      </c>
      <c r="G4" s="17" t="s">
        <v>272</v>
      </c>
      <c r="H4" s="17">
        <v>3</v>
      </c>
      <c r="I4" s="17">
        <v>2</v>
      </c>
    </row>
    <row r="5" spans="1:9" x14ac:dyDescent="0.35">
      <c r="A5" s="17" t="s">
        <v>278</v>
      </c>
      <c r="B5" s="17" t="s">
        <v>270</v>
      </c>
      <c r="C5" s="18" t="s">
        <v>271</v>
      </c>
      <c r="D5" s="17" t="s">
        <v>279</v>
      </c>
      <c r="E5" s="17">
        <v>1</v>
      </c>
      <c r="F5" s="17" t="s">
        <v>273</v>
      </c>
      <c r="G5" s="17" t="s">
        <v>272</v>
      </c>
      <c r="H5" s="17">
        <v>4</v>
      </c>
      <c r="I5" s="17">
        <v>3</v>
      </c>
    </row>
    <row r="6" spans="1:9" x14ac:dyDescent="0.35">
      <c r="A6" s="17" t="s">
        <v>179</v>
      </c>
      <c r="B6" s="17" t="s">
        <v>270</v>
      </c>
      <c r="C6" s="18" t="s">
        <v>271</v>
      </c>
      <c r="D6" s="17" t="s">
        <v>280</v>
      </c>
      <c r="E6" s="17">
        <v>2</v>
      </c>
      <c r="F6" s="17" t="s">
        <v>281</v>
      </c>
      <c r="G6" s="17" t="s">
        <v>181</v>
      </c>
      <c r="H6" s="17">
        <v>5</v>
      </c>
      <c r="I6" s="17">
        <v>0</v>
      </c>
    </row>
    <row r="7" spans="1:9" x14ac:dyDescent="0.35">
      <c r="A7" s="17" t="s">
        <v>178</v>
      </c>
      <c r="B7" s="17" t="s">
        <v>270</v>
      </c>
      <c r="C7" s="18" t="s">
        <v>271</v>
      </c>
      <c r="D7" s="17" t="s">
        <v>282</v>
      </c>
      <c r="E7" s="17">
        <v>2</v>
      </c>
      <c r="F7" s="17" t="s">
        <v>281</v>
      </c>
      <c r="G7" s="17" t="s">
        <v>181</v>
      </c>
      <c r="H7" s="17">
        <v>6</v>
      </c>
      <c r="I7" s="17">
        <v>1</v>
      </c>
    </row>
    <row r="8" spans="1:9" x14ac:dyDescent="0.35">
      <c r="A8" s="17" t="s">
        <v>283</v>
      </c>
      <c r="B8" s="17" t="s">
        <v>270</v>
      </c>
      <c r="C8" s="18" t="s">
        <v>271</v>
      </c>
      <c r="D8" s="17" t="s">
        <v>284</v>
      </c>
      <c r="E8" s="17">
        <v>2</v>
      </c>
      <c r="F8" s="17" t="s">
        <v>281</v>
      </c>
      <c r="G8" s="17" t="s">
        <v>181</v>
      </c>
      <c r="H8" s="17">
        <v>7</v>
      </c>
      <c r="I8" s="17">
        <v>2</v>
      </c>
    </row>
    <row r="9" spans="1:9" x14ac:dyDescent="0.35">
      <c r="A9" s="17" t="s">
        <v>285</v>
      </c>
      <c r="B9" s="17" t="s">
        <v>270</v>
      </c>
      <c r="C9" s="18" t="s">
        <v>271</v>
      </c>
      <c r="D9" s="17" t="s">
        <v>286</v>
      </c>
      <c r="E9" s="17">
        <v>2</v>
      </c>
      <c r="F9" s="17" t="s">
        <v>281</v>
      </c>
      <c r="G9" s="17" t="s">
        <v>181</v>
      </c>
      <c r="H9" s="17">
        <v>8</v>
      </c>
      <c r="I9" s="17">
        <v>3</v>
      </c>
    </row>
    <row r="10" spans="1:9" x14ac:dyDescent="0.35">
      <c r="A10" s="17" t="s">
        <v>187</v>
      </c>
      <c r="B10" s="17" t="s">
        <v>287</v>
      </c>
      <c r="C10" s="17" t="s">
        <v>185</v>
      </c>
      <c r="D10" s="17" t="s">
        <v>288</v>
      </c>
      <c r="E10" s="17">
        <v>3</v>
      </c>
      <c r="F10" s="17" t="s">
        <v>289</v>
      </c>
      <c r="G10" s="17" t="s">
        <v>185</v>
      </c>
      <c r="H10" s="17">
        <v>9</v>
      </c>
      <c r="I10" s="17">
        <v>9</v>
      </c>
    </row>
    <row r="11" spans="1:9" x14ac:dyDescent="0.35">
      <c r="A11" s="17" t="s">
        <v>189</v>
      </c>
      <c r="B11" s="17" t="s">
        <v>287</v>
      </c>
      <c r="C11" s="18" t="s">
        <v>290</v>
      </c>
      <c r="D11" s="22" t="s">
        <v>291</v>
      </c>
      <c r="E11" s="17">
        <v>3</v>
      </c>
      <c r="F11" s="17" t="s">
        <v>289</v>
      </c>
      <c r="G11" s="17" t="s">
        <v>185</v>
      </c>
      <c r="H11" s="17">
        <v>10</v>
      </c>
      <c r="I11" s="17">
        <v>9</v>
      </c>
    </row>
    <row r="12" spans="1:9" x14ac:dyDescent="0.35">
      <c r="A12" s="17" t="s">
        <v>292</v>
      </c>
      <c r="B12" s="17" t="s">
        <v>287</v>
      </c>
      <c r="C12" s="18" t="s">
        <v>290</v>
      </c>
      <c r="D12" s="17" t="s">
        <v>293</v>
      </c>
      <c r="E12" s="17">
        <v>3</v>
      </c>
      <c r="F12" s="17" t="s">
        <v>289</v>
      </c>
      <c r="G12" s="17" t="s">
        <v>185</v>
      </c>
      <c r="H12" s="17">
        <v>11</v>
      </c>
      <c r="I12" s="17">
        <v>9</v>
      </c>
    </row>
    <row r="13" spans="1:9" x14ac:dyDescent="0.35">
      <c r="A13" s="17" t="s">
        <v>294</v>
      </c>
      <c r="B13" s="17" t="s">
        <v>287</v>
      </c>
      <c r="C13" s="18" t="s">
        <v>290</v>
      </c>
      <c r="D13" s="17" t="s">
        <v>295</v>
      </c>
      <c r="E13" s="17">
        <v>3</v>
      </c>
      <c r="F13" s="17" t="s">
        <v>289</v>
      </c>
      <c r="G13" s="17" t="s">
        <v>185</v>
      </c>
      <c r="H13" s="17">
        <v>12</v>
      </c>
      <c r="I13" s="17">
        <v>9</v>
      </c>
    </row>
    <row r="14" spans="1:9" x14ac:dyDescent="0.35">
      <c r="A14" s="17" t="s">
        <v>296</v>
      </c>
      <c r="B14" s="17" t="s">
        <v>287</v>
      </c>
      <c r="C14" s="18" t="s">
        <v>290</v>
      </c>
      <c r="D14" s="17" t="s">
        <v>297</v>
      </c>
      <c r="E14" s="17">
        <v>3</v>
      </c>
      <c r="F14" s="17" t="s">
        <v>289</v>
      </c>
      <c r="G14" s="17" t="s">
        <v>185</v>
      </c>
      <c r="H14" s="17"/>
      <c r="I14" s="17"/>
    </row>
    <row r="15" spans="1:9" x14ac:dyDescent="0.35">
      <c r="A15" s="17" t="s">
        <v>191</v>
      </c>
      <c r="B15" s="17" t="s">
        <v>287</v>
      </c>
      <c r="C15" s="18" t="s">
        <v>290</v>
      </c>
      <c r="D15" s="17" t="s">
        <v>298</v>
      </c>
      <c r="E15" s="17">
        <v>3</v>
      </c>
      <c r="F15" s="17" t="s">
        <v>289</v>
      </c>
      <c r="G15" s="17" t="s">
        <v>185</v>
      </c>
      <c r="H15" s="17">
        <v>13</v>
      </c>
      <c r="I15" s="17">
        <v>9</v>
      </c>
    </row>
    <row r="16" spans="1:9" x14ac:dyDescent="0.35">
      <c r="A16" s="17" t="s">
        <v>194</v>
      </c>
      <c r="B16" s="17" t="s">
        <v>287</v>
      </c>
      <c r="C16" s="18" t="s">
        <v>290</v>
      </c>
      <c r="D16" s="17" t="s">
        <v>299</v>
      </c>
      <c r="E16" s="17">
        <v>3</v>
      </c>
      <c r="F16" s="17" t="s">
        <v>289</v>
      </c>
      <c r="G16" s="17" t="s">
        <v>185</v>
      </c>
      <c r="H16" s="17">
        <v>14</v>
      </c>
      <c r="I16" s="17">
        <v>9</v>
      </c>
    </row>
    <row r="17" spans="1:9" x14ac:dyDescent="0.35">
      <c r="A17" s="17" t="s">
        <v>300</v>
      </c>
      <c r="B17" s="17" t="s">
        <v>287</v>
      </c>
      <c r="C17" s="18" t="s">
        <v>290</v>
      </c>
      <c r="D17" s="17" t="s">
        <v>301</v>
      </c>
      <c r="E17" s="17">
        <v>4</v>
      </c>
      <c r="F17" s="17" t="s">
        <v>302</v>
      </c>
      <c r="G17" s="17" t="s">
        <v>303</v>
      </c>
      <c r="H17" s="17">
        <v>15</v>
      </c>
      <c r="I17" s="17">
        <v>9</v>
      </c>
    </row>
    <row r="18" spans="1:9" x14ac:dyDescent="0.35">
      <c r="A18" s="17" t="s">
        <v>304</v>
      </c>
      <c r="B18" s="17" t="s">
        <v>287</v>
      </c>
      <c r="C18" s="18" t="s">
        <v>290</v>
      </c>
      <c r="D18" s="17" t="s">
        <v>305</v>
      </c>
      <c r="E18" s="17">
        <v>4</v>
      </c>
      <c r="F18" s="17" t="s">
        <v>302</v>
      </c>
      <c r="G18" s="17" t="s">
        <v>303</v>
      </c>
      <c r="H18" s="17">
        <v>16</v>
      </c>
      <c r="I18" s="17">
        <v>9</v>
      </c>
    </row>
    <row r="19" spans="1:9" x14ac:dyDescent="0.35">
      <c r="A19" s="17" t="s">
        <v>198</v>
      </c>
      <c r="B19" s="17" t="s">
        <v>306</v>
      </c>
      <c r="C19" s="18" t="s">
        <v>290</v>
      </c>
      <c r="D19" s="17" t="s">
        <v>199</v>
      </c>
      <c r="E19" s="17">
        <v>5</v>
      </c>
      <c r="F19" s="17" t="s">
        <v>307</v>
      </c>
      <c r="G19" s="17" t="s">
        <v>308</v>
      </c>
      <c r="H19" s="17">
        <v>17</v>
      </c>
      <c r="I19" s="17">
        <v>10</v>
      </c>
    </row>
    <row r="20" spans="1:9" x14ac:dyDescent="0.35">
      <c r="A20" s="17" t="s">
        <v>309</v>
      </c>
      <c r="B20" s="17" t="s">
        <v>306</v>
      </c>
      <c r="C20" s="18" t="s">
        <v>290</v>
      </c>
      <c r="D20" s="17" t="s">
        <v>310</v>
      </c>
      <c r="E20" s="17">
        <v>5</v>
      </c>
      <c r="F20" s="17" t="s">
        <v>307</v>
      </c>
      <c r="G20" s="17" t="s">
        <v>308</v>
      </c>
      <c r="H20" s="17">
        <v>18</v>
      </c>
      <c r="I20" s="17">
        <v>10</v>
      </c>
    </row>
    <row r="21" spans="1:9" x14ac:dyDescent="0.35">
      <c r="A21" s="17" t="s">
        <v>200</v>
      </c>
      <c r="B21" s="17" t="s">
        <v>306</v>
      </c>
      <c r="C21" s="18" t="s">
        <v>290</v>
      </c>
      <c r="D21" s="17" t="s">
        <v>201</v>
      </c>
      <c r="E21" s="17">
        <v>5</v>
      </c>
      <c r="F21" s="17" t="s">
        <v>307</v>
      </c>
      <c r="G21" s="17" t="s">
        <v>308</v>
      </c>
      <c r="H21" s="17">
        <v>19</v>
      </c>
      <c r="I21" s="17">
        <v>10</v>
      </c>
    </row>
    <row r="22" spans="1:9" x14ac:dyDescent="0.35">
      <c r="A22" s="17" t="s">
        <v>202</v>
      </c>
      <c r="B22" s="17" t="s">
        <v>306</v>
      </c>
      <c r="C22" s="18" t="s">
        <v>290</v>
      </c>
      <c r="D22" s="17" t="s">
        <v>311</v>
      </c>
      <c r="E22" s="17">
        <v>5</v>
      </c>
      <c r="F22" s="17" t="s">
        <v>307</v>
      </c>
      <c r="G22" s="17" t="s">
        <v>308</v>
      </c>
      <c r="H22" s="17">
        <v>20</v>
      </c>
      <c r="I22" s="17">
        <v>10</v>
      </c>
    </row>
    <row r="23" spans="1:9" x14ac:dyDescent="0.35">
      <c r="A23" s="17" t="s">
        <v>312</v>
      </c>
      <c r="B23" s="17" t="s">
        <v>313</v>
      </c>
      <c r="C23" s="18" t="s">
        <v>314</v>
      </c>
      <c r="D23" s="17" t="s">
        <v>315</v>
      </c>
      <c r="E23" s="17">
        <v>6</v>
      </c>
      <c r="F23" s="17" t="s">
        <v>316</v>
      </c>
      <c r="G23" s="17" t="s">
        <v>315</v>
      </c>
      <c r="H23" s="17">
        <v>21</v>
      </c>
      <c r="I23" s="17">
        <v>4</v>
      </c>
    </row>
    <row r="24" spans="1:9" x14ac:dyDescent="0.35">
      <c r="A24" s="17" t="s">
        <v>204</v>
      </c>
      <c r="B24" s="17" t="s">
        <v>313</v>
      </c>
      <c r="C24" s="18" t="s">
        <v>314</v>
      </c>
      <c r="D24" s="17" t="s">
        <v>317</v>
      </c>
      <c r="E24" s="17">
        <v>6</v>
      </c>
      <c r="F24" s="17" t="s">
        <v>316</v>
      </c>
      <c r="G24" s="17" t="s">
        <v>315</v>
      </c>
      <c r="H24" s="17">
        <v>22</v>
      </c>
      <c r="I24" s="17">
        <v>4</v>
      </c>
    </row>
    <row r="25" spans="1:9" x14ac:dyDescent="0.35">
      <c r="A25" s="17" t="s">
        <v>206</v>
      </c>
      <c r="B25" s="17" t="s">
        <v>313</v>
      </c>
      <c r="C25" s="18" t="s">
        <v>314</v>
      </c>
      <c r="D25" s="17" t="s">
        <v>318</v>
      </c>
      <c r="E25" s="17">
        <v>6</v>
      </c>
      <c r="F25" s="17" t="s">
        <v>316</v>
      </c>
      <c r="G25" s="17" t="s">
        <v>315</v>
      </c>
      <c r="H25" s="17">
        <v>23</v>
      </c>
      <c r="I25" s="17">
        <v>4</v>
      </c>
    </row>
    <row r="26" spans="1:9" x14ac:dyDescent="0.35">
      <c r="A26" s="17" t="s">
        <v>319</v>
      </c>
      <c r="B26" s="17" t="s">
        <v>313</v>
      </c>
      <c r="C26" s="18" t="s">
        <v>314</v>
      </c>
      <c r="D26" s="17" t="s">
        <v>320</v>
      </c>
      <c r="E26" s="17">
        <v>7</v>
      </c>
      <c r="F26" s="17" t="s">
        <v>321</v>
      </c>
      <c r="G26" s="17" t="s">
        <v>320</v>
      </c>
      <c r="H26" s="17">
        <v>24</v>
      </c>
      <c r="I26" s="17"/>
    </row>
    <row r="27" spans="1:9" x14ac:dyDescent="0.35">
      <c r="A27" s="17" t="s">
        <v>173</v>
      </c>
      <c r="B27" s="17" t="s">
        <v>313</v>
      </c>
      <c r="C27" s="18" t="s">
        <v>314</v>
      </c>
      <c r="D27" s="17" t="s">
        <v>322</v>
      </c>
      <c r="E27" s="17">
        <v>7</v>
      </c>
      <c r="F27" s="17" t="s">
        <v>321</v>
      </c>
      <c r="G27" s="17" t="s">
        <v>320</v>
      </c>
      <c r="H27" s="17">
        <v>25</v>
      </c>
      <c r="I27" s="17">
        <v>4</v>
      </c>
    </row>
    <row r="28" spans="1:9" x14ac:dyDescent="0.35">
      <c r="A28" s="17" t="s">
        <v>175</v>
      </c>
      <c r="B28" s="17" t="s">
        <v>313</v>
      </c>
      <c r="C28" s="18" t="s">
        <v>314</v>
      </c>
      <c r="D28" s="17" t="s">
        <v>323</v>
      </c>
      <c r="E28" s="17">
        <v>7</v>
      </c>
      <c r="F28" s="17" t="s">
        <v>321</v>
      </c>
      <c r="G28" s="17" t="s">
        <v>320</v>
      </c>
      <c r="H28" s="17">
        <v>26</v>
      </c>
      <c r="I28" s="17">
        <v>4</v>
      </c>
    </row>
    <row r="29" spans="1:9" x14ac:dyDescent="0.35">
      <c r="A29" s="17" t="s">
        <v>171</v>
      </c>
      <c r="B29" s="17" t="s">
        <v>324</v>
      </c>
      <c r="C29" s="18" t="s">
        <v>325</v>
      </c>
      <c r="D29" s="17" t="s">
        <v>326</v>
      </c>
      <c r="E29" s="17">
        <v>8</v>
      </c>
      <c r="F29" s="17" t="s">
        <v>171</v>
      </c>
      <c r="G29" s="17" t="s">
        <v>326</v>
      </c>
      <c r="H29" s="17">
        <v>27</v>
      </c>
      <c r="I29" s="17">
        <v>5</v>
      </c>
    </row>
    <row r="30" spans="1:9" x14ac:dyDescent="0.35">
      <c r="A30" s="17" t="s">
        <v>24</v>
      </c>
      <c r="B30" s="17" t="s">
        <v>327</v>
      </c>
      <c r="C30" s="18" t="s">
        <v>328</v>
      </c>
      <c r="D30" s="17" t="s">
        <v>329</v>
      </c>
      <c r="E30" s="17">
        <v>9</v>
      </c>
      <c r="F30" s="17" t="s">
        <v>330</v>
      </c>
      <c r="G30" s="17" t="s">
        <v>331</v>
      </c>
      <c r="H30" s="17">
        <v>28</v>
      </c>
      <c r="I30" s="17">
        <v>6</v>
      </c>
    </row>
    <row r="31" spans="1:9" x14ac:dyDescent="0.35">
      <c r="A31" s="17" t="s">
        <v>22</v>
      </c>
      <c r="B31" s="17" t="s">
        <v>327</v>
      </c>
      <c r="C31" s="18" t="s">
        <v>328</v>
      </c>
      <c r="D31" s="17" t="s">
        <v>332</v>
      </c>
      <c r="E31" s="17">
        <v>9</v>
      </c>
      <c r="F31" s="17" t="s">
        <v>330</v>
      </c>
      <c r="G31" s="17" t="s">
        <v>331</v>
      </c>
      <c r="H31" s="17">
        <v>29</v>
      </c>
      <c r="I31" s="17">
        <v>6</v>
      </c>
    </row>
    <row r="32" spans="1:9" x14ac:dyDescent="0.35">
      <c r="A32" s="17" t="s">
        <v>333</v>
      </c>
      <c r="B32" s="17" t="s">
        <v>327</v>
      </c>
      <c r="C32" s="18" t="s">
        <v>328</v>
      </c>
      <c r="D32" s="17" t="s">
        <v>334</v>
      </c>
      <c r="E32" s="17">
        <v>9</v>
      </c>
      <c r="F32" s="17" t="s">
        <v>330</v>
      </c>
      <c r="G32" s="17" t="s">
        <v>331</v>
      </c>
      <c r="H32" s="17">
        <v>30</v>
      </c>
      <c r="I32" s="17">
        <v>6</v>
      </c>
    </row>
    <row r="33" spans="1:9" x14ac:dyDescent="0.35">
      <c r="A33" s="17" t="s">
        <v>26</v>
      </c>
      <c r="B33" s="17" t="s">
        <v>327</v>
      </c>
      <c r="C33" s="18" t="s">
        <v>328</v>
      </c>
      <c r="D33" s="17" t="s">
        <v>335</v>
      </c>
      <c r="E33" s="17">
        <v>9</v>
      </c>
      <c r="F33" s="17" t="s">
        <v>330</v>
      </c>
      <c r="G33" s="17" t="s">
        <v>331</v>
      </c>
      <c r="H33" s="17">
        <v>31</v>
      </c>
      <c r="I33" s="17">
        <v>6</v>
      </c>
    </row>
    <row r="34" spans="1:9" x14ac:dyDescent="0.35">
      <c r="A34" s="17" t="s">
        <v>336</v>
      </c>
      <c r="B34" s="17" t="s">
        <v>327</v>
      </c>
      <c r="C34" s="18" t="s">
        <v>328</v>
      </c>
      <c r="D34" s="17" t="s">
        <v>337</v>
      </c>
      <c r="E34" s="17">
        <v>10</v>
      </c>
      <c r="F34" s="17" t="s">
        <v>338</v>
      </c>
      <c r="G34" s="17" t="s">
        <v>337</v>
      </c>
      <c r="H34" s="17">
        <v>32</v>
      </c>
      <c r="I34" s="17">
        <v>6</v>
      </c>
    </row>
    <row r="35" spans="1:9" x14ac:dyDescent="0.35">
      <c r="A35" s="17" t="s">
        <v>28</v>
      </c>
      <c r="B35" s="17" t="s">
        <v>327</v>
      </c>
      <c r="C35" s="18" t="s">
        <v>328</v>
      </c>
      <c r="D35" s="17" t="s">
        <v>29</v>
      </c>
      <c r="E35" s="17">
        <v>11</v>
      </c>
      <c r="F35" s="17" t="s">
        <v>339</v>
      </c>
      <c r="G35" s="17" t="s">
        <v>340</v>
      </c>
      <c r="H35" s="17">
        <v>33</v>
      </c>
      <c r="I35" s="17">
        <v>7</v>
      </c>
    </row>
    <row r="36" spans="1:9" x14ac:dyDescent="0.35">
      <c r="A36" s="17" t="s">
        <v>341</v>
      </c>
      <c r="B36" s="17" t="s">
        <v>342</v>
      </c>
      <c r="C36" s="18" t="s">
        <v>328</v>
      </c>
      <c r="D36" s="17" t="s">
        <v>343</v>
      </c>
      <c r="E36" s="17">
        <v>11</v>
      </c>
      <c r="F36" s="17" t="s">
        <v>339</v>
      </c>
      <c r="G36" s="17" t="s">
        <v>340</v>
      </c>
      <c r="H36" s="17">
        <v>34</v>
      </c>
      <c r="I36" s="17">
        <v>7</v>
      </c>
    </row>
    <row r="37" spans="1:9" x14ac:dyDescent="0.35">
      <c r="A37" s="17" t="s">
        <v>17</v>
      </c>
      <c r="B37" s="17" t="s">
        <v>344</v>
      </c>
      <c r="C37" s="18" t="s">
        <v>345</v>
      </c>
      <c r="D37" s="17" t="s">
        <v>19</v>
      </c>
      <c r="E37" s="17">
        <v>12</v>
      </c>
      <c r="F37" s="17" t="s">
        <v>346</v>
      </c>
      <c r="G37" s="17" t="s">
        <v>345</v>
      </c>
      <c r="H37" s="17">
        <v>35</v>
      </c>
      <c r="I37" s="17">
        <v>8</v>
      </c>
    </row>
    <row r="38" spans="1:9" x14ac:dyDescent="0.35">
      <c r="A38" s="17" t="s">
        <v>20</v>
      </c>
      <c r="B38" s="17" t="s">
        <v>344</v>
      </c>
      <c r="C38" s="18" t="s">
        <v>345</v>
      </c>
      <c r="D38" s="17" t="s">
        <v>21</v>
      </c>
      <c r="E38" s="17">
        <v>12</v>
      </c>
      <c r="F38" s="17" t="s">
        <v>346</v>
      </c>
      <c r="G38" s="17" t="s">
        <v>345</v>
      </c>
      <c r="H38" s="17">
        <v>36</v>
      </c>
      <c r="I38" s="17">
        <v>8</v>
      </c>
    </row>
    <row r="39" spans="1:9" x14ac:dyDescent="0.35">
      <c r="A39" s="17" t="s">
        <v>347</v>
      </c>
      <c r="B39" s="17" t="s">
        <v>344</v>
      </c>
      <c r="C39" s="18" t="s">
        <v>345</v>
      </c>
      <c r="D39" s="17" t="s">
        <v>348</v>
      </c>
      <c r="E39" s="17">
        <v>12</v>
      </c>
      <c r="F39" s="17" t="s">
        <v>346</v>
      </c>
      <c r="G39" s="17" t="s">
        <v>345</v>
      </c>
      <c r="H39" s="17">
        <v>37</v>
      </c>
      <c r="I39" s="17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D384A-BBFC-4117-9485-E511D6BF28DC}">
  <dimension ref="A1:F26"/>
  <sheetViews>
    <sheetView workbookViewId="0">
      <selection activeCell="A11" sqref="A11"/>
    </sheetView>
  </sheetViews>
  <sheetFormatPr defaultRowHeight="14.5" x14ac:dyDescent="0.35"/>
  <cols>
    <col min="1" max="1" width="14.1796875" bestFit="1" customWidth="1"/>
    <col min="2" max="2" width="48.54296875" customWidth="1"/>
    <col min="3" max="3" width="24.54296875" customWidth="1"/>
  </cols>
  <sheetData>
    <row r="1" spans="1:6" x14ac:dyDescent="0.35">
      <c r="A1" s="12" t="s">
        <v>10</v>
      </c>
      <c r="B1" s="12" t="s">
        <v>11</v>
      </c>
      <c r="C1" s="12" t="s">
        <v>12</v>
      </c>
      <c r="D1" s="12" t="s">
        <v>13</v>
      </c>
      <c r="E1" s="12"/>
      <c r="F1" s="12"/>
    </row>
    <row r="2" spans="1:6" x14ac:dyDescent="0.35">
      <c r="A2" s="13" t="s">
        <v>34</v>
      </c>
      <c r="B2" s="13" t="s">
        <v>349</v>
      </c>
      <c r="C2" s="13" t="s">
        <v>350</v>
      </c>
      <c r="D2" s="13" t="s">
        <v>351</v>
      </c>
      <c r="E2" s="13"/>
      <c r="F2" s="13"/>
    </row>
    <row r="3" spans="1:6" x14ac:dyDescent="0.35">
      <c r="A3" s="13" t="s">
        <v>47</v>
      </c>
      <c r="B3" s="13" t="s">
        <v>352</v>
      </c>
      <c r="C3" s="13" t="s">
        <v>353</v>
      </c>
      <c r="D3" s="13" t="s">
        <v>354</v>
      </c>
      <c r="E3" s="13"/>
      <c r="F3" s="13"/>
    </row>
    <row r="4" spans="1:6" x14ac:dyDescent="0.35">
      <c r="A4" s="13" t="s">
        <v>56</v>
      </c>
      <c r="B4" s="13" t="s">
        <v>355</v>
      </c>
      <c r="C4" s="13" t="s">
        <v>356</v>
      </c>
      <c r="D4" s="13" t="s">
        <v>357</v>
      </c>
      <c r="E4" s="13"/>
      <c r="F4" s="13"/>
    </row>
    <row r="5" spans="1:6" x14ac:dyDescent="0.35">
      <c r="A5" s="13" t="s">
        <v>56</v>
      </c>
      <c r="B5" s="13" t="s">
        <v>355</v>
      </c>
      <c r="C5" s="13" t="s">
        <v>356</v>
      </c>
      <c r="D5" s="13" t="s">
        <v>357</v>
      </c>
      <c r="E5" s="13"/>
      <c r="F5" s="13"/>
    </row>
    <row r="6" spans="1:6" x14ac:dyDescent="0.35">
      <c r="A6" s="13" t="s">
        <v>56</v>
      </c>
      <c r="B6" s="13" t="s">
        <v>355</v>
      </c>
      <c r="C6" s="13" t="s">
        <v>356</v>
      </c>
      <c r="D6" s="13" t="s">
        <v>357</v>
      </c>
      <c r="E6" s="13"/>
      <c r="F6" s="13"/>
    </row>
    <row r="7" spans="1:6" x14ac:dyDescent="0.35">
      <c r="A7" s="13" t="s">
        <v>105</v>
      </c>
      <c r="B7" s="13" t="s">
        <v>358</v>
      </c>
      <c r="C7" s="13" t="s">
        <v>359</v>
      </c>
      <c r="D7" s="13" t="s">
        <v>360</v>
      </c>
      <c r="E7" s="13"/>
      <c r="F7" s="13"/>
    </row>
    <row r="8" spans="1:6" x14ac:dyDescent="0.35">
      <c r="A8" s="13" t="s">
        <v>110</v>
      </c>
      <c r="B8" s="13" t="s">
        <v>361</v>
      </c>
      <c r="C8" s="13" t="s">
        <v>362</v>
      </c>
      <c r="D8" s="13" t="s">
        <v>363</v>
      </c>
      <c r="E8" s="13"/>
      <c r="F8" s="13"/>
    </row>
    <row r="9" spans="1:6" x14ac:dyDescent="0.35">
      <c r="A9" s="13" t="s">
        <v>117</v>
      </c>
      <c r="B9" s="13" t="s">
        <v>364</v>
      </c>
      <c r="C9" s="13" t="s">
        <v>364</v>
      </c>
      <c r="D9" s="13" t="s">
        <v>365</v>
      </c>
      <c r="E9" s="13"/>
      <c r="F9" s="13"/>
    </row>
    <row r="10" spans="1:6" x14ac:dyDescent="0.35">
      <c r="A10" s="13" t="s">
        <v>124</v>
      </c>
      <c r="B10" s="13" t="s">
        <v>366</v>
      </c>
      <c r="C10" s="13" t="s">
        <v>367</v>
      </c>
      <c r="D10" s="13" t="s">
        <v>368</v>
      </c>
      <c r="E10" s="13"/>
      <c r="F10" s="13"/>
    </row>
    <row r="11" spans="1:6" x14ac:dyDescent="0.35">
      <c r="A11" s="13" t="s">
        <v>129</v>
      </c>
      <c r="B11" s="13" t="s">
        <v>369</v>
      </c>
      <c r="C11" s="13" t="s">
        <v>369</v>
      </c>
      <c r="D11" s="13" t="s">
        <v>370</v>
      </c>
      <c r="E11" s="13"/>
      <c r="F11" s="13"/>
    </row>
    <row r="12" spans="1:6" x14ac:dyDescent="0.35">
      <c r="A12" s="13" t="s">
        <v>138</v>
      </c>
      <c r="B12" s="13" t="s">
        <v>141</v>
      </c>
      <c r="C12" s="13" t="s">
        <v>141</v>
      </c>
      <c r="D12" s="13" t="s">
        <v>371</v>
      </c>
      <c r="E12" s="13"/>
      <c r="F12" s="13"/>
    </row>
    <row r="13" spans="1:6" x14ac:dyDescent="0.35">
      <c r="A13" s="13" t="s">
        <v>139</v>
      </c>
      <c r="B13" s="13" t="s">
        <v>372</v>
      </c>
      <c r="C13" s="13" t="s">
        <v>373</v>
      </c>
      <c r="D13" s="13" t="s">
        <v>374</v>
      </c>
      <c r="E13" s="13"/>
      <c r="F13" s="13"/>
    </row>
    <row r="14" spans="1:6" x14ac:dyDescent="0.35">
      <c r="A14" s="13" t="s">
        <v>142</v>
      </c>
      <c r="B14" s="13" t="s">
        <v>143</v>
      </c>
      <c r="C14" s="13" t="s">
        <v>375</v>
      </c>
      <c r="D14" s="13" t="s">
        <v>376</v>
      </c>
      <c r="E14" s="13"/>
      <c r="F14" s="13"/>
    </row>
    <row r="15" spans="1:6" x14ac:dyDescent="0.35">
      <c r="A15" s="13" t="s">
        <v>146</v>
      </c>
      <c r="B15" s="13" t="s">
        <v>145</v>
      </c>
      <c r="C15" s="13" t="s">
        <v>377</v>
      </c>
      <c r="D15" s="13" t="s">
        <v>378</v>
      </c>
      <c r="E15" s="13"/>
      <c r="F15" s="13"/>
    </row>
    <row r="16" spans="1:6" x14ac:dyDescent="0.35">
      <c r="A16" s="13" t="s">
        <v>147</v>
      </c>
      <c r="B16" s="13" t="s">
        <v>148</v>
      </c>
      <c r="C16" s="13" t="s">
        <v>379</v>
      </c>
      <c r="D16" s="13" t="s">
        <v>380</v>
      </c>
      <c r="E16" s="13"/>
      <c r="F16" s="13"/>
    </row>
    <row r="17" spans="1:6" x14ac:dyDescent="0.35">
      <c r="A17" s="13" t="s">
        <v>151</v>
      </c>
      <c r="B17" s="13" t="s">
        <v>150</v>
      </c>
      <c r="C17" s="13" t="s">
        <v>381</v>
      </c>
      <c r="D17" s="13" t="s">
        <v>382</v>
      </c>
      <c r="E17" s="13"/>
      <c r="F17" s="13"/>
    </row>
    <row r="18" spans="1:6" x14ac:dyDescent="0.35">
      <c r="A18" s="13" t="s">
        <v>156</v>
      </c>
      <c r="B18" s="13" t="s">
        <v>383</v>
      </c>
      <c r="C18" s="13" t="s">
        <v>383</v>
      </c>
      <c r="D18" s="13" t="s">
        <v>384</v>
      </c>
      <c r="E18" s="13"/>
      <c r="F18" s="13"/>
    </row>
    <row r="19" spans="1:6" x14ac:dyDescent="0.35">
      <c r="A19" s="13" t="s">
        <v>159</v>
      </c>
      <c r="B19" s="13" t="s">
        <v>385</v>
      </c>
      <c r="C19" s="13" t="s">
        <v>386</v>
      </c>
      <c r="D19" s="13" t="s">
        <v>387</v>
      </c>
      <c r="E19" s="13"/>
      <c r="F19" s="13"/>
    </row>
    <row r="20" spans="1:6" x14ac:dyDescent="0.35">
      <c r="A20" s="13" t="s">
        <v>388</v>
      </c>
      <c r="B20" s="13" t="s">
        <v>389</v>
      </c>
      <c r="C20" s="13" t="s">
        <v>390</v>
      </c>
      <c r="D20" s="13" t="s">
        <v>391</v>
      </c>
      <c r="E20" s="13"/>
      <c r="F20" s="13"/>
    </row>
    <row r="21" spans="1:6" x14ac:dyDescent="0.35">
      <c r="A21" s="13" t="s">
        <v>163</v>
      </c>
      <c r="B21" s="13" t="s">
        <v>392</v>
      </c>
      <c r="C21" s="13" t="s">
        <v>393</v>
      </c>
      <c r="D21" s="13" t="s">
        <v>394</v>
      </c>
      <c r="E21" s="13"/>
      <c r="F21" s="13"/>
    </row>
    <row r="22" spans="1:6" x14ac:dyDescent="0.35">
      <c r="A22" s="13" t="s">
        <v>18</v>
      </c>
      <c r="B22" s="13" t="s">
        <v>18</v>
      </c>
      <c r="C22" s="13" t="s">
        <v>18</v>
      </c>
      <c r="D22" s="13" t="s">
        <v>18</v>
      </c>
      <c r="E22" s="13"/>
      <c r="F22" s="13"/>
    </row>
    <row r="23" spans="1:6" x14ac:dyDescent="0.35">
      <c r="A23" s="13" t="s">
        <v>166</v>
      </c>
      <c r="B23" s="13" t="s">
        <v>395</v>
      </c>
      <c r="C23" s="13" t="s">
        <v>396</v>
      </c>
      <c r="D23" s="13" t="s">
        <v>397</v>
      </c>
      <c r="E23" s="13"/>
      <c r="F23" s="13"/>
    </row>
    <row r="24" spans="1:6" x14ac:dyDescent="0.35">
      <c r="A24" s="13" t="s">
        <v>147</v>
      </c>
      <c r="B24" s="13" t="s">
        <v>148</v>
      </c>
      <c r="C24" s="13" t="s">
        <v>379</v>
      </c>
      <c r="D24" s="13" t="s">
        <v>380</v>
      </c>
      <c r="E24" s="13"/>
      <c r="F24" s="13"/>
    </row>
    <row r="25" spans="1:6" x14ac:dyDescent="0.35">
      <c r="A25" s="13" t="s">
        <v>152</v>
      </c>
      <c r="B25" s="13" t="s">
        <v>153</v>
      </c>
      <c r="C25" s="13" t="s">
        <v>398</v>
      </c>
      <c r="D25" s="13" t="s">
        <v>399</v>
      </c>
      <c r="E25" s="13"/>
      <c r="F25" s="13"/>
    </row>
    <row r="26" spans="1:6" x14ac:dyDescent="0.35">
      <c r="A26" s="13" t="s">
        <v>18</v>
      </c>
      <c r="B26" s="13" t="s">
        <v>18</v>
      </c>
      <c r="C26" s="13" t="s">
        <v>18</v>
      </c>
      <c r="D26" s="13" t="s">
        <v>18</v>
      </c>
      <c r="E26" s="13"/>
      <c r="F26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BFD87-DEF0-4197-9A0F-257C4E197286}">
  <dimension ref="A1:E4"/>
  <sheetViews>
    <sheetView workbookViewId="0"/>
  </sheetViews>
  <sheetFormatPr defaultRowHeight="14.5" x14ac:dyDescent="0.35"/>
  <cols>
    <col min="2" max="2" width="19.54296875" bestFit="1" customWidth="1"/>
  </cols>
  <sheetData>
    <row r="1" spans="1:5" x14ac:dyDescent="0.35">
      <c r="A1" t="s">
        <v>400</v>
      </c>
      <c r="B1" t="s">
        <v>401</v>
      </c>
      <c r="D1" t="s">
        <v>14</v>
      </c>
      <c r="E1" t="s">
        <v>15</v>
      </c>
    </row>
    <row r="2" spans="1:5" x14ac:dyDescent="0.35">
      <c r="A2">
        <v>1</v>
      </c>
      <c r="B2" t="s">
        <v>402</v>
      </c>
      <c r="D2">
        <v>1</v>
      </c>
      <c r="E2" t="s">
        <v>402</v>
      </c>
    </row>
    <row r="3" spans="1:5" x14ac:dyDescent="0.35">
      <c r="A3">
        <v>2</v>
      </c>
      <c r="B3" t="s">
        <v>403</v>
      </c>
      <c r="D3">
        <v>2</v>
      </c>
      <c r="E3" t="s">
        <v>403</v>
      </c>
    </row>
    <row r="4" spans="1:5" x14ac:dyDescent="0.35">
      <c r="A4">
        <v>3</v>
      </c>
      <c r="B4" t="s">
        <v>404</v>
      </c>
      <c r="D4">
        <v>3</v>
      </c>
      <c r="E4" t="s">
        <v>404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5FE8E-A845-4AE5-84A2-07331B9F40CB}">
  <dimension ref="A1:H138"/>
  <sheetViews>
    <sheetView topLeftCell="C118" workbookViewId="0">
      <selection activeCell="B139" sqref="B139"/>
    </sheetView>
  </sheetViews>
  <sheetFormatPr defaultColWidth="9.1796875" defaultRowHeight="14.5" x14ac:dyDescent="0.35"/>
  <cols>
    <col min="2" max="2" width="25.81640625" style="7" bestFit="1" customWidth="1"/>
    <col min="3" max="4" width="54.7265625" style="7" customWidth="1"/>
    <col min="5" max="5" width="17" style="7" customWidth="1"/>
    <col min="6" max="6" width="65.453125" style="7" customWidth="1"/>
    <col min="7" max="7" width="28.81640625" style="7" bestFit="1" customWidth="1"/>
    <col min="8" max="8" width="22.1796875" style="7" bestFit="1" customWidth="1"/>
    <col min="9" max="16384" width="9.1796875" style="7"/>
  </cols>
  <sheetData>
    <row r="1" spans="1:8" ht="15" thickBot="1" x14ac:dyDescent="0.4">
      <c r="A1" s="71" t="s">
        <v>405</v>
      </c>
      <c r="B1" s="72" t="s">
        <v>406</v>
      </c>
      <c r="C1" s="72" t="s">
        <v>407</v>
      </c>
      <c r="D1" s="72" t="s">
        <v>408</v>
      </c>
      <c r="E1" s="72" t="s">
        <v>409</v>
      </c>
      <c r="F1" s="72" t="s">
        <v>410</v>
      </c>
      <c r="G1" s="72" t="s">
        <v>411</v>
      </c>
      <c r="H1" s="75" t="s">
        <v>401</v>
      </c>
    </row>
    <row r="2" spans="1:8" ht="15" x14ac:dyDescent="0.4">
      <c r="A2" t="s">
        <v>590</v>
      </c>
      <c r="B2" s="72" t="s">
        <v>412</v>
      </c>
      <c r="C2" s="72" t="str">
        <f>VLOOKUP(B2, at_filas!$A$2:$C$8,2,FALSE)</f>
        <v>Producción</v>
      </c>
      <c r="D2" s="72">
        <f>VLOOKUP(B2, at_filas!$A$2:$C$8,3,FALSE)</f>
        <v>1</v>
      </c>
      <c r="E2" s="73">
        <v>1</v>
      </c>
      <c r="F2" s="74" t="s">
        <v>413</v>
      </c>
      <c r="G2" s="72">
        <v>1</v>
      </c>
      <c r="H2" s="75" t="str">
        <f>VLOOKUP(G2,bio!$D$2:$E$4,2,FALSE)</f>
        <v>Bioeconomía</v>
      </c>
    </row>
    <row r="3" spans="1:8" ht="15" x14ac:dyDescent="0.4">
      <c r="A3" t="s">
        <v>591</v>
      </c>
      <c r="B3" s="7" t="s">
        <v>412</v>
      </c>
      <c r="C3" s="7" t="str">
        <f>VLOOKUP(B3, at_filas!$A$2:$C$8,2,FALSE)</f>
        <v>Producción</v>
      </c>
      <c r="D3" s="7">
        <f>VLOOKUP(B3, at_filas!$A$2:$C$8,3,FALSE)</f>
        <v>1</v>
      </c>
      <c r="E3" s="67">
        <v>2</v>
      </c>
      <c r="F3" s="68" t="s">
        <v>414</v>
      </c>
      <c r="G3" s="7">
        <v>1</v>
      </c>
      <c r="H3" s="38" t="str">
        <f>VLOOKUP(G3,bio!$D$2:$E$4,2,FALSE)</f>
        <v>Bioeconomía</v>
      </c>
    </row>
    <row r="4" spans="1:8" ht="15" x14ac:dyDescent="0.4">
      <c r="A4" t="s">
        <v>592</v>
      </c>
      <c r="B4" s="7" t="s">
        <v>412</v>
      </c>
      <c r="C4" s="7" t="str">
        <f>VLOOKUP(B4, at_filas!$A$2:$C$8,2,FALSE)</f>
        <v>Producción</v>
      </c>
      <c r="D4" s="7">
        <f>VLOOKUP(B4, at_filas!$A$2:$C$8,3,FALSE)</f>
        <v>1</v>
      </c>
      <c r="E4" s="67">
        <v>3</v>
      </c>
      <c r="F4" s="68" t="s">
        <v>415</v>
      </c>
      <c r="G4" s="7">
        <v>1</v>
      </c>
      <c r="H4" s="38" t="str">
        <f>VLOOKUP(G4,bio!$D$2:$E$4,2,FALSE)</f>
        <v>Bioeconomía</v>
      </c>
    </row>
    <row r="5" spans="1:8" ht="15" x14ac:dyDescent="0.4">
      <c r="A5" t="s">
        <v>593</v>
      </c>
      <c r="B5" s="7" t="s">
        <v>412</v>
      </c>
      <c r="C5" s="7" t="str">
        <f>VLOOKUP(B5, at_filas!$A$2:$C$8,2,FALSE)</f>
        <v>Producción</v>
      </c>
      <c r="D5" s="7">
        <f>VLOOKUP(B5, at_filas!$A$2:$C$8,3,FALSE)</f>
        <v>1</v>
      </c>
      <c r="E5" s="67">
        <v>4</v>
      </c>
      <c r="F5" s="68" t="s">
        <v>416</v>
      </c>
      <c r="G5" s="7">
        <v>1</v>
      </c>
      <c r="H5" s="38" t="str">
        <f>VLOOKUP(G5,bio!$D$2:$E$4,2,FALSE)</f>
        <v>Bioeconomía</v>
      </c>
    </row>
    <row r="6" spans="1:8" ht="15" x14ac:dyDescent="0.4">
      <c r="A6" t="s">
        <v>594</v>
      </c>
      <c r="B6" s="7" t="s">
        <v>412</v>
      </c>
      <c r="C6" s="7" t="str">
        <f>VLOOKUP(B6, at_filas!$A$2:$C$8,2,FALSE)</f>
        <v>Producción</v>
      </c>
      <c r="D6" s="7">
        <f>VLOOKUP(B6, at_filas!$A$2:$C$8,3,FALSE)</f>
        <v>1</v>
      </c>
      <c r="E6" s="67">
        <v>11</v>
      </c>
      <c r="F6" s="68" t="s">
        <v>417</v>
      </c>
      <c r="G6" s="7">
        <v>3</v>
      </c>
      <c r="H6" s="38" t="str">
        <f>VLOOKUP(G6,bio!$D$2:$E$4,2,FALSE)</f>
        <v>No bioeconomía</v>
      </c>
    </row>
    <row r="7" spans="1:8" ht="15" x14ac:dyDescent="0.4">
      <c r="A7" t="s">
        <v>595</v>
      </c>
      <c r="B7" s="7" t="s">
        <v>412</v>
      </c>
      <c r="C7" s="7" t="str">
        <f>VLOOKUP(B7, at_filas!$A$2:$C$8,2,FALSE)</f>
        <v>Producción</v>
      </c>
      <c r="D7" s="7">
        <f>VLOOKUP(B7, at_filas!$A$2:$C$8,3,FALSE)</f>
        <v>1</v>
      </c>
      <c r="E7" s="67" t="s">
        <v>418</v>
      </c>
      <c r="F7" s="68" t="s">
        <v>419</v>
      </c>
      <c r="G7" s="7">
        <v>3</v>
      </c>
      <c r="H7" s="38" t="str">
        <f>VLOOKUP(G7,bio!$D$2:$E$4,2,FALSE)</f>
        <v>No bioeconomía</v>
      </c>
    </row>
    <row r="8" spans="1:8" ht="15" x14ac:dyDescent="0.4">
      <c r="A8" t="s">
        <v>596</v>
      </c>
      <c r="B8" s="7" t="s">
        <v>412</v>
      </c>
      <c r="C8" s="7" t="str">
        <f>VLOOKUP(B8, at_filas!$A$2:$C$8,2,FALSE)</f>
        <v>Producción</v>
      </c>
      <c r="D8" s="7">
        <f>VLOOKUP(B8, at_filas!$A$2:$C$8,3,FALSE)</f>
        <v>1</v>
      </c>
      <c r="E8" s="67">
        <v>14</v>
      </c>
      <c r="F8" s="68" t="s">
        <v>420</v>
      </c>
      <c r="G8" s="7">
        <v>3</v>
      </c>
      <c r="H8" s="38" t="str">
        <f>VLOOKUP(G8,bio!$D$2:$E$4,2,FALSE)</f>
        <v>No bioeconomía</v>
      </c>
    </row>
    <row r="9" spans="1:8" ht="15" x14ac:dyDescent="0.4">
      <c r="A9" t="s">
        <v>597</v>
      </c>
      <c r="B9" s="7" t="s">
        <v>412</v>
      </c>
      <c r="C9" s="7" t="str">
        <f>VLOOKUP(B9, at_filas!$A$2:$C$8,2,FALSE)</f>
        <v>Producción</v>
      </c>
      <c r="D9" s="7">
        <f>VLOOKUP(B9, at_filas!$A$2:$C$8,3,FALSE)</f>
        <v>1</v>
      </c>
      <c r="E9" s="67">
        <v>15</v>
      </c>
      <c r="F9" s="68" t="s">
        <v>421</v>
      </c>
      <c r="G9" s="7">
        <v>3</v>
      </c>
      <c r="H9" s="38" t="str">
        <f>VLOOKUP(G9,bio!$D$2:$E$4,2,FALSE)</f>
        <v>No bioeconomía</v>
      </c>
    </row>
    <row r="10" spans="1:8" ht="15" x14ac:dyDescent="0.4">
      <c r="A10" t="s">
        <v>598</v>
      </c>
      <c r="B10" s="7" t="s">
        <v>412</v>
      </c>
      <c r="C10" s="7" t="str">
        <f>VLOOKUP(B10, at_filas!$A$2:$C$8,2,FALSE)</f>
        <v>Producción</v>
      </c>
      <c r="D10" s="7">
        <f>VLOOKUP(B10, at_filas!$A$2:$C$8,3,FALSE)</f>
        <v>1</v>
      </c>
      <c r="E10" s="67">
        <v>16</v>
      </c>
      <c r="F10" s="68" t="s">
        <v>422</v>
      </c>
      <c r="G10" s="7">
        <v>3</v>
      </c>
      <c r="H10" s="38" t="str">
        <f>VLOOKUP(G10,bio!$D$2:$E$4,2,FALSE)</f>
        <v>No bioeconomía</v>
      </c>
    </row>
    <row r="11" spans="1:8" ht="15" x14ac:dyDescent="0.4">
      <c r="A11" t="s">
        <v>599</v>
      </c>
      <c r="B11" s="7" t="s">
        <v>412</v>
      </c>
      <c r="C11" s="7" t="str">
        <f>VLOOKUP(B11, at_filas!$A$2:$C$8,2,FALSE)</f>
        <v>Producción</v>
      </c>
      <c r="D11" s="7">
        <f>VLOOKUP(B11, at_filas!$A$2:$C$8,3,FALSE)</f>
        <v>1</v>
      </c>
      <c r="E11" s="67">
        <v>17</v>
      </c>
      <c r="F11" s="68" t="s">
        <v>423</v>
      </c>
      <c r="G11" s="7">
        <v>3</v>
      </c>
      <c r="H11" s="38" t="str">
        <f>VLOOKUP(G11,bio!$D$2:$E$4,2,FALSE)</f>
        <v>No bioeconomía</v>
      </c>
    </row>
    <row r="12" spans="1:8" ht="15" x14ac:dyDescent="0.4">
      <c r="A12" t="s">
        <v>600</v>
      </c>
      <c r="B12" s="7" t="s">
        <v>412</v>
      </c>
      <c r="C12" s="7" t="str">
        <f>VLOOKUP(B12, at_filas!$A$2:$C$8,2,FALSE)</f>
        <v>Producción</v>
      </c>
      <c r="D12" s="7">
        <f>VLOOKUP(B12, at_filas!$A$2:$C$8,3,FALSE)</f>
        <v>1</v>
      </c>
      <c r="E12" s="67">
        <v>18</v>
      </c>
      <c r="F12" s="68" t="s">
        <v>424</v>
      </c>
      <c r="G12" s="7">
        <v>3</v>
      </c>
      <c r="H12" s="38" t="str">
        <f>VLOOKUP(G12,bio!$D$2:$E$4,2,FALSE)</f>
        <v>No bioeconomía</v>
      </c>
    </row>
    <row r="13" spans="1:8" ht="15" x14ac:dyDescent="0.4">
      <c r="A13" t="s">
        <v>601</v>
      </c>
      <c r="B13" s="7" t="s">
        <v>412</v>
      </c>
      <c r="C13" s="7" t="str">
        <f>VLOOKUP(B13, at_filas!$A$2:$C$8,2,FALSE)</f>
        <v>Producción</v>
      </c>
      <c r="D13" s="7">
        <f>VLOOKUP(B13, at_filas!$A$2:$C$8,3,FALSE)</f>
        <v>1</v>
      </c>
      <c r="E13" s="67">
        <v>21</v>
      </c>
      <c r="F13" s="68" t="s">
        <v>425</v>
      </c>
      <c r="G13" s="7">
        <v>1</v>
      </c>
      <c r="H13" s="38" t="str">
        <f>VLOOKUP(G13,bio!$D$2:$E$4,2,FALSE)</f>
        <v>Bioeconomía</v>
      </c>
    </row>
    <row r="14" spans="1:8" ht="15" x14ac:dyDescent="0.4">
      <c r="A14" t="s">
        <v>602</v>
      </c>
      <c r="B14" s="7" t="s">
        <v>412</v>
      </c>
      <c r="C14" s="7" t="str">
        <f>VLOOKUP(B14, at_filas!$A$2:$C$8,2,FALSE)</f>
        <v>Producción</v>
      </c>
      <c r="D14" s="7">
        <f>VLOOKUP(B14, at_filas!$A$2:$C$8,3,FALSE)</f>
        <v>1</v>
      </c>
      <c r="E14" s="67">
        <v>22</v>
      </c>
      <c r="F14" s="68" t="s">
        <v>426</v>
      </c>
      <c r="G14" s="7">
        <v>1</v>
      </c>
      <c r="H14" s="38" t="str">
        <f>VLOOKUP(G14,bio!$D$2:$E$4,2,FALSE)</f>
        <v>Bioeconomía</v>
      </c>
    </row>
    <row r="15" spans="1:8" ht="28" x14ac:dyDescent="0.4">
      <c r="A15" t="s">
        <v>603</v>
      </c>
      <c r="B15" s="7" t="s">
        <v>412</v>
      </c>
      <c r="C15" s="7" t="str">
        <f>VLOOKUP(B15, at_filas!$A$2:$C$8,2,FALSE)</f>
        <v>Producción</v>
      </c>
      <c r="D15" s="7">
        <f>VLOOKUP(B15, at_filas!$A$2:$C$8,3,FALSE)</f>
        <v>1</v>
      </c>
      <c r="E15" s="67">
        <v>23</v>
      </c>
      <c r="F15" s="68" t="s">
        <v>427</v>
      </c>
      <c r="G15" s="7">
        <v>1</v>
      </c>
      <c r="H15" s="38" t="str">
        <f>VLOOKUP(G15,bio!$D$2:$E$4,2,FALSE)</f>
        <v>Bioeconomía</v>
      </c>
    </row>
    <row r="16" spans="1:8" ht="15" x14ac:dyDescent="0.4">
      <c r="A16" t="s">
        <v>604</v>
      </c>
      <c r="B16" s="7" t="s">
        <v>412</v>
      </c>
      <c r="C16" s="7" t="str">
        <f>VLOOKUP(B16, at_filas!$A$2:$C$8,2,FALSE)</f>
        <v>Producción</v>
      </c>
      <c r="D16" s="7">
        <f>VLOOKUP(B16, at_filas!$A$2:$C$8,3,FALSE)</f>
        <v>1</v>
      </c>
      <c r="E16" s="67">
        <v>24</v>
      </c>
      <c r="F16" s="68" t="s">
        <v>428</v>
      </c>
      <c r="G16" s="7">
        <v>1</v>
      </c>
      <c r="H16" s="38" t="str">
        <f>VLOOKUP(G16,bio!$D$2:$E$4,2,FALSE)</f>
        <v>Bioeconomía</v>
      </c>
    </row>
    <row r="17" spans="1:8" ht="15" x14ac:dyDescent="0.4">
      <c r="A17" t="s">
        <v>605</v>
      </c>
      <c r="B17" s="7" t="s">
        <v>412</v>
      </c>
      <c r="C17" s="7" t="str">
        <f>VLOOKUP(B17, at_filas!$A$2:$C$8,2,FALSE)</f>
        <v>Producción</v>
      </c>
      <c r="D17" s="7">
        <f>VLOOKUP(B17, at_filas!$A$2:$C$8,3,FALSE)</f>
        <v>1</v>
      </c>
      <c r="E17" s="67">
        <v>25</v>
      </c>
      <c r="F17" s="68" t="s">
        <v>429</v>
      </c>
      <c r="G17" s="7">
        <v>1</v>
      </c>
      <c r="H17" s="38" t="str">
        <f>VLOOKUP(G17,bio!$D$2:$E$4,2,FALSE)</f>
        <v>Bioeconomía</v>
      </c>
    </row>
    <row r="18" spans="1:8" ht="15" x14ac:dyDescent="0.4">
      <c r="A18" t="s">
        <v>606</v>
      </c>
      <c r="B18" s="7" t="s">
        <v>412</v>
      </c>
      <c r="C18" s="7" t="str">
        <f>VLOOKUP(B18, at_filas!$A$2:$C$8,2,FALSE)</f>
        <v>Producción</v>
      </c>
      <c r="D18" s="7">
        <f>VLOOKUP(B18, at_filas!$A$2:$C$8,3,FALSE)</f>
        <v>1</v>
      </c>
      <c r="E18" s="67">
        <v>26</v>
      </c>
      <c r="F18" s="68" t="s">
        <v>430</v>
      </c>
      <c r="G18" s="7">
        <v>2</v>
      </c>
      <c r="H18" s="38" t="str">
        <f>VLOOKUP(G18,bio!$D$2:$E$4,2,FALSE)</f>
        <v>Bioeconomía extendida</v>
      </c>
    </row>
    <row r="19" spans="1:8" ht="15" x14ac:dyDescent="0.4">
      <c r="A19" t="s">
        <v>607</v>
      </c>
      <c r="B19" s="7" t="s">
        <v>412</v>
      </c>
      <c r="C19" s="7" t="str">
        <f>VLOOKUP(B19, at_filas!$A$2:$C$8,2,FALSE)</f>
        <v>Producción</v>
      </c>
      <c r="D19" s="7">
        <f>VLOOKUP(B19, at_filas!$A$2:$C$8,3,FALSE)</f>
        <v>1</v>
      </c>
      <c r="E19" s="67">
        <v>27</v>
      </c>
      <c r="F19" s="68" t="s">
        <v>431</v>
      </c>
      <c r="G19" s="7">
        <v>2</v>
      </c>
      <c r="H19" s="38" t="str">
        <f>VLOOKUP(G19,bio!$D$2:$E$4,2,FALSE)</f>
        <v>Bioeconomía extendida</v>
      </c>
    </row>
    <row r="20" spans="1:8" ht="15" x14ac:dyDescent="0.4">
      <c r="A20" t="s">
        <v>608</v>
      </c>
      <c r="B20" s="7" t="s">
        <v>412</v>
      </c>
      <c r="C20" s="7" t="str">
        <f>VLOOKUP(B20, at_filas!$A$2:$C$8,2,FALSE)</f>
        <v>Producción</v>
      </c>
      <c r="D20" s="7">
        <f>VLOOKUP(B20, at_filas!$A$2:$C$8,3,FALSE)</f>
        <v>1</v>
      </c>
      <c r="E20" s="67">
        <v>28</v>
      </c>
      <c r="F20" s="68" t="s">
        <v>432</v>
      </c>
      <c r="G20" s="7">
        <v>2</v>
      </c>
      <c r="H20" s="38" t="str">
        <f>VLOOKUP(G20,bio!$D$2:$E$4,2,FALSE)</f>
        <v>Bioeconomía extendida</v>
      </c>
    </row>
    <row r="21" spans="1:8" ht="15" x14ac:dyDescent="0.4">
      <c r="A21" t="s">
        <v>609</v>
      </c>
      <c r="B21" s="7" t="s">
        <v>412</v>
      </c>
      <c r="C21" s="7" t="str">
        <f>VLOOKUP(B21, at_filas!$A$2:$C$8,2,FALSE)</f>
        <v>Producción</v>
      </c>
      <c r="D21" s="7">
        <f>VLOOKUP(B21, at_filas!$A$2:$C$8,3,FALSE)</f>
        <v>1</v>
      </c>
      <c r="E21" s="67">
        <v>29</v>
      </c>
      <c r="F21" s="68" t="s">
        <v>433</v>
      </c>
      <c r="G21" s="7">
        <v>2</v>
      </c>
      <c r="H21" s="38" t="str">
        <f>VLOOKUP(G21,bio!$D$2:$E$4,2,FALSE)</f>
        <v>Bioeconomía extendida</v>
      </c>
    </row>
    <row r="22" spans="1:8" ht="15" x14ac:dyDescent="0.4">
      <c r="A22" t="s">
        <v>610</v>
      </c>
      <c r="B22" s="7" t="s">
        <v>412</v>
      </c>
      <c r="C22" s="7" t="str">
        <f>VLOOKUP(B22, at_filas!$A$2:$C$8,2,FALSE)</f>
        <v>Producción</v>
      </c>
      <c r="D22" s="7">
        <f>VLOOKUP(B22, at_filas!$A$2:$C$8,3,FALSE)</f>
        <v>1</v>
      </c>
      <c r="E22" s="67">
        <v>31</v>
      </c>
      <c r="F22" s="68" t="s">
        <v>434</v>
      </c>
      <c r="G22" s="7">
        <v>2</v>
      </c>
      <c r="H22" s="38" t="str">
        <f>VLOOKUP(G22,bio!$D$2:$E$4,2,FALSE)</f>
        <v>Bioeconomía extendida</v>
      </c>
    </row>
    <row r="23" spans="1:8" ht="15" x14ac:dyDescent="0.4">
      <c r="A23" t="s">
        <v>611</v>
      </c>
      <c r="B23" s="7" t="s">
        <v>412</v>
      </c>
      <c r="C23" s="7" t="str">
        <f>VLOOKUP(B23, at_filas!$A$2:$C$8,2,FALSE)</f>
        <v>Producción</v>
      </c>
      <c r="D23" s="7">
        <f>VLOOKUP(B23, at_filas!$A$2:$C$8,3,FALSE)</f>
        <v>1</v>
      </c>
      <c r="E23" s="67">
        <v>32</v>
      </c>
      <c r="F23" s="68" t="s">
        <v>435</v>
      </c>
      <c r="G23" s="7">
        <v>2</v>
      </c>
      <c r="H23" s="38" t="str">
        <f>VLOOKUP(G23,bio!$D$2:$E$4,2,FALSE)</f>
        <v>Bioeconomía extendida</v>
      </c>
    </row>
    <row r="24" spans="1:8" ht="28" x14ac:dyDescent="0.4">
      <c r="A24" t="s">
        <v>612</v>
      </c>
      <c r="B24" s="7" t="s">
        <v>412</v>
      </c>
      <c r="C24" s="7" t="str">
        <f>VLOOKUP(B24, at_filas!$A$2:$C$8,2,FALSE)</f>
        <v>Producción</v>
      </c>
      <c r="D24" s="7">
        <f>VLOOKUP(B24, at_filas!$A$2:$C$8,3,FALSE)</f>
        <v>1</v>
      </c>
      <c r="E24" s="67">
        <v>33</v>
      </c>
      <c r="F24" s="68" t="s">
        <v>436</v>
      </c>
      <c r="G24" s="7">
        <v>3</v>
      </c>
      <c r="H24" s="38" t="str">
        <f>VLOOKUP(G24,bio!$D$2:$E$4,2,FALSE)</f>
        <v>No bioeconomía</v>
      </c>
    </row>
    <row r="25" spans="1:8" ht="15" x14ac:dyDescent="0.4">
      <c r="A25" t="s">
        <v>613</v>
      </c>
      <c r="B25" s="7" t="s">
        <v>412</v>
      </c>
      <c r="C25" s="7" t="str">
        <f>VLOOKUP(B25, at_filas!$A$2:$C$8,2,FALSE)</f>
        <v>Producción</v>
      </c>
      <c r="D25" s="7">
        <f>VLOOKUP(B25, at_filas!$A$2:$C$8,3,FALSE)</f>
        <v>1</v>
      </c>
      <c r="E25" s="67">
        <v>34</v>
      </c>
      <c r="F25" s="68" t="s">
        <v>437</v>
      </c>
      <c r="G25" s="7">
        <v>2</v>
      </c>
      <c r="H25" s="38" t="str">
        <f>VLOOKUP(G25,bio!$D$2:$E$4,2,FALSE)</f>
        <v>Bioeconomía extendida</v>
      </c>
    </row>
    <row r="26" spans="1:8" ht="15" x14ac:dyDescent="0.4">
      <c r="A26" t="s">
        <v>614</v>
      </c>
      <c r="B26" s="7" t="s">
        <v>412</v>
      </c>
      <c r="C26" s="7" t="str">
        <f>VLOOKUP(B26, at_filas!$A$2:$C$8,2,FALSE)</f>
        <v>Producción</v>
      </c>
      <c r="D26" s="7">
        <f>VLOOKUP(B26, at_filas!$A$2:$C$8,3,FALSE)</f>
        <v>1</v>
      </c>
      <c r="E26" s="67">
        <v>35</v>
      </c>
      <c r="F26" s="68" t="s">
        <v>438</v>
      </c>
      <c r="G26" s="7">
        <v>3</v>
      </c>
      <c r="H26" s="38" t="str">
        <f>VLOOKUP(G26,bio!$D$2:$E$4,2,FALSE)</f>
        <v>No bioeconomía</v>
      </c>
    </row>
    <row r="27" spans="1:8" ht="15" x14ac:dyDescent="0.4">
      <c r="A27" t="s">
        <v>615</v>
      </c>
      <c r="B27" s="7" t="s">
        <v>412</v>
      </c>
      <c r="C27" s="7" t="str">
        <f>VLOOKUP(B27, at_filas!$A$2:$C$8,2,FALSE)</f>
        <v>Producción</v>
      </c>
      <c r="D27" s="7">
        <f>VLOOKUP(B27, at_filas!$A$2:$C$8,3,FALSE)</f>
        <v>1</v>
      </c>
      <c r="E27" s="67">
        <v>36</v>
      </c>
      <c r="F27" s="68" t="s">
        <v>439</v>
      </c>
      <c r="G27" s="7">
        <v>3</v>
      </c>
      <c r="H27" s="38" t="str">
        <f>VLOOKUP(G27,bio!$D$2:$E$4,2,FALSE)</f>
        <v>No bioeconomía</v>
      </c>
    </row>
    <row r="28" spans="1:8" ht="15" x14ac:dyDescent="0.4">
      <c r="A28" t="s">
        <v>616</v>
      </c>
      <c r="B28" s="7" t="s">
        <v>412</v>
      </c>
      <c r="C28" s="7" t="str">
        <f>VLOOKUP(B28, at_filas!$A$2:$C$8,2,FALSE)</f>
        <v>Producción</v>
      </c>
      <c r="D28" s="7">
        <f>VLOOKUP(B28, at_filas!$A$2:$C$8,3,FALSE)</f>
        <v>1</v>
      </c>
      <c r="E28" s="67">
        <v>37</v>
      </c>
      <c r="F28" s="68" t="s">
        <v>440</v>
      </c>
      <c r="G28" s="7">
        <v>3</v>
      </c>
      <c r="H28" s="38" t="str">
        <f>VLOOKUP(G28,bio!$D$2:$E$4,2,FALSE)</f>
        <v>No bioeconomía</v>
      </c>
    </row>
    <row r="29" spans="1:8" ht="15" x14ac:dyDescent="0.4">
      <c r="A29" t="s">
        <v>617</v>
      </c>
      <c r="B29" s="7" t="s">
        <v>412</v>
      </c>
      <c r="C29" s="7" t="str">
        <f>VLOOKUP(B29, at_filas!$A$2:$C$8,2,FALSE)</f>
        <v>Producción</v>
      </c>
      <c r="D29" s="7">
        <f>VLOOKUP(B29, at_filas!$A$2:$C$8,3,FALSE)</f>
        <v>1</v>
      </c>
      <c r="E29" s="67">
        <v>38</v>
      </c>
      <c r="F29" s="68" t="s">
        <v>441</v>
      </c>
      <c r="G29" s="7">
        <v>3</v>
      </c>
      <c r="H29" s="38" t="str">
        <f>VLOOKUP(G29,bio!$D$2:$E$4,2,FALSE)</f>
        <v>No bioeconomía</v>
      </c>
    </row>
    <row r="30" spans="1:8" ht="15" x14ac:dyDescent="0.4">
      <c r="A30" t="s">
        <v>618</v>
      </c>
      <c r="B30" s="7" t="s">
        <v>412</v>
      </c>
      <c r="C30" s="7" t="str">
        <f>VLOOKUP(B30, at_filas!$A$2:$C$8,2,FALSE)</f>
        <v>Producción</v>
      </c>
      <c r="D30" s="7">
        <f>VLOOKUP(B30, at_filas!$A$2:$C$8,3,FALSE)</f>
        <v>1</v>
      </c>
      <c r="E30" s="67">
        <v>39</v>
      </c>
      <c r="F30" s="68" t="s">
        <v>442</v>
      </c>
      <c r="G30" s="7">
        <v>2</v>
      </c>
      <c r="H30" s="38" t="str">
        <f>VLOOKUP(G30,bio!$D$2:$E$4,2,FALSE)</f>
        <v>Bioeconomía extendida</v>
      </c>
    </row>
    <row r="31" spans="1:8" ht="15" x14ac:dyDescent="0.4">
      <c r="A31" t="s">
        <v>619</v>
      </c>
      <c r="B31" s="7" t="s">
        <v>412</v>
      </c>
      <c r="C31" s="7" t="str">
        <f>VLOOKUP(B31, at_filas!$A$2:$C$8,2,FALSE)</f>
        <v>Producción</v>
      </c>
      <c r="D31" s="7">
        <f>VLOOKUP(B31, at_filas!$A$2:$C$8,3,FALSE)</f>
        <v>1</v>
      </c>
      <c r="E31" s="67">
        <v>41</v>
      </c>
      <c r="F31" s="68" t="s">
        <v>443</v>
      </c>
      <c r="G31" s="7">
        <v>3</v>
      </c>
      <c r="H31" s="38" t="str">
        <f>VLOOKUP(G31,bio!$D$2:$E$4,2,FALSE)</f>
        <v>No bioeconomía</v>
      </c>
    </row>
    <row r="32" spans="1:8" ht="15" x14ac:dyDescent="0.4">
      <c r="A32" t="s">
        <v>620</v>
      </c>
      <c r="B32" s="7" t="s">
        <v>412</v>
      </c>
      <c r="C32" s="7" t="str">
        <f>VLOOKUP(B32, at_filas!$A$2:$C$8,2,FALSE)</f>
        <v>Producción</v>
      </c>
      <c r="D32" s="7">
        <f>VLOOKUP(B32, at_filas!$A$2:$C$8,3,FALSE)</f>
        <v>1</v>
      </c>
      <c r="E32" s="67">
        <v>42</v>
      </c>
      <c r="F32" s="68" t="s">
        <v>444</v>
      </c>
      <c r="G32" s="7">
        <v>3</v>
      </c>
      <c r="H32" s="38" t="str">
        <f>VLOOKUP(G32,bio!$D$2:$E$4,2,FALSE)</f>
        <v>No bioeconomía</v>
      </c>
    </row>
    <row r="33" spans="1:8" ht="15" x14ac:dyDescent="0.4">
      <c r="A33" t="s">
        <v>621</v>
      </c>
      <c r="B33" s="7" t="s">
        <v>412</v>
      </c>
      <c r="C33" s="7" t="str">
        <f>VLOOKUP(B33, at_filas!$A$2:$C$8,2,FALSE)</f>
        <v>Producción</v>
      </c>
      <c r="D33" s="7">
        <f>VLOOKUP(B33, at_filas!$A$2:$C$8,3,FALSE)</f>
        <v>1</v>
      </c>
      <c r="E33" s="67">
        <v>43</v>
      </c>
      <c r="F33" s="68" t="s">
        <v>445</v>
      </c>
      <c r="G33" s="7">
        <v>3</v>
      </c>
      <c r="H33" s="38" t="str">
        <f>VLOOKUP(G33,bio!$D$2:$E$4,2,FALSE)</f>
        <v>No bioeconomía</v>
      </c>
    </row>
    <row r="34" spans="1:8" ht="15" x14ac:dyDescent="0.4">
      <c r="A34" t="s">
        <v>622</v>
      </c>
      <c r="B34" s="7" t="s">
        <v>412</v>
      </c>
      <c r="C34" s="7" t="str">
        <f>VLOOKUP(B34, at_filas!$A$2:$C$8,2,FALSE)</f>
        <v>Producción</v>
      </c>
      <c r="D34" s="7">
        <f>VLOOKUP(B34, at_filas!$A$2:$C$8,3,FALSE)</f>
        <v>1</v>
      </c>
      <c r="E34" s="67">
        <v>44</v>
      </c>
      <c r="F34" s="68" t="s">
        <v>446</v>
      </c>
      <c r="G34" s="7">
        <v>3</v>
      </c>
      <c r="H34" s="38" t="str">
        <f>VLOOKUP(G34,bio!$D$2:$E$4,2,FALSE)</f>
        <v>No bioeconomía</v>
      </c>
    </row>
    <row r="35" spans="1:8" ht="15" x14ac:dyDescent="0.4">
      <c r="A35" t="s">
        <v>623</v>
      </c>
      <c r="B35" s="7" t="s">
        <v>412</v>
      </c>
      <c r="C35" s="7" t="str">
        <f>VLOOKUP(B35, at_filas!$A$2:$C$8,2,FALSE)</f>
        <v>Producción</v>
      </c>
      <c r="D35" s="7">
        <f>VLOOKUP(B35, at_filas!$A$2:$C$8,3,FALSE)</f>
        <v>1</v>
      </c>
      <c r="E35" s="67">
        <v>45</v>
      </c>
      <c r="F35" s="68" t="s">
        <v>447</v>
      </c>
      <c r="G35" s="7">
        <v>3</v>
      </c>
      <c r="H35" s="38" t="str">
        <f>VLOOKUP(G35,bio!$D$2:$E$4,2,FALSE)</f>
        <v>No bioeconomía</v>
      </c>
    </row>
    <row r="36" spans="1:8" ht="15" x14ac:dyDescent="0.4">
      <c r="A36" t="s">
        <v>624</v>
      </c>
      <c r="B36" s="7" t="s">
        <v>412</v>
      </c>
      <c r="C36" s="7" t="str">
        <f>VLOOKUP(B36, at_filas!$A$2:$C$8,2,FALSE)</f>
        <v>Producción</v>
      </c>
      <c r="D36" s="7">
        <f>VLOOKUP(B36, at_filas!$A$2:$C$8,3,FALSE)</f>
        <v>1</v>
      </c>
      <c r="E36" s="67">
        <v>46</v>
      </c>
      <c r="F36" s="68" t="s">
        <v>448</v>
      </c>
      <c r="G36" s="7">
        <v>3</v>
      </c>
      <c r="H36" s="38" t="str">
        <f>VLOOKUP(G36,bio!$D$2:$E$4,2,FALSE)</f>
        <v>No bioeconomía</v>
      </c>
    </row>
    <row r="37" spans="1:8" ht="15" x14ac:dyDescent="0.4">
      <c r="A37" t="s">
        <v>625</v>
      </c>
      <c r="B37" s="7" t="s">
        <v>412</v>
      </c>
      <c r="C37" s="7" t="str">
        <f>VLOOKUP(B37, at_filas!$A$2:$C$8,2,FALSE)</f>
        <v>Producción</v>
      </c>
      <c r="D37" s="7">
        <f>VLOOKUP(B37, at_filas!$A$2:$C$8,3,FALSE)</f>
        <v>1</v>
      </c>
      <c r="E37" s="67">
        <v>47</v>
      </c>
      <c r="F37" s="68" t="s">
        <v>449</v>
      </c>
      <c r="G37" s="7">
        <v>3</v>
      </c>
      <c r="H37" s="38" t="str">
        <f>VLOOKUP(G37,bio!$D$2:$E$4,2,FALSE)</f>
        <v>No bioeconomía</v>
      </c>
    </row>
    <row r="38" spans="1:8" ht="15" x14ac:dyDescent="0.4">
      <c r="A38" t="s">
        <v>626</v>
      </c>
      <c r="B38" s="7" t="s">
        <v>412</v>
      </c>
      <c r="C38" s="7" t="str">
        <f>VLOOKUP(B38, at_filas!$A$2:$C$8,2,FALSE)</f>
        <v>Producción</v>
      </c>
      <c r="D38" s="7">
        <f>VLOOKUP(B38, at_filas!$A$2:$C$8,3,FALSE)</f>
        <v>1</v>
      </c>
      <c r="E38" s="67">
        <v>48</v>
      </c>
      <c r="F38" s="68" t="s">
        <v>450</v>
      </c>
      <c r="G38" s="7">
        <v>3</v>
      </c>
      <c r="H38" s="38" t="str">
        <f>VLOOKUP(G38,bio!$D$2:$E$4,2,FALSE)</f>
        <v>No bioeconomía</v>
      </c>
    </row>
    <row r="39" spans="1:8" ht="15" x14ac:dyDescent="0.4">
      <c r="A39" t="s">
        <v>627</v>
      </c>
      <c r="B39" s="7" t="s">
        <v>412</v>
      </c>
      <c r="C39" s="7" t="str">
        <f>VLOOKUP(B39, at_filas!$A$2:$C$8,2,FALSE)</f>
        <v>Producción</v>
      </c>
      <c r="D39" s="7">
        <f>VLOOKUP(B39, at_filas!$A$2:$C$8,3,FALSE)</f>
        <v>1</v>
      </c>
      <c r="E39" s="67">
        <v>49</v>
      </c>
      <c r="F39" s="68" t="s">
        <v>451</v>
      </c>
      <c r="G39" s="7">
        <v>3</v>
      </c>
      <c r="H39" s="38" t="str">
        <f>VLOOKUP(G39,bio!$D$2:$E$4,2,FALSE)</f>
        <v>No bioeconomía</v>
      </c>
    </row>
    <row r="40" spans="1:8" ht="15" x14ac:dyDescent="0.4">
      <c r="A40" t="s">
        <v>628</v>
      </c>
      <c r="B40" s="7" t="s">
        <v>412</v>
      </c>
      <c r="C40" s="7" t="str">
        <f>VLOOKUP(B40, at_filas!$A$2:$C$8,2,FALSE)</f>
        <v>Producción</v>
      </c>
      <c r="D40" s="7">
        <f>VLOOKUP(B40, at_filas!$A$2:$C$8,3,FALSE)</f>
        <v>1</v>
      </c>
      <c r="E40" s="67">
        <v>53</v>
      </c>
      <c r="F40" s="68" t="s">
        <v>452</v>
      </c>
      <c r="G40" s="7">
        <v>3</v>
      </c>
      <c r="H40" s="38" t="str">
        <f>VLOOKUP(G40,bio!$D$2:$E$4,2,FALSE)</f>
        <v>No bioeconomía</v>
      </c>
    </row>
    <row r="41" spans="1:8" ht="15" x14ac:dyDescent="0.4">
      <c r="A41" t="s">
        <v>629</v>
      </c>
      <c r="B41" s="7" t="s">
        <v>412</v>
      </c>
      <c r="C41" s="7" t="str">
        <f>VLOOKUP(B41, at_filas!$A$2:$C$8,2,FALSE)</f>
        <v>Producción</v>
      </c>
      <c r="D41" s="7">
        <f>VLOOKUP(B41, at_filas!$A$2:$C$8,3,FALSE)</f>
        <v>1</v>
      </c>
      <c r="E41" s="67">
        <v>54</v>
      </c>
      <c r="F41" s="68" t="s">
        <v>453</v>
      </c>
      <c r="G41" s="7">
        <v>3</v>
      </c>
      <c r="H41" s="38" t="str">
        <f>VLOOKUP(G41,bio!$D$2:$E$4,2,FALSE)</f>
        <v>No bioeconomía</v>
      </c>
    </row>
    <row r="42" spans="1:8" ht="15" x14ac:dyDescent="0.4">
      <c r="A42" t="s">
        <v>630</v>
      </c>
      <c r="B42" s="7" t="s">
        <v>412</v>
      </c>
      <c r="C42" s="7" t="str">
        <f>VLOOKUP(B42, at_filas!$A$2:$C$8,2,FALSE)</f>
        <v>Producción</v>
      </c>
      <c r="D42" s="7">
        <f>VLOOKUP(B42, at_filas!$A$2:$C$8,3,FALSE)</f>
        <v>1</v>
      </c>
      <c r="E42" s="67" t="s">
        <v>454</v>
      </c>
      <c r="F42" s="68" t="s">
        <v>455</v>
      </c>
      <c r="G42" s="7">
        <v>3</v>
      </c>
      <c r="H42" s="38" t="str">
        <f>VLOOKUP(G42,bio!$D$2:$E$4,2,FALSE)</f>
        <v>No bioeconomía</v>
      </c>
    </row>
    <row r="43" spans="1:8" ht="15" x14ac:dyDescent="0.4">
      <c r="A43" t="s">
        <v>631</v>
      </c>
      <c r="B43" s="7" t="s">
        <v>412</v>
      </c>
      <c r="C43" s="7" t="str">
        <f>VLOOKUP(B43, at_filas!$A$2:$C$8,2,FALSE)</f>
        <v>Producción</v>
      </c>
      <c r="D43" s="7">
        <f>VLOOKUP(B43, at_filas!$A$2:$C$8,3,FALSE)</f>
        <v>1</v>
      </c>
      <c r="E43" s="67">
        <v>63</v>
      </c>
      <c r="F43" s="68" t="s">
        <v>456</v>
      </c>
      <c r="G43" s="7">
        <v>2</v>
      </c>
      <c r="H43" s="38" t="str">
        <f>VLOOKUP(G43,bio!$D$2:$E$4,2,FALSE)</f>
        <v>Bioeconomía extendida</v>
      </c>
    </row>
    <row r="44" spans="1:8" ht="28" x14ac:dyDescent="0.4">
      <c r="A44" t="s">
        <v>632</v>
      </c>
      <c r="B44" s="7" t="s">
        <v>412</v>
      </c>
      <c r="C44" s="7" t="str">
        <f>VLOOKUP(B44, at_filas!$A$2:$C$8,2,FALSE)</f>
        <v>Producción</v>
      </c>
      <c r="D44" s="7">
        <f>VLOOKUP(B44, at_filas!$A$2:$C$8,3,FALSE)</f>
        <v>1</v>
      </c>
      <c r="E44" s="67" t="s">
        <v>457</v>
      </c>
      <c r="F44" s="68" t="s">
        <v>458</v>
      </c>
      <c r="G44" s="7">
        <v>3</v>
      </c>
      <c r="H44" s="38" t="str">
        <f>VLOOKUP(G44,bio!$D$2:$E$4,2,FALSE)</f>
        <v>No bioeconomía</v>
      </c>
    </row>
    <row r="45" spans="1:8" ht="15" x14ac:dyDescent="0.4">
      <c r="A45" t="s">
        <v>633</v>
      </c>
      <c r="B45" s="7" t="s">
        <v>412</v>
      </c>
      <c r="C45" s="7" t="str">
        <f>VLOOKUP(B45, at_filas!$A$2:$C$8,2,FALSE)</f>
        <v>Producción</v>
      </c>
      <c r="D45" s="7">
        <f>VLOOKUP(B45, at_filas!$A$2:$C$8,3,FALSE)</f>
        <v>1</v>
      </c>
      <c r="E45" s="67">
        <v>67</v>
      </c>
      <c r="F45" s="68" t="s">
        <v>459</v>
      </c>
      <c r="G45" s="7">
        <v>3</v>
      </c>
      <c r="H45" s="38" t="str">
        <f>VLOOKUP(G45,bio!$D$2:$E$4,2,FALSE)</f>
        <v>No bioeconomía</v>
      </c>
    </row>
    <row r="46" spans="1:8" ht="15" x14ac:dyDescent="0.4">
      <c r="A46" t="s">
        <v>634</v>
      </c>
      <c r="B46" s="7" t="s">
        <v>412</v>
      </c>
      <c r="C46" s="7" t="str">
        <f>VLOOKUP(B46, at_filas!$A$2:$C$8,2,FALSE)</f>
        <v>Producción</v>
      </c>
      <c r="D46" s="7">
        <f>VLOOKUP(B46, at_filas!$A$2:$C$8,3,FALSE)</f>
        <v>1</v>
      </c>
      <c r="E46" s="67">
        <v>68</v>
      </c>
      <c r="F46" s="68" t="s">
        <v>460</v>
      </c>
      <c r="G46" s="7">
        <v>3</v>
      </c>
      <c r="H46" s="38" t="str">
        <f>VLOOKUP(G46,bio!$D$2:$E$4,2,FALSE)</f>
        <v>No bioeconomía</v>
      </c>
    </row>
    <row r="47" spans="1:8" ht="15" x14ac:dyDescent="0.4">
      <c r="A47" t="s">
        <v>635</v>
      </c>
      <c r="B47" s="7" t="s">
        <v>412</v>
      </c>
      <c r="C47" s="7" t="str">
        <f>VLOOKUP(B47, at_filas!$A$2:$C$8,2,FALSE)</f>
        <v>Producción</v>
      </c>
      <c r="D47" s="7">
        <f>VLOOKUP(B47, at_filas!$A$2:$C$8,3,FALSE)</f>
        <v>1</v>
      </c>
      <c r="E47" s="67">
        <v>69</v>
      </c>
      <c r="F47" s="68" t="s">
        <v>461</v>
      </c>
      <c r="G47" s="7">
        <v>3</v>
      </c>
      <c r="H47" s="38" t="str">
        <f>VLOOKUP(G47,bio!$D$2:$E$4,2,FALSE)</f>
        <v>No bioeconomía</v>
      </c>
    </row>
    <row r="48" spans="1:8" ht="15" x14ac:dyDescent="0.4">
      <c r="A48" t="s">
        <v>636</v>
      </c>
      <c r="B48" s="7" t="s">
        <v>412</v>
      </c>
      <c r="C48" s="7" t="str">
        <f>VLOOKUP(B48, at_filas!$A$2:$C$8,2,FALSE)</f>
        <v>Producción</v>
      </c>
      <c r="D48" s="7">
        <f>VLOOKUP(B48, at_filas!$A$2:$C$8,3,FALSE)</f>
        <v>1</v>
      </c>
      <c r="E48" s="67">
        <v>71</v>
      </c>
      <c r="F48" s="68" t="s">
        <v>462</v>
      </c>
      <c r="G48" s="7">
        <v>3</v>
      </c>
      <c r="H48" s="38" t="str">
        <f>VLOOKUP(G48,bio!$D$2:$E$4,2,FALSE)</f>
        <v>No bioeconomía</v>
      </c>
    </row>
    <row r="49" spans="1:8" ht="15" x14ac:dyDescent="0.4">
      <c r="A49" t="s">
        <v>637</v>
      </c>
      <c r="B49" s="7" t="s">
        <v>412</v>
      </c>
      <c r="C49" s="7" t="str">
        <f>VLOOKUP(B49, at_filas!$A$2:$C$8,2,FALSE)</f>
        <v>Producción</v>
      </c>
      <c r="D49" s="7">
        <f>VLOOKUP(B49, at_filas!$A$2:$C$8,3,FALSE)</f>
        <v>1</v>
      </c>
      <c r="E49" s="67">
        <v>72</v>
      </c>
      <c r="F49" s="68" t="s">
        <v>463</v>
      </c>
      <c r="G49" s="7">
        <v>3</v>
      </c>
      <c r="H49" s="38" t="str">
        <f>VLOOKUP(G49,bio!$D$2:$E$4,2,FALSE)</f>
        <v>No bioeconomía</v>
      </c>
    </row>
    <row r="50" spans="1:8" ht="15" x14ac:dyDescent="0.4">
      <c r="A50" t="s">
        <v>638</v>
      </c>
      <c r="B50" s="7" t="s">
        <v>412</v>
      </c>
      <c r="C50" s="7" t="str">
        <f>VLOOKUP(B50, at_filas!$A$2:$C$8,2,FALSE)</f>
        <v>Producción</v>
      </c>
      <c r="D50" s="7">
        <f>VLOOKUP(B50, at_filas!$A$2:$C$8,3,FALSE)</f>
        <v>1</v>
      </c>
      <c r="E50" s="67">
        <v>73</v>
      </c>
      <c r="F50" s="68" t="s">
        <v>464</v>
      </c>
      <c r="G50" s="7">
        <v>3</v>
      </c>
      <c r="H50" s="38" t="str">
        <f>VLOOKUP(G50,bio!$D$2:$E$4,2,FALSE)</f>
        <v>No bioeconomía</v>
      </c>
    </row>
    <row r="51" spans="1:8" ht="15" x14ac:dyDescent="0.4">
      <c r="A51" t="s">
        <v>639</v>
      </c>
      <c r="B51" s="7" t="s">
        <v>412</v>
      </c>
      <c r="C51" s="7" t="str">
        <f>VLOOKUP(B51, at_filas!$A$2:$C$8,2,FALSE)</f>
        <v>Producción</v>
      </c>
      <c r="D51" s="7">
        <f>VLOOKUP(B51, at_filas!$A$2:$C$8,3,FALSE)</f>
        <v>1</v>
      </c>
      <c r="E51" s="67">
        <v>81</v>
      </c>
      <c r="F51" s="68" t="s">
        <v>465</v>
      </c>
      <c r="G51" s="7">
        <v>3</v>
      </c>
      <c r="H51" s="38" t="str">
        <f>VLOOKUP(G51,bio!$D$2:$E$4,2,FALSE)</f>
        <v>No bioeconomía</v>
      </c>
    </row>
    <row r="52" spans="1:8" ht="15" x14ac:dyDescent="0.4">
      <c r="A52" t="s">
        <v>640</v>
      </c>
      <c r="B52" s="7" t="s">
        <v>412</v>
      </c>
      <c r="C52" s="7" t="str">
        <f>VLOOKUP(B52, at_filas!$A$2:$C$8,2,FALSE)</f>
        <v>Producción</v>
      </c>
      <c r="D52" s="7">
        <f>VLOOKUP(B52, at_filas!$A$2:$C$8,3,FALSE)</f>
        <v>1</v>
      </c>
      <c r="E52" s="67">
        <v>82</v>
      </c>
      <c r="F52" s="68" t="s">
        <v>466</v>
      </c>
      <c r="G52" s="7">
        <v>3</v>
      </c>
      <c r="H52" s="38" t="str">
        <f>VLOOKUP(G52,bio!$D$2:$E$4,2,FALSE)</f>
        <v>No bioeconomía</v>
      </c>
    </row>
    <row r="53" spans="1:8" ht="15" x14ac:dyDescent="0.4">
      <c r="A53" t="s">
        <v>641</v>
      </c>
      <c r="B53" s="7" t="s">
        <v>412</v>
      </c>
      <c r="C53" s="7" t="str">
        <f>VLOOKUP(B53, at_filas!$A$2:$C$8,2,FALSE)</f>
        <v>Producción</v>
      </c>
      <c r="D53" s="7">
        <f>VLOOKUP(B53, at_filas!$A$2:$C$8,3,FALSE)</f>
        <v>1</v>
      </c>
      <c r="E53" s="67">
        <v>83</v>
      </c>
      <c r="F53" s="68" t="s">
        <v>467</v>
      </c>
      <c r="G53" s="7">
        <v>3</v>
      </c>
      <c r="H53" s="38" t="str">
        <f>VLOOKUP(G53,bio!$D$2:$E$4,2,FALSE)</f>
        <v>No bioeconomía</v>
      </c>
    </row>
    <row r="54" spans="1:8" ht="15" x14ac:dyDescent="0.4">
      <c r="A54" t="s">
        <v>642</v>
      </c>
      <c r="B54" s="7" t="s">
        <v>412</v>
      </c>
      <c r="C54" s="7" t="str">
        <f>VLOOKUP(B54, at_filas!$A$2:$C$8,2,FALSE)</f>
        <v>Producción</v>
      </c>
      <c r="D54" s="7">
        <f>VLOOKUP(B54, at_filas!$A$2:$C$8,3,FALSE)</f>
        <v>1</v>
      </c>
      <c r="E54" s="67">
        <v>84</v>
      </c>
      <c r="F54" s="68" t="s">
        <v>468</v>
      </c>
      <c r="G54" s="7">
        <v>3</v>
      </c>
      <c r="H54" s="38" t="str">
        <f>VLOOKUP(G54,bio!$D$2:$E$4,2,FALSE)</f>
        <v>No bioeconomía</v>
      </c>
    </row>
    <row r="55" spans="1:8" ht="15" x14ac:dyDescent="0.4">
      <c r="A55" t="s">
        <v>643</v>
      </c>
      <c r="B55" s="7" t="s">
        <v>412</v>
      </c>
      <c r="C55" s="7" t="str">
        <f>VLOOKUP(B55, at_filas!$A$2:$C$8,2,FALSE)</f>
        <v>Producción</v>
      </c>
      <c r="D55" s="7">
        <f>VLOOKUP(B55, at_filas!$A$2:$C$8,3,FALSE)</f>
        <v>1</v>
      </c>
      <c r="E55" s="67">
        <v>85</v>
      </c>
      <c r="F55" s="68" t="s">
        <v>469</v>
      </c>
      <c r="G55" s="7">
        <v>3</v>
      </c>
      <c r="H55" s="38" t="str">
        <f>VLOOKUP(G55,bio!$D$2:$E$4,2,FALSE)</f>
        <v>No bioeconomía</v>
      </c>
    </row>
    <row r="56" spans="1:8" ht="28" x14ac:dyDescent="0.4">
      <c r="A56" t="s">
        <v>644</v>
      </c>
      <c r="B56" s="7" t="s">
        <v>412</v>
      </c>
      <c r="C56" s="7" t="str">
        <f>VLOOKUP(B56, at_filas!$A$2:$C$8,2,FALSE)</f>
        <v>Producción</v>
      </c>
      <c r="D56" s="7">
        <f>VLOOKUP(B56, at_filas!$A$2:$C$8,3,FALSE)</f>
        <v>1</v>
      </c>
      <c r="E56" s="67">
        <v>86</v>
      </c>
      <c r="F56" s="68" t="s">
        <v>470</v>
      </c>
      <c r="G56" s="7">
        <v>2</v>
      </c>
      <c r="H56" s="38" t="str">
        <f>VLOOKUP(G56,bio!$D$2:$E$4,2,FALSE)</f>
        <v>Bioeconomía extendida</v>
      </c>
    </row>
    <row r="57" spans="1:8" ht="15" x14ac:dyDescent="0.4">
      <c r="A57" t="s">
        <v>645</v>
      </c>
      <c r="B57" s="7" t="s">
        <v>412</v>
      </c>
      <c r="C57" s="7" t="str">
        <f>VLOOKUP(B57, at_filas!$A$2:$C$8,2,FALSE)</f>
        <v>Producción</v>
      </c>
      <c r="D57" s="7">
        <f>VLOOKUP(B57, at_filas!$A$2:$C$8,3,FALSE)</f>
        <v>1</v>
      </c>
      <c r="E57" s="67">
        <v>87</v>
      </c>
      <c r="F57" s="68" t="s">
        <v>471</v>
      </c>
      <c r="G57" s="7">
        <v>3</v>
      </c>
      <c r="H57" s="38" t="str">
        <f>VLOOKUP(G57,bio!$D$2:$E$4,2,FALSE)</f>
        <v>No bioeconomía</v>
      </c>
    </row>
    <row r="58" spans="1:8" ht="15" x14ac:dyDescent="0.4">
      <c r="A58" t="s">
        <v>646</v>
      </c>
      <c r="B58" s="7" t="s">
        <v>412</v>
      </c>
      <c r="C58" s="7" t="str">
        <f>VLOOKUP(B58, at_filas!$A$2:$C$8,2,FALSE)</f>
        <v>Producción</v>
      </c>
      <c r="D58" s="7">
        <f>VLOOKUP(B58, at_filas!$A$2:$C$8,3,FALSE)</f>
        <v>1</v>
      </c>
      <c r="E58" s="67">
        <v>88</v>
      </c>
      <c r="F58" s="68" t="s">
        <v>472</v>
      </c>
      <c r="G58" s="7">
        <v>3</v>
      </c>
      <c r="H58" s="38" t="str">
        <f>VLOOKUP(G58,bio!$D$2:$E$4,2,FALSE)</f>
        <v>No bioeconomía</v>
      </c>
    </row>
    <row r="59" spans="1:8" ht="28" x14ac:dyDescent="0.4">
      <c r="A59" t="s">
        <v>647</v>
      </c>
      <c r="B59" s="7" t="s">
        <v>412</v>
      </c>
      <c r="C59" s="7" t="str">
        <f>VLOOKUP(B59, at_filas!$A$2:$C$8,2,FALSE)</f>
        <v>Producción</v>
      </c>
      <c r="D59" s="7">
        <f>VLOOKUP(B59, at_filas!$A$2:$C$8,3,FALSE)</f>
        <v>1</v>
      </c>
      <c r="E59" s="67">
        <v>89</v>
      </c>
      <c r="F59" s="68" t="s">
        <v>473</v>
      </c>
      <c r="G59" s="7">
        <v>3</v>
      </c>
      <c r="H59" s="38" t="str">
        <f>VLOOKUP(G59,bio!$D$2:$E$4,2,FALSE)</f>
        <v>No bioeconomía</v>
      </c>
    </row>
    <row r="60" spans="1:8" ht="28" x14ac:dyDescent="0.4">
      <c r="A60" t="s">
        <v>648</v>
      </c>
      <c r="B60" s="7" t="s">
        <v>412</v>
      </c>
      <c r="C60" s="7" t="str">
        <f>VLOOKUP(B60, at_filas!$A$2:$C$8,2,FALSE)</f>
        <v>Producción</v>
      </c>
      <c r="D60" s="7">
        <f>VLOOKUP(B60, at_filas!$A$2:$C$8,3,FALSE)</f>
        <v>1</v>
      </c>
      <c r="E60" s="67">
        <v>91</v>
      </c>
      <c r="F60" s="68" t="s">
        <v>474</v>
      </c>
      <c r="G60" s="7">
        <v>3</v>
      </c>
      <c r="H60" s="38" t="str">
        <f>VLOOKUP(G60,bio!$D$2:$E$4,2,FALSE)</f>
        <v>No bioeconomía</v>
      </c>
    </row>
    <row r="61" spans="1:8" ht="15" x14ac:dyDescent="0.4">
      <c r="A61" t="s">
        <v>649</v>
      </c>
      <c r="B61" s="7" t="s">
        <v>412</v>
      </c>
      <c r="C61" s="7" t="str">
        <f>VLOOKUP(B61, at_filas!$A$2:$C$8,2,FALSE)</f>
        <v>Producción</v>
      </c>
      <c r="D61" s="7">
        <f>VLOOKUP(B61, at_filas!$A$2:$C$8,3,FALSE)</f>
        <v>1</v>
      </c>
      <c r="E61" s="67">
        <v>92</v>
      </c>
      <c r="F61" s="68" t="s">
        <v>475</v>
      </c>
      <c r="G61" s="7">
        <v>3</v>
      </c>
      <c r="H61" s="38" t="str">
        <f>VLOOKUP(G61,bio!$D$2:$E$4,2,FALSE)</f>
        <v>No bioeconomía</v>
      </c>
    </row>
    <row r="62" spans="1:8" ht="15" x14ac:dyDescent="0.4">
      <c r="A62" t="s">
        <v>650</v>
      </c>
      <c r="B62" s="7" t="s">
        <v>412</v>
      </c>
      <c r="C62" s="7" t="str">
        <f>VLOOKUP(B62, at_filas!$A$2:$C$8,2,FALSE)</f>
        <v>Producción</v>
      </c>
      <c r="D62" s="7">
        <f>VLOOKUP(B62, at_filas!$A$2:$C$8,3,FALSE)</f>
        <v>1</v>
      </c>
      <c r="E62" s="67">
        <v>93</v>
      </c>
      <c r="F62" s="68" t="s">
        <v>476</v>
      </c>
      <c r="G62" s="7">
        <v>3</v>
      </c>
      <c r="H62" s="38" t="str">
        <f>VLOOKUP(G62,bio!$D$2:$E$4,2,FALSE)</f>
        <v>No bioeconomía</v>
      </c>
    </row>
    <row r="63" spans="1:8" ht="28" x14ac:dyDescent="0.4">
      <c r="A63" t="s">
        <v>651</v>
      </c>
      <c r="B63" s="7" t="s">
        <v>412</v>
      </c>
      <c r="C63" s="7" t="str">
        <f>VLOOKUP(B63, at_filas!$A$2:$C$8,2,FALSE)</f>
        <v>Producción</v>
      </c>
      <c r="D63" s="7">
        <f>VLOOKUP(B63, at_filas!$A$2:$C$8,3,FALSE)</f>
        <v>1</v>
      </c>
      <c r="E63" s="67">
        <v>94</v>
      </c>
      <c r="F63" s="68" t="s">
        <v>477</v>
      </c>
      <c r="G63" s="7">
        <v>2</v>
      </c>
      <c r="H63" s="38" t="str">
        <f>VLOOKUP(G63,bio!$D$2:$E$4,2,FALSE)</f>
        <v>Bioeconomía extendida</v>
      </c>
    </row>
    <row r="64" spans="1:8" ht="15" x14ac:dyDescent="0.4">
      <c r="A64" t="s">
        <v>652</v>
      </c>
      <c r="B64" s="7" t="s">
        <v>412</v>
      </c>
      <c r="C64" s="7" t="str">
        <f>VLOOKUP(B64, at_filas!$A$2:$C$8,2,FALSE)</f>
        <v>Producción</v>
      </c>
      <c r="D64" s="7">
        <f>VLOOKUP(B64, at_filas!$A$2:$C$8,3,FALSE)</f>
        <v>1</v>
      </c>
      <c r="E64" s="67">
        <v>95</v>
      </c>
      <c r="F64" s="68" t="s">
        <v>478</v>
      </c>
      <c r="G64" s="7">
        <v>3</v>
      </c>
      <c r="H64" s="38" t="str">
        <f>VLOOKUP(G64,bio!$D$2:$E$4,2,FALSE)</f>
        <v>No bioeconomía</v>
      </c>
    </row>
    <row r="65" spans="1:8" ht="15" x14ac:dyDescent="0.4">
      <c r="A65" t="s">
        <v>653</v>
      </c>
      <c r="B65" s="7" t="s">
        <v>412</v>
      </c>
      <c r="C65" s="7" t="str">
        <f>VLOOKUP(B65, at_filas!$A$2:$C$8,2,FALSE)</f>
        <v>Producción</v>
      </c>
      <c r="D65" s="7">
        <f>VLOOKUP(B65, at_filas!$A$2:$C$8,3,FALSE)</f>
        <v>1</v>
      </c>
      <c r="E65" s="67">
        <v>96</v>
      </c>
      <c r="F65" s="68" t="s">
        <v>479</v>
      </c>
      <c r="G65" s="7">
        <v>3</v>
      </c>
      <c r="H65" s="38" t="str">
        <f>VLOOKUP(G65,bio!$D$2:$E$4,2,FALSE)</f>
        <v>No bioeconomía</v>
      </c>
    </row>
    <row r="66" spans="1:8" ht="15" x14ac:dyDescent="0.4">
      <c r="A66" t="s">
        <v>654</v>
      </c>
      <c r="B66" s="7" t="s">
        <v>412</v>
      </c>
      <c r="C66" s="7" t="str">
        <f>VLOOKUP(B66, at_filas!$A$2:$C$8,2,FALSE)</f>
        <v>Producción</v>
      </c>
      <c r="D66" s="7">
        <f>VLOOKUP(B66, at_filas!$A$2:$C$8,3,FALSE)</f>
        <v>1</v>
      </c>
      <c r="E66" s="67">
        <v>97</v>
      </c>
      <c r="F66" s="68" t="s">
        <v>480</v>
      </c>
      <c r="G66" s="7">
        <v>3</v>
      </c>
      <c r="H66" s="38" t="str">
        <f>VLOOKUP(G66,bio!$D$2:$E$4,2,FALSE)</f>
        <v>No bioeconomía</v>
      </c>
    </row>
    <row r="67" spans="1:8" ht="15" x14ac:dyDescent="0.4">
      <c r="A67" t="s">
        <v>655</v>
      </c>
      <c r="B67" s="7" t="s">
        <v>412</v>
      </c>
      <c r="C67" s="7" t="str">
        <f>VLOOKUP(B67, at_filas!$A$2:$C$8,2,FALSE)</f>
        <v>Producción</v>
      </c>
      <c r="D67" s="7">
        <f>VLOOKUP(B67, at_filas!$A$2:$C$8,3,FALSE)</f>
        <v>1</v>
      </c>
      <c r="E67" s="67">
        <v>98</v>
      </c>
      <c r="F67" s="68" t="s">
        <v>481</v>
      </c>
      <c r="G67" s="7">
        <v>3</v>
      </c>
      <c r="H67" s="38" t="str">
        <f>VLOOKUP(G67,bio!$D$2:$E$4,2,FALSE)</f>
        <v>No bioeconomía</v>
      </c>
    </row>
    <row r="68" spans="1:8" ht="15" x14ac:dyDescent="0.4">
      <c r="A68" t="s">
        <v>656</v>
      </c>
      <c r="B68" s="7" t="s">
        <v>552</v>
      </c>
      <c r="C68" s="7" t="str">
        <f>VLOOKUP(B68, at_filas!$A$2:$C$8,2,FALSE)</f>
        <v>Ajuste CIF/FOB</v>
      </c>
      <c r="D68" s="7">
        <f>VLOOKUP(B68, at_filas!$A$2:$C$8,3,FALSE)</f>
        <v>3</v>
      </c>
      <c r="E68" s="67" t="s">
        <v>562</v>
      </c>
      <c r="F68" s="68" t="s">
        <v>1004</v>
      </c>
      <c r="G68" s="7" t="s">
        <v>562</v>
      </c>
      <c r="H68" s="38" t="s">
        <v>562</v>
      </c>
    </row>
    <row r="69" spans="1:8" ht="15.5" thickBot="1" x14ac:dyDescent="0.45">
      <c r="A69" s="87" t="s">
        <v>1005</v>
      </c>
      <c r="B69" s="7" t="s">
        <v>482</v>
      </c>
      <c r="C69" s="7" t="str">
        <f>VLOOKUP(B69, at_filas!$A$2:$C$8,2,FALSE)</f>
        <v>Compras directas en el exterior por residentes</v>
      </c>
      <c r="D69" s="7">
        <f>VLOOKUP(B69, at_filas!$A$2:$C$8,3,FALSE)</f>
        <v>4</v>
      </c>
      <c r="E69" s="67" t="s">
        <v>562</v>
      </c>
      <c r="F69" s="68" t="s">
        <v>483</v>
      </c>
      <c r="G69" s="67" t="s">
        <v>562</v>
      </c>
      <c r="H69" s="38" t="s">
        <v>562</v>
      </c>
    </row>
    <row r="70" spans="1:8" x14ac:dyDescent="0.35">
      <c r="A70" t="s">
        <v>657</v>
      </c>
      <c r="B70" s="72" t="s">
        <v>484</v>
      </c>
      <c r="C70" s="72" t="str">
        <f>VLOOKUP(B70, at_filas!$A$2:$C$8,2,FALSE)</f>
        <v>Consumo intermedio</v>
      </c>
      <c r="D70" s="72">
        <f>VLOOKUP(B70, at_filas!$A$2:$C$8,3,FALSE)</f>
        <v>2</v>
      </c>
      <c r="E70" s="72" t="s">
        <v>485</v>
      </c>
      <c r="F70" s="72" t="s">
        <v>413</v>
      </c>
      <c r="G70" s="72">
        <v>1</v>
      </c>
      <c r="H70" s="75" t="str">
        <f>VLOOKUP(G70,bio!$D$2:$E$4,2,FALSE)</f>
        <v>Bioeconomía</v>
      </c>
    </row>
    <row r="71" spans="1:8" x14ac:dyDescent="0.35">
      <c r="A71" t="s">
        <v>658</v>
      </c>
      <c r="B71" s="7" t="s">
        <v>484</v>
      </c>
      <c r="C71" s="7" t="str">
        <f>VLOOKUP(B71, at_filas!$A$2:$C$8,2,FALSE)</f>
        <v>Consumo intermedio</v>
      </c>
      <c r="D71" s="7">
        <f>VLOOKUP(B71, at_filas!$A$2:$C$8,3,FALSE)</f>
        <v>2</v>
      </c>
      <c r="E71" s="7" t="s">
        <v>486</v>
      </c>
      <c r="F71" s="7" t="s">
        <v>414</v>
      </c>
      <c r="G71" s="7">
        <v>1</v>
      </c>
      <c r="H71" s="38" t="str">
        <f>VLOOKUP(G71,bio!$D$2:$E$4,2,FALSE)</f>
        <v>Bioeconomía</v>
      </c>
    </row>
    <row r="72" spans="1:8" x14ac:dyDescent="0.35">
      <c r="A72" t="s">
        <v>659</v>
      </c>
      <c r="B72" s="7" t="s">
        <v>484</v>
      </c>
      <c r="C72" s="7" t="str">
        <f>VLOOKUP(B72, at_filas!$A$2:$C$8,2,FALSE)</f>
        <v>Consumo intermedio</v>
      </c>
      <c r="D72" s="7">
        <f>VLOOKUP(B72, at_filas!$A$2:$C$8,3,FALSE)</f>
        <v>2</v>
      </c>
      <c r="E72" s="7" t="s">
        <v>487</v>
      </c>
      <c r="F72" s="7" t="s">
        <v>415</v>
      </c>
      <c r="G72" s="7">
        <v>1</v>
      </c>
      <c r="H72" s="38" t="str">
        <f>VLOOKUP(G72,bio!$D$2:$E$4,2,FALSE)</f>
        <v>Bioeconomía</v>
      </c>
    </row>
    <row r="73" spans="1:8" x14ac:dyDescent="0.35">
      <c r="A73" t="s">
        <v>660</v>
      </c>
      <c r="B73" s="7" t="s">
        <v>484</v>
      </c>
      <c r="C73" s="7" t="str">
        <f>VLOOKUP(B73, at_filas!$A$2:$C$8,2,FALSE)</f>
        <v>Consumo intermedio</v>
      </c>
      <c r="D73" s="7">
        <f>VLOOKUP(B73, at_filas!$A$2:$C$8,3,FALSE)</f>
        <v>2</v>
      </c>
      <c r="E73" s="7" t="s">
        <v>488</v>
      </c>
      <c r="F73" s="7" t="s">
        <v>416</v>
      </c>
      <c r="G73" s="7">
        <v>1</v>
      </c>
      <c r="H73" s="38" t="str">
        <f>VLOOKUP(G73,bio!$D$2:$E$4,2,FALSE)</f>
        <v>Bioeconomía</v>
      </c>
    </row>
    <row r="74" spans="1:8" x14ac:dyDescent="0.35">
      <c r="A74" t="s">
        <v>661</v>
      </c>
      <c r="B74" s="7" t="s">
        <v>484</v>
      </c>
      <c r="C74" s="7" t="str">
        <f>VLOOKUP(B74, at_filas!$A$2:$C$8,2,FALSE)</f>
        <v>Consumo intermedio</v>
      </c>
      <c r="D74" s="7">
        <f>VLOOKUP(B74, at_filas!$A$2:$C$8,3,FALSE)</f>
        <v>2</v>
      </c>
      <c r="E74" s="69" t="s">
        <v>489</v>
      </c>
      <c r="F74" s="7" t="s">
        <v>417</v>
      </c>
      <c r="G74" s="7">
        <v>3</v>
      </c>
      <c r="H74" s="38" t="str">
        <f>VLOOKUP(G74,bio!$D$2:$E$4,2,FALSE)</f>
        <v>No bioeconomía</v>
      </c>
    </row>
    <row r="75" spans="1:8" x14ac:dyDescent="0.35">
      <c r="A75" t="s">
        <v>662</v>
      </c>
      <c r="B75" s="7" t="s">
        <v>484</v>
      </c>
      <c r="C75" s="7" t="str">
        <f>VLOOKUP(B75, at_filas!$A$2:$C$8,2,FALSE)</f>
        <v>Consumo intermedio</v>
      </c>
      <c r="D75" s="7">
        <f>VLOOKUP(B75, at_filas!$A$2:$C$8,3,FALSE)</f>
        <v>2</v>
      </c>
      <c r="E75" s="7" t="s">
        <v>418</v>
      </c>
      <c r="F75" s="7" t="s">
        <v>419</v>
      </c>
      <c r="G75" s="7">
        <v>3</v>
      </c>
      <c r="H75" s="38" t="str">
        <f>VLOOKUP(G75,bio!$D$2:$E$4,2,FALSE)</f>
        <v>No bioeconomía</v>
      </c>
    </row>
    <row r="76" spans="1:8" x14ac:dyDescent="0.35">
      <c r="A76" t="s">
        <v>663</v>
      </c>
      <c r="B76" s="7" t="s">
        <v>484</v>
      </c>
      <c r="C76" s="7" t="str">
        <f>VLOOKUP(B76, at_filas!$A$2:$C$8,2,FALSE)</f>
        <v>Consumo intermedio</v>
      </c>
      <c r="D76" s="7">
        <f>VLOOKUP(B76, at_filas!$A$2:$C$8,3,FALSE)</f>
        <v>2</v>
      </c>
      <c r="E76" s="7" t="s">
        <v>490</v>
      </c>
      <c r="F76" s="7" t="s">
        <v>420</v>
      </c>
      <c r="G76" s="7">
        <v>3</v>
      </c>
      <c r="H76" s="38" t="str">
        <f>VLOOKUP(G76,bio!$D$2:$E$4,2,FALSE)</f>
        <v>No bioeconomía</v>
      </c>
    </row>
    <row r="77" spans="1:8" x14ac:dyDescent="0.35">
      <c r="A77" t="s">
        <v>664</v>
      </c>
      <c r="B77" s="7" t="s">
        <v>484</v>
      </c>
      <c r="C77" s="7" t="str">
        <f>VLOOKUP(B77, at_filas!$A$2:$C$8,2,FALSE)</f>
        <v>Consumo intermedio</v>
      </c>
      <c r="D77" s="7">
        <f>VLOOKUP(B77, at_filas!$A$2:$C$8,3,FALSE)</f>
        <v>2</v>
      </c>
      <c r="E77" s="7" t="s">
        <v>491</v>
      </c>
      <c r="F77" s="7" t="s">
        <v>421</v>
      </c>
      <c r="G77" s="7">
        <v>3</v>
      </c>
      <c r="H77" s="38" t="str">
        <f>VLOOKUP(G77,bio!$D$2:$E$4,2,FALSE)</f>
        <v>No bioeconomía</v>
      </c>
    </row>
    <row r="78" spans="1:8" x14ac:dyDescent="0.35">
      <c r="A78" t="s">
        <v>665</v>
      </c>
      <c r="B78" s="7" t="s">
        <v>484</v>
      </c>
      <c r="C78" s="7" t="str">
        <f>VLOOKUP(B78, at_filas!$A$2:$C$8,2,FALSE)</f>
        <v>Consumo intermedio</v>
      </c>
      <c r="D78" s="7">
        <f>VLOOKUP(B78, at_filas!$A$2:$C$8,3,FALSE)</f>
        <v>2</v>
      </c>
      <c r="E78" s="7" t="s">
        <v>492</v>
      </c>
      <c r="F78" s="7" t="s">
        <v>422</v>
      </c>
      <c r="G78" s="7">
        <v>3</v>
      </c>
      <c r="H78" s="38" t="str">
        <f>VLOOKUP(G78,bio!$D$2:$E$4,2,FALSE)</f>
        <v>No bioeconomía</v>
      </c>
    </row>
    <row r="79" spans="1:8" x14ac:dyDescent="0.35">
      <c r="A79" t="s">
        <v>666</v>
      </c>
      <c r="B79" s="7" t="s">
        <v>484</v>
      </c>
      <c r="C79" s="7" t="str">
        <f>VLOOKUP(B79, at_filas!$A$2:$C$8,2,FALSE)</f>
        <v>Consumo intermedio</v>
      </c>
      <c r="D79" s="7">
        <f>VLOOKUP(B79, at_filas!$A$2:$C$8,3,FALSE)</f>
        <v>2</v>
      </c>
      <c r="E79" s="7" t="s">
        <v>493</v>
      </c>
      <c r="F79" s="7" t="s">
        <v>423</v>
      </c>
      <c r="G79" s="7">
        <v>3</v>
      </c>
      <c r="H79" s="38" t="str">
        <f>VLOOKUP(G79,bio!$D$2:$E$4,2,FALSE)</f>
        <v>No bioeconomía</v>
      </c>
    </row>
    <row r="80" spans="1:8" x14ac:dyDescent="0.35">
      <c r="A80" t="s">
        <v>667</v>
      </c>
      <c r="B80" s="7" t="s">
        <v>484</v>
      </c>
      <c r="C80" s="7" t="str">
        <f>VLOOKUP(B80, at_filas!$A$2:$C$8,2,FALSE)</f>
        <v>Consumo intermedio</v>
      </c>
      <c r="D80" s="7">
        <f>VLOOKUP(B80, at_filas!$A$2:$C$8,3,FALSE)</f>
        <v>2</v>
      </c>
      <c r="E80" s="7" t="s">
        <v>494</v>
      </c>
      <c r="F80" s="7" t="s">
        <v>424</v>
      </c>
      <c r="G80" s="7">
        <v>3</v>
      </c>
      <c r="H80" s="38" t="str">
        <f>VLOOKUP(G80,bio!$D$2:$E$4,2,FALSE)</f>
        <v>No bioeconomía</v>
      </c>
    </row>
    <row r="81" spans="1:8" x14ac:dyDescent="0.35">
      <c r="A81" t="s">
        <v>668</v>
      </c>
      <c r="B81" s="7" t="s">
        <v>484</v>
      </c>
      <c r="C81" s="7" t="str">
        <f>VLOOKUP(B81, at_filas!$A$2:$C$8,2,FALSE)</f>
        <v>Consumo intermedio</v>
      </c>
      <c r="D81" s="7">
        <f>VLOOKUP(B81, at_filas!$A$2:$C$8,3,FALSE)</f>
        <v>2</v>
      </c>
      <c r="E81" s="7" t="s">
        <v>495</v>
      </c>
      <c r="F81" s="7" t="s">
        <v>425</v>
      </c>
      <c r="G81" s="7">
        <v>1</v>
      </c>
      <c r="H81" s="38" t="str">
        <f>VLOOKUP(G81,bio!$D$2:$E$4,2,FALSE)</f>
        <v>Bioeconomía</v>
      </c>
    </row>
    <row r="82" spans="1:8" x14ac:dyDescent="0.35">
      <c r="A82" t="s">
        <v>669</v>
      </c>
      <c r="B82" s="7" t="s">
        <v>484</v>
      </c>
      <c r="C82" s="7" t="str">
        <f>VLOOKUP(B82, at_filas!$A$2:$C$8,2,FALSE)</f>
        <v>Consumo intermedio</v>
      </c>
      <c r="D82" s="7">
        <f>VLOOKUP(B82, at_filas!$A$2:$C$8,3,FALSE)</f>
        <v>2</v>
      </c>
      <c r="E82" s="7" t="s">
        <v>496</v>
      </c>
      <c r="F82" s="7" t="s">
        <v>426</v>
      </c>
      <c r="G82" s="7">
        <v>1</v>
      </c>
      <c r="H82" s="38" t="str">
        <f>VLOOKUP(G82,bio!$D$2:$E$4,2,FALSE)</f>
        <v>Bioeconomía</v>
      </c>
    </row>
    <row r="83" spans="1:8" x14ac:dyDescent="0.35">
      <c r="A83" t="s">
        <v>670</v>
      </c>
      <c r="B83" s="7" t="s">
        <v>484</v>
      </c>
      <c r="C83" s="7" t="str">
        <f>VLOOKUP(B83, at_filas!$A$2:$C$8,2,FALSE)</f>
        <v>Consumo intermedio</v>
      </c>
      <c r="D83" s="7">
        <f>VLOOKUP(B83, at_filas!$A$2:$C$8,3,FALSE)</f>
        <v>2</v>
      </c>
      <c r="E83" s="69" t="s">
        <v>497</v>
      </c>
      <c r="F83" s="7" t="s">
        <v>427</v>
      </c>
      <c r="G83" s="7">
        <v>1</v>
      </c>
      <c r="H83" s="38" t="str">
        <f>VLOOKUP(G83,bio!$D$2:$E$4,2,FALSE)</f>
        <v>Bioeconomía</v>
      </c>
    </row>
    <row r="84" spans="1:8" x14ac:dyDescent="0.35">
      <c r="A84" t="s">
        <v>671</v>
      </c>
      <c r="B84" s="7" t="s">
        <v>484</v>
      </c>
      <c r="C84" s="7" t="str">
        <f>VLOOKUP(B84, at_filas!$A$2:$C$8,2,FALSE)</f>
        <v>Consumo intermedio</v>
      </c>
      <c r="D84" s="7">
        <f>VLOOKUP(B84, at_filas!$A$2:$C$8,3,FALSE)</f>
        <v>2</v>
      </c>
      <c r="E84" s="7" t="s">
        <v>498</v>
      </c>
      <c r="F84" s="7" t="s">
        <v>428</v>
      </c>
      <c r="G84" s="7">
        <v>1</v>
      </c>
      <c r="H84" s="38" t="str">
        <f>VLOOKUP(G84,bio!$D$2:$E$4,2,FALSE)</f>
        <v>Bioeconomía</v>
      </c>
    </row>
    <row r="85" spans="1:8" x14ac:dyDescent="0.35">
      <c r="A85" t="s">
        <v>672</v>
      </c>
      <c r="B85" s="7" t="s">
        <v>484</v>
      </c>
      <c r="C85" s="7" t="str">
        <f>VLOOKUP(B85, at_filas!$A$2:$C$8,2,FALSE)</f>
        <v>Consumo intermedio</v>
      </c>
      <c r="D85" s="7">
        <f>VLOOKUP(B85, at_filas!$A$2:$C$8,3,FALSE)</f>
        <v>2</v>
      </c>
      <c r="E85" s="7" t="s">
        <v>499</v>
      </c>
      <c r="F85" s="7" t="s">
        <v>429</v>
      </c>
      <c r="G85" s="7">
        <v>1</v>
      </c>
      <c r="H85" s="38" t="str">
        <f>VLOOKUP(G85,bio!$D$2:$E$4,2,FALSE)</f>
        <v>Bioeconomía</v>
      </c>
    </row>
    <row r="86" spans="1:8" x14ac:dyDescent="0.35">
      <c r="A86" t="s">
        <v>673</v>
      </c>
      <c r="B86" s="7" t="s">
        <v>484</v>
      </c>
      <c r="C86" s="7" t="str">
        <f>VLOOKUP(B86, at_filas!$A$2:$C$8,2,FALSE)</f>
        <v>Consumo intermedio</v>
      </c>
      <c r="D86" s="7">
        <f>VLOOKUP(B86, at_filas!$A$2:$C$8,3,FALSE)</f>
        <v>2</v>
      </c>
      <c r="E86" s="7" t="s">
        <v>500</v>
      </c>
      <c r="F86" s="7" t="s">
        <v>430</v>
      </c>
      <c r="G86" s="7">
        <v>2</v>
      </c>
      <c r="H86" s="38" t="str">
        <f>VLOOKUP(G86,bio!$D$2:$E$4,2,FALSE)</f>
        <v>Bioeconomía extendida</v>
      </c>
    </row>
    <row r="87" spans="1:8" x14ac:dyDescent="0.35">
      <c r="A87" t="s">
        <v>674</v>
      </c>
      <c r="B87" s="7" t="s">
        <v>484</v>
      </c>
      <c r="C87" s="7" t="str">
        <f>VLOOKUP(B87, at_filas!$A$2:$C$8,2,FALSE)</f>
        <v>Consumo intermedio</v>
      </c>
      <c r="D87" s="7">
        <f>VLOOKUP(B87, at_filas!$A$2:$C$8,3,FALSE)</f>
        <v>2</v>
      </c>
      <c r="E87" s="7" t="s">
        <v>501</v>
      </c>
      <c r="F87" s="7" t="s">
        <v>431</v>
      </c>
      <c r="G87" s="7">
        <v>2</v>
      </c>
      <c r="H87" s="38" t="str">
        <f>VLOOKUP(G87,bio!$D$2:$E$4,2,FALSE)</f>
        <v>Bioeconomía extendida</v>
      </c>
    </row>
    <row r="88" spans="1:8" x14ac:dyDescent="0.35">
      <c r="A88" t="s">
        <v>675</v>
      </c>
      <c r="B88" s="7" t="s">
        <v>484</v>
      </c>
      <c r="C88" s="7" t="str">
        <f>VLOOKUP(B88, at_filas!$A$2:$C$8,2,FALSE)</f>
        <v>Consumo intermedio</v>
      </c>
      <c r="D88" s="7">
        <f>VLOOKUP(B88, at_filas!$A$2:$C$8,3,FALSE)</f>
        <v>2</v>
      </c>
      <c r="E88" s="7" t="s">
        <v>502</v>
      </c>
      <c r="F88" s="7" t="s">
        <v>432</v>
      </c>
      <c r="G88" s="7">
        <v>2</v>
      </c>
      <c r="H88" s="38" t="str">
        <f>VLOOKUP(G88,bio!$D$2:$E$4,2,FALSE)</f>
        <v>Bioeconomía extendida</v>
      </c>
    </row>
    <row r="89" spans="1:8" x14ac:dyDescent="0.35">
      <c r="A89" t="s">
        <v>676</v>
      </c>
      <c r="B89" s="7" t="s">
        <v>484</v>
      </c>
      <c r="C89" s="7" t="str">
        <f>VLOOKUP(B89, at_filas!$A$2:$C$8,2,FALSE)</f>
        <v>Consumo intermedio</v>
      </c>
      <c r="D89" s="7">
        <f>VLOOKUP(B89, at_filas!$A$2:$C$8,3,FALSE)</f>
        <v>2</v>
      </c>
      <c r="E89" s="7" t="s">
        <v>503</v>
      </c>
      <c r="F89" s="7" t="s">
        <v>433</v>
      </c>
      <c r="G89" s="7">
        <v>2</v>
      </c>
      <c r="H89" s="38" t="str">
        <f>VLOOKUP(G89,bio!$D$2:$E$4,2,FALSE)</f>
        <v>Bioeconomía extendida</v>
      </c>
    </row>
    <row r="90" spans="1:8" x14ac:dyDescent="0.35">
      <c r="A90" t="s">
        <v>677</v>
      </c>
      <c r="B90" s="7" t="s">
        <v>484</v>
      </c>
      <c r="C90" s="7" t="str">
        <f>VLOOKUP(B90, at_filas!$A$2:$C$8,2,FALSE)</f>
        <v>Consumo intermedio</v>
      </c>
      <c r="D90" s="7">
        <f>VLOOKUP(B90, at_filas!$A$2:$C$8,3,FALSE)</f>
        <v>2</v>
      </c>
      <c r="E90" s="7" t="s">
        <v>504</v>
      </c>
      <c r="F90" s="7" t="s">
        <v>434</v>
      </c>
      <c r="G90" s="7">
        <v>2</v>
      </c>
      <c r="H90" s="38" t="str">
        <f>VLOOKUP(G90,bio!$D$2:$E$4,2,FALSE)</f>
        <v>Bioeconomía extendida</v>
      </c>
    </row>
    <row r="91" spans="1:8" x14ac:dyDescent="0.35">
      <c r="A91" t="s">
        <v>678</v>
      </c>
      <c r="B91" s="7" t="s">
        <v>484</v>
      </c>
      <c r="C91" s="7" t="str">
        <f>VLOOKUP(B91, at_filas!$A$2:$C$8,2,FALSE)</f>
        <v>Consumo intermedio</v>
      </c>
      <c r="D91" s="7">
        <f>VLOOKUP(B91, at_filas!$A$2:$C$8,3,FALSE)</f>
        <v>2</v>
      </c>
      <c r="E91" s="7" t="s">
        <v>505</v>
      </c>
      <c r="F91" s="7" t="s">
        <v>435</v>
      </c>
      <c r="G91" s="7">
        <v>2</v>
      </c>
      <c r="H91" s="38" t="str">
        <f>VLOOKUP(G91,bio!$D$2:$E$4,2,FALSE)</f>
        <v>Bioeconomía extendida</v>
      </c>
    </row>
    <row r="92" spans="1:8" x14ac:dyDescent="0.35">
      <c r="A92" t="s">
        <v>679</v>
      </c>
      <c r="B92" s="7" t="s">
        <v>484</v>
      </c>
      <c r="C92" s="7" t="str">
        <f>VLOOKUP(B92, at_filas!$A$2:$C$8,2,FALSE)</f>
        <v>Consumo intermedio</v>
      </c>
      <c r="D92" s="7">
        <f>VLOOKUP(B92, at_filas!$A$2:$C$8,3,FALSE)</f>
        <v>2</v>
      </c>
      <c r="E92" s="69" t="s">
        <v>506</v>
      </c>
      <c r="F92" s="7" t="s">
        <v>436</v>
      </c>
      <c r="G92" s="7">
        <v>3</v>
      </c>
      <c r="H92" s="38" t="str">
        <f>VLOOKUP(G92,bio!$D$2:$E$4,2,FALSE)</f>
        <v>No bioeconomía</v>
      </c>
    </row>
    <row r="93" spans="1:8" x14ac:dyDescent="0.35">
      <c r="A93" t="s">
        <v>680</v>
      </c>
      <c r="B93" s="7" t="s">
        <v>484</v>
      </c>
      <c r="C93" s="7" t="str">
        <f>VLOOKUP(B93, at_filas!$A$2:$C$8,2,FALSE)</f>
        <v>Consumo intermedio</v>
      </c>
      <c r="D93" s="7">
        <f>VLOOKUP(B93, at_filas!$A$2:$C$8,3,FALSE)</f>
        <v>2</v>
      </c>
      <c r="E93" s="7" t="s">
        <v>507</v>
      </c>
      <c r="F93" s="7" t="s">
        <v>437</v>
      </c>
      <c r="G93" s="7">
        <v>2</v>
      </c>
      <c r="H93" s="38" t="str">
        <f>VLOOKUP(G93,bio!$D$2:$E$4,2,FALSE)</f>
        <v>Bioeconomía extendida</v>
      </c>
    </row>
    <row r="94" spans="1:8" x14ac:dyDescent="0.35">
      <c r="A94" t="s">
        <v>681</v>
      </c>
      <c r="B94" s="7" t="s">
        <v>484</v>
      </c>
      <c r="C94" s="7" t="str">
        <f>VLOOKUP(B94, at_filas!$A$2:$C$8,2,FALSE)</f>
        <v>Consumo intermedio</v>
      </c>
      <c r="D94" s="7">
        <f>VLOOKUP(B94, at_filas!$A$2:$C$8,3,FALSE)</f>
        <v>2</v>
      </c>
      <c r="E94" s="7" t="s">
        <v>508</v>
      </c>
      <c r="F94" s="7" t="s">
        <v>438</v>
      </c>
      <c r="G94" s="7">
        <v>3</v>
      </c>
      <c r="H94" s="38" t="str">
        <f>VLOOKUP(G94,bio!$D$2:$E$4,2,FALSE)</f>
        <v>No bioeconomía</v>
      </c>
    </row>
    <row r="95" spans="1:8" x14ac:dyDescent="0.35">
      <c r="A95" t="s">
        <v>682</v>
      </c>
      <c r="B95" s="7" t="s">
        <v>484</v>
      </c>
      <c r="C95" s="7" t="str">
        <f>VLOOKUP(B95, at_filas!$A$2:$C$8,2,FALSE)</f>
        <v>Consumo intermedio</v>
      </c>
      <c r="D95" s="7">
        <f>VLOOKUP(B95, at_filas!$A$2:$C$8,3,FALSE)</f>
        <v>2</v>
      </c>
      <c r="E95" s="7" t="s">
        <v>509</v>
      </c>
      <c r="F95" s="7" t="s">
        <v>439</v>
      </c>
      <c r="G95" s="7">
        <v>3</v>
      </c>
      <c r="H95" s="38" t="str">
        <f>VLOOKUP(G95,bio!$D$2:$E$4,2,FALSE)</f>
        <v>No bioeconomía</v>
      </c>
    </row>
    <row r="96" spans="1:8" x14ac:dyDescent="0.35">
      <c r="A96" t="s">
        <v>683</v>
      </c>
      <c r="B96" s="7" t="s">
        <v>484</v>
      </c>
      <c r="C96" s="7" t="str">
        <f>VLOOKUP(B96, at_filas!$A$2:$C$8,2,FALSE)</f>
        <v>Consumo intermedio</v>
      </c>
      <c r="D96" s="7">
        <f>VLOOKUP(B96, at_filas!$A$2:$C$8,3,FALSE)</f>
        <v>2</v>
      </c>
      <c r="E96" s="7" t="s">
        <v>510</v>
      </c>
      <c r="F96" s="7" t="s">
        <v>440</v>
      </c>
      <c r="G96" s="7">
        <v>3</v>
      </c>
      <c r="H96" s="38" t="str">
        <f>VLOOKUP(G96,bio!$D$2:$E$4,2,FALSE)</f>
        <v>No bioeconomía</v>
      </c>
    </row>
    <row r="97" spans="1:8" x14ac:dyDescent="0.35">
      <c r="A97" t="s">
        <v>684</v>
      </c>
      <c r="B97" s="7" t="s">
        <v>484</v>
      </c>
      <c r="C97" s="7" t="str">
        <f>VLOOKUP(B97, at_filas!$A$2:$C$8,2,FALSE)</f>
        <v>Consumo intermedio</v>
      </c>
      <c r="D97" s="7">
        <f>VLOOKUP(B97, at_filas!$A$2:$C$8,3,FALSE)</f>
        <v>2</v>
      </c>
      <c r="E97" s="7" t="s">
        <v>511</v>
      </c>
      <c r="F97" s="7" t="s">
        <v>441</v>
      </c>
      <c r="G97" s="7">
        <v>3</v>
      </c>
      <c r="H97" s="38" t="str">
        <f>VLOOKUP(G97,bio!$D$2:$E$4,2,FALSE)</f>
        <v>No bioeconomía</v>
      </c>
    </row>
    <row r="98" spans="1:8" x14ac:dyDescent="0.35">
      <c r="A98" t="s">
        <v>685</v>
      </c>
      <c r="B98" s="7" t="s">
        <v>484</v>
      </c>
      <c r="C98" s="7" t="str">
        <f>VLOOKUP(B98, at_filas!$A$2:$C$8,2,FALSE)</f>
        <v>Consumo intermedio</v>
      </c>
      <c r="D98" s="7">
        <f>VLOOKUP(B98, at_filas!$A$2:$C$8,3,FALSE)</f>
        <v>2</v>
      </c>
      <c r="E98" s="7" t="s">
        <v>512</v>
      </c>
      <c r="F98" s="7" t="s">
        <v>442</v>
      </c>
      <c r="G98" s="7">
        <v>2</v>
      </c>
      <c r="H98" s="38" t="str">
        <f>VLOOKUP(G98,bio!$D$2:$E$4,2,FALSE)</f>
        <v>Bioeconomía extendida</v>
      </c>
    </row>
    <row r="99" spans="1:8" x14ac:dyDescent="0.35">
      <c r="A99" t="s">
        <v>686</v>
      </c>
      <c r="B99" s="7" t="s">
        <v>484</v>
      </c>
      <c r="C99" s="7" t="str">
        <f>VLOOKUP(B99, at_filas!$A$2:$C$8,2,FALSE)</f>
        <v>Consumo intermedio</v>
      </c>
      <c r="D99" s="7">
        <f>VLOOKUP(B99, at_filas!$A$2:$C$8,3,FALSE)</f>
        <v>2</v>
      </c>
      <c r="E99" s="7" t="s">
        <v>513</v>
      </c>
      <c r="F99" s="7" t="s">
        <v>443</v>
      </c>
      <c r="G99" s="7">
        <v>3</v>
      </c>
      <c r="H99" s="38" t="str">
        <f>VLOOKUP(G99,bio!$D$2:$E$4,2,FALSE)</f>
        <v>No bioeconomía</v>
      </c>
    </row>
    <row r="100" spans="1:8" x14ac:dyDescent="0.35">
      <c r="A100" t="s">
        <v>687</v>
      </c>
      <c r="B100" s="7" t="s">
        <v>484</v>
      </c>
      <c r="C100" s="7" t="str">
        <f>VLOOKUP(B100, at_filas!$A$2:$C$8,2,FALSE)</f>
        <v>Consumo intermedio</v>
      </c>
      <c r="D100" s="7">
        <f>VLOOKUP(B100, at_filas!$A$2:$C$8,3,FALSE)</f>
        <v>2</v>
      </c>
      <c r="E100" s="7" t="s">
        <v>514</v>
      </c>
      <c r="F100" s="7" t="s">
        <v>444</v>
      </c>
      <c r="G100" s="7">
        <v>3</v>
      </c>
      <c r="H100" s="38" t="str">
        <f>VLOOKUP(G100,bio!$D$2:$E$4,2,FALSE)</f>
        <v>No bioeconomía</v>
      </c>
    </row>
    <row r="101" spans="1:8" x14ac:dyDescent="0.35">
      <c r="A101" t="s">
        <v>688</v>
      </c>
      <c r="B101" s="7" t="s">
        <v>484</v>
      </c>
      <c r="C101" s="7" t="str">
        <f>VLOOKUP(B101, at_filas!$A$2:$C$8,2,FALSE)</f>
        <v>Consumo intermedio</v>
      </c>
      <c r="D101" s="7">
        <f>VLOOKUP(B101, at_filas!$A$2:$C$8,3,FALSE)</f>
        <v>2</v>
      </c>
      <c r="E101" s="69" t="s">
        <v>515</v>
      </c>
      <c r="F101" s="7" t="s">
        <v>445</v>
      </c>
      <c r="G101" s="7">
        <v>3</v>
      </c>
      <c r="H101" s="38" t="str">
        <f>VLOOKUP(G101,bio!$D$2:$E$4,2,FALSE)</f>
        <v>No bioeconomía</v>
      </c>
    </row>
    <row r="102" spans="1:8" x14ac:dyDescent="0.35">
      <c r="A102" t="s">
        <v>689</v>
      </c>
      <c r="B102" s="7" t="s">
        <v>484</v>
      </c>
      <c r="C102" s="7" t="str">
        <f>VLOOKUP(B102, at_filas!$A$2:$C$8,2,FALSE)</f>
        <v>Consumo intermedio</v>
      </c>
      <c r="D102" s="7">
        <f>VLOOKUP(B102, at_filas!$A$2:$C$8,3,FALSE)</f>
        <v>2</v>
      </c>
      <c r="E102" s="7" t="s">
        <v>516</v>
      </c>
      <c r="F102" s="7" t="s">
        <v>446</v>
      </c>
      <c r="G102" s="7">
        <v>3</v>
      </c>
      <c r="H102" s="38" t="str">
        <f>VLOOKUP(G102,bio!$D$2:$E$4,2,FALSE)</f>
        <v>No bioeconomía</v>
      </c>
    </row>
    <row r="103" spans="1:8" x14ac:dyDescent="0.35">
      <c r="A103" t="s">
        <v>690</v>
      </c>
      <c r="B103" s="7" t="s">
        <v>484</v>
      </c>
      <c r="C103" s="7" t="str">
        <f>VLOOKUP(B103, at_filas!$A$2:$C$8,2,FALSE)</f>
        <v>Consumo intermedio</v>
      </c>
      <c r="D103" s="7">
        <f>VLOOKUP(B103, at_filas!$A$2:$C$8,3,FALSE)</f>
        <v>2</v>
      </c>
      <c r="E103" s="7" t="s">
        <v>517</v>
      </c>
      <c r="F103" s="7" t="s">
        <v>447</v>
      </c>
      <c r="G103" s="7">
        <v>3</v>
      </c>
      <c r="H103" s="38" t="str">
        <f>VLOOKUP(G103,bio!$D$2:$E$4,2,FALSE)</f>
        <v>No bioeconomía</v>
      </c>
    </row>
    <row r="104" spans="1:8" x14ac:dyDescent="0.35">
      <c r="A104" t="s">
        <v>691</v>
      </c>
      <c r="B104" s="7" t="s">
        <v>484</v>
      </c>
      <c r="C104" s="7" t="str">
        <f>VLOOKUP(B104, at_filas!$A$2:$C$8,2,FALSE)</f>
        <v>Consumo intermedio</v>
      </c>
      <c r="D104" s="7">
        <f>VLOOKUP(B104, at_filas!$A$2:$C$8,3,FALSE)</f>
        <v>2</v>
      </c>
      <c r="E104" s="7" t="s">
        <v>518</v>
      </c>
      <c r="F104" s="7" t="s">
        <v>448</v>
      </c>
      <c r="G104" s="7">
        <v>3</v>
      </c>
      <c r="H104" s="38" t="str">
        <f>VLOOKUP(G104,bio!$D$2:$E$4,2,FALSE)</f>
        <v>No bioeconomía</v>
      </c>
    </row>
    <row r="105" spans="1:8" x14ac:dyDescent="0.35">
      <c r="A105" t="s">
        <v>692</v>
      </c>
      <c r="B105" s="7" t="s">
        <v>484</v>
      </c>
      <c r="C105" s="7" t="str">
        <f>VLOOKUP(B105, at_filas!$A$2:$C$8,2,FALSE)</f>
        <v>Consumo intermedio</v>
      </c>
      <c r="D105" s="7">
        <f>VLOOKUP(B105, at_filas!$A$2:$C$8,3,FALSE)</f>
        <v>2</v>
      </c>
      <c r="E105" s="7" t="s">
        <v>519</v>
      </c>
      <c r="F105" s="7" t="s">
        <v>449</v>
      </c>
      <c r="G105" s="7">
        <v>3</v>
      </c>
      <c r="H105" s="38" t="str">
        <f>VLOOKUP(G105,bio!$D$2:$E$4,2,FALSE)</f>
        <v>No bioeconomía</v>
      </c>
    </row>
    <row r="106" spans="1:8" x14ac:dyDescent="0.35">
      <c r="A106" t="s">
        <v>693</v>
      </c>
      <c r="B106" s="7" t="s">
        <v>484</v>
      </c>
      <c r="C106" s="7" t="str">
        <f>VLOOKUP(B106, at_filas!$A$2:$C$8,2,FALSE)</f>
        <v>Consumo intermedio</v>
      </c>
      <c r="D106" s="7">
        <f>VLOOKUP(B106, at_filas!$A$2:$C$8,3,FALSE)</f>
        <v>2</v>
      </c>
      <c r="E106" s="7" t="s">
        <v>520</v>
      </c>
      <c r="F106" s="7" t="s">
        <v>450</v>
      </c>
      <c r="G106" s="7">
        <v>3</v>
      </c>
      <c r="H106" s="38" t="str">
        <f>VLOOKUP(G106,bio!$D$2:$E$4,2,FALSE)</f>
        <v>No bioeconomía</v>
      </c>
    </row>
    <row r="107" spans="1:8" x14ac:dyDescent="0.35">
      <c r="A107" t="s">
        <v>694</v>
      </c>
      <c r="B107" s="7" t="s">
        <v>484</v>
      </c>
      <c r="C107" s="7" t="str">
        <f>VLOOKUP(B107, at_filas!$A$2:$C$8,2,FALSE)</f>
        <v>Consumo intermedio</v>
      </c>
      <c r="D107" s="7">
        <f>VLOOKUP(B107, at_filas!$A$2:$C$8,3,FALSE)</f>
        <v>2</v>
      </c>
      <c r="E107" s="7" t="s">
        <v>521</v>
      </c>
      <c r="F107" s="7" t="s">
        <v>451</v>
      </c>
      <c r="G107" s="7">
        <v>3</v>
      </c>
      <c r="H107" s="38" t="str">
        <f>VLOOKUP(G107,bio!$D$2:$E$4,2,FALSE)</f>
        <v>No bioeconomía</v>
      </c>
    </row>
    <row r="108" spans="1:8" x14ac:dyDescent="0.35">
      <c r="A108" t="s">
        <v>695</v>
      </c>
      <c r="B108" s="7" t="s">
        <v>484</v>
      </c>
      <c r="C108" s="7" t="str">
        <f>VLOOKUP(B108, at_filas!$A$2:$C$8,2,FALSE)</f>
        <v>Consumo intermedio</v>
      </c>
      <c r="D108" s="7">
        <f>VLOOKUP(B108, at_filas!$A$2:$C$8,3,FALSE)</f>
        <v>2</v>
      </c>
      <c r="E108" s="7" t="s">
        <v>522</v>
      </c>
      <c r="F108" s="7" t="s">
        <v>452</v>
      </c>
      <c r="G108" s="7">
        <v>3</v>
      </c>
      <c r="H108" s="38" t="str">
        <f>VLOOKUP(G108,bio!$D$2:$E$4,2,FALSE)</f>
        <v>No bioeconomía</v>
      </c>
    </row>
    <row r="109" spans="1:8" x14ac:dyDescent="0.35">
      <c r="A109" t="s">
        <v>696</v>
      </c>
      <c r="B109" s="7" t="s">
        <v>484</v>
      </c>
      <c r="C109" s="7" t="str">
        <f>VLOOKUP(B109, at_filas!$A$2:$C$8,2,FALSE)</f>
        <v>Consumo intermedio</v>
      </c>
      <c r="D109" s="7">
        <f>VLOOKUP(B109, at_filas!$A$2:$C$8,3,FALSE)</f>
        <v>2</v>
      </c>
      <c r="E109" s="7" t="s">
        <v>523</v>
      </c>
      <c r="F109" s="7" t="s">
        <v>453</v>
      </c>
      <c r="G109" s="7">
        <v>3</v>
      </c>
      <c r="H109" s="38" t="str">
        <f>VLOOKUP(G109,bio!$D$2:$E$4,2,FALSE)</f>
        <v>No bioeconomía</v>
      </c>
    </row>
    <row r="110" spans="1:8" x14ac:dyDescent="0.35">
      <c r="A110" t="s">
        <v>697</v>
      </c>
      <c r="B110" s="7" t="s">
        <v>484</v>
      </c>
      <c r="C110" s="7" t="str">
        <f>VLOOKUP(B110, at_filas!$A$2:$C$8,2,FALSE)</f>
        <v>Consumo intermedio</v>
      </c>
      <c r="D110" s="7">
        <f>VLOOKUP(B110, at_filas!$A$2:$C$8,3,FALSE)</f>
        <v>2</v>
      </c>
      <c r="E110" s="69" t="s">
        <v>454</v>
      </c>
      <c r="F110" s="7" t="s">
        <v>455</v>
      </c>
      <c r="G110" s="7">
        <v>3</v>
      </c>
      <c r="H110" s="38" t="str">
        <f>VLOOKUP(G110,bio!$D$2:$E$4,2,FALSE)</f>
        <v>No bioeconomía</v>
      </c>
    </row>
    <row r="111" spans="1:8" x14ac:dyDescent="0.35">
      <c r="A111" t="s">
        <v>698</v>
      </c>
      <c r="B111" s="7" t="s">
        <v>484</v>
      </c>
      <c r="C111" s="7" t="str">
        <f>VLOOKUP(B111, at_filas!$A$2:$C$8,2,FALSE)</f>
        <v>Consumo intermedio</v>
      </c>
      <c r="D111" s="7">
        <f>VLOOKUP(B111, at_filas!$A$2:$C$8,3,FALSE)</f>
        <v>2</v>
      </c>
      <c r="E111" s="7" t="s">
        <v>524</v>
      </c>
      <c r="F111" s="7" t="s">
        <v>456</v>
      </c>
      <c r="G111" s="7">
        <v>2</v>
      </c>
      <c r="H111" s="38" t="str">
        <f>VLOOKUP(G111,bio!$D$2:$E$4,2,FALSE)</f>
        <v>Bioeconomía extendida</v>
      </c>
    </row>
    <row r="112" spans="1:8" x14ac:dyDescent="0.35">
      <c r="A112" t="s">
        <v>699</v>
      </c>
      <c r="B112" s="7" t="s">
        <v>484</v>
      </c>
      <c r="C112" s="7" t="str">
        <f>VLOOKUP(B112, at_filas!$A$2:$C$8,2,FALSE)</f>
        <v>Consumo intermedio</v>
      </c>
      <c r="D112" s="7">
        <f>VLOOKUP(B112, at_filas!$A$2:$C$8,3,FALSE)</f>
        <v>2</v>
      </c>
      <c r="E112" s="7" t="s">
        <v>457</v>
      </c>
      <c r="F112" s="7" t="s">
        <v>458</v>
      </c>
      <c r="G112" s="7">
        <v>3</v>
      </c>
      <c r="H112" s="38" t="str">
        <f>VLOOKUP(G112,bio!$D$2:$E$4,2,FALSE)</f>
        <v>No bioeconomía</v>
      </c>
    </row>
    <row r="113" spans="1:8" x14ac:dyDescent="0.35">
      <c r="A113" t="s">
        <v>700</v>
      </c>
      <c r="B113" s="7" t="s">
        <v>484</v>
      </c>
      <c r="C113" s="7" t="str">
        <f>VLOOKUP(B113, at_filas!$A$2:$C$8,2,FALSE)</f>
        <v>Consumo intermedio</v>
      </c>
      <c r="D113" s="7">
        <f>VLOOKUP(B113, at_filas!$A$2:$C$8,3,FALSE)</f>
        <v>2</v>
      </c>
      <c r="E113" s="7" t="s">
        <v>525</v>
      </c>
      <c r="F113" s="7" t="s">
        <v>459</v>
      </c>
      <c r="G113" s="7">
        <v>3</v>
      </c>
      <c r="H113" s="38" t="str">
        <f>VLOOKUP(G113,bio!$D$2:$E$4,2,FALSE)</f>
        <v>No bioeconomía</v>
      </c>
    </row>
    <row r="114" spans="1:8" x14ac:dyDescent="0.35">
      <c r="A114" t="s">
        <v>701</v>
      </c>
      <c r="B114" s="7" t="s">
        <v>484</v>
      </c>
      <c r="C114" s="7" t="str">
        <f>VLOOKUP(B114, at_filas!$A$2:$C$8,2,FALSE)</f>
        <v>Consumo intermedio</v>
      </c>
      <c r="D114" s="7">
        <f>VLOOKUP(B114, at_filas!$A$2:$C$8,3,FALSE)</f>
        <v>2</v>
      </c>
      <c r="E114" s="7" t="s">
        <v>526</v>
      </c>
      <c r="F114" s="7" t="s">
        <v>460</v>
      </c>
      <c r="G114" s="7">
        <v>3</v>
      </c>
      <c r="H114" s="38" t="str">
        <f>VLOOKUP(G114,bio!$D$2:$E$4,2,FALSE)</f>
        <v>No bioeconomía</v>
      </c>
    </row>
    <row r="115" spans="1:8" x14ac:dyDescent="0.35">
      <c r="A115" t="s">
        <v>702</v>
      </c>
      <c r="B115" s="7" t="s">
        <v>484</v>
      </c>
      <c r="C115" s="7" t="str">
        <f>VLOOKUP(B115, at_filas!$A$2:$C$8,2,FALSE)</f>
        <v>Consumo intermedio</v>
      </c>
      <c r="D115" s="7">
        <f>VLOOKUP(B115, at_filas!$A$2:$C$8,3,FALSE)</f>
        <v>2</v>
      </c>
      <c r="E115" s="7" t="s">
        <v>527</v>
      </c>
      <c r="F115" s="7" t="s">
        <v>461</v>
      </c>
      <c r="G115" s="7">
        <v>3</v>
      </c>
      <c r="H115" s="38" t="str">
        <f>VLOOKUP(G115,bio!$D$2:$E$4,2,FALSE)</f>
        <v>No bioeconomía</v>
      </c>
    </row>
    <row r="116" spans="1:8" x14ac:dyDescent="0.35">
      <c r="A116" t="s">
        <v>703</v>
      </c>
      <c r="B116" s="7" t="s">
        <v>484</v>
      </c>
      <c r="C116" s="7" t="str">
        <f>VLOOKUP(B116, at_filas!$A$2:$C$8,2,FALSE)</f>
        <v>Consumo intermedio</v>
      </c>
      <c r="D116" s="7">
        <f>VLOOKUP(B116, at_filas!$A$2:$C$8,3,FALSE)</f>
        <v>2</v>
      </c>
      <c r="E116" s="7" t="s">
        <v>528</v>
      </c>
      <c r="F116" s="7" t="s">
        <v>462</v>
      </c>
      <c r="G116" s="7">
        <v>3</v>
      </c>
      <c r="H116" s="38" t="str">
        <f>VLOOKUP(G116,bio!$D$2:$E$4,2,FALSE)</f>
        <v>No bioeconomía</v>
      </c>
    </row>
    <row r="117" spans="1:8" x14ac:dyDescent="0.35">
      <c r="A117" t="s">
        <v>704</v>
      </c>
      <c r="B117" s="7" t="s">
        <v>484</v>
      </c>
      <c r="C117" s="7" t="str">
        <f>VLOOKUP(B117, at_filas!$A$2:$C$8,2,FALSE)</f>
        <v>Consumo intermedio</v>
      </c>
      <c r="D117" s="7">
        <f>VLOOKUP(B117, at_filas!$A$2:$C$8,3,FALSE)</f>
        <v>2</v>
      </c>
      <c r="E117" s="7" t="s">
        <v>529</v>
      </c>
      <c r="F117" s="7" t="s">
        <v>463</v>
      </c>
      <c r="G117" s="7">
        <v>3</v>
      </c>
      <c r="H117" s="38" t="str">
        <f>VLOOKUP(G117,bio!$D$2:$E$4,2,FALSE)</f>
        <v>No bioeconomía</v>
      </c>
    </row>
    <row r="118" spans="1:8" x14ac:dyDescent="0.35">
      <c r="A118" t="s">
        <v>705</v>
      </c>
      <c r="B118" s="7" t="s">
        <v>484</v>
      </c>
      <c r="C118" s="7" t="str">
        <f>VLOOKUP(B118, at_filas!$A$2:$C$8,2,FALSE)</f>
        <v>Consumo intermedio</v>
      </c>
      <c r="D118" s="7">
        <f>VLOOKUP(B118, at_filas!$A$2:$C$8,3,FALSE)</f>
        <v>2</v>
      </c>
      <c r="E118" s="7" t="s">
        <v>530</v>
      </c>
      <c r="F118" s="7" t="s">
        <v>464</v>
      </c>
      <c r="G118" s="7">
        <v>3</v>
      </c>
      <c r="H118" s="38" t="str">
        <f>VLOOKUP(G118,bio!$D$2:$E$4,2,FALSE)</f>
        <v>No bioeconomía</v>
      </c>
    </row>
    <row r="119" spans="1:8" x14ac:dyDescent="0.35">
      <c r="A119" t="s">
        <v>706</v>
      </c>
      <c r="B119" s="7" t="s">
        <v>484</v>
      </c>
      <c r="C119" s="7" t="str">
        <f>VLOOKUP(B119, at_filas!$A$2:$C$8,2,FALSE)</f>
        <v>Consumo intermedio</v>
      </c>
      <c r="D119" s="7">
        <f>VLOOKUP(B119, at_filas!$A$2:$C$8,3,FALSE)</f>
        <v>2</v>
      </c>
      <c r="E119" s="69" t="s">
        <v>531</v>
      </c>
      <c r="F119" s="7" t="s">
        <v>465</v>
      </c>
      <c r="G119" s="7">
        <v>3</v>
      </c>
      <c r="H119" s="38" t="str">
        <f>VLOOKUP(G119,bio!$D$2:$E$4,2,FALSE)</f>
        <v>No bioeconomía</v>
      </c>
    </row>
    <row r="120" spans="1:8" x14ac:dyDescent="0.35">
      <c r="A120" t="s">
        <v>707</v>
      </c>
      <c r="B120" s="7" t="s">
        <v>484</v>
      </c>
      <c r="C120" s="7" t="str">
        <f>VLOOKUP(B120, at_filas!$A$2:$C$8,2,FALSE)</f>
        <v>Consumo intermedio</v>
      </c>
      <c r="D120" s="7">
        <f>VLOOKUP(B120, at_filas!$A$2:$C$8,3,FALSE)</f>
        <v>2</v>
      </c>
      <c r="E120" s="7" t="s">
        <v>532</v>
      </c>
      <c r="F120" s="7" t="s">
        <v>466</v>
      </c>
      <c r="G120" s="7">
        <v>3</v>
      </c>
      <c r="H120" s="38" t="str">
        <f>VLOOKUP(G120,bio!$D$2:$E$4,2,FALSE)</f>
        <v>No bioeconomía</v>
      </c>
    </row>
    <row r="121" spans="1:8" x14ac:dyDescent="0.35">
      <c r="A121" t="s">
        <v>708</v>
      </c>
      <c r="B121" s="7" t="s">
        <v>484</v>
      </c>
      <c r="C121" s="7" t="str">
        <f>VLOOKUP(B121, at_filas!$A$2:$C$8,2,FALSE)</f>
        <v>Consumo intermedio</v>
      </c>
      <c r="D121" s="7">
        <f>VLOOKUP(B121, at_filas!$A$2:$C$8,3,FALSE)</f>
        <v>2</v>
      </c>
      <c r="E121" s="7" t="s">
        <v>533</v>
      </c>
      <c r="F121" s="7" t="s">
        <v>467</v>
      </c>
      <c r="G121" s="7">
        <v>3</v>
      </c>
      <c r="H121" s="38" t="str">
        <f>VLOOKUP(G121,bio!$D$2:$E$4,2,FALSE)</f>
        <v>No bioeconomía</v>
      </c>
    </row>
    <row r="122" spans="1:8" x14ac:dyDescent="0.35">
      <c r="A122" t="s">
        <v>709</v>
      </c>
      <c r="B122" s="7" t="s">
        <v>484</v>
      </c>
      <c r="C122" s="7" t="str">
        <f>VLOOKUP(B122, at_filas!$A$2:$C$8,2,FALSE)</f>
        <v>Consumo intermedio</v>
      </c>
      <c r="D122" s="7">
        <f>VLOOKUP(B122, at_filas!$A$2:$C$8,3,FALSE)</f>
        <v>2</v>
      </c>
      <c r="E122" s="7" t="s">
        <v>534</v>
      </c>
      <c r="F122" s="7" t="s">
        <v>468</v>
      </c>
      <c r="G122" s="7">
        <v>3</v>
      </c>
      <c r="H122" s="38" t="str">
        <f>VLOOKUP(G122,bio!$D$2:$E$4,2,FALSE)</f>
        <v>No bioeconomía</v>
      </c>
    </row>
    <row r="123" spans="1:8" x14ac:dyDescent="0.35">
      <c r="A123" t="s">
        <v>710</v>
      </c>
      <c r="B123" s="7" t="s">
        <v>484</v>
      </c>
      <c r="C123" s="7" t="str">
        <f>VLOOKUP(B123, at_filas!$A$2:$C$8,2,FALSE)</f>
        <v>Consumo intermedio</v>
      </c>
      <c r="D123" s="7">
        <f>VLOOKUP(B123, at_filas!$A$2:$C$8,3,FALSE)</f>
        <v>2</v>
      </c>
      <c r="E123" s="7" t="s">
        <v>535</v>
      </c>
      <c r="F123" s="7" t="s">
        <v>469</v>
      </c>
      <c r="G123" s="7">
        <v>3</v>
      </c>
      <c r="H123" s="38" t="str">
        <f>VLOOKUP(G123,bio!$D$2:$E$4,2,FALSE)</f>
        <v>No bioeconomía</v>
      </c>
    </row>
    <row r="124" spans="1:8" x14ac:dyDescent="0.35">
      <c r="A124" t="s">
        <v>711</v>
      </c>
      <c r="B124" s="7" t="s">
        <v>484</v>
      </c>
      <c r="C124" s="7" t="str">
        <f>VLOOKUP(B124, at_filas!$A$2:$C$8,2,FALSE)</f>
        <v>Consumo intermedio</v>
      </c>
      <c r="D124" s="7">
        <f>VLOOKUP(B124, at_filas!$A$2:$C$8,3,FALSE)</f>
        <v>2</v>
      </c>
      <c r="E124" s="7" t="s">
        <v>536</v>
      </c>
      <c r="F124" s="7" t="s">
        <v>470</v>
      </c>
      <c r="G124" s="7">
        <v>2</v>
      </c>
      <c r="H124" s="38" t="str">
        <f>VLOOKUP(G124,bio!$D$2:$E$4,2,FALSE)</f>
        <v>Bioeconomía extendida</v>
      </c>
    </row>
    <row r="125" spans="1:8" x14ac:dyDescent="0.35">
      <c r="A125" t="s">
        <v>712</v>
      </c>
      <c r="B125" s="7" t="s">
        <v>484</v>
      </c>
      <c r="C125" s="7" t="str">
        <f>VLOOKUP(B125, at_filas!$A$2:$C$8,2,FALSE)</f>
        <v>Consumo intermedio</v>
      </c>
      <c r="D125" s="7">
        <f>VLOOKUP(B125, at_filas!$A$2:$C$8,3,FALSE)</f>
        <v>2</v>
      </c>
      <c r="E125" s="7" t="s">
        <v>537</v>
      </c>
      <c r="F125" s="7" t="s">
        <v>471</v>
      </c>
      <c r="G125" s="7">
        <v>3</v>
      </c>
      <c r="H125" s="38" t="str">
        <f>VLOOKUP(G125,bio!$D$2:$E$4,2,FALSE)</f>
        <v>No bioeconomía</v>
      </c>
    </row>
    <row r="126" spans="1:8" x14ac:dyDescent="0.35">
      <c r="A126" t="s">
        <v>713</v>
      </c>
      <c r="B126" s="7" t="s">
        <v>484</v>
      </c>
      <c r="C126" s="7" t="str">
        <f>VLOOKUP(B126, at_filas!$A$2:$C$8,2,FALSE)</f>
        <v>Consumo intermedio</v>
      </c>
      <c r="D126" s="7">
        <f>VLOOKUP(B126, at_filas!$A$2:$C$8,3,FALSE)</f>
        <v>2</v>
      </c>
      <c r="E126" s="7" t="s">
        <v>538</v>
      </c>
      <c r="F126" s="7" t="s">
        <v>472</v>
      </c>
      <c r="G126" s="7">
        <v>3</v>
      </c>
      <c r="H126" s="38" t="str">
        <f>VLOOKUP(G126,bio!$D$2:$E$4,2,FALSE)</f>
        <v>No bioeconomía</v>
      </c>
    </row>
    <row r="127" spans="1:8" x14ac:dyDescent="0.35">
      <c r="A127" t="s">
        <v>714</v>
      </c>
      <c r="B127" s="7" t="s">
        <v>484</v>
      </c>
      <c r="C127" s="7" t="str">
        <f>VLOOKUP(B127, at_filas!$A$2:$C$8,2,FALSE)</f>
        <v>Consumo intermedio</v>
      </c>
      <c r="D127" s="7">
        <f>VLOOKUP(B127, at_filas!$A$2:$C$8,3,FALSE)</f>
        <v>2</v>
      </c>
      <c r="E127" s="7" t="s">
        <v>539</v>
      </c>
      <c r="F127" s="7" t="s">
        <v>473</v>
      </c>
      <c r="G127" s="7">
        <v>3</v>
      </c>
      <c r="H127" s="38" t="str">
        <f>VLOOKUP(G127,bio!$D$2:$E$4,2,FALSE)</f>
        <v>No bioeconomía</v>
      </c>
    </row>
    <row r="128" spans="1:8" x14ac:dyDescent="0.35">
      <c r="A128" t="s">
        <v>715</v>
      </c>
      <c r="B128" s="7" t="s">
        <v>484</v>
      </c>
      <c r="C128" s="7" t="str">
        <f>VLOOKUP(B128, at_filas!$A$2:$C$8,2,FALSE)</f>
        <v>Consumo intermedio</v>
      </c>
      <c r="D128" s="7">
        <f>VLOOKUP(B128, at_filas!$A$2:$C$8,3,FALSE)</f>
        <v>2</v>
      </c>
      <c r="E128" s="69" t="s">
        <v>540</v>
      </c>
      <c r="F128" s="7" t="s">
        <v>474</v>
      </c>
      <c r="G128" s="7">
        <v>3</v>
      </c>
      <c r="H128" s="38" t="str">
        <f>VLOOKUP(G128,bio!$D$2:$E$4,2,FALSE)</f>
        <v>No bioeconomía</v>
      </c>
    </row>
    <row r="129" spans="1:8" x14ac:dyDescent="0.35">
      <c r="A129" t="s">
        <v>716</v>
      </c>
      <c r="B129" s="7" t="s">
        <v>484</v>
      </c>
      <c r="C129" s="7" t="str">
        <f>VLOOKUP(B129, at_filas!$A$2:$C$8,2,FALSE)</f>
        <v>Consumo intermedio</v>
      </c>
      <c r="D129" s="7">
        <f>VLOOKUP(B129, at_filas!$A$2:$C$8,3,FALSE)</f>
        <v>2</v>
      </c>
      <c r="E129" s="7" t="s">
        <v>541</v>
      </c>
      <c r="F129" s="7" t="s">
        <v>475</v>
      </c>
      <c r="G129" s="7">
        <v>3</v>
      </c>
      <c r="H129" s="38" t="str">
        <f>VLOOKUP(G129,bio!$D$2:$E$4,2,FALSE)</f>
        <v>No bioeconomía</v>
      </c>
    </row>
    <row r="130" spans="1:8" x14ac:dyDescent="0.35">
      <c r="A130" t="s">
        <v>717</v>
      </c>
      <c r="B130" s="7" t="s">
        <v>484</v>
      </c>
      <c r="C130" s="7" t="str">
        <f>VLOOKUP(B130, at_filas!$A$2:$C$8,2,FALSE)</f>
        <v>Consumo intermedio</v>
      </c>
      <c r="D130" s="7">
        <f>VLOOKUP(B130, at_filas!$A$2:$C$8,3,FALSE)</f>
        <v>2</v>
      </c>
      <c r="E130" s="7" t="s">
        <v>542</v>
      </c>
      <c r="F130" s="7" t="s">
        <v>476</v>
      </c>
      <c r="G130" s="7">
        <v>3</v>
      </c>
      <c r="H130" s="38" t="str">
        <f>VLOOKUP(G130,bio!$D$2:$E$4,2,FALSE)</f>
        <v>No bioeconomía</v>
      </c>
    </row>
    <row r="131" spans="1:8" x14ac:dyDescent="0.35">
      <c r="A131" t="s">
        <v>718</v>
      </c>
      <c r="B131" s="7" t="s">
        <v>484</v>
      </c>
      <c r="C131" s="7" t="str">
        <f>VLOOKUP(B131, at_filas!$A$2:$C$8,2,FALSE)</f>
        <v>Consumo intermedio</v>
      </c>
      <c r="D131" s="7">
        <f>VLOOKUP(B131, at_filas!$A$2:$C$8,3,FALSE)</f>
        <v>2</v>
      </c>
      <c r="E131" s="7" t="s">
        <v>543</v>
      </c>
      <c r="F131" s="7" t="s">
        <v>477</v>
      </c>
      <c r="G131" s="7">
        <v>2</v>
      </c>
      <c r="H131" s="38" t="str">
        <f>VLOOKUP(G131,bio!$D$2:$E$4,2,FALSE)</f>
        <v>Bioeconomía extendida</v>
      </c>
    </row>
    <row r="132" spans="1:8" x14ac:dyDescent="0.35">
      <c r="A132" t="s">
        <v>719</v>
      </c>
      <c r="B132" s="7" t="s">
        <v>484</v>
      </c>
      <c r="C132" s="7" t="str">
        <f>VLOOKUP(B132, at_filas!$A$2:$C$8,2,FALSE)</f>
        <v>Consumo intermedio</v>
      </c>
      <c r="D132" s="7">
        <f>VLOOKUP(B132, at_filas!$A$2:$C$8,3,FALSE)</f>
        <v>2</v>
      </c>
      <c r="E132" s="7" t="s">
        <v>544</v>
      </c>
      <c r="F132" s="7" t="s">
        <v>478</v>
      </c>
      <c r="G132" s="7">
        <v>3</v>
      </c>
      <c r="H132" s="38" t="str">
        <f>VLOOKUP(G132,bio!$D$2:$E$4,2,FALSE)</f>
        <v>No bioeconomía</v>
      </c>
    </row>
    <row r="133" spans="1:8" x14ac:dyDescent="0.35">
      <c r="A133" t="s">
        <v>720</v>
      </c>
      <c r="B133" s="7" t="s">
        <v>484</v>
      </c>
      <c r="C133" s="7" t="str">
        <f>VLOOKUP(B133, at_filas!$A$2:$C$8,2,FALSE)</f>
        <v>Consumo intermedio</v>
      </c>
      <c r="D133" s="7">
        <f>VLOOKUP(B133, at_filas!$A$2:$C$8,3,FALSE)</f>
        <v>2</v>
      </c>
      <c r="E133" s="7" t="s">
        <v>545</v>
      </c>
      <c r="F133" s="7" t="s">
        <v>479</v>
      </c>
      <c r="G133" s="7">
        <v>3</v>
      </c>
      <c r="H133" s="38" t="str">
        <f>VLOOKUP(G133,bio!$D$2:$E$4,2,FALSE)</f>
        <v>No bioeconomía</v>
      </c>
    </row>
    <row r="134" spans="1:8" x14ac:dyDescent="0.35">
      <c r="A134" t="s">
        <v>721</v>
      </c>
      <c r="B134" s="7" t="s">
        <v>484</v>
      </c>
      <c r="C134" s="7" t="str">
        <f>VLOOKUP(B134, at_filas!$A$2:$C$8,2,FALSE)</f>
        <v>Consumo intermedio</v>
      </c>
      <c r="D134" s="7">
        <f>VLOOKUP(B134, at_filas!$A$2:$C$8,3,FALSE)</f>
        <v>2</v>
      </c>
      <c r="E134" s="7" t="s">
        <v>546</v>
      </c>
      <c r="F134" s="7" t="s">
        <v>480</v>
      </c>
      <c r="G134" s="7">
        <v>3</v>
      </c>
      <c r="H134" s="38" t="str">
        <f>VLOOKUP(G134,bio!$D$2:$E$4,2,FALSE)</f>
        <v>No bioeconomía</v>
      </c>
    </row>
    <row r="135" spans="1:8" x14ac:dyDescent="0.35">
      <c r="A135" t="s">
        <v>722</v>
      </c>
      <c r="B135" s="7" t="s">
        <v>484</v>
      </c>
      <c r="C135" s="7" t="str">
        <f>VLOOKUP(B135, at_filas!$A$2:$C$8,2,FALSE)</f>
        <v>Consumo intermedio</v>
      </c>
      <c r="D135" s="7">
        <f>VLOOKUP(B135, at_filas!$A$2:$C$8,3,FALSE)</f>
        <v>2</v>
      </c>
      <c r="E135" s="7" t="s">
        <v>547</v>
      </c>
      <c r="F135" s="7" t="s">
        <v>481</v>
      </c>
      <c r="G135" s="7">
        <v>3</v>
      </c>
      <c r="H135" s="38" t="str">
        <f>VLOOKUP(G135,bio!$D$2:$E$4,2,FALSE)</f>
        <v>No bioeconomía</v>
      </c>
    </row>
    <row r="136" spans="1:8" ht="15" x14ac:dyDescent="0.4">
      <c r="A136" t="s">
        <v>723</v>
      </c>
      <c r="B136" s="7" t="s">
        <v>482</v>
      </c>
      <c r="C136" s="7" t="str">
        <f>VLOOKUP(B136, at_filas!$A$2:$C$8,2,FALSE)</f>
        <v>Compras directas en el exterior por residentes</v>
      </c>
      <c r="D136" s="7">
        <f>VLOOKUP(B136, at_filas!$A$2:$C$8,3,FALSE)</f>
        <v>4</v>
      </c>
      <c r="F136" s="7" t="s">
        <v>483</v>
      </c>
      <c r="G136" s="67" t="s">
        <v>562</v>
      </c>
      <c r="H136" s="38" t="s">
        <v>562</v>
      </c>
    </row>
    <row r="137" spans="1:8" ht="15.5" thickBot="1" x14ac:dyDescent="0.45">
      <c r="A137" t="s">
        <v>724</v>
      </c>
      <c r="B137" s="7" t="s">
        <v>548</v>
      </c>
      <c r="C137" s="7" t="str">
        <f>VLOOKUP(B137, at_filas!$A$2:$C$8,2,FALSE)</f>
        <v>Compras directas en el territorio nacional por no residentes</v>
      </c>
      <c r="D137" s="7">
        <f>VLOOKUP(B137, at_filas!$A$2:$C$8,3,FALSE)</f>
        <v>5</v>
      </c>
      <c r="E137" s="69"/>
      <c r="F137" s="7" t="s">
        <v>549</v>
      </c>
      <c r="G137" s="67" t="s">
        <v>562</v>
      </c>
      <c r="H137" s="38" t="s">
        <v>562</v>
      </c>
    </row>
    <row r="138" spans="1:8" ht="15" thickBot="1" x14ac:dyDescent="0.4">
      <c r="A138" s="87" t="s">
        <v>725</v>
      </c>
      <c r="B138" s="70" t="s">
        <v>550</v>
      </c>
      <c r="C138" s="70" t="s">
        <v>551</v>
      </c>
      <c r="D138" s="70">
        <v>6</v>
      </c>
      <c r="E138" s="70"/>
      <c r="F138" s="70" t="s">
        <v>562</v>
      </c>
      <c r="G138" s="70" t="s">
        <v>562</v>
      </c>
      <c r="H138" s="76" t="s">
        <v>562</v>
      </c>
    </row>
  </sheetData>
  <autoFilter ref="A1:H1" xr:uid="{2225FE8E-A845-4AE5-84A2-07331B9F40CB}"/>
  <phoneticPr fontId="3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08480-C431-49AD-8212-8F4CD65824FE}">
  <dimension ref="A1:C8"/>
  <sheetViews>
    <sheetView workbookViewId="0">
      <selection activeCell="B4" sqref="B4:C4"/>
    </sheetView>
  </sheetViews>
  <sheetFormatPr defaultRowHeight="15" customHeight="1" x14ac:dyDescent="0.35"/>
  <cols>
    <col min="1" max="1" width="26.1796875" bestFit="1" customWidth="1"/>
    <col min="2" max="2" width="43.453125" bestFit="1" customWidth="1"/>
    <col min="3" max="3" width="1.81640625" bestFit="1" customWidth="1"/>
  </cols>
  <sheetData>
    <row r="1" spans="1:3" x14ac:dyDescent="0.35">
      <c r="A1" s="3" t="s">
        <v>406</v>
      </c>
      <c r="B1" s="3" t="s">
        <v>407</v>
      </c>
      <c r="C1" s="3" t="s">
        <v>408</v>
      </c>
    </row>
    <row r="2" spans="1:3" x14ac:dyDescent="0.35">
      <c r="A2" t="s">
        <v>412</v>
      </c>
      <c r="B2" t="s">
        <v>272</v>
      </c>
      <c r="C2">
        <v>1</v>
      </c>
    </row>
    <row r="3" spans="1:3" x14ac:dyDescent="0.35">
      <c r="A3" t="s">
        <v>484</v>
      </c>
      <c r="B3" t="s">
        <v>181</v>
      </c>
      <c r="C3">
        <v>2</v>
      </c>
    </row>
    <row r="4" spans="1:3" x14ac:dyDescent="0.35">
      <c r="A4" t="s">
        <v>552</v>
      </c>
      <c r="B4" t="s">
        <v>325</v>
      </c>
      <c r="C4">
        <v>3</v>
      </c>
    </row>
    <row r="5" spans="1:3" x14ac:dyDescent="0.35">
      <c r="A5" t="s">
        <v>482</v>
      </c>
      <c r="B5" t="s">
        <v>483</v>
      </c>
      <c r="C5">
        <v>4</v>
      </c>
    </row>
    <row r="6" spans="1:3" x14ac:dyDescent="0.35">
      <c r="A6" t="s">
        <v>548</v>
      </c>
      <c r="B6" t="s">
        <v>549</v>
      </c>
      <c r="C6">
        <v>5</v>
      </c>
    </row>
    <row r="7" spans="1:3" x14ac:dyDescent="0.35">
      <c r="A7" t="s">
        <v>553</v>
      </c>
      <c r="B7" t="s">
        <v>551</v>
      </c>
      <c r="C7">
        <v>6</v>
      </c>
    </row>
    <row r="8" spans="1:3" x14ac:dyDescent="0.35">
      <c r="A8" t="s">
        <v>554</v>
      </c>
      <c r="B8" t="s">
        <v>555</v>
      </c>
      <c r="C8">
        <v>7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ADEA9-D5B3-40F4-815F-412994E72767}">
  <dimension ref="A1:M32"/>
  <sheetViews>
    <sheetView workbookViewId="0">
      <selection activeCell="P33" sqref="P33"/>
    </sheetView>
  </sheetViews>
  <sheetFormatPr defaultRowHeight="15" customHeight="1" x14ac:dyDescent="0.35"/>
  <cols>
    <col min="1" max="1" width="37.54296875" customWidth="1"/>
    <col min="2" max="2" width="42.1796875" customWidth="1"/>
    <col min="3" max="3" width="33.1796875" customWidth="1"/>
    <col min="4" max="4" width="66.1796875" customWidth="1"/>
  </cols>
  <sheetData>
    <row r="1" spans="1:13" ht="14.5" x14ac:dyDescent="0.35">
      <c r="A1" s="4" t="s">
        <v>1</v>
      </c>
      <c r="B1" s="4" t="s">
        <v>2</v>
      </c>
      <c r="C1" s="4" t="s">
        <v>3</v>
      </c>
      <c r="D1" s="4" t="s">
        <v>556</v>
      </c>
      <c r="E1" s="4"/>
      <c r="F1" s="4"/>
      <c r="G1" s="4"/>
      <c r="I1" s="4"/>
      <c r="J1" s="4"/>
      <c r="K1" s="4"/>
      <c r="L1" s="4"/>
      <c r="M1" s="4"/>
    </row>
    <row r="2" spans="1:13" ht="14.5" x14ac:dyDescent="0.35">
      <c r="A2" s="4" t="s">
        <v>273</v>
      </c>
      <c r="B2" s="5" t="s">
        <v>270</v>
      </c>
      <c r="C2" s="5" t="s">
        <v>271</v>
      </c>
      <c r="D2" s="4" t="s">
        <v>272</v>
      </c>
      <c r="E2" s="4"/>
      <c r="F2" s="4"/>
      <c r="G2" s="4"/>
      <c r="I2" s="4"/>
      <c r="J2" s="4"/>
      <c r="K2" s="4"/>
      <c r="L2" s="4"/>
      <c r="M2" s="4"/>
    </row>
    <row r="3" spans="1:13" ht="14.5" x14ac:dyDescent="0.35">
      <c r="A3" s="5" t="s">
        <v>274</v>
      </c>
      <c r="B3" s="5" t="s">
        <v>270</v>
      </c>
      <c r="C3" s="5" t="s">
        <v>271</v>
      </c>
      <c r="D3" s="5" t="s">
        <v>275</v>
      </c>
      <c r="E3" s="5"/>
      <c r="F3" s="5"/>
      <c r="G3" s="5"/>
      <c r="H3" s="5"/>
      <c r="I3" s="4"/>
      <c r="J3" s="4"/>
      <c r="K3" s="4"/>
      <c r="L3" s="4"/>
      <c r="M3" s="4"/>
    </row>
    <row r="4" spans="1:13" ht="14.5" x14ac:dyDescent="0.35">
      <c r="A4" s="5" t="s">
        <v>276</v>
      </c>
      <c r="B4" s="5" t="s">
        <v>270</v>
      </c>
      <c r="C4" s="5" t="s">
        <v>271</v>
      </c>
      <c r="D4" s="5" t="s">
        <v>277</v>
      </c>
      <c r="E4" s="5"/>
      <c r="F4" s="5"/>
      <c r="G4" s="5"/>
      <c r="H4" s="5"/>
      <c r="I4" s="4"/>
      <c r="J4" s="4"/>
      <c r="K4" s="4"/>
      <c r="L4" s="4"/>
      <c r="M4" s="4"/>
    </row>
    <row r="5" spans="1:13" ht="14.5" x14ac:dyDescent="0.35">
      <c r="A5" s="5" t="s">
        <v>278</v>
      </c>
      <c r="B5" s="5" t="s">
        <v>270</v>
      </c>
      <c r="C5" s="5" t="s">
        <v>271</v>
      </c>
      <c r="D5" s="5" t="s">
        <v>557</v>
      </c>
      <c r="E5" s="5"/>
      <c r="F5" s="5"/>
      <c r="G5" s="5"/>
      <c r="H5" s="5"/>
      <c r="I5" s="4"/>
      <c r="J5" s="4"/>
      <c r="K5" s="4"/>
      <c r="L5" s="4"/>
      <c r="M5" s="4"/>
    </row>
    <row r="6" spans="1:13" ht="14.5" x14ac:dyDescent="0.35">
      <c r="A6" s="5" t="s">
        <v>178</v>
      </c>
      <c r="B6" s="5" t="s">
        <v>270</v>
      </c>
      <c r="C6" s="5" t="s">
        <v>271</v>
      </c>
      <c r="D6" s="5" t="s">
        <v>282</v>
      </c>
      <c r="E6" s="5"/>
      <c r="F6" s="5"/>
      <c r="G6" s="5"/>
      <c r="H6" s="5"/>
      <c r="I6" s="4"/>
      <c r="J6" s="4"/>
      <c r="K6" s="4"/>
      <c r="L6" s="4"/>
      <c r="M6" s="4"/>
    </row>
    <row r="7" spans="1:13" ht="14.5" x14ac:dyDescent="0.35">
      <c r="A7" s="5" t="s">
        <v>283</v>
      </c>
      <c r="B7" s="5" t="s">
        <v>270</v>
      </c>
      <c r="C7" s="5" t="s">
        <v>271</v>
      </c>
      <c r="D7" s="5" t="s">
        <v>284</v>
      </c>
      <c r="E7" s="5"/>
      <c r="F7" s="5"/>
      <c r="G7" s="5"/>
      <c r="H7" s="5"/>
      <c r="I7" s="4"/>
      <c r="J7" s="4"/>
      <c r="K7" s="4"/>
      <c r="L7" s="4"/>
      <c r="M7" s="4"/>
    </row>
    <row r="8" spans="1:13" ht="14.5" x14ac:dyDescent="0.35">
      <c r="A8" s="5" t="s">
        <v>285</v>
      </c>
      <c r="B8" s="5" t="s">
        <v>270</v>
      </c>
      <c r="C8" s="5" t="s">
        <v>271</v>
      </c>
      <c r="D8" s="5" t="s">
        <v>286</v>
      </c>
      <c r="E8" s="5"/>
      <c r="F8" s="5"/>
      <c r="G8" s="5"/>
      <c r="H8" s="5"/>
      <c r="I8" s="4"/>
      <c r="J8" s="4"/>
      <c r="K8" s="4"/>
      <c r="L8" s="4"/>
      <c r="M8" s="4"/>
    </row>
    <row r="9" spans="1:13" ht="14.5" x14ac:dyDescent="0.35">
      <c r="A9" s="5" t="s">
        <v>204</v>
      </c>
      <c r="B9" s="5" t="s">
        <v>313</v>
      </c>
      <c r="C9" s="5" t="s">
        <v>314</v>
      </c>
      <c r="D9" s="5" t="s">
        <v>558</v>
      </c>
      <c r="E9" s="5"/>
      <c r="F9" s="5"/>
      <c r="G9" s="5"/>
      <c r="H9" s="5"/>
      <c r="I9" s="4"/>
      <c r="J9" s="4"/>
      <c r="K9" s="4"/>
      <c r="L9" s="4"/>
      <c r="M9" s="4"/>
    </row>
    <row r="10" spans="1:13" ht="14.5" x14ac:dyDescent="0.35">
      <c r="A10" s="5" t="s">
        <v>206</v>
      </c>
      <c r="B10" s="5" t="s">
        <v>313</v>
      </c>
      <c r="C10" s="5" t="s">
        <v>314</v>
      </c>
      <c r="D10" s="5" t="s">
        <v>559</v>
      </c>
      <c r="E10" s="5"/>
      <c r="F10" s="5"/>
      <c r="G10" s="5"/>
      <c r="H10" s="5"/>
      <c r="I10" s="4"/>
      <c r="J10" s="4"/>
      <c r="K10" s="4"/>
      <c r="L10" s="4"/>
      <c r="M10" s="4"/>
    </row>
    <row r="11" spans="1:13" ht="14.5" x14ac:dyDescent="0.35">
      <c r="A11" s="5" t="s">
        <v>321</v>
      </c>
      <c r="B11" s="5" t="s">
        <v>313</v>
      </c>
      <c r="C11" s="5" t="s">
        <v>314</v>
      </c>
      <c r="D11" s="5" t="s">
        <v>560</v>
      </c>
      <c r="E11" s="5"/>
      <c r="F11" s="5"/>
      <c r="G11" s="5"/>
      <c r="H11" s="5"/>
      <c r="I11" s="4"/>
      <c r="J11" s="4"/>
      <c r="K11" s="4"/>
      <c r="L11" s="4"/>
      <c r="M11" s="4"/>
    </row>
    <row r="12" spans="1:13" ht="14.5" x14ac:dyDescent="0.35">
      <c r="A12" s="5" t="s">
        <v>321</v>
      </c>
      <c r="B12" s="5" t="s">
        <v>313</v>
      </c>
      <c r="C12" s="5" t="s">
        <v>314</v>
      </c>
      <c r="D12" s="5" t="s">
        <v>561</v>
      </c>
      <c r="E12" s="5"/>
      <c r="F12" s="5"/>
      <c r="G12" s="5"/>
      <c r="H12" s="5"/>
      <c r="I12" s="4"/>
      <c r="J12" s="4"/>
      <c r="K12" s="4"/>
      <c r="L12" s="4"/>
      <c r="M12" s="4"/>
    </row>
    <row r="13" spans="1:13" ht="14.5" x14ac:dyDescent="0.35">
      <c r="A13" s="6" t="s">
        <v>562</v>
      </c>
      <c r="B13" s="5" t="s">
        <v>324</v>
      </c>
      <c r="C13" s="5" t="s">
        <v>325</v>
      </c>
      <c r="D13" s="5" t="s">
        <v>325</v>
      </c>
      <c r="E13" s="5"/>
      <c r="F13" s="5"/>
      <c r="G13" s="6"/>
      <c r="H13" s="5"/>
      <c r="I13" s="4"/>
      <c r="J13" s="4"/>
      <c r="K13" s="4"/>
      <c r="L13" s="4"/>
      <c r="M13" s="4"/>
    </row>
    <row r="14" spans="1:13" ht="14.5" x14ac:dyDescent="0.35">
      <c r="A14" s="5" t="s">
        <v>24</v>
      </c>
      <c r="B14" s="5" t="s">
        <v>327</v>
      </c>
      <c r="C14" s="5" t="s">
        <v>328</v>
      </c>
      <c r="D14" s="5" t="s">
        <v>563</v>
      </c>
      <c r="E14" s="5"/>
      <c r="F14" s="5"/>
      <c r="G14" s="5"/>
      <c r="H14" s="5"/>
      <c r="I14" s="4"/>
      <c r="J14" s="4"/>
      <c r="K14" s="4"/>
      <c r="L14" s="4"/>
      <c r="M14" s="4"/>
    </row>
    <row r="15" spans="1:13" ht="14.5" x14ac:dyDescent="0.35">
      <c r="A15" s="5" t="s">
        <v>22</v>
      </c>
      <c r="B15" s="5" t="s">
        <v>327</v>
      </c>
      <c r="C15" s="5" t="s">
        <v>328</v>
      </c>
      <c r="D15" s="5" t="s">
        <v>564</v>
      </c>
      <c r="E15" s="5"/>
      <c r="F15" s="5"/>
      <c r="G15" s="5"/>
      <c r="H15" s="5"/>
      <c r="I15" s="4"/>
      <c r="J15" s="4"/>
      <c r="K15" s="4"/>
      <c r="L15" s="4"/>
      <c r="M15" s="4"/>
    </row>
    <row r="16" spans="1:13" ht="14.5" x14ac:dyDescent="0.35">
      <c r="A16" s="5" t="s">
        <v>333</v>
      </c>
      <c r="B16" s="5" t="s">
        <v>327</v>
      </c>
      <c r="C16" s="5" t="s">
        <v>328</v>
      </c>
      <c r="D16" s="5" t="s">
        <v>565</v>
      </c>
      <c r="E16" s="5"/>
      <c r="F16" s="5"/>
      <c r="G16" s="5"/>
      <c r="H16" s="5"/>
      <c r="I16" s="4"/>
      <c r="J16" s="4"/>
      <c r="K16" s="4"/>
      <c r="L16" s="4"/>
      <c r="M16" s="4"/>
    </row>
    <row r="17" spans="1:13" ht="14.5" x14ac:dyDescent="0.35">
      <c r="A17" s="5" t="s">
        <v>26</v>
      </c>
      <c r="B17" s="5" t="s">
        <v>327</v>
      </c>
      <c r="C17" s="5" t="s">
        <v>328</v>
      </c>
      <c r="D17" s="5" t="s">
        <v>566</v>
      </c>
      <c r="E17" s="5"/>
      <c r="F17" s="5"/>
      <c r="G17" s="5"/>
      <c r="H17" s="5"/>
      <c r="I17" s="4"/>
      <c r="J17" s="4"/>
      <c r="K17" s="4"/>
      <c r="L17" s="4"/>
      <c r="M17" s="4"/>
    </row>
    <row r="18" spans="1:13" ht="14.5" x14ac:dyDescent="0.35">
      <c r="A18" s="5" t="s">
        <v>28</v>
      </c>
      <c r="B18" s="5" t="s">
        <v>327</v>
      </c>
      <c r="C18" s="5" t="s">
        <v>328</v>
      </c>
      <c r="D18" s="5" t="s">
        <v>29</v>
      </c>
      <c r="E18" s="5"/>
      <c r="F18" s="5"/>
      <c r="G18" s="5"/>
      <c r="H18" s="5"/>
      <c r="I18" s="4"/>
      <c r="J18" s="4"/>
      <c r="K18" s="4"/>
      <c r="L18" s="4"/>
      <c r="M18" s="4"/>
    </row>
    <row r="19" spans="1:13" ht="14.5" x14ac:dyDescent="0.35">
      <c r="A19" s="6" t="s">
        <v>562</v>
      </c>
      <c r="B19" s="5" t="s">
        <v>344</v>
      </c>
      <c r="C19" s="5" t="s">
        <v>345</v>
      </c>
      <c r="D19" s="5" t="s">
        <v>345</v>
      </c>
      <c r="E19" s="5"/>
      <c r="F19" s="5"/>
      <c r="G19" s="6"/>
      <c r="H19" s="5"/>
      <c r="I19" s="4"/>
      <c r="J19" s="4"/>
      <c r="K19" s="4"/>
      <c r="L19" s="4"/>
      <c r="M19" s="4"/>
    </row>
    <row r="20" spans="1:13" ht="14.5" x14ac:dyDescent="0.35">
      <c r="A20" s="5" t="s">
        <v>187</v>
      </c>
      <c r="B20" s="5" t="s">
        <v>287</v>
      </c>
      <c r="C20" s="5" t="s">
        <v>290</v>
      </c>
      <c r="D20" s="5" t="s">
        <v>288</v>
      </c>
      <c r="E20" s="5"/>
      <c r="F20" s="5"/>
      <c r="G20" s="6"/>
      <c r="H20" s="5"/>
      <c r="I20" s="4"/>
      <c r="J20" s="4"/>
      <c r="K20" s="4"/>
      <c r="L20" s="4"/>
      <c r="M20" s="4"/>
    </row>
    <row r="21" spans="1:13" ht="14.5" x14ac:dyDescent="0.35">
      <c r="A21" s="5" t="s">
        <v>292</v>
      </c>
      <c r="B21" s="5" t="s">
        <v>287</v>
      </c>
      <c r="C21" s="5" t="s">
        <v>290</v>
      </c>
      <c r="D21" s="5" t="s">
        <v>293</v>
      </c>
      <c r="E21" s="5"/>
      <c r="F21" s="5"/>
      <c r="G21" s="6"/>
      <c r="H21" s="5"/>
      <c r="I21" s="4"/>
      <c r="J21" s="4"/>
      <c r="K21" s="4"/>
      <c r="L21" s="4"/>
      <c r="M21" s="4"/>
    </row>
    <row r="22" spans="1:13" ht="14.5" x14ac:dyDescent="0.35">
      <c r="A22" s="5" t="s">
        <v>294</v>
      </c>
      <c r="B22" s="5" t="s">
        <v>287</v>
      </c>
      <c r="C22" s="5" t="s">
        <v>290</v>
      </c>
      <c r="D22" s="5" t="s">
        <v>295</v>
      </c>
      <c r="E22" s="5"/>
      <c r="F22" s="5"/>
      <c r="G22" s="6"/>
      <c r="H22" s="5"/>
      <c r="I22" s="4"/>
      <c r="J22" s="4"/>
      <c r="K22" s="4"/>
      <c r="L22" s="4"/>
      <c r="M22" s="4"/>
    </row>
    <row r="23" spans="1:13" ht="14.5" x14ac:dyDescent="0.35">
      <c r="A23" s="5" t="s">
        <v>191</v>
      </c>
      <c r="B23" s="5" t="s">
        <v>287</v>
      </c>
      <c r="C23" s="5" t="s">
        <v>290</v>
      </c>
      <c r="D23" s="5" t="s">
        <v>298</v>
      </c>
      <c r="E23" s="5"/>
      <c r="F23" s="5"/>
      <c r="G23" s="6"/>
      <c r="H23" s="5"/>
      <c r="I23" s="4"/>
      <c r="J23" s="4"/>
      <c r="K23" s="4"/>
      <c r="L23" s="4"/>
      <c r="M23" s="4"/>
    </row>
    <row r="24" spans="1:13" ht="14.5" x14ac:dyDescent="0.35">
      <c r="A24" s="5" t="s">
        <v>194</v>
      </c>
      <c r="B24" s="5" t="s">
        <v>287</v>
      </c>
      <c r="C24" s="5" t="s">
        <v>290</v>
      </c>
      <c r="D24" s="5" t="s">
        <v>299</v>
      </c>
      <c r="E24" s="5"/>
      <c r="F24" s="5"/>
      <c r="G24" s="6"/>
      <c r="H24" s="5"/>
      <c r="I24" s="4"/>
      <c r="J24" s="4"/>
      <c r="K24" s="4"/>
      <c r="L24" s="4"/>
      <c r="M24" s="4"/>
    </row>
    <row r="25" spans="1:13" ht="14.5" x14ac:dyDescent="0.35">
      <c r="A25" s="5" t="s">
        <v>567</v>
      </c>
      <c r="B25" s="5" t="s">
        <v>287</v>
      </c>
      <c r="C25" s="5" t="s">
        <v>290</v>
      </c>
      <c r="D25" s="5" t="s">
        <v>568</v>
      </c>
      <c r="E25" s="5"/>
      <c r="F25" s="5"/>
      <c r="G25" s="5"/>
      <c r="H25" s="5"/>
      <c r="I25" s="4"/>
      <c r="J25" s="4"/>
      <c r="K25" s="4"/>
      <c r="L25" s="4"/>
      <c r="M25" s="4"/>
    </row>
    <row r="26" spans="1:13" ht="14.5" x14ac:dyDescent="0.35">
      <c r="A26" s="5" t="s">
        <v>569</v>
      </c>
      <c r="B26" s="5" t="s">
        <v>287</v>
      </c>
      <c r="C26" s="5" t="s">
        <v>290</v>
      </c>
      <c r="D26" s="5" t="s">
        <v>570</v>
      </c>
      <c r="E26" s="5"/>
      <c r="F26" s="5"/>
      <c r="G26" s="5"/>
      <c r="H26" s="5"/>
      <c r="I26" s="4"/>
      <c r="J26" s="4"/>
      <c r="K26" s="4"/>
      <c r="L26" s="4"/>
      <c r="M26" s="4"/>
    </row>
    <row r="27" spans="1:13" ht="14.5" x14ac:dyDescent="0.35">
      <c r="A27" s="5" t="s">
        <v>300</v>
      </c>
      <c r="B27" s="5" t="str">
        <f ca="1">+VLOOKUP(A27,at_columnas!$A$3:$B$31,2,FALSE)</f>
        <v>ATC06</v>
      </c>
      <c r="C27" s="5" t="s">
        <v>290</v>
      </c>
      <c r="D27" s="5" t="s">
        <v>301</v>
      </c>
      <c r="E27" s="5"/>
      <c r="F27" s="5"/>
      <c r="G27" s="5"/>
      <c r="H27" s="5"/>
      <c r="I27" s="4"/>
      <c r="J27" s="4"/>
      <c r="K27" s="4"/>
      <c r="L27" s="4"/>
      <c r="M27" s="4"/>
    </row>
    <row r="28" spans="1:13" ht="14.5" x14ac:dyDescent="0.35">
      <c r="A28" s="5" t="s">
        <v>304</v>
      </c>
      <c r="B28" s="5" t="str">
        <f ca="1">+VLOOKUP(A28,at_columnas!$A$3:$B$31,2,FALSE)</f>
        <v>ATC06</v>
      </c>
      <c r="C28" s="5" t="s">
        <v>290</v>
      </c>
      <c r="D28" s="5" t="s">
        <v>305</v>
      </c>
      <c r="E28" s="5"/>
      <c r="F28" s="5"/>
      <c r="G28" s="5"/>
      <c r="H28" s="5"/>
      <c r="I28" s="4"/>
      <c r="J28" s="4"/>
      <c r="K28" s="4"/>
      <c r="L28" s="4"/>
      <c r="M28" s="4"/>
    </row>
    <row r="29" spans="1:13" ht="14.5" x14ac:dyDescent="0.35">
      <c r="A29" s="5" t="s">
        <v>198</v>
      </c>
      <c r="B29" s="5" t="s">
        <v>306</v>
      </c>
      <c r="C29" s="5" t="s">
        <v>196</v>
      </c>
      <c r="D29" s="5" t="s">
        <v>199</v>
      </c>
      <c r="E29" s="5"/>
      <c r="F29" s="5"/>
      <c r="G29" s="5"/>
      <c r="H29" s="5"/>
      <c r="I29" s="4"/>
      <c r="J29" s="4"/>
      <c r="K29" s="4"/>
      <c r="L29" s="4"/>
      <c r="M29" s="4"/>
    </row>
    <row r="30" spans="1:13" ht="14.5" x14ac:dyDescent="0.35">
      <c r="A30" s="5" t="s">
        <v>309</v>
      </c>
      <c r="B30" s="5" t="s">
        <v>306</v>
      </c>
      <c r="C30" s="5" t="s">
        <v>196</v>
      </c>
      <c r="D30" s="5" t="s">
        <v>310</v>
      </c>
      <c r="E30" s="5"/>
      <c r="F30" s="5"/>
      <c r="G30" s="5"/>
      <c r="H30" s="5"/>
      <c r="I30" s="4"/>
      <c r="J30" s="4"/>
      <c r="K30" s="4"/>
      <c r="L30" s="4"/>
      <c r="M30" s="4"/>
    </row>
    <row r="31" spans="1:13" ht="14.5" x14ac:dyDescent="0.35">
      <c r="A31" s="5" t="s">
        <v>200</v>
      </c>
      <c r="B31" s="5" t="s">
        <v>306</v>
      </c>
      <c r="C31" s="5" t="s">
        <v>196</v>
      </c>
      <c r="D31" s="5" t="s">
        <v>201</v>
      </c>
      <c r="E31" s="5"/>
      <c r="F31" s="5"/>
      <c r="G31" s="5"/>
      <c r="H31" s="5"/>
      <c r="I31" s="4"/>
      <c r="J31" s="4"/>
      <c r="K31" s="4"/>
      <c r="L31" s="4"/>
      <c r="M31" s="4"/>
    </row>
    <row r="32" spans="1:13" ht="15" customHeight="1" x14ac:dyDescent="0.35">
      <c r="A32" s="5" t="s">
        <v>202</v>
      </c>
      <c r="B32" t="s">
        <v>306</v>
      </c>
      <c r="C32" s="5" t="s">
        <v>196</v>
      </c>
      <c r="D32" s="5" t="s">
        <v>311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F0465-AAEB-4832-BFCB-25F0A24F09C0}">
  <dimension ref="A1:D138"/>
  <sheetViews>
    <sheetView topLeftCell="A102" workbookViewId="0">
      <selection activeCell="M136" sqref="M136"/>
    </sheetView>
  </sheetViews>
  <sheetFormatPr defaultRowHeight="14.5" x14ac:dyDescent="0.35"/>
  <cols>
    <col min="1" max="1" width="25.81640625" customWidth="1"/>
  </cols>
  <sheetData>
    <row r="1" spans="1:2" x14ac:dyDescent="0.35">
      <c r="A1" t="s">
        <v>571</v>
      </c>
    </row>
    <row r="2" spans="1:2" x14ac:dyDescent="0.35">
      <c r="A2" t="s">
        <v>572</v>
      </c>
    </row>
    <row r="3" spans="1:2" x14ac:dyDescent="0.35">
      <c r="A3" t="s">
        <v>16</v>
      </c>
    </row>
    <row r="4" spans="1:2" x14ac:dyDescent="0.35">
      <c r="A4" t="s">
        <v>177</v>
      </c>
    </row>
    <row r="5" spans="1:2" x14ac:dyDescent="0.35">
      <c r="A5" t="s">
        <v>29</v>
      </c>
    </row>
    <row r="6" spans="1:2" x14ac:dyDescent="0.35">
      <c r="A6" t="s">
        <v>180</v>
      </c>
      <c r="B6" t="s">
        <v>207</v>
      </c>
    </row>
    <row r="7" spans="1:2" x14ac:dyDescent="0.35">
      <c r="B7" t="s">
        <v>208</v>
      </c>
    </row>
    <row r="8" spans="1:2" x14ac:dyDescent="0.35">
      <c r="B8" t="s">
        <v>209</v>
      </c>
    </row>
    <row r="9" spans="1:2" x14ac:dyDescent="0.35">
      <c r="B9" t="s">
        <v>210</v>
      </c>
    </row>
    <row r="10" spans="1:2" x14ac:dyDescent="0.35">
      <c r="B10" t="s">
        <v>211</v>
      </c>
    </row>
    <row r="11" spans="1:2" x14ac:dyDescent="0.35">
      <c r="B11" t="s">
        <v>212</v>
      </c>
    </row>
    <row r="12" spans="1:2" x14ac:dyDescent="0.35">
      <c r="B12" t="s">
        <v>213</v>
      </c>
    </row>
    <row r="13" spans="1:2" x14ac:dyDescent="0.35">
      <c r="B13" t="s">
        <v>214</v>
      </c>
    </row>
    <row r="14" spans="1:2" x14ac:dyDescent="0.35">
      <c r="B14" t="s">
        <v>215</v>
      </c>
    </row>
    <row r="15" spans="1:2" x14ac:dyDescent="0.35">
      <c r="B15" t="s">
        <v>216</v>
      </c>
    </row>
    <row r="16" spans="1:2" x14ac:dyDescent="0.35">
      <c r="B16" t="s">
        <v>217</v>
      </c>
    </row>
    <row r="17" spans="2:2" x14ac:dyDescent="0.35">
      <c r="B17" t="s">
        <v>218</v>
      </c>
    </row>
    <row r="18" spans="2:2" x14ac:dyDescent="0.35">
      <c r="B18" t="s">
        <v>219</v>
      </c>
    </row>
    <row r="19" spans="2:2" x14ac:dyDescent="0.35">
      <c r="B19" t="s">
        <v>220</v>
      </c>
    </row>
    <row r="20" spans="2:2" x14ac:dyDescent="0.35">
      <c r="B20" t="s">
        <v>221</v>
      </c>
    </row>
    <row r="21" spans="2:2" x14ac:dyDescent="0.35">
      <c r="B21" t="s">
        <v>222</v>
      </c>
    </row>
    <row r="22" spans="2:2" x14ac:dyDescent="0.35">
      <c r="B22" t="s">
        <v>223</v>
      </c>
    </row>
    <row r="23" spans="2:2" x14ac:dyDescent="0.35">
      <c r="B23" t="s">
        <v>224</v>
      </c>
    </row>
    <row r="24" spans="2:2" x14ac:dyDescent="0.35">
      <c r="B24" t="s">
        <v>225</v>
      </c>
    </row>
    <row r="25" spans="2:2" x14ac:dyDescent="0.35">
      <c r="B25" t="s">
        <v>226</v>
      </c>
    </row>
    <row r="26" spans="2:2" x14ac:dyDescent="0.35">
      <c r="B26" t="s">
        <v>227</v>
      </c>
    </row>
    <row r="27" spans="2:2" x14ac:dyDescent="0.35">
      <c r="B27" t="s">
        <v>228</v>
      </c>
    </row>
    <row r="28" spans="2:2" x14ac:dyDescent="0.35">
      <c r="B28" t="s">
        <v>229</v>
      </c>
    </row>
    <row r="29" spans="2:2" x14ac:dyDescent="0.35">
      <c r="B29" t="s">
        <v>230</v>
      </c>
    </row>
    <row r="30" spans="2:2" x14ac:dyDescent="0.35">
      <c r="B30" t="s">
        <v>231</v>
      </c>
    </row>
    <row r="31" spans="2:2" x14ac:dyDescent="0.35">
      <c r="B31" t="s">
        <v>232</v>
      </c>
    </row>
    <row r="32" spans="2:2" x14ac:dyDescent="0.35">
      <c r="B32" t="s">
        <v>233</v>
      </c>
    </row>
    <row r="33" spans="2:2" x14ac:dyDescent="0.35">
      <c r="B33" t="s">
        <v>234</v>
      </c>
    </row>
    <row r="34" spans="2:2" x14ac:dyDescent="0.35">
      <c r="B34" t="s">
        <v>235</v>
      </c>
    </row>
    <row r="35" spans="2:2" x14ac:dyDescent="0.35">
      <c r="B35" t="s">
        <v>236</v>
      </c>
    </row>
    <row r="36" spans="2:2" x14ac:dyDescent="0.35">
      <c r="B36" t="s">
        <v>237</v>
      </c>
    </row>
    <row r="37" spans="2:2" x14ac:dyDescent="0.35">
      <c r="B37" t="s">
        <v>238</v>
      </c>
    </row>
    <row r="38" spans="2:2" x14ac:dyDescent="0.35">
      <c r="B38" t="s">
        <v>239</v>
      </c>
    </row>
    <row r="39" spans="2:2" x14ac:dyDescent="0.35">
      <c r="B39" t="s">
        <v>240</v>
      </c>
    </row>
    <row r="40" spans="2:2" x14ac:dyDescent="0.35">
      <c r="B40" t="s">
        <v>241</v>
      </c>
    </row>
    <row r="41" spans="2:2" x14ac:dyDescent="0.35">
      <c r="B41" t="s">
        <v>242</v>
      </c>
    </row>
    <row r="42" spans="2:2" x14ac:dyDescent="0.35">
      <c r="B42" t="s">
        <v>243</v>
      </c>
    </row>
    <row r="43" spans="2:2" x14ac:dyDescent="0.35">
      <c r="B43" t="s">
        <v>244</v>
      </c>
    </row>
    <row r="44" spans="2:2" x14ac:dyDescent="0.35">
      <c r="B44" t="s">
        <v>245</v>
      </c>
    </row>
    <row r="45" spans="2:2" x14ac:dyDescent="0.35">
      <c r="B45" t="s">
        <v>246</v>
      </c>
    </row>
    <row r="46" spans="2:2" x14ac:dyDescent="0.35">
      <c r="B46" t="s">
        <v>247</v>
      </c>
    </row>
    <row r="47" spans="2:2" x14ac:dyDescent="0.35">
      <c r="B47" t="s">
        <v>248</v>
      </c>
    </row>
    <row r="48" spans="2:2" x14ac:dyDescent="0.35">
      <c r="B48" t="s">
        <v>249</v>
      </c>
    </row>
    <row r="49" spans="2:2" x14ac:dyDescent="0.35">
      <c r="B49" t="s">
        <v>250</v>
      </c>
    </row>
    <row r="50" spans="2:2" x14ac:dyDescent="0.35">
      <c r="B50" t="s">
        <v>251</v>
      </c>
    </row>
    <row r="51" spans="2:2" x14ac:dyDescent="0.35">
      <c r="B51" t="s">
        <v>252</v>
      </c>
    </row>
    <row r="52" spans="2:2" x14ac:dyDescent="0.35">
      <c r="B52" t="s">
        <v>253</v>
      </c>
    </row>
    <row r="53" spans="2:2" x14ac:dyDescent="0.35">
      <c r="B53" t="s">
        <v>254</v>
      </c>
    </row>
    <row r="54" spans="2:2" x14ac:dyDescent="0.35">
      <c r="B54" t="s">
        <v>255</v>
      </c>
    </row>
    <row r="55" spans="2:2" x14ac:dyDescent="0.35">
      <c r="B55" t="s">
        <v>256</v>
      </c>
    </row>
    <row r="56" spans="2:2" x14ac:dyDescent="0.35">
      <c r="B56" t="s">
        <v>257</v>
      </c>
    </row>
    <row r="57" spans="2:2" x14ac:dyDescent="0.35">
      <c r="B57" t="s">
        <v>258</v>
      </c>
    </row>
    <row r="58" spans="2:2" x14ac:dyDescent="0.35">
      <c r="B58" t="s">
        <v>259</v>
      </c>
    </row>
    <row r="59" spans="2:2" x14ac:dyDescent="0.35">
      <c r="B59" t="s">
        <v>260</v>
      </c>
    </row>
    <row r="60" spans="2:2" x14ac:dyDescent="0.35">
      <c r="B60" t="s">
        <v>261</v>
      </c>
    </row>
    <row r="61" spans="2:2" x14ac:dyDescent="0.35">
      <c r="B61" t="s">
        <v>262</v>
      </c>
    </row>
    <row r="62" spans="2:2" x14ac:dyDescent="0.35">
      <c r="B62" t="s">
        <v>263</v>
      </c>
    </row>
    <row r="63" spans="2:2" x14ac:dyDescent="0.35">
      <c r="B63" t="s">
        <v>264</v>
      </c>
    </row>
    <row r="64" spans="2:2" x14ac:dyDescent="0.35">
      <c r="B64" t="s">
        <v>265</v>
      </c>
    </row>
    <row r="65" spans="1:3" x14ac:dyDescent="0.35">
      <c r="B65" t="s">
        <v>266</v>
      </c>
    </row>
    <row r="66" spans="1:3" x14ac:dyDescent="0.35">
      <c r="B66" t="s">
        <v>267</v>
      </c>
    </row>
    <row r="67" spans="1:3" x14ac:dyDescent="0.35">
      <c r="B67" t="s">
        <v>167</v>
      </c>
    </row>
    <row r="69" spans="1:3" x14ac:dyDescent="0.35">
      <c r="A69" t="s">
        <v>181</v>
      </c>
      <c r="B69" t="s">
        <v>182</v>
      </c>
    </row>
    <row r="70" spans="1:3" x14ac:dyDescent="0.35">
      <c r="B70" t="s">
        <v>183</v>
      </c>
    </row>
    <row r="71" spans="1:3" x14ac:dyDescent="0.35">
      <c r="B71" t="s">
        <v>184</v>
      </c>
    </row>
    <row r="72" spans="1:3" x14ac:dyDescent="0.35">
      <c r="B72" t="s">
        <v>29</v>
      </c>
    </row>
    <row r="73" spans="1:3" x14ac:dyDescent="0.35">
      <c r="B73" t="s">
        <v>19</v>
      </c>
    </row>
    <row r="74" spans="1:3" x14ac:dyDescent="0.35">
      <c r="B74" t="s">
        <v>21</v>
      </c>
    </row>
    <row r="75" spans="1:3" x14ac:dyDescent="0.35">
      <c r="B75" t="s">
        <v>25</v>
      </c>
    </row>
    <row r="77" spans="1:3" x14ac:dyDescent="0.35">
      <c r="A77" t="s">
        <v>185</v>
      </c>
      <c r="B77" t="s">
        <v>186</v>
      </c>
    </row>
    <row r="79" spans="1:3" x14ac:dyDescent="0.35">
      <c r="B79" t="s">
        <v>188</v>
      </c>
      <c r="C79" t="s">
        <v>182</v>
      </c>
    </row>
    <row r="80" spans="1:3" x14ac:dyDescent="0.35">
      <c r="C80" t="s">
        <v>183</v>
      </c>
    </row>
    <row r="81" spans="2:3" x14ac:dyDescent="0.35">
      <c r="C81" t="s">
        <v>184</v>
      </c>
    </row>
    <row r="82" spans="2:3" x14ac:dyDescent="0.35">
      <c r="C82" t="s">
        <v>29</v>
      </c>
    </row>
    <row r="83" spans="2:3" x14ac:dyDescent="0.35">
      <c r="C83" t="s">
        <v>19</v>
      </c>
    </row>
    <row r="84" spans="2:3" x14ac:dyDescent="0.35">
      <c r="C84" t="s">
        <v>21</v>
      </c>
    </row>
    <row r="85" spans="2:3" x14ac:dyDescent="0.35">
      <c r="C85" t="s">
        <v>25</v>
      </c>
    </row>
    <row r="87" spans="2:3" x14ac:dyDescent="0.35">
      <c r="B87" t="s">
        <v>573</v>
      </c>
      <c r="C87" t="s">
        <v>182</v>
      </c>
    </row>
    <row r="88" spans="2:3" x14ac:dyDescent="0.35">
      <c r="C88" t="s">
        <v>183</v>
      </c>
    </row>
    <row r="89" spans="2:3" x14ac:dyDescent="0.35">
      <c r="C89" t="s">
        <v>184</v>
      </c>
    </row>
    <row r="90" spans="2:3" x14ac:dyDescent="0.35">
      <c r="C90" t="s">
        <v>29</v>
      </c>
    </row>
    <row r="91" spans="2:3" x14ac:dyDescent="0.35">
      <c r="C91" t="s">
        <v>19</v>
      </c>
    </row>
    <row r="92" spans="2:3" x14ac:dyDescent="0.35">
      <c r="C92" t="s">
        <v>21</v>
      </c>
    </row>
    <row r="93" spans="2:3" x14ac:dyDescent="0.35">
      <c r="C93" t="s">
        <v>25</v>
      </c>
    </row>
    <row r="95" spans="2:3" x14ac:dyDescent="0.35">
      <c r="B95" t="s">
        <v>192</v>
      </c>
      <c r="C95" t="s">
        <v>193</v>
      </c>
    </row>
    <row r="96" spans="2:3" x14ac:dyDescent="0.35">
      <c r="C96" t="s">
        <v>195</v>
      </c>
    </row>
    <row r="97" spans="1:4" x14ac:dyDescent="0.35">
      <c r="C97" t="s">
        <v>167</v>
      </c>
      <c r="D97" t="s">
        <v>182</v>
      </c>
    </row>
    <row r="98" spans="1:4" x14ac:dyDescent="0.35">
      <c r="D98" t="s">
        <v>183</v>
      </c>
    </row>
    <row r="99" spans="1:4" x14ac:dyDescent="0.35">
      <c r="D99" t="s">
        <v>184</v>
      </c>
    </row>
    <row r="100" spans="1:4" x14ac:dyDescent="0.35">
      <c r="D100" t="s">
        <v>29</v>
      </c>
    </row>
    <row r="101" spans="1:4" x14ac:dyDescent="0.35">
      <c r="D101" t="s">
        <v>19</v>
      </c>
    </row>
    <row r="102" spans="1:4" x14ac:dyDescent="0.35">
      <c r="D102" t="s">
        <v>21</v>
      </c>
    </row>
    <row r="103" spans="1:4" x14ac:dyDescent="0.35">
      <c r="D103" t="s">
        <v>25</v>
      </c>
    </row>
    <row r="105" spans="1:4" x14ac:dyDescent="0.35">
      <c r="A105" t="s">
        <v>196</v>
      </c>
      <c r="B105" t="s">
        <v>197</v>
      </c>
    </row>
    <row r="106" spans="1:4" x14ac:dyDescent="0.35">
      <c r="B106" t="s">
        <v>199</v>
      </c>
      <c r="C106" t="s">
        <v>182</v>
      </c>
    </row>
    <row r="107" spans="1:4" x14ac:dyDescent="0.35">
      <c r="C107" t="s">
        <v>183</v>
      </c>
    </row>
    <row r="108" spans="1:4" x14ac:dyDescent="0.35">
      <c r="C108" t="s">
        <v>184</v>
      </c>
    </row>
    <row r="109" spans="1:4" x14ac:dyDescent="0.35">
      <c r="C109" t="s">
        <v>29</v>
      </c>
    </row>
    <row r="110" spans="1:4" x14ac:dyDescent="0.35">
      <c r="C110" t="s">
        <v>19</v>
      </c>
    </row>
    <row r="111" spans="1:4" x14ac:dyDescent="0.35">
      <c r="C111" t="s">
        <v>21</v>
      </c>
    </row>
    <row r="112" spans="1:4" x14ac:dyDescent="0.35">
      <c r="C112" t="s">
        <v>25</v>
      </c>
    </row>
    <row r="114" spans="2:3" x14ac:dyDescent="0.35">
      <c r="B114" t="s">
        <v>201</v>
      </c>
      <c r="C114" t="s">
        <v>182</v>
      </c>
    </row>
    <row r="115" spans="2:3" x14ac:dyDescent="0.35">
      <c r="C115" t="s">
        <v>183</v>
      </c>
    </row>
    <row r="116" spans="2:3" x14ac:dyDescent="0.35">
      <c r="C116" t="s">
        <v>184</v>
      </c>
    </row>
    <row r="117" spans="2:3" x14ac:dyDescent="0.35">
      <c r="C117" t="s">
        <v>29</v>
      </c>
    </row>
    <row r="118" spans="2:3" x14ac:dyDescent="0.35">
      <c r="C118" t="s">
        <v>19</v>
      </c>
    </row>
    <row r="119" spans="2:3" x14ac:dyDescent="0.35">
      <c r="C119" t="s">
        <v>21</v>
      </c>
    </row>
    <row r="120" spans="2:3" x14ac:dyDescent="0.35">
      <c r="C120" t="s">
        <v>25</v>
      </c>
    </row>
    <row r="122" spans="2:3" x14ac:dyDescent="0.35">
      <c r="B122" t="s">
        <v>203</v>
      </c>
      <c r="C122" t="s">
        <v>182</v>
      </c>
    </row>
    <row r="123" spans="2:3" x14ac:dyDescent="0.35">
      <c r="C123" t="s">
        <v>183</v>
      </c>
    </row>
    <row r="124" spans="2:3" x14ac:dyDescent="0.35">
      <c r="C124" t="s">
        <v>184</v>
      </c>
    </row>
    <row r="125" spans="2:3" x14ac:dyDescent="0.35">
      <c r="C125" t="s">
        <v>29</v>
      </c>
    </row>
    <row r="126" spans="2:3" x14ac:dyDescent="0.35">
      <c r="C126" t="s">
        <v>19</v>
      </c>
    </row>
    <row r="127" spans="2:3" x14ac:dyDescent="0.35">
      <c r="C127" t="s">
        <v>21</v>
      </c>
    </row>
    <row r="128" spans="2:3" x14ac:dyDescent="0.35">
      <c r="C128" t="s">
        <v>25</v>
      </c>
    </row>
    <row r="130" spans="1:3" x14ac:dyDescent="0.35">
      <c r="A130" t="s">
        <v>205</v>
      </c>
      <c r="B130" t="s">
        <v>174</v>
      </c>
    </row>
    <row r="131" spans="1:3" x14ac:dyDescent="0.35">
      <c r="B131" t="s">
        <v>176</v>
      </c>
    </row>
    <row r="132" spans="1:3" x14ac:dyDescent="0.35">
      <c r="B132" t="s">
        <v>167</v>
      </c>
      <c r="C132" t="s">
        <v>182</v>
      </c>
    </row>
    <row r="133" spans="1:3" x14ac:dyDescent="0.35">
      <c r="C133" t="s">
        <v>183</v>
      </c>
    </row>
    <row r="134" spans="1:3" x14ac:dyDescent="0.35">
      <c r="C134" t="s">
        <v>184</v>
      </c>
    </row>
    <row r="135" spans="1:3" x14ac:dyDescent="0.35">
      <c r="C135" t="s">
        <v>29</v>
      </c>
    </row>
    <row r="136" spans="1:3" x14ac:dyDescent="0.35">
      <c r="C136" t="s">
        <v>19</v>
      </c>
    </row>
    <row r="137" spans="1:3" x14ac:dyDescent="0.35">
      <c r="C137" t="s">
        <v>21</v>
      </c>
    </row>
    <row r="138" spans="1:3" x14ac:dyDescent="0.35">
      <c r="C138" t="s">
        <v>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34A95-31E5-45EF-9C18-99EFC970F914}">
  <dimension ref="D5:L8"/>
  <sheetViews>
    <sheetView workbookViewId="0">
      <selection activeCell="F5" sqref="F5:F6"/>
    </sheetView>
  </sheetViews>
  <sheetFormatPr defaultRowHeight="14.5" x14ac:dyDescent="0.35"/>
  <cols>
    <col min="5" max="5" width="19.81640625" bestFit="1" customWidth="1"/>
    <col min="6" max="6" width="13.81640625" bestFit="1" customWidth="1"/>
    <col min="7" max="7" width="8.26953125" bestFit="1" customWidth="1"/>
    <col min="8" max="8" width="10.26953125" bestFit="1" customWidth="1"/>
    <col min="9" max="9" width="11.453125" bestFit="1" customWidth="1"/>
    <col min="10" max="10" width="22.1796875" bestFit="1" customWidth="1"/>
    <col min="11" max="11" width="14.26953125" customWidth="1"/>
  </cols>
  <sheetData>
    <row r="5" spans="4:12" x14ac:dyDescent="0.35">
      <c r="E5">
        <v>1</v>
      </c>
      <c r="F5">
        <v>2</v>
      </c>
      <c r="G5">
        <v>3</v>
      </c>
      <c r="H5">
        <v>4</v>
      </c>
      <c r="I5">
        <v>5</v>
      </c>
      <c r="J5">
        <v>6</v>
      </c>
      <c r="K5">
        <v>7</v>
      </c>
      <c r="L5">
        <v>8</v>
      </c>
    </row>
    <row r="6" spans="4:12" x14ac:dyDescent="0.35">
      <c r="D6" t="s">
        <v>156</v>
      </c>
      <c r="E6" t="s">
        <v>272</v>
      </c>
      <c r="F6" t="s">
        <v>574</v>
      </c>
      <c r="G6" t="s">
        <v>575</v>
      </c>
      <c r="H6" t="s">
        <v>576</v>
      </c>
      <c r="I6" t="s">
        <v>577</v>
      </c>
      <c r="J6" t="s">
        <v>578</v>
      </c>
      <c r="K6" t="s">
        <v>579</v>
      </c>
      <c r="L6" t="s">
        <v>580</v>
      </c>
    </row>
    <row r="7" spans="4:12" x14ac:dyDescent="0.35">
      <c r="E7">
        <v>1</v>
      </c>
      <c r="F7">
        <v>2</v>
      </c>
      <c r="G7">
        <v>9</v>
      </c>
      <c r="H7">
        <v>10</v>
      </c>
      <c r="I7">
        <v>11</v>
      </c>
      <c r="J7">
        <v>12</v>
      </c>
      <c r="K7">
        <v>13</v>
      </c>
      <c r="L7">
        <v>14</v>
      </c>
    </row>
    <row r="8" spans="4:12" ht="58" x14ac:dyDescent="0.35">
      <c r="D8" t="s">
        <v>156</v>
      </c>
      <c r="E8" t="s">
        <v>181</v>
      </c>
      <c r="F8" t="s">
        <v>205</v>
      </c>
      <c r="G8" t="s">
        <v>188</v>
      </c>
      <c r="H8" t="s">
        <v>192</v>
      </c>
      <c r="I8" t="s">
        <v>581</v>
      </c>
      <c r="J8" t="s">
        <v>201</v>
      </c>
      <c r="K8" s="2" t="s">
        <v>582</v>
      </c>
      <c r="L8" s="2" t="s">
        <v>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columnas</vt:lpstr>
      <vt:lpstr>transacciones</vt:lpstr>
      <vt:lpstr>Correl CIIU</vt:lpstr>
      <vt:lpstr>bio</vt:lpstr>
      <vt:lpstr>filas</vt:lpstr>
      <vt:lpstr>at_filas</vt:lpstr>
      <vt:lpstr>at_columnas</vt:lpstr>
      <vt:lpstr>Sheet7</vt:lpstr>
      <vt:lpstr>ejemplo oferta utilización</vt:lpstr>
      <vt:lpstr>ejemplo_dinamico</vt:lpstr>
      <vt:lpstr>ntg2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Renato Vargas</dc:creator>
  <cp:keywords/>
  <dc:description/>
  <cp:lastModifiedBy>Andres Oscar Mondaini</cp:lastModifiedBy>
  <cp:revision/>
  <dcterms:created xsi:type="dcterms:W3CDTF">2022-10-18T17:15:59Z</dcterms:created>
  <dcterms:modified xsi:type="dcterms:W3CDTF">2022-11-12T21:13:30Z</dcterms:modified>
  <cp:category/>
  <cp:contentStatus/>
</cp:coreProperties>
</file>