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_energy_coefficients" sheetId="1" state="visible" r:id="rId3"/>
    <sheet name="commodities_and_units" sheetId="2" state="visible" r:id="rId4"/>
    <sheet name="IPCC_origina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<sst xmlns="http://schemas.openxmlformats.org/spreadsheetml/2006/main" count="924" uniqueCount="262">
  <si>
    <t xml:space="preserve">Commodity</t>
  </si>
  <si>
    <t xml:space="preserve">IPCC Name</t>
  </si>
  <si>
    <t xml:space="preserve">to_TJ</t>
  </si>
  <si>
    <t xml:space="preserve">CO2</t>
  </si>
  <si>
    <t xml:space="preserve">CH4</t>
  </si>
  <si>
    <t xml:space="preserve">N2O</t>
  </si>
  <si>
    <t xml:space="preserve">Note</t>
  </si>
  <si>
    <t xml:space="preserve">Aviation gasoline</t>
  </si>
  <si>
    <t xml:space="preserve">Aviation Gasoline</t>
  </si>
  <si>
    <t xml:space="preserve">Bagasse</t>
  </si>
  <si>
    <t xml:space="preserve">Other Primary Solid Biomass</t>
  </si>
  <si>
    <t xml:space="preserve">CO2 is 100000, but it's a memorandum item so 0. CH4 and N2O do count.</t>
  </si>
  <si>
    <t xml:space="preserve">Bio jet kerosene</t>
  </si>
  <si>
    <t xml:space="preserve">Jet Kerosene</t>
  </si>
  <si>
    <t xml:space="preserve">Biodiesel</t>
  </si>
  <si>
    <t xml:space="preserve">Biodiesels</t>
  </si>
  <si>
    <t xml:space="preserve">Biogases</t>
  </si>
  <si>
    <t xml:space="preserve">Other Biogas</t>
  </si>
  <si>
    <t xml:space="preserve">to_TJ is 1 because it is already in Terajoules in database</t>
  </si>
  <si>
    <t xml:space="preserve">Biogasoline</t>
  </si>
  <si>
    <t xml:space="preserve">Black liquor</t>
  </si>
  <si>
    <t xml:space="preserve">Sulphite lyes (Black Liquor)</t>
  </si>
  <si>
    <t xml:space="preserve">Blast furnace gas</t>
  </si>
  <si>
    <t xml:space="preserve">Blast Furnace Gas</t>
  </si>
  <si>
    <t xml:space="preserve">Brown coal</t>
  </si>
  <si>
    <t xml:space="preserve">Brown Coal Briquettes</t>
  </si>
  <si>
    <t xml:space="preserve">Brown coal briquettes</t>
  </si>
  <si>
    <t xml:space="preserve">Charcoal</t>
  </si>
  <si>
    <t xml:space="preserve">CO2 is 112000, but it's a memorandum item so 0. CH4 and N2O do count.</t>
  </si>
  <si>
    <t xml:space="preserve">Coke-oven coke</t>
  </si>
  <si>
    <t xml:space="preserve">Coke Oven Coke and Lignite Coke</t>
  </si>
  <si>
    <t xml:space="preserve">Coke oven gas</t>
  </si>
  <si>
    <t xml:space="preserve">Coke Oven Gas</t>
  </si>
  <si>
    <t xml:space="preserve">Coking coal</t>
  </si>
  <si>
    <t xml:space="preserve">Coking Coal</t>
  </si>
  <si>
    <t xml:space="preserve">Ethane</t>
  </si>
  <si>
    <t xml:space="preserve">Fuel oil</t>
  </si>
  <si>
    <t xml:space="preserve">Residual Fuel Oil</t>
  </si>
  <si>
    <t xml:space="preserve">Fuelwood</t>
  </si>
  <si>
    <t xml:space="preserve">Wood / Wood Waste</t>
  </si>
  <si>
    <t xml:space="preserve">Gas coke</t>
  </si>
  <si>
    <t xml:space="preserve">Gas Coke</t>
  </si>
  <si>
    <t xml:space="preserve">Gas oil/diesel oil</t>
  </si>
  <si>
    <t xml:space="preserve">Gas/Diesel Oil</t>
  </si>
  <si>
    <t xml:space="preserve">Gasoline-type jet fuel</t>
  </si>
  <si>
    <t xml:space="preserve">Jet Gasoline</t>
  </si>
  <si>
    <t xml:space="preserve">Gasworks gas</t>
  </si>
  <si>
    <t xml:space="preserve">Gas Works Gas</t>
  </si>
  <si>
    <t xml:space="preserve">Hard coal</t>
  </si>
  <si>
    <t xml:space="preserve">Sub-Bituminous Coal</t>
  </si>
  <si>
    <t xml:space="preserve">Kerosene-type jet fuel</t>
  </si>
  <si>
    <t xml:space="preserve">Lignite</t>
  </si>
  <si>
    <t xml:space="preserve">Liquefied petroleum gas (lpg)</t>
  </si>
  <si>
    <t xml:space="preserve">Liquefied Petroleum Gases</t>
  </si>
  <si>
    <t xml:space="preserve">Motor gasoline</t>
  </si>
  <si>
    <t xml:space="preserve">Motor Gasoline</t>
  </si>
  <si>
    <t xml:space="preserve">Naphtha</t>
  </si>
  <si>
    <t xml:space="preserve">Naptha</t>
  </si>
  <si>
    <t xml:space="preserve">Natural gas (including lng)</t>
  </si>
  <si>
    <t xml:space="preserve">Natural Gas</t>
  </si>
  <si>
    <t xml:space="preserve">Other bituminous coal</t>
  </si>
  <si>
    <t xml:space="preserve">Other Bituminous Coal</t>
  </si>
  <si>
    <t xml:space="preserve">Other coal products</t>
  </si>
  <si>
    <t xml:space="preserve">Other hydrocarbons</t>
  </si>
  <si>
    <t xml:space="preserve">Other liquid biofuels</t>
  </si>
  <si>
    <t xml:space="preserve">Other Liquid Biofuels</t>
  </si>
  <si>
    <t xml:space="preserve">Peat (for fuel use)</t>
  </si>
  <si>
    <t xml:space="preserve">Peat</t>
  </si>
  <si>
    <t xml:space="preserve">Petroleum coke</t>
  </si>
  <si>
    <t xml:space="preserve">Petroleum Coke</t>
  </si>
  <si>
    <t xml:space="preserve">Refinery gas</t>
  </si>
  <si>
    <t xml:space="preserve">Refinery Gas</t>
  </si>
  <si>
    <t xml:space="preserve">Anthracite</t>
  </si>
  <si>
    <t xml:space="preserve">Conventional crude oil</t>
  </si>
  <si>
    <t xml:space="preserve">Crude petroleum</t>
  </si>
  <si>
    <t xml:space="preserve">Animal waste</t>
  </si>
  <si>
    <t xml:space="preserve">Municipal waste</t>
  </si>
  <si>
    <t xml:space="preserve">Municipal Wastes (biomass fraction)</t>
  </si>
  <si>
    <t xml:space="preserve">Vegetal waste</t>
  </si>
  <si>
    <t xml:space="preserve">Unit</t>
  </si>
  <si>
    <t xml:space="preserve">To TJ</t>
  </si>
  <si>
    <t xml:space="preserve">Total</t>
  </si>
  <si>
    <t xml:space="preserve">Metric tons,  thousand</t>
  </si>
  <si>
    <t xml:space="preserve">Terajoules</t>
  </si>
  <si>
    <t xml:space="preserve">Cubic metres, thousand</t>
  </si>
  <si>
    <t xml:space="preserve">Natural gas liquids</t>
  </si>
  <si>
    <t xml:space="preserve">Transaction</t>
  </si>
  <si>
    <t xml:space="preserve">Sector</t>
  </si>
  <si>
    <t xml:space="preserve">Driver</t>
  </si>
  <si>
    <t xml:space="preserve">IS Equal?</t>
  </si>
  <si>
    <t xml:space="preserve">Consumption by agriculture, forestry and fishing</t>
  </si>
  <si>
    <t xml:space="preserve">Consumption by chemical and petrochemical</t>
  </si>
  <si>
    <t xml:space="preserve">Consumption by commerce and public services</t>
  </si>
  <si>
    <t xml:space="preserve">Consumption by domestic aviation</t>
  </si>
  <si>
    <t xml:space="preserve">Consumption by domestic navigation</t>
  </si>
  <si>
    <t xml:space="preserve">Consumption by households</t>
  </si>
  <si>
    <t xml:space="preserve">Consumption by industries not elsewhere specified</t>
  </si>
  <si>
    <t xml:space="preserve">Consumption by iron and steel</t>
  </si>
  <si>
    <t xml:space="preserve">Consumption by non-metallic minerals</t>
  </si>
  <si>
    <t xml:space="preserve">Consumption by paper, pulp and print</t>
  </si>
  <si>
    <t xml:space="preserve">Consumption by rail</t>
  </si>
  <si>
    <t xml:space="preserve">Consumption by road</t>
  </si>
  <si>
    <t xml:space="preserve">Consumption not elsewhere specified (industry)</t>
  </si>
  <si>
    <t xml:space="preserve">Flared</t>
  </si>
  <si>
    <t xml:space="preserve">Own use by lng/regasification plants</t>
  </si>
  <si>
    <t xml:space="preserve">Own use by oil and gas extraction</t>
  </si>
  <si>
    <t xml:space="preserve">Own use by oil refineries</t>
  </si>
  <si>
    <t xml:space="preserve">Transformation in charcoal plants</t>
  </si>
  <si>
    <t xml:space="preserve">Transformation in electricity plants</t>
  </si>
  <si>
    <t xml:space="preserve">Transformation in gas-to-liquid plants</t>
  </si>
  <si>
    <t xml:space="preserve">Additives and oxygenates</t>
  </si>
  <si>
    <t xml:space="preserve">Bitumen</t>
  </si>
  <si>
    <t xml:space="preserve">Coal</t>
  </si>
  <si>
    <t xml:space="preserve">Coal tar</t>
  </si>
  <si>
    <t xml:space="preserve">Direct use of geothermal heat</t>
  </si>
  <si>
    <t xml:space="preserve">Direct use of solar thermal heat</t>
  </si>
  <si>
    <t xml:space="preserve">Electricity</t>
  </si>
  <si>
    <t xml:space="preserve">Kilowatt-hours, million</t>
  </si>
  <si>
    <t xml:space="preserve">Kilowatts,  thousand</t>
  </si>
  <si>
    <t xml:space="preserve">Electricity generating capacity</t>
  </si>
  <si>
    <t xml:space="preserve">Electricity production from bagasse</t>
  </si>
  <si>
    <t xml:space="preserve">Electricity production from biogases</t>
  </si>
  <si>
    <t xml:space="preserve">Electricity production from brown coal</t>
  </si>
  <si>
    <t xml:space="preserve">Electricity production from crude oil, ngls, other hydrocarbons</t>
  </si>
  <si>
    <t xml:space="preserve">Electricity production from fuel oil</t>
  </si>
  <si>
    <t xml:space="preserve">Electricity production from gas oil/ diesel oil</t>
  </si>
  <si>
    <t xml:space="preserve">Electricity production from hard coal</t>
  </si>
  <si>
    <t xml:space="preserve">Electricity production from liquid biofuels</t>
  </si>
  <si>
    <t xml:space="preserve">Electricity production from manufactured gases</t>
  </si>
  <si>
    <t xml:space="preserve">Electricity production from natural gas</t>
  </si>
  <si>
    <t xml:space="preserve">Electricity production from non-renewable waste</t>
  </si>
  <si>
    <t xml:space="preserve">Electricity production from oil shale</t>
  </si>
  <si>
    <t xml:space="preserve">Electricity production from other oil products</t>
  </si>
  <si>
    <t xml:space="preserve">Electricity production from peat</t>
  </si>
  <si>
    <t xml:space="preserve">Electricity production from renewable municipal waste</t>
  </si>
  <si>
    <t xml:space="preserve">Electricity production from solid biofuels</t>
  </si>
  <si>
    <t xml:space="preserve">Electricity production from solid coal products</t>
  </si>
  <si>
    <t xml:space="preserve">Falling water</t>
  </si>
  <si>
    <t xml:space="preserve">Feedstocks</t>
  </si>
  <si>
    <t xml:space="preserve">From chemical heat – autoproducer</t>
  </si>
  <si>
    <t xml:space="preserve">From chemical heat – autoproducer – chp plants</t>
  </si>
  <si>
    <t xml:space="preserve">From chemical heat – autoproducer – electricity plants</t>
  </si>
  <si>
    <t xml:space="preserve">From chemical heat – main activity</t>
  </si>
  <si>
    <t xml:space="preserve">From chemical heat – main activity – chp plants</t>
  </si>
  <si>
    <t xml:space="preserve">From chemical heat – main activity – electricity plants</t>
  </si>
  <si>
    <t xml:space="preserve">From chemical sources – autoproducer</t>
  </si>
  <si>
    <t xml:space="preserve">From chemical sources – autoproducer – chp plants</t>
  </si>
  <si>
    <t xml:space="preserve">From chemical sources – autoproducer – heat plants</t>
  </si>
  <si>
    <t xml:space="preserve">From combustible fuels – autoproducer</t>
  </si>
  <si>
    <t xml:space="preserve">From combustible fuels – autoproducer – chp plants</t>
  </si>
  <si>
    <t xml:space="preserve">From combustible fuels – autoproducer – electricity plants</t>
  </si>
  <si>
    <t xml:space="preserve">From combustible fuels – autoproducer – heat plants</t>
  </si>
  <si>
    <t xml:space="preserve">From combustible fuels – main activity</t>
  </si>
  <si>
    <t xml:space="preserve">From combustible fuels – main activity – chp plants</t>
  </si>
  <si>
    <t xml:space="preserve">From combustible fuels – main activity – electricity plants</t>
  </si>
  <si>
    <t xml:space="preserve">From combustible fuels – main activity – heat plants</t>
  </si>
  <si>
    <t xml:space="preserve">From electric boilers – main activity</t>
  </si>
  <si>
    <t xml:space="preserve">From heat pumps – main activity</t>
  </si>
  <si>
    <t xml:space="preserve">From other sources – autoproducer</t>
  </si>
  <si>
    <t xml:space="preserve">From other sources – autoproducer – chp plants</t>
  </si>
  <si>
    <t xml:space="preserve">From other sources – autoproducer – electricity plants</t>
  </si>
  <si>
    <t xml:space="preserve">From other sources – autoproducer – heat plants</t>
  </si>
  <si>
    <t xml:space="preserve">From other sources – main activity</t>
  </si>
  <si>
    <t xml:space="preserve">From other sources – main activity – chp plants</t>
  </si>
  <si>
    <t xml:space="preserve">From other sources – main activity – electricity plants</t>
  </si>
  <si>
    <t xml:space="preserve">From other sources – main activity – heat plants</t>
  </si>
  <si>
    <t xml:space="preserve">Geothermal – autoproducer</t>
  </si>
  <si>
    <t xml:space="preserve">Geothermal – autoproducer – chp plants</t>
  </si>
  <si>
    <t xml:space="preserve">Geothermal – autoproducer – electricity plants</t>
  </si>
  <si>
    <t xml:space="preserve">Geothermal – autoproducer – heat plants</t>
  </si>
  <si>
    <t xml:space="preserve">Geothermal – main activity</t>
  </si>
  <si>
    <t xml:space="preserve">Geothermal – main activity – chp plants</t>
  </si>
  <si>
    <t xml:space="preserve">Geothermal – main activity – electricity plants</t>
  </si>
  <si>
    <t xml:space="preserve">Geothermal – main activity – heat plants</t>
  </si>
  <si>
    <t xml:space="preserve">Heat</t>
  </si>
  <si>
    <t xml:space="preserve">Heat output from bagasse</t>
  </si>
  <si>
    <t xml:space="preserve">Heat output from biogases</t>
  </si>
  <si>
    <t xml:space="preserve">Heat output from brown coal</t>
  </si>
  <si>
    <t xml:space="preserve">Heat output from combustible fuels</t>
  </si>
  <si>
    <t xml:space="preserve">Heat output from crude oil, ngls and other hydrocarbons</t>
  </si>
  <si>
    <t xml:space="preserve">Heat output from fuel oil</t>
  </si>
  <si>
    <t xml:space="preserve">Heat output from gas oil/ diesel oil</t>
  </si>
  <si>
    <t xml:space="preserve">Heat output from hard coal</t>
  </si>
  <si>
    <t xml:space="preserve">Heat output from liquid biofuels</t>
  </si>
  <si>
    <t xml:space="preserve">Heat output from manufactured gases</t>
  </si>
  <si>
    <t xml:space="preserve">Heat output from natural gas</t>
  </si>
  <si>
    <t xml:space="preserve">Heat output from non-renewable waste</t>
  </si>
  <si>
    <t xml:space="preserve">Heat output from oil shale</t>
  </si>
  <si>
    <t xml:space="preserve">Heat output from other oil products</t>
  </si>
  <si>
    <t xml:space="preserve">Heat output from peat</t>
  </si>
  <si>
    <t xml:space="preserve">Heat output from renewable municipal waste</t>
  </si>
  <si>
    <t xml:space="preserve">Heat output from solid biofuels</t>
  </si>
  <si>
    <t xml:space="preserve">Heat output from solid coal products</t>
  </si>
  <si>
    <t xml:space="preserve">Heat production</t>
  </si>
  <si>
    <t xml:space="preserve">Hydro – autoproducer</t>
  </si>
  <si>
    <t xml:space="preserve">Hydro – main activity</t>
  </si>
  <si>
    <t xml:space="preserve">Industrial waste</t>
  </si>
  <si>
    <t xml:space="preserve">Lignite brown coal</t>
  </si>
  <si>
    <t xml:space="preserve">Lignite brown coal- recoverable resources</t>
  </si>
  <si>
    <t xml:space="preserve">Lubricants</t>
  </si>
  <si>
    <t xml:space="preserve">Natural gas</t>
  </si>
  <si>
    <t xml:space="preserve">Nuclear – autoproducer</t>
  </si>
  <si>
    <t xml:space="preserve">Nuclear – autoproducer – electricity plants</t>
  </si>
  <si>
    <t xml:space="preserve">Nuclear – main activity</t>
  </si>
  <si>
    <t xml:space="preserve">Nuclear – main activity – chp plants</t>
  </si>
  <si>
    <t xml:space="preserve">Nuclear – main activity – electricity plants</t>
  </si>
  <si>
    <t xml:space="preserve">Nuclear – main activity – heat plants</t>
  </si>
  <si>
    <t xml:space="preserve">Of which: bio jet kerosene</t>
  </si>
  <si>
    <t xml:space="preserve">Of which: biodiesel</t>
  </si>
  <si>
    <t xml:space="preserve">Of which: biogasoline</t>
  </si>
  <si>
    <t xml:space="preserve">Of which: fishing</t>
  </si>
  <si>
    <t xml:space="preserve">Of which: pumped hydro – autoproducer</t>
  </si>
  <si>
    <t xml:space="preserve">Of which: pumped hydro – main activity</t>
  </si>
  <si>
    <t xml:space="preserve">Oil shale</t>
  </si>
  <si>
    <t xml:space="preserve">Paraffin waxes</t>
  </si>
  <si>
    <t xml:space="preserve">Patent fuel</t>
  </si>
  <si>
    <t xml:space="preserve">Peat products</t>
  </si>
  <si>
    <t xml:space="preserve">Production of hydrogen</t>
  </si>
  <si>
    <t xml:space="preserve">Solar – autoproducer</t>
  </si>
  <si>
    <t xml:space="preserve">Solar – main activity</t>
  </si>
  <si>
    <t xml:space="preserve">Solar photovoltaic – autoproducer</t>
  </si>
  <si>
    <t xml:space="preserve">Solar photovoltaic – main activity</t>
  </si>
  <si>
    <t xml:space="preserve">Solar thermal – autoproducer</t>
  </si>
  <si>
    <t xml:space="preserve">Solar thermal – main activity</t>
  </si>
  <si>
    <t xml:space="preserve">Sub-bituminous coal</t>
  </si>
  <si>
    <t xml:space="preserve">Tide, wave and marine – main activity</t>
  </si>
  <si>
    <t xml:space="preserve">Total refinery output</t>
  </si>
  <si>
    <t xml:space="preserve">Total refinery throughput</t>
  </si>
  <si>
    <t xml:space="preserve">Uranium</t>
  </si>
  <si>
    <t xml:space="preserve">Metric Tons</t>
  </si>
  <si>
    <t xml:space="preserve">White spirit and special boiling point industrial spirits</t>
  </si>
  <si>
    <t xml:space="preserve">Wind – autoproducer</t>
  </si>
  <si>
    <t xml:space="preserve">Wind – main activity</t>
  </si>
  <si>
    <t xml:space="preserve">Group</t>
  </si>
  <si>
    <t xml:space="preserve">Energy Industries</t>
  </si>
  <si>
    <t xml:space="preserve">Other</t>
  </si>
  <si>
    <t xml:space="preserve">Crude Oil</t>
  </si>
  <si>
    <t xml:space="preserve">Orimulsion</t>
  </si>
  <si>
    <t xml:space="preserve">Natural Gas Liquids</t>
  </si>
  <si>
    <t xml:space="preserve">Gasoline</t>
  </si>
  <si>
    <t xml:space="preserve">Other Kerosene</t>
  </si>
  <si>
    <t xml:space="preserve">Shale Oil</t>
  </si>
  <si>
    <t xml:space="preserve">Refinery Feedstocs</t>
  </si>
  <si>
    <t xml:space="preserve">Other Oil</t>
  </si>
  <si>
    <t xml:space="preserve">Paraffin Waxes</t>
  </si>
  <si>
    <t xml:space="preserve">White Spirit and SBP</t>
  </si>
  <si>
    <t xml:space="preserve">Other Petroleum Products</t>
  </si>
  <si>
    <t xml:space="preserve">Oil Shale and Tar Sands</t>
  </si>
  <si>
    <t xml:space="preserve">Patent Fuel</t>
  </si>
  <si>
    <t xml:space="preserve">Coke</t>
  </si>
  <si>
    <t xml:space="preserve">Coal Tar</t>
  </si>
  <si>
    <t xml:space="preserve">Derived Gases</t>
  </si>
  <si>
    <t xml:space="preserve">Oxygen Steel Furnace Gas</t>
  </si>
  <si>
    <t xml:space="preserve">Municipal Wastes (non-biomass fraction)</t>
  </si>
  <si>
    <t xml:space="preserve">Industrial Wastes</t>
  </si>
  <si>
    <t xml:space="preserve">Waste Oils</t>
  </si>
  <si>
    <t xml:space="preserve">Solid Biofuels</t>
  </si>
  <si>
    <t xml:space="preserve">Liquid Biofuels</t>
  </si>
  <si>
    <t xml:space="preserve">Gas Biomass</t>
  </si>
  <si>
    <t xml:space="preserve">Landfill Gas</t>
  </si>
  <si>
    <t xml:space="preserve">Sludge Gas</t>
  </si>
  <si>
    <t xml:space="preserve">Other non-fossil fuels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</si>
</sst>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_(* #,##0.00_);_(* \(#,##0.00\);_(* \-??_);_(@_)"/>
    <numFmt numFmtId="167" formatCode="_(* #,##0.0_);_(* \(#,##0.0\);_(* \-??_);_(@_)"/>
    <numFmt numFmtId="168" formatCode="General"/>
    <numFmt numFmtId="169" formatCode="0.00E+00"/>
    <numFmt numFmtId="170" formatCode="0"/>
  </numFmts>
  <fonts count="5">
    <font>
      <sz val="10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8.74609375" defaultRowHeight="12.75" zeroHeight="false" outlineLevelRow="0" outlineLevelCol="0"/>
  <cols>
    <col collapsed="false" customWidth="true" hidden="false" outlineLevel="0" max="1" min="1" style="1" width="24.14"/>
    <col collapsed="false" customWidth="true" hidden="false" outlineLevel="0" max="3" min="2" style="1" width="27.14"/>
    <col collapsed="false" customWidth="false" hidden="false" outlineLevel="0" max="16384" min="4" style="2" width="8.75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3" t="s">
        <v>7</v>
      </c>
      <c r="B2" s="1" t="s">
        <v>8</v>
      </c>
      <c r="C2" s="1" t="n">
        <f aca="false">VLOOKUP(B2,commodities_and_units!$A$42:$B$73,2,FALSE())</f>
        <v>43.97</v>
      </c>
      <c r="D2" s="1" t="n">
        <f aca="false">VLOOKUP(B2,IPCC_original!$C$2:$F$54,2,FALSE())</f>
        <v>70000</v>
      </c>
      <c r="E2" s="1" t="n">
        <f aca="false">VLOOKUP(B2,IPCC_original!$C$2:$F$54,3,FALSE())</f>
        <v>3</v>
      </c>
      <c r="F2" s="1" t="n">
        <f aca="false">VLOOKUP(B2,IPCC_original!$C$2:$F$54,4,FALSE())</f>
        <v>0.6</v>
      </c>
    </row>
    <row r="3" customFormat="false" ht="12.75" hidden="false" customHeight="false" outlineLevel="0" collapsed="false">
      <c r="A3" s="4" t="s">
        <v>9</v>
      </c>
      <c r="B3" s="1" t="s">
        <v>10</v>
      </c>
      <c r="C3" s="1" t="n">
        <f aca="false">VLOOKUP(B3,commodities_and_units!$A$42:$B$73,2,FALSE())</f>
        <v>12.6</v>
      </c>
      <c r="D3" s="1" t="n">
        <v>100000</v>
      </c>
      <c r="E3" s="1" t="n">
        <f aca="false">VLOOKUP(B3,IPCC_original!$C$2:$F$54,3,FALSE())</f>
        <v>30</v>
      </c>
      <c r="F3" s="1" t="n">
        <f aca="false">VLOOKUP(B3,IPCC_original!$C$2:$F$54,4,FALSE())</f>
        <v>4</v>
      </c>
      <c r="G3" s="1" t="s">
        <v>11</v>
      </c>
    </row>
    <row r="4" customFormat="false" ht="12.75" hidden="false" customHeight="false" outlineLevel="0" collapsed="false">
      <c r="A4" s="1" t="s">
        <v>12</v>
      </c>
      <c r="B4" s="1" t="s">
        <v>13</v>
      </c>
      <c r="C4" s="1" t="n">
        <f aca="false">VLOOKUP(B4,commodities_and_units!$A$42:$B$73,2,FALSE())</f>
        <v>43.21</v>
      </c>
      <c r="D4" s="1" t="n">
        <f aca="false">VLOOKUP(B4,IPCC_original!$C$2:$F$54,2,FALSE())</f>
        <v>71500</v>
      </c>
      <c r="E4" s="1" t="n">
        <f aca="false">VLOOKUP(B4,IPCC_original!$C$2:$F$54,3,FALSE())</f>
        <v>3</v>
      </c>
      <c r="F4" s="1" t="n">
        <f aca="false">VLOOKUP(B4,IPCC_original!$C$2:$F$54,4,FALSE())</f>
        <v>0.6</v>
      </c>
    </row>
    <row r="5" customFormat="false" ht="12.75" hidden="false" customHeight="false" outlineLevel="0" collapsed="false">
      <c r="A5" s="4" t="s">
        <v>14</v>
      </c>
      <c r="B5" s="1" t="s">
        <v>15</v>
      </c>
      <c r="C5" s="1" t="n">
        <f aca="false">VLOOKUP(B5,commodities_and_units!$A$42:$B$73,2,FALSE())</f>
        <v>42.5</v>
      </c>
      <c r="D5" s="1" t="n">
        <f aca="false">VLOOKUP(B5,IPCC_original!$C$2:$F$54,2,FALSE())</f>
        <v>70800</v>
      </c>
      <c r="E5" s="1" t="n">
        <f aca="false">VLOOKUP(B5,IPCC_original!$C$2:$F$54,3,FALSE())</f>
        <v>3</v>
      </c>
      <c r="F5" s="1" t="n">
        <f aca="false">VLOOKUP(B5,IPCC_original!$C$2:$F$54,4,FALSE())</f>
        <v>0.6</v>
      </c>
    </row>
    <row r="6" customFormat="false" ht="12.75" hidden="false" customHeight="false" outlineLevel="0" collapsed="false">
      <c r="A6" s="4" t="s">
        <v>16</v>
      </c>
      <c r="B6" s="1" t="s">
        <v>17</v>
      </c>
      <c r="C6" s="1" t="n">
        <f aca="false">VLOOKUP(B6,commodities_and_units!$A$42:$B$73,2,FALSE())</f>
        <v>1</v>
      </c>
      <c r="D6" s="1" t="n">
        <f aca="false">VLOOKUP(B6,IPCC_original!$C$2:$F$54,2,FALSE())</f>
        <v>54600</v>
      </c>
      <c r="E6" s="1" t="n">
        <f aca="false">VLOOKUP(B6,IPCC_original!$C$2:$F$54,3,FALSE())</f>
        <v>1</v>
      </c>
      <c r="F6" s="1" t="n">
        <f aca="false">VLOOKUP(B6,IPCC_original!$C$2:$F$54,4,FALSE())</f>
        <v>0.1</v>
      </c>
      <c r="G6" s="2" t="s">
        <v>18</v>
      </c>
    </row>
    <row r="7" customFormat="false" ht="12.75" hidden="false" customHeight="false" outlineLevel="0" collapsed="false">
      <c r="A7" s="4" t="s">
        <v>19</v>
      </c>
      <c r="B7" s="1" t="s">
        <v>19</v>
      </c>
      <c r="C7" s="1" t="n">
        <f aca="false">VLOOKUP(B7,commodities_and_units!$A$42:$B$73,2,FALSE())</f>
        <v>42.5</v>
      </c>
      <c r="D7" s="1" t="n">
        <f aca="false">VLOOKUP(B7,IPCC_original!$C$2:$F$54,2,FALSE())</f>
        <v>70800</v>
      </c>
      <c r="E7" s="1" t="n">
        <f aca="false">VLOOKUP(B7,IPCC_original!$C$2:$F$54,3,FALSE())</f>
        <v>3</v>
      </c>
      <c r="F7" s="1" t="n">
        <f aca="false">VLOOKUP(B7,IPCC_original!$C$2:$F$54,4,FALSE())</f>
        <v>0.6</v>
      </c>
    </row>
    <row r="8" customFormat="false" ht="12.75" hidden="false" customHeight="false" outlineLevel="0" collapsed="false">
      <c r="A8" s="3" t="s">
        <v>20</v>
      </c>
      <c r="B8" s="1" t="s">
        <v>21</v>
      </c>
      <c r="C8" s="1" t="n">
        <f aca="false">VLOOKUP(B8,commodities_and_units!$A$42:$B$73,2,FALSE())</f>
        <v>1</v>
      </c>
      <c r="D8" s="1" t="n">
        <f aca="false">VLOOKUP(B8,IPCC_original!$C$2:$F$54,2,FALSE())</f>
        <v>95300</v>
      </c>
      <c r="E8" s="1" t="n">
        <f aca="false">VLOOKUP(B8,IPCC_original!$C$2:$F$54,3,FALSE())</f>
        <v>3</v>
      </c>
      <c r="F8" s="1" t="n">
        <f aca="false">VLOOKUP(B8,IPCC_original!$C$2:$F$54,4,FALSE())</f>
        <v>2</v>
      </c>
      <c r="G8" s="2" t="s">
        <v>18</v>
      </c>
    </row>
    <row r="9" customFormat="false" ht="12.75" hidden="false" customHeight="false" outlineLevel="0" collapsed="false">
      <c r="A9" s="3" t="s">
        <v>22</v>
      </c>
      <c r="B9" s="1" t="s">
        <v>23</v>
      </c>
      <c r="C9" s="1" t="n">
        <f aca="false">VLOOKUP(B9,commodities_and_units!$A$42:$B$73,2,FALSE())</f>
        <v>1</v>
      </c>
      <c r="D9" s="1" t="n">
        <f aca="false">VLOOKUP(B9,IPCC_original!$C$2:$F$54,2,FALSE())</f>
        <v>260000</v>
      </c>
      <c r="E9" s="1" t="n">
        <f aca="false">VLOOKUP(B9,IPCC_original!$C$2:$F$54,3,FALSE())</f>
        <v>1</v>
      </c>
      <c r="F9" s="1" t="n">
        <f aca="false">VLOOKUP(B9,IPCC_original!$C$2:$F$54,4,FALSE())</f>
        <v>0.1</v>
      </c>
      <c r="G9" s="2" t="s">
        <v>18</v>
      </c>
    </row>
    <row r="10" customFormat="false" ht="12.75" hidden="false" customHeight="false" outlineLevel="0" collapsed="false">
      <c r="A10" s="3" t="s">
        <v>24</v>
      </c>
      <c r="B10" s="1" t="s">
        <v>25</v>
      </c>
      <c r="C10" s="1" t="n">
        <f aca="false">VLOOKUP(B10,commodities_and_units!$A$42:$B$73,2,FALSE())</f>
        <v>29.31</v>
      </c>
      <c r="D10" s="1" t="n">
        <f aca="false">VLOOKUP(B10,IPCC_original!$C$2:$F$54,2,FALSE())</f>
        <v>97500</v>
      </c>
      <c r="E10" s="1" t="n">
        <f aca="false">VLOOKUP(B10,IPCC_original!$C$2:$F$54,3,FALSE())</f>
        <v>1</v>
      </c>
      <c r="F10" s="1" t="n">
        <f aca="false">VLOOKUP(B10,IPCC_original!$C$2:$F$54,4,FALSE())</f>
        <v>1.5</v>
      </c>
    </row>
    <row r="11" customFormat="false" ht="12.75" hidden="false" customHeight="false" outlineLevel="0" collapsed="false">
      <c r="A11" s="3" t="s">
        <v>26</v>
      </c>
      <c r="B11" s="1" t="s">
        <v>25</v>
      </c>
      <c r="C11" s="1" t="n">
        <f aca="false">VLOOKUP(B11,commodities_and_units!$A$42:$B$73,2,FALSE())</f>
        <v>29.31</v>
      </c>
      <c r="D11" s="1" t="n">
        <f aca="false">VLOOKUP(B11,IPCC_original!$C$2:$F$54,2,FALSE())</f>
        <v>97500</v>
      </c>
      <c r="E11" s="1" t="n">
        <f aca="false">VLOOKUP(B11,IPCC_original!$C$2:$F$54,3,FALSE())</f>
        <v>1</v>
      </c>
      <c r="F11" s="1" t="n">
        <f aca="false">VLOOKUP(B11,IPCC_original!$C$2:$F$54,4,FALSE())</f>
        <v>1.5</v>
      </c>
    </row>
    <row r="12" customFormat="false" ht="12.75" hidden="false" customHeight="false" outlineLevel="0" collapsed="false">
      <c r="A12" s="4" t="s">
        <v>27</v>
      </c>
      <c r="B12" s="1" t="s">
        <v>27</v>
      </c>
      <c r="C12" s="1" t="n">
        <f aca="false">VLOOKUP(B12,commodities_and_units!$A$42:$B$73,2,FALSE())</f>
        <v>28.89</v>
      </c>
      <c r="D12" s="1" t="n">
        <v>112000</v>
      </c>
      <c r="E12" s="1" t="n">
        <f aca="false">VLOOKUP(B12,IPCC_original!$C$2:$F$54,3,FALSE())</f>
        <v>200</v>
      </c>
      <c r="F12" s="1" t="n">
        <f aca="false">VLOOKUP(B12,IPCC_original!$C$2:$F$54,4,FALSE())</f>
        <v>4</v>
      </c>
      <c r="G12" s="1" t="s">
        <v>28</v>
      </c>
    </row>
    <row r="13" customFormat="false" ht="12.75" hidden="false" customHeight="false" outlineLevel="0" collapsed="false">
      <c r="A13" s="3" t="s">
        <v>29</v>
      </c>
      <c r="B13" s="1" t="s">
        <v>30</v>
      </c>
      <c r="C13" s="1" t="n">
        <f aca="false">VLOOKUP(B13,commodities_and_units!$A$42:$B$73,2,FALSE())</f>
        <v>26.38</v>
      </c>
      <c r="D13" s="1" t="n">
        <f aca="false">VLOOKUP(B13,IPCC_original!$C$2:$F$54,2,FALSE())</f>
        <v>107000</v>
      </c>
      <c r="E13" s="1" t="n">
        <f aca="false">VLOOKUP(B13,IPCC_original!$C$2:$F$54,3,FALSE())</f>
        <v>1</v>
      </c>
      <c r="F13" s="1" t="n">
        <f aca="false">VLOOKUP(B13,IPCC_original!$C$2:$F$54,4,FALSE())</f>
        <v>1.5</v>
      </c>
    </row>
    <row r="14" customFormat="false" ht="12.75" hidden="false" customHeight="false" outlineLevel="0" collapsed="false">
      <c r="A14" s="3" t="s">
        <v>31</v>
      </c>
      <c r="B14" s="1" t="s">
        <v>32</v>
      </c>
      <c r="C14" s="1" t="n">
        <f aca="false">VLOOKUP(B14,commodities_and_units!$A$42:$B$73,2,FALSE())</f>
        <v>1</v>
      </c>
      <c r="D14" s="1" t="n">
        <f aca="false">VLOOKUP(B14,IPCC_original!$C$2:$F$54,2,FALSE())</f>
        <v>44400</v>
      </c>
      <c r="E14" s="1" t="n">
        <f aca="false">VLOOKUP(B14,IPCC_original!$C$2:$F$54,3,FALSE())</f>
        <v>1</v>
      </c>
      <c r="F14" s="1" t="n">
        <f aca="false">VLOOKUP(B14,IPCC_original!$C$2:$F$54,4,FALSE())</f>
        <v>0.1</v>
      </c>
      <c r="G14" s="2" t="s">
        <v>18</v>
      </c>
    </row>
    <row r="15" customFormat="false" ht="12.75" hidden="false" customHeight="false" outlineLevel="0" collapsed="false">
      <c r="A15" s="3" t="s">
        <v>33</v>
      </c>
      <c r="B15" s="1" t="s">
        <v>34</v>
      </c>
      <c r="C15" s="1" t="n">
        <f aca="false">VLOOKUP(B15,commodities_and_units!$A$42:$B$73,2,FALSE())</f>
        <v>19.64</v>
      </c>
      <c r="D15" s="1" t="n">
        <f aca="false">VLOOKUP(B15,IPCC_original!$C$2:$F$54,2,FALSE())</f>
        <v>94600</v>
      </c>
      <c r="E15" s="1" t="n">
        <f aca="false">VLOOKUP(B15,IPCC_original!$C$2:$F$54,3,FALSE())</f>
        <v>1</v>
      </c>
      <c r="F15" s="1" t="n">
        <f aca="false">VLOOKUP(B15,IPCC_original!$C$2:$F$54,4,FALSE())</f>
        <v>1.5</v>
      </c>
    </row>
    <row r="16" customFormat="false" ht="12.75" hidden="false" customHeight="false" outlineLevel="0" collapsed="false">
      <c r="A16" s="3" t="s">
        <v>35</v>
      </c>
      <c r="B16" s="1" t="s">
        <v>35</v>
      </c>
      <c r="C16" s="1" t="n">
        <f aca="false">VLOOKUP(B16,commodities_and_units!$A$42:$B$73,2,FALSE())</f>
        <v>59.5</v>
      </c>
      <c r="D16" s="1" t="n">
        <f aca="false">VLOOKUP(B16,IPCC_original!$C$2:$F$54,2,FALSE())</f>
        <v>61600</v>
      </c>
      <c r="E16" s="1" t="n">
        <f aca="false">VLOOKUP(B16,IPCC_original!$C$2:$F$54,3,FALSE())</f>
        <v>1</v>
      </c>
      <c r="F16" s="1" t="n">
        <f aca="false">VLOOKUP(B16,IPCC_original!$C$2:$F$54,4,FALSE())</f>
        <v>0.1</v>
      </c>
    </row>
    <row r="17" customFormat="false" ht="12.75" hidden="false" customHeight="false" outlineLevel="0" collapsed="false">
      <c r="A17" s="3" t="s">
        <v>36</v>
      </c>
      <c r="B17" s="1" t="s">
        <v>37</v>
      </c>
      <c r="C17" s="1" t="n">
        <f aca="false">VLOOKUP(B17,commodities_and_units!$A$42:$B$73,2,FALSE())</f>
        <v>41.51</v>
      </c>
      <c r="D17" s="1" t="n">
        <f aca="false">VLOOKUP(B17,IPCC_original!$C$2:$F$54,2,FALSE())</f>
        <v>77400</v>
      </c>
      <c r="E17" s="1" t="n">
        <f aca="false">VLOOKUP(B17,IPCC_original!$C$2:$F$54,3,FALSE())</f>
        <v>3</v>
      </c>
      <c r="F17" s="1" t="n">
        <f aca="false">VLOOKUP(B17,IPCC_original!$C$2:$F$54,4,FALSE())</f>
        <v>0.6</v>
      </c>
    </row>
    <row r="18" customFormat="false" ht="12.75" hidden="false" customHeight="false" outlineLevel="0" collapsed="false">
      <c r="A18" s="4" t="s">
        <v>38</v>
      </c>
      <c r="B18" s="1" t="s">
        <v>39</v>
      </c>
      <c r="C18" s="1" t="n">
        <f aca="false">VLOOKUP(B18,commodities_and_units!$A$42:$B$73,2,FALSE())</f>
        <v>12.6</v>
      </c>
      <c r="D18" s="1" t="n">
        <v>112000</v>
      </c>
      <c r="E18" s="1" t="n">
        <f aca="false">VLOOKUP(B18,IPCC_original!$C$2:$F$54,3,FALSE())</f>
        <v>30</v>
      </c>
      <c r="F18" s="1" t="n">
        <f aca="false">VLOOKUP(B18,IPCC_original!$C$2:$F$54,4,FALSE())</f>
        <v>4</v>
      </c>
      <c r="G18" s="1" t="s">
        <v>28</v>
      </c>
    </row>
    <row r="19" customFormat="false" ht="12.75" hidden="false" customHeight="false" outlineLevel="0" collapsed="false">
      <c r="A19" s="3" t="s">
        <v>40</v>
      </c>
      <c r="B19" s="1" t="s">
        <v>41</v>
      </c>
      <c r="C19" s="1" t="n">
        <f aca="false">VLOOKUP(B19,commodities_and_units!$A$42:$B$73,2,FALSE())</f>
        <v>26.38</v>
      </c>
      <c r="D19" s="1" t="n">
        <f aca="false">VLOOKUP(B19,IPCC_original!$C$2:$F$54,2,FALSE())</f>
        <v>107000</v>
      </c>
      <c r="E19" s="1" t="n">
        <f aca="false">VLOOKUP(B19,IPCC_original!$C$2:$F$54,3,FALSE())</f>
        <v>1</v>
      </c>
      <c r="F19" s="1" t="n">
        <f aca="false">VLOOKUP(B19,IPCC_original!$C$2:$F$54,4,FALSE())</f>
        <v>0.1</v>
      </c>
    </row>
    <row r="20" customFormat="false" ht="12.75" hidden="false" customHeight="false" outlineLevel="0" collapsed="false">
      <c r="A20" s="3" t="s">
        <v>42</v>
      </c>
      <c r="B20" s="1" t="s">
        <v>43</v>
      </c>
      <c r="C20" s="1" t="n">
        <f aca="false">VLOOKUP(B20,commodities_and_units!$A$42:$B$73,2,FALSE())</f>
        <v>42.5</v>
      </c>
      <c r="D20" s="1" t="n">
        <f aca="false">VLOOKUP(B20,IPCC_original!$C$2:$F$54,2,FALSE())</f>
        <v>74100</v>
      </c>
      <c r="E20" s="1" t="n">
        <f aca="false">VLOOKUP(B20,IPCC_original!$C$2:$F$54,3,FALSE())</f>
        <v>3</v>
      </c>
      <c r="F20" s="1" t="n">
        <f aca="false">VLOOKUP(B20,IPCC_original!$C$2:$F$54,4,FALSE())</f>
        <v>0.6</v>
      </c>
    </row>
    <row r="21" customFormat="false" ht="12.75" hidden="false" customHeight="false" outlineLevel="0" collapsed="false">
      <c r="A21" s="1" t="s">
        <v>44</v>
      </c>
      <c r="B21" s="1" t="s">
        <v>45</v>
      </c>
      <c r="C21" s="1" t="n">
        <f aca="false">VLOOKUP(B21,commodities_and_units!$A$42:$B$73,2,FALSE())</f>
        <v>43.97</v>
      </c>
      <c r="D21" s="1" t="n">
        <f aca="false">VLOOKUP(B21,IPCC_original!$C$2:$F$54,2,FALSE())</f>
        <v>70000</v>
      </c>
      <c r="E21" s="1" t="n">
        <f aca="false">VLOOKUP(B21,IPCC_original!$C$2:$F$54,3,FALSE())</f>
        <v>3</v>
      </c>
      <c r="F21" s="1" t="n">
        <f aca="false">VLOOKUP(B21,IPCC_original!$C$2:$F$54,4,FALSE())</f>
        <v>0.6</v>
      </c>
    </row>
    <row r="22" customFormat="false" ht="12.75" hidden="false" customHeight="false" outlineLevel="0" collapsed="false">
      <c r="A22" s="3" t="s">
        <v>46</v>
      </c>
      <c r="B22" s="1" t="s">
        <v>47</v>
      </c>
      <c r="C22" s="1" t="n">
        <f aca="false">VLOOKUP(B22,commodities_and_units!$A$42:$B$73,2,FALSE())</f>
        <v>1</v>
      </c>
      <c r="D22" s="1" t="n">
        <f aca="false">VLOOKUP(B22,IPCC_original!$C$2:$F$54,2,FALSE())</f>
        <v>44400</v>
      </c>
      <c r="E22" s="1" t="n">
        <f aca="false">VLOOKUP(B22,IPCC_original!$C$2:$F$54,3,FALSE())</f>
        <v>1</v>
      </c>
      <c r="F22" s="1" t="n">
        <f aca="false">VLOOKUP(B22,IPCC_original!$C$2:$F$54,4,FALSE())</f>
        <v>0.1</v>
      </c>
      <c r="G22" s="2" t="s">
        <v>18</v>
      </c>
    </row>
    <row r="23" customFormat="false" ht="12.75" hidden="false" customHeight="false" outlineLevel="0" collapsed="false">
      <c r="A23" s="3" t="s">
        <v>48</v>
      </c>
      <c r="B23" s="1" t="s">
        <v>49</v>
      </c>
      <c r="C23" s="1" t="n">
        <f aca="false">VLOOKUP(B23,commodities_and_units!$A$42:$B$73,2,FALSE())</f>
        <v>29.31</v>
      </c>
      <c r="D23" s="1" t="n">
        <f aca="false">VLOOKUP(B23,IPCC_original!$C$2:$F$54,2,FALSE())</f>
        <v>96100</v>
      </c>
      <c r="E23" s="1" t="n">
        <f aca="false">VLOOKUP(B23,IPCC_original!$C$2:$F$54,3,FALSE())</f>
        <v>1</v>
      </c>
      <c r="F23" s="1" t="n">
        <f aca="false">VLOOKUP(B23,IPCC_original!$C$2:$F$54,4,FALSE())</f>
        <v>1.5</v>
      </c>
    </row>
    <row r="24" customFormat="false" ht="12.75" hidden="false" customHeight="false" outlineLevel="0" collapsed="false">
      <c r="A24" s="3" t="s">
        <v>50</v>
      </c>
      <c r="B24" s="1" t="s">
        <v>13</v>
      </c>
      <c r="C24" s="1" t="n">
        <f aca="false">VLOOKUP(B24,commodities_and_units!$A$42:$B$73,2,FALSE())</f>
        <v>43.21</v>
      </c>
      <c r="D24" s="1" t="n">
        <f aca="false">VLOOKUP(B24,IPCC_original!$C$2:$F$54,2,FALSE())</f>
        <v>71500</v>
      </c>
      <c r="E24" s="1" t="n">
        <f aca="false">VLOOKUP(B24,IPCC_original!$C$2:$F$54,3,FALSE())</f>
        <v>3</v>
      </c>
      <c r="F24" s="1" t="n">
        <f aca="false">VLOOKUP(B24,IPCC_original!$C$2:$F$54,4,FALSE())</f>
        <v>0.6</v>
      </c>
    </row>
    <row r="25" customFormat="false" ht="12.75" hidden="false" customHeight="false" outlineLevel="0" collapsed="false">
      <c r="A25" s="3" t="s">
        <v>51</v>
      </c>
      <c r="B25" s="1" t="s">
        <v>51</v>
      </c>
      <c r="C25" s="1" t="n">
        <f aca="false">VLOOKUP(B25,commodities_and_units!$A$42:$B$73,2,FALSE())</f>
        <v>11.28</v>
      </c>
      <c r="D25" s="1" t="n">
        <f aca="false">VLOOKUP(B25,IPCC_original!$C$2:$F$54,2,FALSE())</f>
        <v>101000</v>
      </c>
      <c r="E25" s="1" t="n">
        <f aca="false">VLOOKUP(B25,IPCC_original!$C$2:$F$54,3,FALSE())</f>
        <v>1</v>
      </c>
      <c r="F25" s="1" t="n">
        <f aca="false">VLOOKUP(B25,IPCC_original!$C$2:$F$54,4,FALSE())</f>
        <v>1.5</v>
      </c>
    </row>
    <row r="26" customFormat="false" ht="12.75" hidden="false" customHeight="false" outlineLevel="0" collapsed="false">
      <c r="A26" s="3" t="s">
        <v>52</v>
      </c>
      <c r="B26" s="1" t="s">
        <v>53</v>
      </c>
      <c r="C26" s="1" t="n">
        <f aca="false">VLOOKUP(B26,commodities_and_units!$A$42:$B$73,2,FALSE())</f>
        <v>45.55</v>
      </c>
      <c r="D26" s="1" t="n">
        <f aca="false">VLOOKUP(B26,IPCC_original!$C$2:$F$54,2,FALSE())</f>
        <v>63100</v>
      </c>
      <c r="E26" s="1" t="n">
        <f aca="false">VLOOKUP(B26,IPCC_original!$C$2:$F$54,3,FALSE())</f>
        <v>1</v>
      </c>
      <c r="F26" s="1" t="n">
        <f aca="false">VLOOKUP(B26,IPCC_original!$C$2:$F$54,4,FALSE())</f>
        <v>0.1</v>
      </c>
    </row>
    <row r="27" customFormat="false" ht="12.75" hidden="false" customHeight="false" outlineLevel="0" collapsed="false">
      <c r="A27" s="3" t="s">
        <v>54</v>
      </c>
      <c r="B27" s="1" t="s">
        <v>55</v>
      </c>
      <c r="C27" s="1" t="n">
        <f aca="false">VLOOKUP(B27,commodities_and_units!$A$42:$B$73,2,FALSE())</f>
        <v>43.97</v>
      </c>
      <c r="D27" s="1" t="n">
        <f aca="false">VLOOKUP(B27,IPCC_original!$C$2:$F$54,2,FALSE())</f>
        <v>69300</v>
      </c>
      <c r="E27" s="1" t="n">
        <f aca="false">VLOOKUP(B27,IPCC_original!$C$2:$F$54,3,FALSE())</f>
        <v>3</v>
      </c>
      <c r="F27" s="1" t="n">
        <f aca="false">VLOOKUP(B27,IPCC_original!$C$2:$F$54,4,FALSE())</f>
        <v>0.6</v>
      </c>
    </row>
    <row r="28" customFormat="false" ht="12.75" hidden="false" customHeight="false" outlineLevel="0" collapsed="false">
      <c r="A28" s="3" t="s">
        <v>56</v>
      </c>
      <c r="B28" s="1" t="s">
        <v>57</v>
      </c>
      <c r="C28" s="1" t="n">
        <f aca="false">VLOOKUP(B28,commodities_and_units!$A$42:$B$73,2,FALSE())</f>
        <v>44.13</v>
      </c>
      <c r="D28" s="1" t="n">
        <f aca="false">VLOOKUP(B28,IPCC_original!$C$2:$F$54,2,FALSE())</f>
        <v>73300</v>
      </c>
      <c r="E28" s="1" t="n">
        <f aca="false">VLOOKUP(B28,IPCC_original!$C$2:$F$54,3,FALSE())</f>
        <v>3</v>
      </c>
      <c r="F28" s="1" t="n">
        <f aca="false">VLOOKUP(B28,IPCC_original!$C$2:$F$54,4,FALSE())</f>
        <v>0.6</v>
      </c>
    </row>
    <row r="29" customFormat="false" ht="12.75" hidden="false" customHeight="false" outlineLevel="0" collapsed="false">
      <c r="A29" s="3" t="s">
        <v>58</v>
      </c>
      <c r="B29" s="1" t="s">
        <v>59</v>
      </c>
      <c r="C29" s="1" t="n">
        <f aca="false">VLOOKUP(B29,commodities_and_units!$A$42:$B$73,2,FALSE())</f>
        <v>1</v>
      </c>
      <c r="D29" s="1" t="n">
        <f aca="false">VLOOKUP(B29,IPCC_original!$C$2:$F$54,2,FALSE())</f>
        <v>56100</v>
      </c>
      <c r="E29" s="1" t="n">
        <f aca="false">VLOOKUP(B29,IPCC_original!$C$2:$F$54,3,FALSE())</f>
        <v>1</v>
      </c>
      <c r="F29" s="1" t="n">
        <f aca="false">VLOOKUP(B29,IPCC_original!$C$2:$F$54,4,FALSE())</f>
        <v>0.1</v>
      </c>
      <c r="G29" s="2" t="s">
        <v>18</v>
      </c>
    </row>
    <row r="30" customFormat="false" ht="12.75" hidden="false" customHeight="false" outlineLevel="0" collapsed="false">
      <c r="A30" s="3" t="s">
        <v>60</v>
      </c>
      <c r="B30" s="1" t="s">
        <v>61</v>
      </c>
      <c r="C30" s="1" t="n">
        <f aca="false">VLOOKUP(B30,commodities_and_units!$A$42:$B$73,2,FALSE())</f>
        <v>29.31</v>
      </c>
      <c r="D30" s="1" t="n">
        <f aca="false">VLOOKUP(B30,IPCC_original!$C$2:$F$54,2,FALSE())</f>
        <v>94600</v>
      </c>
      <c r="E30" s="1" t="n">
        <f aca="false">VLOOKUP(B30,IPCC_original!$C$2:$F$54,3,FALSE())</f>
        <v>1</v>
      </c>
      <c r="F30" s="1" t="n">
        <f aca="false">VLOOKUP(B30,IPCC_original!$C$2:$F$54,4,FALSE())</f>
        <v>1.5</v>
      </c>
    </row>
    <row r="31" customFormat="false" ht="12.75" hidden="false" customHeight="false" outlineLevel="0" collapsed="false">
      <c r="A31" s="3" t="s">
        <v>62</v>
      </c>
      <c r="B31" s="1" t="s">
        <v>61</v>
      </c>
      <c r="C31" s="1" t="n">
        <f aca="false">VLOOKUP(B31,commodities_and_units!$A$42:$B$73,2,FALSE())</f>
        <v>29.31</v>
      </c>
      <c r="D31" s="1" t="n">
        <f aca="false">VLOOKUP(B31,IPCC_original!$C$2:$F$54,2,FALSE())</f>
        <v>94600</v>
      </c>
      <c r="E31" s="1" t="n">
        <f aca="false">VLOOKUP(B31,IPCC_original!$C$2:$F$54,3,FALSE())</f>
        <v>1</v>
      </c>
      <c r="F31" s="1" t="n">
        <f aca="false">VLOOKUP(B31,IPCC_original!$C$2:$F$54,4,FALSE())</f>
        <v>1.5</v>
      </c>
    </row>
    <row r="32" customFormat="false" ht="12.75" hidden="false" customHeight="false" outlineLevel="0" collapsed="false">
      <c r="A32" s="3" t="s">
        <v>63</v>
      </c>
      <c r="B32" s="1" t="s">
        <v>53</v>
      </c>
      <c r="C32" s="1" t="n">
        <f aca="false">VLOOKUP(B32,commodities_and_units!$A$42:$B$73,2,FALSE())</f>
        <v>45.55</v>
      </c>
      <c r="D32" s="1" t="n">
        <f aca="false">VLOOKUP(B32,IPCC_original!$C$2:$F$54,2,FALSE())</f>
        <v>63100</v>
      </c>
      <c r="E32" s="1" t="n">
        <f aca="false">VLOOKUP(B32,IPCC_original!$C$2:$F$54,3,FALSE())</f>
        <v>1</v>
      </c>
      <c r="F32" s="1" t="n">
        <f aca="false">VLOOKUP(B32,IPCC_original!$C$2:$F$54,4,FALSE())</f>
        <v>0.1</v>
      </c>
    </row>
    <row r="33" customFormat="false" ht="12.75" hidden="false" customHeight="false" outlineLevel="0" collapsed="false">
      <c r="A33" s="4" t="s">
        <v>64</v>
      </c>
      <c r="B33" s="1" t="s">
        <v>65</v>
      </c>
      <c r="C33" s="1" t="n">
        <f aca="false">VLOOKUP(B33,commodities_and_units!$A$42:$B$73,2,FALSE())</f>
        <v>45.19</v>
      </c>
      <c r="D33" s="1" t="n">
        <f aca="false">VLOOKUP(B33,IPCC_original!$C$2:$F$54,2,FALSE())</f>
        <v>79600</v>
      </c>
      <c r="E33" s="1" t="n">
        <f aca="false">VLOOKUP(B33,IPCC_original!$C$2:$F$54,3,FALSE())</f>
        <v>3</v>
      </c>
      <c r="F33" s="1" t="n">
        <f aca="false">VLOOKUP(B33,IPCC_original!$C$2:$F$54,4,FALSE())</f>
        <v>0.6</v>
      </c>
    </row>
    <row r="34" customFormat="false" ht="12.75" hidden="false" customHeight="false" outlineLevel="0" collapsed="false">
      <c r="A34" s="1" t="s">
        <v>66</v>
      </c>
      <c r="B34" s="1" t="s">
        <v>67</v>
      </c>
      <c r="C34" s="1" t="n">
        <f aca="false">VLOOKUP(B34,commodities_and_units!$A$42:$B$73,2,FALSE())</f>
        <v>9.53</v>
      </c>
      <c r="D34" s="1" t="n">
        <f aca="false">VLOOKUP(B34,IPCC_original!$C$2:$F$54,2,FALSE())</f>
        <v>106000</v>
      </c>
      <c r="E34" s="1" t="n">
        <f aca="false">VLOOKUP(B34,IPCC_original!$C$2:$F$54,3,FALSE())</f>
        <v>1</v>
      </c>
      <c r="F34" s="1" t="n">
        <f aca="false">VLOOKUP(B34,IPCC_original!$C$2:$F$54,4,FALSE())</f>
        <v>1.5</v>
      </c>
    </row>
    <row r="35" customFormat="false" ht="12.75" hidden="false" customHeight="false" outlineLevel="0" collapsed="false">
      <c r="A35" s="3" t="s">
        <v>68</v>
      </c>
      <c r="B35" s="1" t="s">
        <v>69</v>
      </c>
      <c r="C35" s="1" t="n">
        <f aca="false">VLOOKUP(B35,commodities_and_units!$A$42:$B$73,2,FALSE())</f>
        <v>35.17</v>
      </c>
      <c r="D35" s="1" t="n">
        <f aca="false">VLOOKUP(B35,IPCC_original!$C$2:$F$54,2,FALSE())</f>
        <v>97500</v>
      </c>
      <c r="E35" s="1" t="n">
        <f aca="false">VLOOKUP(B35,IPCC_original!$C$2:$F$54,3,FALSE())</f>
        <v>3</v>
      </c>
      <c r="F35" s="1" t="n">
        <f aca="false">VLOOKUP(B35,IPCC_original!$C$2:$F$54,4,FALSE())</f>
        <v>0.6</v>
      </c>
    </row>
    <row r="36" customFormat="false" ht="12.75" hidden="false" customHeight="false" outlineLevel="0" collapsed="false">
      <c r="A36" s="3" t="s">
        <v>70</v>
      </c>
      <c r="B36" s="1" t="s">
        <v>71</v>
      </c>
      <c r="C36" s="1" t="n">
        <f aca="false">VLOOKUP(B36,commodities_and_units!$A$42:$B$73,2,FALSE())</f>
        <v>46.1</v>
      </c>
      <c r="D36" s="1" t="n">
        <f aca="false">VLOOKUP(B36,IPCC_original!$C$2:$F$54,2,FALSE())</f>
        <v>57600</v>
      </c>
      <c r="E36" s="1" t="n">
        <f aca="false">VLOOKUP(B36,IPCC_original!$C$2:$F$54,3,FALSE())</f>
        <v>1</v>
      </c>
      <c r="F36" s="1" t="n">
        <f aca="false">VLOOKUP(B36,IPCC_original!$C$2:$F$54,4,FALSE())</f>
        <v>0.1</v>
      </c>
    </row>
    <row r="37" customFormat="false" ht="12.75" hidden="false" customHeight="false" outlineLevel="0" collapsed="false">
      <c r="A37" s="3" t="s">
        <v>72</v>
      </c>
      <c r="B37" s="1" t="s">
        <v>72</v>
      </c>
      <c r="C37" s="1" t="n">
        <v>29.31</v>
      </c>
      <c r="D37" s="1" t="n">
        <v>98300</v>
      </c>
      <c r="E37" s="1" t="n">
        <v>1</v>
      </c>
      <c r="F37" s="1" t="n">
        <v>1.5</v>
      </c>
    </row>
    <row r="38" customFormat="false" ht="12.75" hidden="false" customHeight="false" outlineLevel="0" collapsed="false">
      <c r="A38" s="1" t="s">
        <v>73</v>
      </c>
      <c r="B38" s="1" t="s">
        <v>73</v>
      </c>
      <c r="C38" s="1" t="n">
        <v>42.62</v>
      </c>
      <c r="D38" s="1" t="n">
        <v>73300</v>
      </c>
      <c r="E38" s="1" t="n">
        <v>3</v>
      </c>
      <c r="F38" s="1" t="n">
        <v>0.6</v>
      </c>
    </row>
    <row r="39" customFormat="false" ht="12.75" hidden="false" customHeight="false" outlineLevel="0" collapsed="false">
      <c r="A39" s="1" t="s">
        <v>74</v>
      </c>
      <c r="B39" s="1" t="s">
        <v>74</v>
      </c>
      <c r="C39" s="1" t="n">
        <v>42.62</v>
      </c>
      <c r="D39" s="1" t="n">
        <v>73300</v>
      </c>
      <c r="E39" s="1" t="n">
        <v>3</v>
      </c>
      <c r="F39" s="1" t="n">
        <v>0.6</v>
      </c>
    </row>
    <row r="40" customFormat="false" ht="12.75" hidden="false" customHeight="false" outlineLevel="0" collapsed="false">
      <c r="A40" s="4" t="s">
        <v>75</v>
      </c>
      <c r="B40" s="1" t="s">
        <v>10</v>
      </c>
      <c r="C40" s="1" t="n">
        <v>1</v>
      </c>
      <c r="D40" s="2" t="n">
        <v>100000</v>
      </c>
      <c r="E40" s="2" t="n">
        <v>30</v>
      </c>
      <c r="F40" s="2" t="n">
        <v>4</v>
      </c>
      <c r="G40" s="2" t="s">
        <v>18</v>
      </c>
    </row>
    <row r="41" customFormat="false" ht="12.75" hidden="false" customHeight="false" outlineLevel="0" collapsed="false">
      <c r="A41" s="4" t="s">
        <v>76</v>
      </c>
      <c r="B41" s="1" t="s">
        <v>77</v>
      </c>
      <c r="C41" s="1" t="n">
        <v>1</v>
      </c>
      <c r="D41" s="2" t="n">
        <v>100000</v>
      </c>
      <c r="E41" s="2" t="n">
        <v>30</v>
      </c>
      <c r="F41" s="2" t="n">
        <v>4</v>
      </c>
      <c r="G41" s="2" t="s">
        <v>18</v>
      </c>
    </row>
    <row r="42" customFormat="false" ht="12.75" hidden="false" customHeight="false" outlineLevel="0" collapsed="false">
      <c r="A42" s="4" t="s">
        <v>78</v>
      </c>
      <c r="B42" s="1" t="s">
        <v>10</v>
      </c>
      <c r="C42" s="1" t="n">
        <v>1</v>
      </c>
      <c r="D42" s="2" t="n">
        <v>100000</v>
      </c>
      <c r="E42" s="2" t="n">
        <v>30</v>
      </c>
      <c r="F42" s="2" t="n">
        <v>4</v>
      </c>
      <c r="G42" s="2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28"/>
  <sheetViews>
    <sheetView showFormulas="false" showGridLines="true" showRowColHeaders="true" showZeros="true" rightToLeft="false" tabSelected="false" showOutlineSymbols="true" defaultGridColor="true" view="normal" topLeftCell="A277" colorId="64" zoomScale="100" zoomScaleNormal="100" zoomScalePageLayoutView="100" workbookViewId="0">
      <selection pane="topLeft" activeCell="C138" activeCellId="0" sqref="C138"/>
    </sheetView>
  </sheetViews>
  <sheetFormatPr defaultColWidth="8.74609375" defaultRowHeight="12.75" zeroHeight="false" outlineLevelRow="0" outlineLevelCol="0"/>
  <cols>
    <col collapsed="false" customWidth="true" hidden="false" outlineLevel="0" max="1" min="1" style="5" width="51.57"/>
    <col collapsed="false" customWidth="true" hidden="false" outlineLevel="0" max="2" min="2" style="5" width="48.58"/>
    <col collapsed="false" customWidth="true" hidden="false" outlineLevel="0" max="4" min="3" style="5" width="18.24"/>
    <col collapsed="false" customWidth="true" hidden="false" outlineLevel="0" max="5" min="5" style="5" width="42.14"/>
    <col collapsed="false" customWidth="true" hidden="false" outlineLevel="0" max="6" min="6" style="5" width="48.58"/>
    <col collapsed="false" customWidth="true" hidden="false" outlineLevel="0" max="11" min="11" style="5" width="12"/>
    <col collapsed="false" customWidth="true" hidden="false" outlineLevel="0" max="12" min="12" style="5" width="11"/>
  </cols>
  <sheetData>
    <row r="1" customFormat="false" ht="12.75" hidden="false" customHeight="false" outlineLevel="0" collapsed="false">
      <c r="A1" s="5" t="s">
        <v>0</v>
      </c>
      <c r="B1" s="5" t="s">
        <v>79</v>
      </c>
      <c r="C1" s="5" t="s">
        <v>80</v>
      </c>
      <c r="D1" s="5" t="s">
        <v>81</v>
      </c>
    </row>
    <row r="2" customFormat="false" ht="12.75" hidden="false" customHeight="false" outlineLevel="0" collapsed="false">
      <c r="A2" s="5" t="s">
        <v>7</v>
      </c>
      <c r="B2" s="5" t="s">
        <v>82</v>
      </c>
      <c r="C2" s="5" t="n">
        <f aca="false">43.97*10^-3*10^3</f>
        <v>43.97</v>
      </c>
      <c r="D2" s="6" t="n">
        <v>218102.929097315</v>
      </c>
    </row>
    <row r="3" customFormat="false" ht="12.75" hidden="false" customHeight="false" outlineLevel="0" collapsed="false">
      <c r="A3" s="5" t="s">
        <v>9</v>
      </c>
      <c r="B3" s="5" t="s">
        <v>82</v>
      </c>
      <c r="C3" s="5" t="n">
        <v>12.6</v>
      </c>
      <c r="D3" s="5" t="n">
        <v>44140883.4034389</v>
      </c>
    </row>
    <row r="4" customFormat="false" ht="12.75" hidden="false" customHeight="false" outlineLevel="0" collapsed="false">
      <c r="A4" s="5" t="s">
        <v>12</v>
      </c>
      <c r="B4" s="5" t="s">
        <v>82</v>
      </c>
      <c r="C4" s="5" t="n">
        <v>43.21</v>
      </c>
      <c r="D4" s="5" t="n">
        <v>305.24</v>
      </c>
    </row>
    <row r="5" customFormat="false" ht="12.75" hidden="false" customHeight="false" outlineLevel="0" collapsed="false">
      <c r="A5" s="5" t="s">
        <v>14</v>
      </c>
      <c r="B5" s="5" t="s">
        <v>82</v>
      </c>
      <c r="C5" s="5" t="n">
        <v>43.97</v>
      </c>
      <c r="D5" s="5" t="n">
        <v>2364280.53872278</v>
      </c>
    </row>
    <row r="6" customFormat="false" ht="12.75" hidden="false" customHeight="false" outlineLevel="0" collapsed="false">
      <c r="A6" s="7" t="s">
        <v>16</v>
      </c>
      <c r="B6" s="7" t="s">
        <v>83</v>
      </c>
      <c r="C6" s="5" t="n">
        <v>1</v>
      </c>
      <c r="D6" s="5" t="n">
        <v>41027660.706134</v>
      </c>
    </row>
    <row r="7" customFormat="false" ht="12.75" hidden="false" customHeight="false" outlineLevel="0" collapsed="false">
      <c r="A7" s="5" t="s">
        <v>19</v>
      </c>
      <c r="B7" s="5" t="s">
        <v>82</v>
      </c>
      <c r="C7" s="5" t="n">
        <v>42.5</v>
      </c>
      <c r="D7" s="5" t="n">
        <v>5794004.40312812</v>
      </c>
    </row>
    <row r="8" customFormat="false" ht="12.75" hidden="false" customHeight="false" outlineLevel="0" collapsed="false">
      <c r="A8" s="7" t="s">
        <v>20</v>
      </c>
      <c r="B8" s="7" t="s">
        <v>83</v>
      </c>
      <c r="C8" s="5" t="n">
        <v>1</v>
      </c>
      <c r="D8" s="5" t="n">
        <v>230850693.29</v>
      </c>
    </row>
    <row r="9" customFormat="false" ht="12.75" hidden="false" customHeight="false" outlineLevel="0" collapsed="false">
      <c r="A9" s="7" t="s">
        <v>22</v>
      </c>
      <c r="B9" s="7" t="s">
        <v>83</v>
      </c>
      <c r="C9" s="5" t="n">
        <v>1</v>
      </c>
      <c r="D9" s="5" t="n">
        <v>345775168.594792</v>
      </c>
    </row>
    <row r="10" customFormat="false" ht="12.75" hidden="false" customHeight="false" outlineLevel="0" collapsed="false">
      <c r="A10" s="5" t="s">
        <v>24</v>
      </c>
      <c r="B10" s="5" t="s">
        <v>82</v>
      </c>
      <c r="C10" s="5" t="n">
        <v>29.31</v>
      </c>
      <c r="D10" s="5" t="n">
        <v>90340652.6989463</v>
      </c>
    </row>
    <row r="11" customFormat="false" ht="12.75" hidden="false" customHeight="false" outlineLevel="0" collapsed="false">
      <c r="A11" s="5" t="s">
        <v>26</v>
      </c>
      <c r="B11" s="5" t="s">
        <v>82</v>
      </c>
      <c r="C11" s="5" t="n">
        <v>29.31</v>
      </c>
      <c r="D11" s="5" t="n">
        <v>1542952.70963434</v>
      </c>
    </row>
    <row r="12" customFormat="false" ht="12.75" hidden="false" customHeight="false" outlineLevel="0" collapsed="false">
      <c r="A12" s="5" t="s">
        <v>27</v>
      </c>
      <c r="B12" s="5" t="s">
        <v>82</v>
      </c>
      <c r="C12" s="5" t="n">
        <v>28.89</v>
      </c>
      <c r="D12" s="5" t="n">
        <v>7003578.48632763</v>
      </c>
    </row>
    <row r="13" customFormat="false" ht="12.75" hidden="false" customHeight="false" outlineLevel="0" collapsed="false">
      <c r="A13" s="5" t="s">
        <v>29</v>
      </c>
      <c r="B13" s="5" t="s">
        <v>82</v>
      </c>
      <c r="C13" s="5" t="n">
        <v>26.38</v>
      </c>
      <c r="D13" s="5" t="n">
        <v>29873061.3483046</v>
      </c>
    </row>
    <row r="14" customFormat="false" ht="12.75" hidden="false" customHeight="false" outlineLevel="0" collapsed="false">
      <c r="A14" s="7" t="s">
        <v>31</v>
      </c>
      <c r="B14" s="7" t="s">
        <v>83</v>
      </c>
      <c r="C14" s="5" t="n">
        <v>1</v>
      </c>
      <c r="D14" s="5" t="n">
        <v>229364613.85264</v>
      </c>
    </row>
    <row r="15" customFormat="false" ht="12.75" hidden="false" customHeight="false" outlineLevel="0" collapsed="false">
      <c r="A15" s="5" t="s">
        <v>33</v>
      </c>
      <c r="B15" s="5" t="s">
        <v>82</v>
      </c>
      <c r="C15" s="5" t="n">
        <v>19.64</v>
      </c>
      <c r="D15" s="5" t="n">
        <v>10238562.3484678</v>
      </c>
    </row>
    <row r="16" customFormat="false" ht="12.75" hidden="false" customHeight="false" outlineLevel="0" collapsed="false">
      <c r="A16" s="5" t="s">
        <v>35</v>
      </c>
      <c r="B16" s="5" t="s">
        <v>82</v>
      </c>
      <c r="C16" s="5" t="n">
        <v>59.5</v>
      </c>
      <c r="D16" s="5" t="n">
        <v>2826790.662036</v>
      </c>
    </row>
    <row r="17" customFormat="false" ht="12.75" hidden="false" customHeight="false" outlineLevel="0" collapsed="false">
      <c r="A17" s="5" t="s">
        <v>36</v>
      </c>
      <c r="B17" s="5" t="s">
        <v>82</v>
      </c>
      <c r="C17" s="5" t="n">
        <v>41.51</v>
      </c>
      <c r="D17" s="5" t="n">
        <v>29990528.4811734</v>
      </c>
    </row>
    <row r="18" customFormat="false" ht="12.75" hidden="false" customHeight="false" outlineLevel="0" collapsed="false">
      <c r="A18" s="5" t="s">
        <v>38</v>
      </c>
      <c r="B18" s="5" t="s">
        <v>84</v>
      </c>
      <c r="C18" s="5" t="n">
        <v>12.6</v>
      </c>
      <c r="D18" s="5" t="n">
        <v>327500711.277253</v>
      </c>
    </row>
    <row r="19" customFormat="false" ht="12.75" hidden="false" customHeight="false" outlineLevel="0" collapsed="false">
      <c r="A19" s="5" t="s">
        <v>40</v>
      </c>
      <c r="B19" s="5" t="s">
        <v>82</v>
      </c>
      <c r="C19" s="5" t="n">
        <v>26.38</v>
      </c>
      <c r="D19" s="5" t="n">
        <v>16765.036</v>
      </c>
    </row>
    <row r="20" customFormat="false" ht="12.75" hidden="false" customHeight="false" outlineLevel="0" collapsed="false">
      <c r="A20" s="5" t="s">
        <v>42</v>
      </c>
      <c r="B20" s="5" t="s">
        <v>82</v>
      </c>
      <c r="C20" s="5" t="n">
        <v>42.5</v>
      </c>
      <c r="D20" s="5" t="n">
        <v>87945420.2038427</v>
      </c>
    </row>
    <row r="21" customFormat="false" ht="12.75" hidden="false" customHeight="false" outlineLevel="0" collapsed="false">
      <c r="A21" s="5" t="s">
        <v>44</v>
      </c>
      <c r="B21" s="5" t="s">
        <v>82</v>
      </c>
      <c r="C21" s="5" t="n">
        <v>43.68</v>
      </c>
      <c r="D21" s="5" t="n">
        <v>170848.58</v>
      </c>
    </row>
    <row r="22" customFormat="false" ht="12.75" hidden="false" customHeight="false" outlineLevel="0" collapsed="false">
      <c r="A22" s="7" t="s">
        <v>46</v>
      </c>
      <c r="B22" s="7" t="s">
        <v>83</v>
      </c>
      <c r="C22" s="5" t="n">
        <v>1</v>
      </c>
      <c r="D22" s="5" t="n">
        <v>85496056.1925141</v>
      </c>
    </row>
    <row r="23" customFormat="false" ht="12.75" hidden="false" customHeight="false" outlineLevel="0" collapsed="false">
      <c r="A23" s="5" t="s">
        <v>48</v>
      </c>
      <c r="B23" s="5" t="s">
        <v>82</v>
      </c>
      <c r="C23" s="5" t="n">
        <v>29.31</v>
      </c>
      <c r="D23" s="5" t="n">
        <v>386185374.608289</v>
      </c>
    </row>
    <row r="24" customFormat="false" ht="12.75" hidden="false" customHeight="false" outlineLevel="0" collapsed="false">
      <c r="A24" s="5" t="s">
        <v>50</v>
      </c>
      <c r="B24" s="5" t="s">
        <v>82</v>
      </c>
      <c r="C24" s="5" t="n">
        <v>43.21</v>
      </c>
      <c r="D24" s="5" t="n">
        <v>12583302.2344716</v>
      </c>
    </row>
    <row r="25" customFormat="false" ht="12.75" hidden="false" customHeight="false" outlineLevel="0" collapsed="false">
      <c r="A25" s="5" t="s">
        <v>51</v>
      </c>
      <c r="B25" s="5" t="s">
        <v>82</v>
      </c>
      <c r="C25" s="5" t="n">
        <v>11.28</v>
      </c>
      <c r="D25" s="5" t="n">
        <v>50244990.0454</v>
      </c>
    </row>
    <row r="26" customFormat="false" ht="12.75" hidden="false" customHeight="false" outlineLevel="0" collapsed="false">
      <c r="A26" s="5" t="s">
        <v>52</v>
      </c>
      <c r="B26" s="5" t="s">
        <v>82</v>
      </c>
      <c r="C26" s="5" t="n">
        <v>45.55</v>
      </c>
      <c r="D26" s="5" t="n">
        <v>22094932.3984951</v>
      </c>
    </row>
    <row r="27" customFormat="false" ht="12.75" hidden="false" customHeight="false" outlineLevel="0" collapsed="false">
      <c r="A27" s="5" t="s">
        <v>54</v>
      </c>
      <c r="B27" s="5" t="s">
        <v>82</v>
      </c>
      <c r="C27" s="5" t="n">
        <v>43.97</v>
      </c>
      <c r="D27" s="5" t="n">
        <v>121743057.118794</v>
      </c>
    </row>
    <row r="28" customFormat="false" ht="12.75" hidden="false" customHeight="false" outlineLevel="0" collapsed="false">
      <c r="A28" s="5" t="s">
        <v>56</v>
      </c>
      <c r="B28" s="5" t="s">
        <v>82</v>
      </c>
      <c r="C28" s="5" t="n">
        <v>44.13</v>
      </c>
      <c r="D28" s="5" t="n">
        <v>9626967.14818958</v>
      </c>
    </row>
    <row r="29" customFormat="false" ht="12.75" hidden="false" customHeight="false" outlineLevel="0" collapsed="false">
      <c r="A29" s="7" t="s">
        <v>58</v>
      </c>
      <c r="B29" s="7" t="s">
        <v>83</v>
      </c>
      <c r="C29" s="5" t="n">
        <v>1</v>
      </c>
      <c r="D29" s="5" t="n">
        <v>10721854467.7281</v>
      </c>
    </row>
    <row r="30" customFormat="false" ht="12.75" hidden="false" customHeight="false" outlineLevel="0" collapsed="false">
      <c r="A30" s="5" t="s">
        <v>85</v>
      </c>
      <c r="B30" s="5" t="s">
        <v>82</v>
      </c>
      <c r="C30" s="5" t="n">
        <v>45.19</v>
      </c>
      <c r="D30" s="5" t="n">
        <v>3120888.71688321</v>
      </c>
    </row>
    <row r="31" customFormat="false" ht="12.75" hidden="false" customHeight="false" outlineLevel="0" collapsed="false">
      <c r="A31" s="5" t="s">
        <v>60</v>
      </c>
      <c r="B31" s="5" t="s">
        <v>82</v>
      </c>
      <c r="C31" s="5" t="n">
        <v>29.31</v>
      </c>
      <c r="D31" s="5" t="n">
        <v>90034970.496224</v>
      </c>
    </row>
    <row r="32" customFormat="false" ht="12.75" hidden="false" customHeight="false" outlineLevel="0" collapsed="false">
      <c r="A32" s="5" t="s">
        <v>62</v>
      </c>
      <c r="B32" s="5" t="s">
        <v>82</v>
      </c>
      <c r="C32" s="5" t="n">
        <v>29.31</v>
      </c>
      <c r="D32" s="5" t="n">
        <v>19.369611</v>
      </c>
    </row>
    <row r="33" customFormat="false" ht="12.75" hidden="false" customHeight="false" outlineLevel="0" collapsed="false">
      <c r="A33" s="5" t="s">
        <v>63</v>
      </c>
      <c r="B33" s="5" t="s">
        <v>82</v>
      </c>
      <c r="C33" s="5" t="n">
        <v>42.5</v>
      </c>
      <c r="D33" s="5" t="n">
        <v>1136430.024</v>
      </c>
    </row>
    <row r="34" customFormat="false" ht="12.75" hidden="false" customHeight="false" outlineLevel="0" collapsed="false">
      <c r="A34" s="5" t="s">
        <v>64</v>
      </c>
      <c r="B34" s="5" t="s">
        <v>82</v>
      </c>
      <c r="C34" s="5" t="n">
        <v>45.19</v>
      </c>
      <c r="D34" s="5" t="n">
        <v>109643.011351562</v>
      </c>
    </row>
    <row r="35" customFormat="false" ht="12.75" hidden="false" customHeight="false" outlineLevel="0" collapsed="false">
      <c r="A35" s="5" t="s">
        <v>67</v>
      </c>
      <c r="B35" s="5" t="s">
        <v>82</v>
      </c>
      <c r="C35" s="5" t="n">
        <v>9.53</v>
      </c>
      <c r="D35" s="5" t="n">
        <v>1185543.443048</v>
      </c>
    </row>
    <row r="36" customFormat="false" ht="12.75" hidden="false" customHeight="false" outlineLevel="0" collapsed="false">
      <c r="A36" s="5" t="s">
        <v>66</v>
      </c>
      <c r="B36" s="5" t="s">
        <v>82</v>
      </c>
      <c r="C36" s="5" t="n">
        <v>9.53</v>
      </c>
      <c r="D36" s="5" t="n">
        <v>109546.928012</v>
      </c>
    </row>
    <row r="37" customFormat="false" ht="12.75" hidden="false" customHeight="false" outlineLevel="0" collapsed="false">
      <c r="A37" s="5" t="s">
        <v>68</v>
      </c>
      <c r="B37" s="5" t="s">
        <v>82</v>
      </c>
      <c r="C37" s="5" t="n">
        <v>35.17</v>
      </c>
      <c r="D37" s="5" t="n">
        <v>6808508.42654971</v>
      </c>
    </row>
    <row r="38" customFormat="false" ht="12.75" hidden="false" customHeight="false" outlineLevel="0" collapsed="false">
      <c r="A38" s="5" t="s">
        <v>70</v>
      </c>
      <c r="B38" s="5" t="s">
        <v>82</v>
      </c>
      <c r="C38" s="5" t="n">
        <v>46.1</v>
      </c>
      <c r="D38" s="5" t="n">
        <v>1719975.10754466</v>
      </c>
    </row>
    <row r="42" customFormat="false" ht="12.75" hidden="false" customHeight="false" outlineLevel="0" collapsed="false">
      <c r="A42" s="5" t="s">
        <v>23</v>
      </c>
      <c r="B42" s="5" t="n">
        <v>1</v>
      </c>
    </row>
    <row r="43" customFormat="false" ht="12.75" hidden="false" customHeight="false" outlineLevel="0" collapsed="false">
      <c r="A43" s="5" t="s">
        <v>32</v>
      </c>
      <c r="B43" s="5" t="n">
        <v>1</v>
      </c>
    </row>
    <row r="44" customFormat="false" ht="12.75" hidden="false" customHeight="false" outlineLevel="0" collapsed="false">
      <c r="A44" s="5" t="s">
        <v>67</v>
      </c>
      <c r="B44" s="5" t="n">
        <v>9.53</v>
      </c>
    </row>
    <row r="45" customFormat="false" ht="12.75" hidden="false" customHeight="false" outlineLevel="0" collapsed="false">
      <c r="A45" s="5" t="s">
        <v>51</v>
      </c>
      <c r="B45" s="5" t="n">
        <v>11.28</v>
      </c>
    </row>
    <row r="46" customFormat="false" ht="12.75" hidden="false" customHeight="false" outlineLevel="0" collapsed="false">
      <c r="A46" s="5" t="s">
        <v>34</v>
      </c>
      <c r="B46" s="5" t="n">
        <v>19.64</v>
      </c>
    </row>
    <row r="47" customFormat="false" ht="12.75" hidden="false" customHeight="false" outlineLevel="0" collapsed="false">
      <c r="A47" s="5" t="s">
        <v>19</v>
      </c>
      <c r="B47" s="5" t="n">
        <v>42.5</v>
      </c>
    </row>
    <row r="48" customFormat="false" ht="12.75" hidden="false" customHeight="false" outlineLevel="0" collapsed="false">
      <c r="A48" s="5" t="s">
        <v>41</v>
      </c>
      <c r="B48" s="5" t="n">
        <v>26.38</v>
      </c>
    </row>
    <row r="49" customFormat="false" ht="12.75" hidden="false" customHeight="false" outlineLevel="0" collapsed="false">
      <c r="A49" s="5" t="s">
        <v>27</v>
      </c>
      <c r="B49" s="5" t="n">
        <v>28.89</v>
      </c>
    </row>
    <row r="50" customFormat="false" ht="12.75" hidden="false" customHeight="false" outlineLevel="0" collapsed="false">
      <c r="A50" s="5" t="s">
        <v>25</v>
      </c>
      <c r="B50" s="5" t="n">
        <v>29.31</v>
      </c>
    </row>
    <row r="51" customFormat="false" ht="12.75" hidden="false" customHeight="false" outlineLevel="0" collapsed="false">
      <c r="A51" s="5" t="s">
        <v>25</v>
      </c>
      <c r="B51" s="5" t="n">
        <v>29.31</v>
      </c>
    </row>
    <row r="52" customFormat="false" ht="12.75" hidden="false" customHeight="false" outlineLevel="0" collapsed="false">
      <c r="A52" s="5" t="s">
        <v>61</v>
      </c>
      <c r="B52" s="5" t="n">
        <v>29.31</v>
      </c>
    </row>
    <row r="53" customFormat="false" ht="12.75" hidden="false" customHeight="false" outlineLevel="0" collapsed="false">
      <c r="A53" s="5" t="s">
        <v>69</v>
      </c>
      <c r="B53" s="5" t="n">
        <v>35.17</v>
      </c>
    </row>
    <row r="54" customFormat="false" ht="12.75" hidden="false" customHeight="false" outlineLevel="0" collapsed="false">
      <c r="A54" s="5" t="s">
        <v>8</v>
      </c>
      <c r="B54" s="5" t="n">
        <v>43.97</v>
      </c>
    </row>
    <row r="55" customFormat="false" ht="12.75" hidden="false" customHeight="false" outlineLevel="0" collapsed="false">
      <c r="A55" s="5" t="s">
        <v>55</v>
      </c>
      <c r="B55" s="5" t="n">
        <v>43.97</v>
      </c>
    </row>
    <row r="56" customFormat="false" ht="12.75" hidden="false" customHeight="false" outlineLevel="0" collapsed="false">
      <c r="A56" s="5" t="s">
        <v>65</v>
      </c>
      <c r="B56" s="5" t="n">
        <v>45.19</v>
      </c>
    </row>
    <row r="57" customFormat="false" ht="12.75" hidden="false" customHeight="false" outlineLevel="0" collapsed="false">
      <c r="A57" s="5" t="s">
        <v>71</v>
      </c>
      <c r="B57" s="5" t="n">
        <v>46.1</v>
      </c>
    </row>
    <row r="58" customFormat="false" ht="12.75" hidden="false" customHeight="false" outlineLevel="0" collapsed="false">
      <c r="A58" s="5" t="s">
        <v>35</v>
      </c>
      <c r="B58" s="5" t="n">
        <v>59.5</v>
      </c>
    </row>
    <row r="59" customFormat="false" ht="12.75" hidden="false" customHeight="false" outlineLevel="0" collapsed="false">
      <c r="A59" s="5" t="s">
        <v>10</v>
      </c>
      <c r="B59" s="5" t="n">
        <v>12.6</v>
      </c>
    </row>
    <row r="60" customFormat="false" ht="12.75" hidden="false" customHeight="false" outlineLevel="0" collapsed="false">
      <c r="A60" s="5" t="s">
        <v>15</v>
      </c>
      <c r="B60" s="5" t="n">
        <v>42.5</v>
      </c>
    </row>
    <row r="61" customFormat="false" ht="12.75" hidden="false" customHeight="false" outlineLevel="0" collapsed="false">
      <c r="A61" s="5" t="s">
        <v>17</v>
      </c>
      <c r="B61" s="5" t="n">
        <v>1</v>
      </c>
    </row>
    <row r="62" customFormat="false" ht="12.75" hidden="false" customHeight="false" outlineLevel="0" collapsed="false">
      <c r="A62" s="5" t="s">
        <v>21</v>
      </c>
      <c r="B62" s="5" t="n">
        <v>1</v>
      </c>
    </row>
    <row r="63" customFormat="false" ht="12.75" hidden="false" customHeight="false" outlineLevel="0" collapsed="false">
      <c r="A63" s="5" t="s">
        <v>30</v>
      </c>
      <c r="B63" s="5" t="n">
        <v>26.38</v>
      </c>
    </row>
    <row r="64" customFormat="false" ht="12.75" hidden="false" customHeight="false" outlineLevel="0" collapsed="false">
      <c r="A64" s="5" t="s">
        <v>37</v>
      </c>
      <c r="B64" s="5" t="n">
        <v>41.51</v>
      </c>
    </row>
    <row r="65" customFormat="false" ht="12.75" hidden="false" customHeight="false" outlineLevel="0" collapsed="false">
      <c r="A65" s="5" t="s">
        <v>39</v>
      </c>
      <c r="B65" s="5" t="n">
        <v>12.6</v>
      </c>
    </row>
    <row r="66" customFormat="false" ht="12.75" hidden="false" customHeight="false" outlineLevel="0" collapsed="false">
      <c r="A66" s="5" t="s">
        <v>43</v>
      </c>
      <c r="B66" s="5" t="n">
        <v>42.5</v>
      </c>
    </row>
    <row r="67" customFormat="false" ht="12.75" hidden="false" customHeight="false" outlineLevel="0" collapsed="false">
      <c r="A67" s="5" t="s">
        <v>45</v>
      </c>
      <c r="B67" s="5" t="n">
        <v>43.97</v>
      </c>
    </row>
    <row r="68" customFormat="false" ht="12.75" hidden="false" customHeight="false" outlineLevel="0" collapsed="false">
      <c r="A68" s="5" t="s">
        <v>47</v>
      </c>
      <c r="B68" s="5" t="n">
        <v>1</v>
      </c>
    </row>
    <row r="69" customFormat="false" ht="12.75" hidden="false" customHeight="false" outlineLevel="0" collapsed="false">
      <c r="A69" s="5" t="s">
        <v>49</v>
      </c>
      <c r="B69" s="5" t="n">
        <v>29.31</v>
      </c>
    </row>
    <row r="70" customFormat="false" ht="12.75" hidden="false" customHeight="false" outlineLevel="0" collapsed="false">
      <c r="A70" s="5" t="s">
        <v>13</v>
      </c>
      <c r="B70" s="5" t="n">
        <v>43.21</v>
      </c>
    </row>
    <row r="71" customFormat="false" ht="12.75" hidden="false" customHeight="false" outlineLevel="0" collapsed="false">
      <c r="A71" s="5" t="s">
        <v>53</v>
      </c>
      <c r="B71" s="5" t="n">
        <v>45.55</v>
      </c>
    </row>
    <row r="72" customFormat="false" ht="12.75" hidden="false" customHeight="false" outlineLevel="0" collapsed="false">
      <c r="A72" s="5" t="s">
        <v>57</v>
      </c>
      <c r="B72" s="5" t="n">
        <v>44.13</v>
      </c>
    </row>
    <row r="73" customFormat="false" ht="12.75" hidden="false" customHeight="false" outlineLevel="0" collapsed="false">
      <c r="A73" s="5" t="s">
        <v>59</v>
      </c>
      <c r="B73" s="5" t="n">
        <v>1</v>
      </c>
    </row>
    <row r="77" customFormat="false" ht="12.75" hidden="false" customHeight="false" outlineLevel="0" collapsed="false">
      <c r="K77" s="8" t="n">
        <f aca="false">SUM(K78:K113)</f>
        <v>231701.815509311</v>
      </c>
      <c r="L77" s="9" t="n">
        <f aca="false">K77-K81-K82--K85-K86-K93-K97-K100-K111</f>
        <v>117172.410728052</v>
      </c>
    </row>
    <row r="78" customFormat="false" ht="12.75" hidden="false" customHeight="false" outlineLevel="0" collapsed="false">
      <c r="A78" s="5" t="s">
        <v>86</v>
      </c>
      <c r="B78" s="5" t="s">
        <v>0</v>
      </c>
      <c r="C78" s="5" t="s">
        <v>81</v>
      </c>
      <c r="E78" s="5" t="s">
        <v>87</v>
      </c>
      <c r="F78" s="5" t="s">
        <v>88</v>
      </c>
      <c r="G78" s="5" t="s">
        <v>3</v>
      </c>
      <c r="H78" s="5" t="s">
        <v>4</v>
      </c>
      <c r="I78" s="5" t="s">
        <v>5</v>
      </c>
      <c r="J78" s="5" t="s">
        <v>89</v>
      </c>
      <c r="K78" s="5" t="s">
        <v>81</v>
      </c>
    </row>
    <row r="79" customFormat="false" ht="12.75" hidden="false" customHeight="false" outlineLevel="0" collapsed="false">
      <c r="A79" s="5" t="s">
        <v>90</v>
      </c>
      <c r="B79" s="5" t="s">
        <v>42</v>
      </c>
      <c r="C79" s="5" t="n">
        <v>4.226</v>
      </c>
      <c r="E79" s="5" t="s">
        <v>90</v>
      </c>
      <c r="F79" s="5" t="s">
        <v>42</v>
      </c>
      <c r="G79" s="5" t="n">
        <v>13.3087305</v>
      </c>
      <c r="H79" s="5" t="n">
        <v>0.01508682</v>
      </c>
      <c r="I79" s="5" t="n">
        <v>0.028557195</v>
      </c>
      <c r="J79" s="10" t="b">
        <f aca="false">B79=F79</f>
        <v>1</v>
      </c>
      <c r="K79" s="8" t="n">
        <f aca="false">SUM(G79:I79)</f>
        <v>13.352374515</v>
      </c>
    </row>
    <row r="80" customFormat="false" ht="12.75" hidden="false" customHeight="false" outlineLevel="0" collapsed="false">
      <c r="A80" s="5" t="s">
        <v>91</v>
      </c>
      <c r="B80" s="5" t="s">
        <v>58</v>
      </c>
      <c r="C80" s="5" t="n">
        <v>19129.931</v>
      </c>
      <c r="E80" s="5" t="s">
        <v>91</v>
      </c>
      <c r="F80" s="5" t="s">
        <v>58</v>
      </c>
      <c r="G80" s="5" t="n">
        <v>1073.1891291</v>
      </c>
      <c r="H80" s="5" t="n">
        <v>0.535638068</v>
      </c>
      <c r="I80" s="5" t="n">
        <v>0.5069431715</v>
      </c>
      <c r="J80" s="10" t="b">
        <f aca="false">B80=F80</f>
        <v>1</v>
      </c>
      <c r="K80" s="8" t="n">
        <f aca="false">SUM(G80:I80)</f>
        <v>1074.2317103395</v>
      </c>
    </row>
    <row r="81" customFormat="false" ht="12.75" hidden="false" customHeight="false" outlineLevel="0" collapsed="false">
      <c r="A81" s="5" t="s">
        <v>92</v>
      </c>
      <c r="B81" s="5" t="s">
        <v>27</v>
      </c>
      <c r="C81" s="5" t="n">
        <v>680.285</v>
      </c>
      <c r="E81" s="5" t="s">
        <v>92</v>
      </c>
      <c r="F81" s="5" t="s">
        <v>27</v>
      </c>
      <c r="G81" s="5" t="n">
        <v>2201.1845688</v>
      </c>
      <c r="H81" s="5" t="n">
        <v>110.05922844</v>
      </c>
      <c r="I81" s="5" t="n">
        <v>20.832639669</v>
      </c>
      <c r="J81" s="10" t="b">
        <f aca="false">B81=F81</f>
        <v>1</v>
      </c>
      <c r="K81" s="8" t="n">
        <f aca="false">SUM(G81:I81)</f>
        <v>2332.076436909</v>
      </c>
    </row>
    <row r="82" customFormat="false" ht="12.75" hidden="false" customHeight="false" outlineLevel="0" collapsed="false">
      <c r="A82" s="5" t="s">
        <v>92</v>
      </c>
      <c r="B82" s="5" t="s">
        <v>38</v>
      </c>
      <c r="C82" s="5" t="n">
        <v>10360.211056</v>
      </c>
      <c r="E82" s="5" t="s">
        <v>92</v>
      </c>
      <c r="F82" s="5" t="s">
        <v>38</v>
      </c>
      <c r="G82" s="5" t="n">
        <v>14620.3298422272</v>
      </c>
      <c r="H82" s="5" t="n">
        <v>109.652473816704</v>
      </c>
      <c r="I82" s="5" t="n">
        <v>138.370978863936</v>
      </c>
      <c r="J82" s="10" t="b">
        <f aca="false">B82=F82</f>
        <v>1</v>
      </c>
      <c r="K82" s="8" t="n">
        <f aca="false">SUM(G82:I82)</f>
        <v>14868.3532949078</v>
      </c>
    </row>
    <row r="83" customFormat="false" ht="12.75" hidden="false" customHeight="false" outlineLevel="0" collapsed="false">
      <c r="A83" s="5" t="s">
        <v>93</v>
      </c>
      <c r="B83" s="5" t="s">
        <v>50</v>
      </c>
      <c r="C83" s="5" t="n">
        <v>196.765</v>
      </c>
      <c r="E83" s="5" t="s">
        <v>93</v>
      </c>
      <c r="F83" s="5" t="s">
        <v>50</v>
      </c>
      <c r="G83" s="5" t="n">
        <v>607.908418975</v>
      </c>
      <c r="H83" s="5" t="n">
        <v>0.7141861146</v>
      </c>
      <c r="I83" s="5" t="n">
        <v>1.35185228835</v>
      </c>
      <c r="J83" s="10" t="b">
        <f aca="false">B83=F83</f>
        <v>1</v>
      </c>
      <c r="K83" s="8" t="n">
        <f aca="false">SUM(G83:I83)</f>
        <v>609.97445737795</v>
      </c>
    </row>
    <row r="84" customFormat="false" ht="12.75" hidden="false" customHeight="false" outlineLevel="0" collapsed="false">
      <c r="A84" s="5" t="s">
        <v>94</v>
      </c>
      <c r="B84" s="5" t="s">
        <v>42</v>
      </c>
      <c r="C84" s="5" t="n">
        <v>63.887</v>
      </c>
      <c r="E84" s="5" t="s">
        <v>94</v>
      </c>
      <c r="F84" s="5" t="s">
        <v>42</v>
      </c>
      <c r="G84" s="5" t="n">
        <v>201.19613475</v>
      </c>
      <c r="H84" s="5" t="n">
        <v>0.22807659</v>
      </c>
      <c r="I84" s="5" t="n">
        <v>0.4317164025</v>
      </c>
      <c r="J84" s="10" t="b">
        <f aca="false">B84=F84</f>
        <v>1</v>
      </c>
      <c r="K84" s="8" t="n">
        <f aca="false">SUM(G84:I84)</f>
        <v>201.8559277425</v>
      </c>
    </row>
    <row r="85" customFormat="false" ht="12.75" hidden="false" customHeight="false" outlineLevel="0" collapsed="false">
      <c r="A85" s="5" t="s">
        <v>95</v>
      </c>
      <c r="B85" s="5" t="s">
        <v>27</v>
      </c>
      <c r="C85" s="5" t="n">
        <v>639.44</v>
      </c>
      <c r="E85" s="5" t="s">
        <v>95</v>
      </c>
      <c r="F85" s="5" t="s">
        <v>27</v>
      </c>
      <c r="G85" s="5" t="n">
        <v>2069.0232192</v>
      </c>
      <c r="H85" s="5" t="n">
        <v>103.45116096</v>
      </c>
      <c r="I85" s="5" t="n">
        <v>19.581826896</v>
      </c>
      <c r="J85" s="10" t="b">
        <f aca="false">B85=F85</f>
        <v>1</v>
      </c>
      <c r="K85" s="8" t="n">
        <f aca="false">SUM(G85:I85)</f>
        <v>2192.056207056</v>
      </c>
    </row>
    <row r="86" customFormat="false" ht="12.75" hidden="false" customHeight="false" outlineLevel="0" collapsed="false">
      <c r="A86" s="5" t="s">
        <v>95</v>
      </c>
      <c r="B86" s="5" t="s">
        <v>38</v>
      </c>
      <c r="C86" s="5" t="n">
        <v>32359.436125</v>
      </c>
      <c r="E86" s="5" t="s">
        <v>95</v>
      </c>
      <c r="F86" s="5" t="s">
        <v>38</v>
      </c>
      <c r="G86" s="5" t="n">
        <v>45665.6362596</v>
      </c>
      <c r="H86" s="5" t="n">
        <v>342.492271947</v>
      </c>
      <c r="I86" s="5" t="n">
        <v>432.1926288855</v>
      </c>
      <c r="J86" s="10" t="b">
        <f aca="false">B86=F86</f>
        <v>1</v>
      </c>
      <c r="K86" s="8" t="n">
        <f aca="false">SUM(G86:I86)</f>
        <v>46440.3211604325</v>
      </c>
    </row>
    <row r="87" customFormat="false" ht="12.75" hidden="false" customHeight="false" outlineLevel="0" collapsed="false">
      <c r="A87" s="5" t="s">
        <v>95</v>
      </c>
      <c r="B87" s="5" t="s">
        <v>52</v>
      </c>
      <c r="C87" s="5" t="n">
        <v>163.946</v>
      </c>
      <c r="E87" s="5" t="s">
        <v>95</v>
      </c>
      <c r="F87" s="5" t="s">
        <v>52</v>
      </c>
      <c r="G87" s="5" t="n">
        <v>471.21441293</v>
      </c>
      <c r="H87" s="5" t="n">
        <v>0.2090967284</v>
      </c>
      <c r="I87" s="5" t="n">
        <v>0.19789511795</v>
      </c>
      <c r="J87" s="10" t="b">
        <f aca="false">B87=F87</f>
        <v>1</v>
      </c>
      <c r="K87" s="8" t="n">
        <f aca="false">SUM(G87:I87)</f>
        <v>471.62140477635</v>
      </c>
    </row>
    <row r="88" customFormat="false" ht="12.75" hidden="false" customHeight="false" outlineLevel="0" collapsed="false">
      <c r="A88" s="5" t="s">
        <v>96</v>
      </c>
      <c r="B88" s="5" t="s">
        <v>52</v>
      </c>
      <c r="C88" s="5" t="n">
        <v>1.457</v>
      </c>
      <c r="E88" s="5" t="s">
        <v>96</v>
      </c>
      <c r="F88" s="5" t="s">
        <v>52</v>
      </c>
      <c r="G88" s="5" t="n">
        <v>4.187716685</v>
      </c>
      <c r="H88" s="5" t="n">
        <v>0.0018582578</v>
      </c>
      <c r="I88" s="5" t="n">
        <v>0.001758708275</v>
      </c>
      <c r="J88" s="10" t="b">
        <f aca="false">B88=F88</f>
        <v>1</v>
      </c>
      <c r="K88" s="8" t="n">
        <f aca="false">SUM(G88:I88)</f>
        <v>4.191333651075</v>
      </c>
    </row>
    <row r="89" customFormat="false" ht="12.75" hidden="false" customHeight="false" outlineLevel="0" collapsed="false">
      <c r="A89" s="5" t="s">
        <v>96</v>
      </c>
      <c r="B89" s="5" t="s">
        <v>58</v>
      </c>
      <c r="C89" s="5" t="n">
        <v>80232.62</v>
      </c>
      <c r="E89" s="5" t="s">
        <v>96</v>
      </c>
      <c r="F89" s="5" t="s">
        <v>58</v>
      </c>
      <c r="G89" s="5" t="n">
        <v>4501.049982</v>
      </c>
      <c r="H89" s="5" t="n">
        <v>2.24651336</v>
      </c>
      <c r="I89" s="5" t="n">
        <v>2.12616443</v>
      </c>
      <c r="J89" s="10" t="b">
        <f aca="false">B89=F89</f>
        <v>1</v>
      </c>
      <c r="K89" s="8" t="n">
        <f aca="false">SUM(G89:I89)</f>
        <v>4505.42265979</v>
      </c>
    </row>
    <row r="90" customFormat="false" ht="12.75" hidden="false" customHeight="false" outlineLevel="0" collapsed="false">
      <c r="A90" s="5" t="s">
        <v>97</v>
      </c>
      <c r="B90" s="5" t="s">
        <v>58</v>
      </c>
      <c r="C90" s="5" t="n">
        <v>11588.458</v>
      </c>
      <c r="E90" s="5" t="s">
        <v>97</v>
      </c>
      <c r="F90" s="5" t="s">
        <v>58</v>
      </c>
      <c r="G90" s="5" t="n">
        <v>650.1124938</v>
      </c>
      <c r="H90" s="5" t="n">
        <v>0.324476824</v>
      </c>
      <c r="I90" s="5" t="n">
        <v>0.307094137</v>
      </c>
      <c r="J90" s="10" t="b">
        <f aca="false">B90=F90</f>
        <v>1</v>
      </c>
      <c r="K90" s="8" t="n">
        <f aca="false">SUM(G90:I90)</f>
        <v>650.744064761</v>
      </c>
    </row>
    <row r="91" customFormat="false" ht="12.75" hidden="false" customHeight="false" outlineLevel="0" collapsed="false">
      <c r="A91" s="5" t="s">
        <v>98</v>
      </c>
      <c r="B91" s="5" t="s">
        <v>48</v>
      </c>
      <c r="C91" s="5" t="n">
        <v>537.243</v>
      </c>
      <c r="E91" s="5" t="s">
        <v>98</v>
      </c>
      <c r="F91" s="5" t="s">
        <v>48</v>
      </c>
      <c r="G91" s="5" t="n">
        <v>1513.247522913</v>
      </c>
      <c r="H91" s="5" t="n">
        <v>0.44090458524</v>
      </c>
      <c r="I91" s="5" t="n">
        <v>6.259270451175</v>
      </c>
      <c r="J91" s="10" t="b">
        <f aca="false">B91=F91</f>
        <v>1</v>
      </c>
      <c r="K91" s="8" t="n">
        <f aca="false">SUM(G91:I91)</f>
        <v>1519.94769794942</v>
      </c>
    </row>
    <row r="92" customFormat="false" ht="12.75" hidden="false" customHeight="false" outlineLevel="0" collapsed="false">
      <c r="A92" s="5" t="s">
        <v>98</v>
      </c>
      <c r="B92" s="5" t="s">
        <v>60</v>
      </c>
      <c r="C92" s="5" t="n">
        <v>537.243</v>
      </c>
      <c r="E92" s="5" t="s">
        <v>98</v>
      </c>
      <c r="F92" s="5" t="s">
        <v>60</v>
      </c>
      <c r="G92" s="5" t="n">
        <v>1489.627634418</v>
      </c>
      <c r="H92" s="5" t="n">
        <v>0.44090458524</v>
      </c>
      <c r="I92" s="5" t="n">
        <v>6.259270451175</v>
      </c>
      <c r="J92" s="10" t="b">
        <f aca="false">B92=F92</f>
        <v>1</v>
      </c>
      <c r="K92" s="8" t="n">
        <f aca="false">SUM(G92:I92)</f>
        <v>1496.32780945442</v>
      </c>
    </row>
    <row r="93" customFormat="false" ht="12.75" hidden="false" customHeight="false" outlineLevel="0" collapsed="false">
      <c r="A93" s="5" t="s">
        <v>99</v>
      </c>
      <c r="B93" s="5" t="s">
        <v>38</v>
      </c>
      <c r="C93" s="5" t="n">
        <v>39.7128626163109</v>
      </c>
      <c r="E93" s="5" t="s">
        <v>99</v>
      </c>
      <c r="F93" s="5" t="s">
        <v>38</v>
      </c>
      <c r="G93" s="5" t="n">
        <v>56.0427917241379</v>
      </c>
      <c r="H93" s="5" t="n">
        <v>0.420320937931034</v>
      </c>
      <c r="I93" s="5" t="n">
        <v>0.530404993103448</v>
      </c>
      <c r="J93" s="10" t="b">
        <f aca="false">B93=F93</f>
        <v>1</v>
      </c>
      <c r="K93" s="8" t="n">
        <f aca="false">SUM(G93:I93)</f>
        <v>56.9935176551724</v>
      </c>
    </row>
    <row r="94" customFormat="false" ht="12.75" hidden="false" customHeight="false" outlineLevel="0" collapsed="false">
      <c r="A94" s="5" t="s">
        <v>100</v>
      </c>
      <c r="B94" s="5" t="s">
        <v>42</v>
      </c>
      <c r="C94" s="5" t="n">
        <v>54.067</v>
      </c>
      <c r="E94" s="5" t="s">
        <v>100</v>
      </c>
      <c r="F94" s="5" t="s">
        <v>42</v>
      </c>
      <c r="G94" s="5" t="n">
        <v>170.27049975</v>
      </c>
      <c r="H94" s="5" t="n">
        <v>0.19301919</v>
      </c>
      <c r="I94" s="5" t="n">
        <v>0.3653577525</v>
      </c>
      <c r="J94" s="10" t="b">
        <f aca="false">B94=F94</f>
        <v>1</v>
      </c>
      <c r="K94" s="8" t="n">
        <f aca="false">SUM(G94:I94)</f>
        <v>170.8288766925</v>
      </c>
    </row>
    <row r="95" customFormat="false" ht="12.75" hidden="false" customHeight="false" outlineLevel="0" collapsed="false">
      <c r="A95" s="5" t="s">
        <v>101</v>
      </c>
      <c r="B95" s="5" t="s">
        <v>42</v>
      </c>
      <c r="C95" s="5" t="n">
        <v>3762.39</v>
      </c>
      <c r="E95" s="5" t="s">
        <v>101</v>
      </c>
      <c r="F95" s="5" t="s">
        <v>42</v>
      </c>
      <c r="G95" s="5" t="n">
        <v>11848.7067075</v>
      </c>
      <c r="H95" s="5" t="n">
        <v>13.4317323</v>
      </c>
      <c r="I95" s="5" t="n">
        <v>25.424350425</v>
      </c>
      <c r="J95" s="10" t="b">
        <f aca="false">B95=F95</f>
        <v>1</v>
      </c>
      <c r="K95" s="8" t="n">
        <f aca="false">SUM(G95:I95)</f>
        <v>11887.562790225</v>
      </c>
    </row>
    <row r="96" customFormat="false" ht="12.75" hidden="false" customHeight="false" outlineLevel="0" collapsed="false">
      <c r="A96" s="5" t="s">
        <v>101</v>
      </c>
      <c r="B96" s="5" t="s">
        <v>54</v>
      </c>
      <c r="C96" s="5" t="n">
        <v>13500.161</v>
      </c>
      <c r="E96" s="5" t="s">
        <v>101</v>
      </c>
      <c r="F96" s="5" t="s">
        <v>54</v>
      </c>
      <c r="G96" s="5" t="n">
        <v>41136.624086481</v>
      </c>
      <c r="H96" s="5" t="n">
        <v>49.86257465028</v>
      </c>
      <c r="I96" s="5" t="n">
        <v>94.38273058803</v>
      </c>
      <c r="J96" s="10" t="b">
        <f aca="false">B96=F96</f>
        <v>1</v>
      </c>
      <c r="K96" s="8" t="n">
        <f aca="false">SUM(G96:I96)</f>
        <v>41280.8693917193</v>
      </c>
    </row>
    <row r="97" customFormat="false" ht="12.75" hidden="false" customHeight="false" outlineLevel="0" collapsed="false">
      <c r="A97" s="5" t="s">
        <v>102</v>
      </c>
      <c r="B97" s="5" t="s">
        <v>9</v>
      </c>
      <c r="C97" s="5" t="n">
        <v>98</v>
      </c>
      <c r="E97" s="5" t="s">
        <v>102</v>
      </c>
      <c r="F97" s="5" t="s">
        <v>9</v>
      </c>
      <c r="G97" s="5" t="n">
        <v>123.48</v>
      </c>
      <c r="H97" s="5" t="n">
        <v>1.037232</v>
      </c>
      <c r="I97" s="5" t="n">
        <v>1.308888</v>
      </c>
      <c r="J97" s="10" t="b">
        <f aca="false">B97=F97</f>
        <v>1</v>
      </c>
      <c r="K97" s="8" t="n">
        <f aca="false">SUM(G97:I97)</f>
        <v>125.82612</v>
      </c>
    </row>
    <row r="98" customFormat="false" ht="12.75" hidden="false" customHeight="false" outlineLevel="0" collapsed="false">
      <c r="A98" s="5" t="s">
        <v>102</v>
      </c>
      <c r="B98" s="5" t="s">
        <v>27</v>
      </c>
      <c r="C98" s="5" t="n">
        <v>16.542</v>
      </c>
      <c r="E98" s="5" t="s">
        <v>102</v>
      </c>
      <c r="F98" s="5" t="s">
        <v>27</v>
      </c>
      <c r="G98" s="5" t="n">
        <v>53.52461856</v>
      </c>
      <c r="H98" s="5" t="n">
        <v>2.676230928</v>
      </c>
      <c r="I98" s="5" t="n">
        <v>0.5065722828</v>
      </c>
      <c r="J98" s="10" t="b">
        <f aca="false">B98=F98</f>
        <v>1</v>
      </c>
      <c r="K98" s="8" t="n">
        <f aca="false">SUM(G98:I98)</f>
        <v>56.7074217708</v>
      </c>
    </row>
    <row r="99" customFormat="false" ht="12.75" hidden="false" customHeight="false" outlineLevel="0" collapsed="false">
      <c r="A99" s="5" t="s">
        <v>102</v>
      </c>
      <c r="B99" s="5" t="s">
        <v>36</v>
      </c>
      <c r="C99" s="5" t="n">
        <v>456.185</v>
      </c>
      <c r="E99" s="5" t="s">
        <v>102</v>
      </c>
      <c r="F99" s="5" t="s">
        <v>36</v>
      </c>
      <c r="G99" s="5" t="n">
        <v>1465.66492569</v>
      </c>
      <c r="H99" s="5" t="n">
        <v>1.5906441054</v>
      </c>
      <c r="I99" s="5" t="n">
        <v>3.01086205665</v>
      </c>
      <c r="J99" s="10" t="b">
        <f aca="false">B99=F99</f>
        <v>1</v>
      </c>
      <c r="K99" s="8" t="n">
        <f aca="false">SUM(G99:I99)</f>
        <v>1470.26643185205</v>
      </c>
    </row>
    <row r="100" customFormat="false" ht="12.75" hidden="false" customHeight="false" outlineLevel="0" collapsed="false">
      <c r="A100" s="5" t="s">
        <v>102</v>
      </c>
      <c r="B100" s="5" t="s">
        <v>38</v>
      </c>
      <c r="C100" s="5" t="n">
        <v>18837.360263</v>
      </c>
      <c r="E100" s="5" t="s">
        <v>102</v>
      </c>
      <c r="F100" s="5" t="s">
        <v>38</v>
      </c>
      <c r="G100" s="5" t="n">
        <v>26583.2828031456</v>
      </c>
      <c r="H100" s="5" t="n">
        <v>199.374621023592</v>
      </c>
      <c r="I100" s="5" t="n">
        <v>251.591783672628</v>
      </c>
      <c r="J100" s="10" t="b">
        <f aca="false">B100=F100</f>
        <v>1</v>
      </c>
      <c r="K100" s="8" t="n">
        <f aca="false">SUM(G100:I100)</f>
        <v>27034.2492078418</v>
      </c>
    </row>
    <row r="101" customFormat="false" ht="12.75" hidden="false" customHeight="false" outlineLevel="0" collapsed="false">
      <c r="A101" s="5" t="s">
        <v>102</v>
      </c>
      <c r="B101" s="5" t="s">
        <v>42</v>
      </c>
      <c r="C101" s="5" t="n">
        <v>5.093</v>
      </c>
      <c r="E101" s="5" t="s">
        <v>102</v>
      </c>
      <c r="F101" s="5" t="s">
        <v>42</v>
      </c>
      <c r="G101" s="5" t="n">
        <v>16.03913025</v>
      </c>
      <c r="H101" s="5" t="n">
        <v>0.01818201</v>
      </c>
      <c r="I101" s="5" t="n">
        <v>0.0344159475</v>
      </c>
      <c r="J101" s="10" t="b">
        <f aca="false">B101=F101</f>
        <v>1</v>
      </c>
      <c r="K101" s="8" t="n">
        <f aca="false">SUM(G101:I101)</f>
        <v>16.0917282075</v>
      </c>
    </row>
    <row r="102" customFormat="false" ht="12.75" hidden="false" customHeight="false" outlineLevel="0" collapsed="false">
      <c r="A102" s="5" t="s">
        <v>103</v>
      </c>
      <c r="B102" s="5" t="s">
        <v>58</v>
      </c>
      <c r="C102" s="5" t="n">
        <v>311387.58</v>
      </c>
      <c r="E102" s="5" t="s">
        <v>103</v>
      </c>
      <c r="F102" s="5" t="s">
        <v>58</v>
      </c>
      <c r="G102" s="5" t="n">
        <v>17468.843238</v>
      </c>
      <c r="H102" s="5" t="n">
        <v>8.71885224</v>
      </c>
      <c r="I102" s="5" t="n">
        <v>8.25177087</v>
      </c>
      <c r="J102" s="10" t="b">
        <f aca="false">B102=F102</f>
        <v>1</v>
      </c>
      <c r="K102" s="8" t="n">
        <f aca="false">SUM(G102:I102)</f>
        <v>17485.81386111</v>
      </c>
    </row>
    <row r="103" customFormat="false" ht="12.75" hidden="false" customHeight="false" outlineLevel="0" collapsed="false">
      <c r="A103" s="5" t="s">
        <v>104</v>
      </c>
      <c r="B103" s="5" t="s">
        <v>58</v>
      </c>
      <c r="C103" s="5" t="n">
        <v>82167.919</v>
      </c>
      <c r="E103" s="5" t="s">
        <v>104</v>
      </c>
      <c r="F103" s="5" t="s">
        <v>58</v>
      </c>
      <c r="G103" s="5" t="n">
        <v>4609.6202559</v>
      </c>
      <c r="H103" s="11" t="n">
        <v>2.300701732</v>
      </c>
      <c r="I103" s="11" t="n">
        <v>2.1774498535</v>
      </c>
      <c r="J103" s="10" t="b">
        <f aca="false">B103=F103</f>
        <v>1</v>
      </c>
      <c r="K103" s="8" t="n">
        <f aca="false">SUM(G103:I103)</f>
        <v>4614.0984074855</v>
      </c>
    </row>
    <row r="104" customFormat="false" ht="12.75" hidden="false" customHeight="false" outlineLevel="0" collapsed="false">
      <c r="A104" s="5" t="s">
        <v>105</v>
      </c>
      <c r="B104" s="5" t="s">
        <v>58</v>
      </c>
      <c r="C104" s="5" t="n">
        <v>142928.512</v>
      </c>
      <c r="E104" s="5" t="s">
        <v>105</v>
      </c>
      <c r="F104" s="5" t="s">
        <v>58</v>
      </c>
      <c r="G104" s="5" t="n">
        <v>8018.2895232</v>
      </c>
      <c r="H104" s="5" t="n">
        <v>4.001998336</v>
      </c>
      <c r="I104" s="5" t="n">
        <v>3.787605568</v>
      </c>
      <c r="J104" s="10" t="b">
        <f aca="false">B104=F104</f>
        <v>1</v>
      </c>
      <c r="K104" s="8" t="n">
        <f aca="false">SUM(G104:I104)</f>
        <v>8026.079127104</v>
      </c>
    </row>
    <row r="105" customFormat="false" ht="12.75" hidden="false" customHeight="false" outlineLevel="0" collapsed="false">
      <c r="A105" s="5" t="s">
        <v>106</v>
      </c>
      <c r="B105" s="5" t="s">
        <v>36</v>
      </c>
      <c r="C105" s="5" t="n">
        <v>169.103</v>
      </c>
      <c r="E105" s="5" t="s">
        <v>106</v>
      </c>
      <c r="F105" s="5" t="s">
        <v>36</v>
      </c>
      <c r="G105" s="5" t="n">
        <v>543.306632022</v>
      </c>
      <c r="H105" s="5" t="n">
        <v>0.58963510452</v>
      </c>
      <c r="I105" s="5" t="n">
        <v>1.11609501927</v>
      </c>
      <c r="J105" s="10" t="b">
        <f aca="false">B105=F105</f>
        <v>1</v>
      </c>
      <c r="K105" s="8" t="n">
        <f aca="false">SUM(G105:I105)</f>
        <v>545.01236214579</v>
      </c>
    </row>
    <row r="106" customFormat="false" ht="12.75" hidden="false" customHeight="false" outlineLevel="0" collapsed="false">
      <c r="A106" s="5" t="s">
        <v>106</v>
      </c>
      <c r="B106" s="5" t="s">
        <v>42</v>
      </c>
      <c r="C106" s="5" t="n">
        <v>19.858</v>
      </c>
      <c r="E106" s="5" t="s">
        <v>106</v>
      </c>
      <c r="F106" s="5" t="s">
        <v>42</v>
      </c>
      <c r="G106" s="5" t="n">
        <v>62.5378065</v>
      </c>
      <c r="H106" s="11" t="n">
        <v>0.07089306</v>
      </c>
      <c r="I106" s="11" t="n">
        <v>0.134190435</v>
      </c>
      <c r="J106" s="10" t="b">
        <f aca="false">B106=F106</f>
        <v>1</v>
      </c>
      <c r="K106" s="8" t="n">
        <f aca="false">SUM(G106:I106)</f>
        <v>62.742889995</v>
      </c>
    </row>
    <row r="107" customFormat="false" ht="12.75" hidden="false" customHeight="false" outlineLevel="0" collapsed="false">
      <c r="A107" s="5" t="s">
        <v>106</v>
      </c>
      <c r="B107" s="5" t="s">
        <v>52</v>
      </c>
      <c r="C107" s="5" t="n">
        <v>14.856</v>
      </c>
      <c r="E107" s="5" t="s">
        <v>106</v>
      </c>
      <c r="F107" s="5" t="s">
        <v>52</v>
      </c>
      <c r="G107" s="5" t="n">
        <v>42.69918948</v>
      </c>
      <c r="H107" s="5" t="n">
        <v>0.0189473424</v>
      </c>
      <c r="I107" s="5" t="n">
        <v>0.0179323062</v>
      </c>
      <c r="J107" s="10" t="b">
        <f aca="false">B107=F107</f>
        <v>1</v>
      </c>
      <c r="K107" s="8" t="n">
        <f aca="false">SUM(G107:I107)</f>
        <v>42.7360691286</v>
      </c>
    </row>
    <row r="108" customFormat="false" ht="12.75" hidden="false" customHeight="false" outlineLevel="0" collapsed="false">
      <c r="A108" s="5" t="s">
        <v>106</v>
      </c>
      <c r="B108" s="5" t="s">
        <v>58</v>
      </c>
      <c r="C108" s="5" t="n">
        <v>4511.412</v>
      </c>
      <c r="E108" s="5" t="s">
        <v>106</v>
      </c>
      <c r="F108" s="5" t="s">
        <v>58</v>
      </c>
      <c r="G108" s="5" t="n">
        <v>253.0902132</v>
      </c>
      <c r="H108" s="5" t="n">
        <v>0.126319536</v>
      </c>
      <c r="I108" s="5" t="n">
        <v>0.119552418</v>
      </c>
      <c r="J108" s="10" t="b">
        <f aca="false">B108=F108</f>
        <v>1</v>
      </c>
      <c r="K108" s="8" t="n">
        <f aca="false">SUM(G108:I108)</f>
        <v>253.336085154</v>
      </c>
    </row>
    <row r="109" customFormat="false" ht="12.75" hidden="false" customHeight="false" outlineLevel="0" collapsed="false">
      <c r="A109" s="5" t="s">
        <v>106</v>
      </c>
      <c r="B109" s="5" t="s">
        <v>68</v>
      </c>
      <c r="C109" s="5" t="n">
        <v>6.705</v>
      </c>
      <c r="E109" s="5" t="s">
        <v>106</v>
      </c>
      <c r="F109" s="5" t="s">
        <v>68</v>
      </c>
      <c r="G109" s="5" t="n">
        <v>22.991947875</v>
      </c>
      <c r="H109" s="5" t="n">
        <v>0.0198084474</v>
      </c>
      <c r="I109" s="5" t="n">
        <v>0.03749456115</v>
      </c>
      <c r="J109" s="10" t="b">
        <f aca="false">B109=F109</f>
        <v>1</v>
      </c>
      <c r="K109" s="8" t="n">
        <f aca="false">SUM(G109:I109)</f>
        <v>23.04925088355</v>
      </c>
    </row>
    <row r="110" customFormat="false" ht="12.75" hidden="false" customHeight="false" outlineLevel="0" collapsed="false">
      <c r="A110" s="5" t="s">
        <v>106</v>
      </c>
      <c r="B110" s="5" t="s">
        <v>70</v>
      </c>
      <c r="C110" s="5" t="n">
        <v>26.877</v>
      </c>
      <c r="E110" s="5" t="s">
        <v>106</v>
      </c>
      <c r="F110" s="5" t="s">
        <v>70</v>
      </c>
      <c r="G110" s="5" t="n">
        <v>71.36811072</v>
      </c>
      <c r="H110" s="5" t="n">
        <v>0.0346928316</v>
      </c>
      <c r="I110" s="5" t="n">
        <v>0.03283428705</v>
      </c>
      <c r="J110" s="10" t="b">
        <f aca="false">B110=F110</f>
        <v>1</v>
      </c>
      <c r="K110" s="8" t="n">
        <f aca="false">SUM(G110:I110)</f>
        <v>71.43563783865</v>
      </c>
    </row>
    <row r="111" customFormat="false" ht="12.75" hidden="false" customHeight="false" outlineLevel="0" collapsed="false">
      <c r="A111" s="5" t="s">
        <v>107</v>
      </c>
      <c r="B111" s="5" t="s">
        <v>38</v>
      </c>
      <c r="C111" s="5" t="n">
        <v>18021.685167</v>
      </c>
      <c r="E111" s="5" t="s">
        <v>107</v>
      </c>
      <c r="F111" s="5" t="s">
        <v>38</v>
      </c>
      <c r="G111" s="5" t="n">
        <v>25432.2021076704</v>
      </c>
      <c r="H111" s="5" t="n">
        <v>190.741515807528</v>
      </c>
      <c r="I111" s="5" t="n">
        <v>240.697627090452</v>
      </c>
      <c r="J111" s="10" t="b">
        <f aca="false">B111=F111</f>
        <v>1</v>
      </c>
      <c r="K111" s="8" t="n">
        <f aca="false">SUM(G111:I111)</f>
        <v>25863.6412505684</v>
      </c>
    </row>
    <row r="112" customFormat="false" ht="12.75" hidden="false" customHeight="false" outlineLevel="0" collapsed="false">
      <c r="A112" s="5" t="s">
        <v>108</v>
      </c>
      <c r="B112" s="5" t="s">
        <v>58</v>
      </c>
      <c r="C112" s="5" t="n">
        <v>268628.515</v>
      </c>
      <c r="E112" s="5" t="s">
        <v>108</v>
      </c>
      <c r="F112" s="5" t="s">
        <v>58</v>
      </c>
      <c r="G112" s="5" t="n">
        <v>15070.0596915</v>
      </c>
      <c r="H112" s="5" t="n">
        <v>7.52159842</v>
      </c>
      <c r="I112" s="5" t="n">
        <v>7.1186556475</v>
      </c>
      <c r="J112" s="10" t="b">
        <f aca="false">B112=F112</f>
        <v>1</v>
      </c>
      <c r="K112" s="8" t="n">
        <f aca="false">SUM(G112:I112)</f>
        <v>15084.6999455675</v>
      </c>
    </row>
    <row r="113" customFormat="false" ht="12.75" hidden="false" customHeight="false" outlineLevel="0" collapsed="false">
      <c r="A113" s="5" t="s">
        <v>109</v>
      </c>
      <c r="B113" s="5" t="s">
        <v>58</v>
      </c>
      <c r="C113" s="5" t="n">
        <v>20466.723</v>
      </c>
      <c r="E113" s="5" t="s">
        <v>109</v>
      </c>
      <c r="F113" s="5" t="s">
        <v>58</v>
      </c>
      <c r="G113" s="5" t="n">
        <v>1148.1831603</v>
      </c>
      <c r="H113" s="5" t="n">
        <v>0.573068244</v>
      </c>
      <c r="I113" s="5" t="n">
        <v>0.5423681595</v>
      </c>
      <c r="J113" s="10" t="b">
        <f aca="false">B113=F113</f>
        <v>1</v>
      </c>
      <c r="K113" s="8" t="n">
        <f aca="false">SUM(G113:I113)</f>
        <v>1149.2985967035</v>
      </c>
    </row>
    <row r="114" customFormat="false" ht="12.75" hidden="false" customHeight="false" outlineLevel="0" collapsed="false">
      <c r="J114" s="10" t="b">
        <f aca="false">B114=F114</f>
        <v>1</v>
      </c>
      <c r="K114" s="8" t="n">
        <f aca="false">SUM(G114:I114)</f>
        <v>0</v>
      </c>
    </row>
    <row r="116" customFormat="false" ht="12.75" hidden="false" customHeight="false" outlineLevel="0" collapsed="false">
      <c r="B116" s="5" t="s">
        <v>0</v>
      </c>
      <c r="C116" s="5" t="s">
        <v>81</v>
      </c>
      <c r="F116" s="5" t="s">
        <v>88</v>
      </c>
      <c r="G116" s="5" t="s">
        <v>3</v>
      </c>
      <c r="H116" s="5" t="s">
        <v>4</v>
      </c>
      <c r="I116" s="5" t="s">
        <v>5</v>
      </c>
      <c r="K116" s="5" t="s">
        <v>81</v>
      </c>
    </row>
    <row r="117" customFormat="false" ht="12.75" hidden="false" customHeight="false" outlineLevel="0" collapsed="false">
      <c r="B117" s="5" t="s">
        <v>9</v>
      </c>
      <c r="C117" s="5" t="n">
        <v>98</v>
      </c>
      <c r="F117" s="5" t="s">
        <v>9</v>
      </c>
      <c r="G117" s="5" t="n">
        <v>123.48</v>
      </c>
      <c r="H117" s="5" t="n">
        <v>1.037232</v>
      </c>
      <c r="I117" s="5" t="n">
        <v>1.308888</v>
      </c>
      <c r="K117" s="8" t="n">
        <f aca="false">SUM(G117:I117)</f>
        <v>125.82612</v>
      </c>
    </row>
    <row r="118" customFormat="false" ht="12.75" hidden="false" customHeight="false" outlineLevel="0" collapsed="false">
      <c r="B118" s="5" t="s">
        <v>27</v>
      </c>
      <c r="C118" s="5" t="n">
        <v>1336.267</v>
      </c>
      <c r="F118" s="5" t="s">
        <v>27</v>
      </c>
      <c r="G118" s="5" t="n">
        <v>4323.73240656</v>
      </c>
      <c r="H118" s="5" t="n">
        <v>216.186620328</v>
      </c>
      <c r="I118" s="5" t="n">
        <v>40.9210388478</v>
      </c>
      <c r="K118" s="8" t="n">
        <f aca="false">SUM(G118:I118)</f>
        <v>4580.8400657358</v>
      </c>
    </row>
    <row r="119" customFormat="false" ht="12.75" hidden="false" customHeight="false" outlineLevel="0" collapsed="false">
      <c r="B119" s="5" t="s">
        <v>36</v>
      </c>
      <c r="C119" s="5" t="n">
        <v>625.288</v>
      </c>
      <c r="F119" s="5" t="s">
        <v>36</v>
      </c>
      <c r="G119" s="5" t="n">
        <v>2008.971557712</v>
      </c>
      <c r="H119" s="5" t="n">
        <v>2.18027920992</v>
      </c>
      <c r="I119" s="5" t="n">
        <v>4.12695707592</v>
      </c>
      <c r="K119" s="8" t="n">
        <f aca="false">SUM(G119:I119)</f>
        <v>2015.27879399784</v>
      </c>
    </row>
    <row r="120" customFormat="false" ht="12.75" hidden="false" customHeight="false" outlineLevel="0" collapsed="false">
      <c r="B120" s="5" t="s">
        <v>38</v>
      </c>
      <c r="C120" s="5" t="n">
        <v>79618.4054736163</v>
      </c>
      <c r="F120" s="5" t="s">
        <v>38</v>
      </c>
      <c r="G120" s="5" t="n">
        <v>112357.493804367</v>
      </c>
      <c r="H120" s="5" t="n">
        <v>842.681203532755</v>
      </c>
      <c r="I120" s="5" t="n">
        <v>1063.38342350562</v>
      </c>
      <c r="K120" s="8" t="n">
        <f aca="false">SUM(G120:I120)</f>
        <v>114263.558431405</v>
      </c>
    </row>
    <row r="121" customFormat="false" ht="12.75" hidden="false" customHeight="false" outlineLevel="0" collapsed="false">
      <c r="B121" s="5" t="s">
        <v>42</v>
      </c>
      <c r="C121" s="5" t="n">
        <v>3909.521</v>
      </c>
      <c r="F121" s="5" t="s">
        <v>42</v>
      </c>
      <c r="G121" s="5" t="n">
        <v>12312.05900925</v>
      </c>
      <c r="H121" s="5" t="n">
        <v>13.95698997</v>
      </c>
      <c r="I121" s="5" t="n">
        <v>26.4185881575</v>
      </c>
      <c r="K121" s="8" t="n">
        <f aca="false">SUM(G121:I121)</f>
        <v>12352.4345873775</v>
      </c>
    </row>
    <row r="122" customFormat="false" ht="12.75" hidden="false" customHeight="false" outlineLevel="0" collapsed="false">
      <c r="B122" s="5" t="s">
        <v>48</v>
      </c>
      <c r="C122" s="5" t="n">
        <v>537.243</v>
      </c>
      <c r="F122" s="5" t="s">
        <v>48</v>
      </c>
      <c r="G122" s="5" t="n">
        <v>1513.247522913</v>
      </c>
      <c r="H122" s="5" t="n">
        <v>0.44090458524</v>
      </c>
      <c r="I122" s="5" t="n">
        <v>6.259270451175</v>
      </c>
      <c r="K122" s="8" t="n">
        <f aca="false">SUM(G122:I122)</f>
        <v>1519.94769794942</v>
      </c>
    </row>
    <row r="123" customFormat="false" ht="12.75" hidden="false" customHeight="false" outlineLevel="0" collapsed="false">
      <c r="B123" s="5" t="s">
        <v>50</v>
      </c>
      <c r="C123" s="5" t="n">
        <v>196.765</v>
      </c>
      <c r="F123" s="5" t="s">
        <v>50</v>
      </c>
      <c r="G123" s="5" t="n">
        <v>607.908418975</v>
      </c>
      <c r="H123" s="5" t="n">
        <v>0.7141861146</v>
      </c>
      <c r="I123" s="5" t="n">
        <v>1.35185228835</v>
      </c>
      <c r="K123" s="8" t="n">
        <f aca="false">SUM(G123:I123)</f>
        <v>609.97445737795</v>
      </c>
    </row>
    <row r="124" customFormat="false" ht="12.75" hidden="false" customHeight="false" outlineLevel="0" collapsed="false">
      <c r="B124" s="5" t="s">
        <v>52</v>
      </c>
      <c r="C124" s="5" t="n">
        <v>180.259</v>
      </c>
      <c r="F124" s="5" t="s">
        <v>52</v>
      </c>
      <c r="G124" s="5" t="n">
        <v>518.101319095</v>
      </c>
      <c r="H124" s="5" t="n">
        <v>0.2299023286</v>
      </c>
      <c r="I124" s="5" t="n">
        <v>0.217586132425</v>
      </c>
      <c r="K124" s="8" t="n">
        <f aca="false">SUM(G124:I124)</f>
        <v>518.548807556025</v>
      </c>
    </row>
    <row r="125" customFormat="false" ht="12.75" hidden="false" customHeight="false" outlineLevel="0" collapsed="false">
      <c r="B125" s="5" t="s">
        <v>54</v>
      </c>
      <c r="C125" s="5" t="n">
        <v>13500.161</v>
      </c>
      <c r="F125" s="5" t="s">
        <v>54</v>
      </c>
      <c r="G125" s="5" t="n">
        <v>41136.624086481</v>
      </c>
      <c r="H125" s="5" t="n">
        <v>49.86257465028</v>
      </c>
      <c r="I125" s="5" t="n">
        <v>94.38273058803</v>
      </c>
      <c r="K125" s="8" t="n">
        <f aca="false">SUM(G125:I125)</f>
        <v>41280.8693917193</v>
      </c>
    </row>
    <row r="126" customFormat="false" ht="12.75" hidden="false" customHeight="false" outlineLevel="0" collapsed="false">
      <c r="B126" s="5" t="s">
        <v>58</v>
      </c>
      <c r="C126" s="5" t="n">
        <v>941041.67</v>
      </c>
      <c r="F126" s="5" t="s">
        <v>58</v>
      </c>
      <c r="G126" s="5" t="n">
        <v>52792.437687</v>
      </c>
      <c r="H126" s="5" t="n">
        <v>26.34916676</v>
      </c>
      <c r="I126" s="5" t="n">
        <v>24.937604255</v>
      </c>
      <c r="K126" s="8" t="n">
        <f aca="false">SUM(G126:I126)</f>
        <v>52843.724458015</v>
      </c>
    </row>
    <row r="127" customFormat="false" ht="12.75" hidden="false" customHeight="false" outlineLevel="0" collapsed="false">
      <c r="B127" s="5" t="s">
        <v>60</v>
      </c>
      <c r="C127" s="5" t="n">
        <v>537.243</v>
      </c>
      <c r="F127" s="5" t="s">
        <v>60</v>
      </c>
      <c r="G127" s="5" t="n">
        <v>1489.627634418</v>
      </c>
      <c r="H127" s="5" t="n">
        <v>0.44090458524</v>
      </c>
      <c r="I127" s="5" t="n">
        <v>6.259270451175</v>
      </c>
      <c r="K127" s="8" t="n">
        <f aca="false">SUM(G127:I127)</f>
        <v>1496.32780945442</v>
      </c>
    </row>
    <row r="128" customFormat="false" ht="12.75" hidden="false" customHeight="false" outlineLevel="0" collapsed="false">
      <c r="B128" s="5" t="s">
        <v>68</v>
      </c>
      <c r="C128" s="5" t="n">
        <v>6.705</v>
      </c>
      <c r="F128" s="5" t="s">
        <v>68</v>
      </c>
      <c r="G128" s="5" t="n">
        <v>22.991947875</v>
      </c>
      <c r="H128" s="5" t="n">
        <v>0.0198084474</v>
      </c>
      <c r="I128" s="5" t="n">
        <v>0.03749456115</v>
      </c>
      <c r="K128" s="8" t="n">
        <f aca="false">SUM(G128:I128)</f>
        <v>23.04925088355</v>
      </c>
    </row>
    <row r="129" customFormat="false" ht="12.75" hidden="false" customHeight="false" outlineLevel="0" collapsed="false">
      <c r="B129" s="5" t="s">
        <v>70</v>
      </c>
      <c r="C129" s="5" t="n">
        <v>26.877</v>
      </c>
      <c r="F129" s="5" t="s">
        <v>70</v>
      </c>
      <c r="G129" s="5" t="n">
        <v>71.36811072</v>
      </c>
      <c r="H129" s="5" t="n">
        <v>0.0346928316</v>
      </c>
      <c r="I129" s="5" t="n">
        <v>0.03283428705</v>
      </c>
      <c r="K129" s="8" t="n">
        <f aca="false">SUM(G129:I129)</f>
        <v>71.43563783865</v>
      </c>
    </row>
    <row r="130" customFormat="false" ht="12.75" hidden="false" customHeight="false" outlineLevel="0" collapsed="false">
      <c r="K130" s="12" t="n">
        <f aca="false">SUM(K117:K129)</f>
        <v>231701.815509311</v>
      </c>
      <c r="L130" s="9" t="n">
        <f aca="false">K130-K117-K118-K120+SUM(H117:I118)+H120+I120</f>
        <v>114897.109298384</v>
      </c>
    </row>
    <row r="136" customFormat="false" ht="12.75" hidden="false" customHeight="false" outlineLevel="0" collapsed="false">
      <c r="A136" s="5" t="s">
        <v>0</v>
      </c>
      <c r="B136" s="5" t="s">
        <v>79</v>
      </c>
      <c r="C136" s="5" t="s">
        <v>81</v>
      </c>
    </row>
    <row r="137" customFormat="false" ht="12.75" hidden="false" customHeight="false" outlineLevel="0" collapsed="false">
      <c r="A137" s="5" t="s">
        <v>110</v>
      </c>
      <c r="B137" s="5" t="s">
        <v>82</v>
      </c>
      <c r="C137" s="5" t="n">
        <v>1417203.81861817</v>
      </c>
    </row>
    <row r="138" customFormat="false" ht="12.75" hidden="false" customHeight="false" outlineLevel="0" collapsed="false">
      <c r="A138" s="5" t="s">
        <v>75</v>
      </c>
      <c r="B138" s="5" t="s">
        <v>83</v>
      </c>
      <c r="C138" s="5" t="n">
        <v>52863916.811136</v>
      </c>
    </row>
    <row r="139" customFormat="false" ht="12.75" hidden="false" customHeight="false" outlineLevel="0" collapsed="false">
      <c r="A139" s="5" t="s">
        <v>72</v>
      </c>
      <c r="B139" s="5" t="s">
        <v>82</v>
      </c>
      <c r="C139" s="5" t="n">
        <v>5743337.81233468</v>
      </c>
    </row>
    <row r="140" customFormat="false" ht="12.75" hidden="false" customHeight="false" outlineLevel="0" collapsed="false">
      <c r="A140" s="5" t="s">
        <v>7</v>
      </c>
      <c r="B140" s="5" t="s">
        <v>82</v>
      </c>
      <c r="C140" s="5" t="n">
        <v>405618.619875359</v>
      </c>
    </row>
    <row r="141" customFormat="false" ht="12.75" hidden="false" customHeight="false" outlineLevel="0" collapsed="false">
      <c r="A141" s="5" t="s">
        <v>9</v>
      </c>
      <c r="B141" s="5" t="s">
        <v>82</v>
      </c>
      <c r="C141" s="5" t="n">
        <v>74235905.1359789</v>
      </c>
    </row>
    <row r="142" customFormat="false" ht="12.75" hidden="false" customHeight="false" outlineLevel="0" collapsed="false">
      <c r="A142" s="5" t="s">
        <v>12</v>
      </c>
      <c r="B142" s="5" t="s">
        <v>82</v>
      </c>
      <c r="C142" s="5" t="n">
        <v>2175.028</v>
      </c>
    </row>
    <row r="143" customFormat="false" ht="12.75" hidden="false" customHeight="false" outlineLevel="0" collapsed="false">
      <c r="A143" s="5" t="s">
        <v>14</v>
      </c>
      <c r="B143" s="5" t="s">
        <v>82</v>
      </c>
      <c r="C143" s="5" t="n">
        <v>3950526.46765896</v>
      </c>
    </row>
    <row r="144" customFormat="false" ht="12.75" hidden="false" customHeight="false" outlineLevel="0" collapsed="false">
      <c r="A144" s="5" t="s">
        <v>16</v>
      </c>
      <c r="B144" s="5" t="s">
        <v>83</v>
      </c>
      <c r="C144" s="5" t="n">
        <v>90428830.904435</v>
      </c>
    </row>
    <row r="145" customFormat="false" ht="12.75" hidden="false" customHeight="false" outlineLevel="0" collapsed="false">
      <c r="A145" s="5" t="s">
        <v>19</v>
      </c>
      <c r="B145" s="5" t="s">
        <v>82</v>
      </c>
      <c r="C145" s="5" t="n">
        <v>9055513.2771544</v>
      </c>
    </row>
    <row r="146" customFormat="false" ht="12.75" hidden="false" customHeight="false" outlineLevel="0" collapsed="false">
      <c r="A146" s="5" t="s">
        <v>111</v>
      </c>
      <c r="B146" s="5" t="s">
        <v>82</v>
      </c>
      <c r="C146" s="5" t="n">
        <v>17551233.1033964</v>
      </c>
    </row>
    <row r="147" customFormat="false" ht="12.75" hidden="false" customHeight="false" outlineLevel="0" collapsed="false">
      <c r="A147" s="5" t="s">
        <v>20</v>
      </c>
      <c r="B147" s="5" t="s">
        <v>83</v>
      </c>
      <c r="C147" s="5" t="n">
        <v>351063687.292</v>
      </c>
    </row>
    <row r="148" customFormat="false" ht="12.75" hidden="false" customHeight="false" outlineLevel="0" collapsed="false">
      <c r="A148" s="5" t="s">
        <v>22</v>
      </c>
      <c r="B148" s="5" t="s">
        <v>83</v>
      </c>
      <c r="C148" s="5" t="n">
        <v>640428424.280688</v>
      </c>
    </row>
    <row r="149" customFormat="false" ht="12.75" hidden="false" customHeight="false" outlineLevel="0" collapsed="false">
      <c r="A149" s="5" t="s">
        <v>24</v>
      </c>
      <c r="B149" s="5" t="s">
        <v>82</v>
      </c>
      <c r="C149" s="5" t="n">
        <v>218226601.851419</v>
      </c>
    </row>
    <row r="150" customFormat="false" ht="12.75" hidden="false" customHeight="false" outlineLevel="0" collapsed="false">
      <c r="A150" s="5" t="s">
        <v>26</v>
      </c>
      <c r="B150" s="5" t="s">
        <v>82</v>
      </c>
      <c r="C150" s="5" t="n">
        <v>2581199.10178893</v>
      </c>
    </row>
    <row r="151" customFormat="false" ht="12.75" hidden="false" customHeight="false" outlineLevel="0" collapsed="false">
      <c r="A151" s="5" t="s">
        <v>27</v>
      </c>
      <c r="B151" s="5" t="s">
        <v>82</v>
      </c>
      <c r="C151" s="5" t="n">
        <v>10584331.4939339</v>
      </c>
      <c r="H151" s="11"/>
      <c r="I151" s="11"/>
    </row>
    <row r="152" customFormat="false" ht="12.75" hidden="false" customHeight="false" outlineLevel="0" collapsed="false">
      <c r="A152" s="5" t="s">
        <v>112</v>
      </c>
      <c r="B152" s="5" t="s">
        <v>82</v>
      </c>
      <c r="C152" s="5" t="n">
        <v>71103646480</v>
      </c>
    </row>
    <row r="153" customFormat="false" ht="12.75" hidden="false" customHeight="false" outlineLevel="0" collapsed="false">
      <c r="A153" s="5" t="s">
        <v>113</v>
      </c>
      <c r="B153" s="5" t="s">
        <v>82</v>
      </c>
      <c r="C153" s="5" t="n">
        <v>431943.77237</v>
      </c>
    </row>
    <row r="154" customFormat="false" ht="12.75" hidden="false" customHeight="false" outlineLevel="0" collapsed="false">
      <c r="A154" s="5" t="s">
        <v>31</v>
      </c>
      <c r="B154" s="5" t="s">
        <v>83</v>
      </c>
      <c r="C154" s="5" t="n">
        <v>456480132.95664</v>
      </c>
    </row>
    <row r="155" customFormat="false" ht="12.75" hidden="false" customHeight="false" outlineLevel="0" collapsed="false">
      <c r="A155" s="5" t="s">
        <v>29</v>
      </c>
      <c r="B155" s="5" t="s">
        <v>82</v>
      </c>
      <c r="C155" s="5" t="n">
        <v>76800360.9270722</v>
      </c>
    </row>
    <row r="156" customFormat="false" ht="12.75" hidden="false" customHeight="false" outlineLevel="0" collapsed="false">
      <c r="A156" s="5" t="s">
        <v>33</v>
      </c>
      <c r="B156" s="5" t="s">
        <v>82</v>
      </c>
      <c r="C156" s="5" t="n">
        <v>51971762.3862424</v>
      </c>
    </row>
    <row r="157" customFormat="false" ht="12.75" hidden="false" customHeight="false" outlineLevel="0" collapsed="false">
      <c r="A157" s="5" t="s">
        <v>73</v>
      </c>
      <c r="B157" s="5" t="s">
        <v>82</v>
      </c>
      <c r="C157" s="5" t="n">
        <v>614369769.526902</v>
      </c>
    </row>
    <row r="158" customFormat="false" ht="12.75" hidden="false" customHeight="false" outlineLevel="0" collapsed="false">
      <c r="A158" s="5" t="s">
        <v>74</v>
      </c>
      <c r="B158" s="5" t="s">
        <v>82</v>
      </c>
      <c r="C158" s="5" t="n">
        <v>9219928107.79975</v>
      </c>
      <c r="H158" s="11"/>
    </row>
    <row r="159" customFormat="false" ht="12.75" hidden="false" customHeight="false" outlineLevel="0" collapsed="false">
      <c r="A159" s="5" t="s">
        <v>114</v>
      </c>
      <c r="B159" s="5" t="s">
        <v>83</v>
      </c>
      <c r="C159" s="5" t="n">
        <v>275934300.226888</v>
      </c>
    </row>
    <row r="160" customFormat="false" ht="12.75" hidden="false" customHeight="false" outlineLevel="0" collapsed="false">
      <c r="A160" s="5" t="s">
        <v>115</v>
      </c>
      <c r="B160" s="5" t="s">
        <v>83</v>
      </c>
      <c r="C160" s="5" t="n">
        <v>36371254.44392</v>
      </c>
    </row>
    <row r="161" customFormat="false" ht="12.75" hidden="false" customHeight="false" outlineLevel="0" collapsed="false">
      <c r="A161" s="5" t="s">
        <v>116</v>
      </c>
      <c r="B161" s="5" t="s">
        <v>117</v>
      </c>
      <c r="C161" s="5" t="n">
        <v>2930002677.88899</v>
      </c>
    </row>
    <row r="162" customFormat="false" ht="12.75" hidden="false" customHeight="false" outlineLevel="0" collapsed="false">
      <c r="A162" s="5" t="s">
        <v>116</v>
      </c>
      <c r="B162" s="5" t="s">
        <v>118</v>
      </c>
      <c r="C162" s="5" t="n">
        <v>636205572.44222</v>
      </c>
    </row>
    <row r="163" customFormat="false" ht="12.75" hidden="false" customHeight="false" outlineLevel="0" collapsed="false">
      <c r="A163" s="5" t="s">
        <v>119</v>
      </c>
      <c r="B163" s="5" t="s">
        <v>118</v>
      </c>
      <c r="C163" s="5" t="n">
        <v>6549241.632</v>
      </c>
    </row>
    <row r="164" customFormat="false" ht="12.75" hidden="false" customHeight="false" outlineLevel="0" collapsed="false">
      <c r="A164" s="5" t="s">
        <v>120</v>
      </c>
      <c r="B164" s="5" t="s">
        <v>117</v>
      </c>
      <c r="C164" s="5" t="n">
        <v>533971.1471813</v>
      </c>
    </row>
    <row r="165" customFormat="false" ht="12.75" hidden="false" customHeight="false" outlineLevel="0" collapsed="false">
      <c r="A165" s="5" t="s">
        <v>121</v>
      </c>
      <c r="B165" s="5" t="s">
        <v>117</v>
      </c>
      <c r="C165" s="5" t="n">
        <v>1381024.46065522</v>
      </c>
    </row>
    <row r="166" customFormat="false" ht="12.75" hidden="false" customHeight="false" outlineLevel="0" collapsed="false">
      <c r="A166" s="5" t="s">
        <v>122</v>
      </c>
      <c r="B166" s="5" t="s">
        <v>117</v>
      </c>
      <c r="C166" s="5" t="n">
        <v>49782813.6892232</v>
      </c>
    </row>
    <row r="167" customFormat="false" ht="12.75" hidden="false" customHeight="false" outlineLevel="0" collapsed="false">
      <c r="A167" s="5" t="s">
        <v>123</v>
      </c>
      <c r="B167" s="5" t="s">
        <v>117</v>
      </c>
      <c r="C167" s="5" t="n">
        <v>3317497.72368789</v>
      </c>
    </row>
    <row r="168" customFormat="false" ht="12.75" hidden="false" customHeight="false" outlineLevel="0" collapsed="false">
      <c r="A168" s="5" t="s">
        <v>124</v>
      </c>
      <c r="B168" s="5" t="s">
        <v>117</v>
      </c>
      <c r="C168" s="5" t="n">
        <v>18985462.5573223</v>
      </c>
    </row>
    <row r="169" customFormat="false" ht="12.75" hidden="false" customHeight="false" outlineLevel="0" collapsed="false">
      <c r="A169" s="5" t="s">
        <v>125</v>
      </c>
      <c r="B169" s="5" t="s">
        <v>117</v>
      </c>
      <c r="C169" s="5" t="n">
        <v>5288540.45873407</v>
      </c>
    </row>
    <row r="170" customFormat="false" ht="12.75" hidden="false" customHeight="false" outlineLevel="0" collapsed="false">
      <c r="A170" s="5" t="s">
        <v>126</v>
      </c>
      <c r="B170" s="5" t="s">
        <v>117</v>
      </c>
      <c r="C170" s="5" t="n">
        <v>191208156.920224</v>
      </c>
    </row>
    <row r="171" customFormat="false" ht="12.75" hidden="false" customHeight="false" outlineLevel="0" collapsed="false">
      <c r="A171" s="5" t="s">
        <v>127</v>
      </c>
      <c r="B171" s="5" t="s">
        <v>117</v>
      </c>
      <c r="C171" s="5" t="n">
        <v>111596.905222</v>
      </c>
    </row>
    <row r="172" customFormat="false" ht="12.75" hidden="false" customHeight="false" outlineLevel="0" collapsed="false">
      <c r="A172" s="5" t="s">
        <v>128</v>
      </c>
      <c r="B172" s="5" t="s">
        <v>117</v>
      </c>
      <c r="C172" s="5" t="n">
        <v>4675758.29621371</v>
      </c>
    </row>
    <row r="173" customFormat="false" ht="12.75" hidden="false" customHeight="false" outlineLevel="0" collapsed="false">
      <c r="A173" s="5" t="s">
        <v>129</v>
      </c>
      <c r="B173" s="5" t="s">
        <v>117</v>
      </c>
      <c r="C173" s="5" t="n">
        <v>133609680.533945</v>
      </c>
    </row>
    <row r="174" customFormat="false" ht="12.75" hidden="false" customHeight="false" outlineLevel="0" collapsed="false">
      <c r="A174" s="5" t="s">
        <v>130</v>
      </c>
      <c r="B174" s="5" t="s">
        <v>117</v>
      </c>
      <c r="C174" s="5" t="n">
        <v>1479973.42586389</v>
      </c>
    </row>
    <row r="175" customFormat="false" ht="12.75" hidden="false" customHeight="false" outlineLevel="0" collapsed="false">
      <c r="A175" s="5" t="s">
        <v>131</v>
      </c>
      <c r="B175" s="5" t="s">
        <v>117</v>
      </c>
      <c r="C175" s="5" t="n">
        <v>295069.133</v>
      </c>
    </row>
    <row r="176" customFormat="false" ht="12.75" hidden="false" customHeight="false" outlineLevel="0" collapsed="false">
      <c r="A176" s="5" t="s">
        <v>132</v>
      </c>
      <c r="B176" s="5" t="s">
        <v>117</v>
      </c>
      <c r="C176" s="5" t="n">
        <v>6545520.40427421</v>
      </c>
    </row>
    <row r="177" customFormat="false" ht="12.75" hidden="false" customHeight="false" outlineLevel="0" collapsed="false">
      <c r="A177" s="5" t="s">
        <v>133</v>
      </c>
      <c r="B177" s="5" t="s">
        <v>117</v>
      </c>
      <c r="C177" s="5" t="n">
        <v>262352.976</v>
      </c>
    </row>
    <row r="178" customFormat="false" ht="12.75" hidden="false" customHeight="false" outlineLevel="0" collapsed="false">
      <c r="A178" s="5" t="s">
        <v>134</v>
      </c>
      <c r="B178" s="5" t="s">
        <v>117</v>
      </c>
      <c r="C178" s="5" t="n">
        <v>820551.419537</v>
      </c>
    </row>
    <row r="179" customFormat="false" ht="12.75" hidden="false" customHeight="false" outlineLevel="0" collapsed="false">
      <c r="A179" s="5" t="s">
        <v>135</v>
      </c>
      <c r="B179" s="5" t="s">
        <v>117</v>
      </c>
      <c r="C179" s="5" t="n">
        <v>6699101.7147534</v>
      </c>
      <c r="H179" s="11"/>
      <c r="I179" s="11"/>
    </row>
    <row r="180" customFormat="false" ht="12.75" hidden="false" customHeight="false" outlineLevel="0" collapsed="false">
      <c r="A180" s="5" t="s">
        <v>136</v>
      </c>
      <c r="B180" s="5" t="s">
        <v>117</v>
      </c>
      <c r="C180" s="5" t="n">
        <v>1861482.31317767</v>
      </c>
    </row>
    <row r="181" customFormat="false" ht="12.75" hidden="false" customHeight="false" outlineLevel="0" collapsed="false">
      <c r="A181" s="5" t="s">
        <v>35</v>
      </c>
      <c r="B181" s="5" t="s">
        <v>82</v>
      </c>
      <c r="C181" s="5" t="n">
        <v>6795759.83159</v>
      </c>
    </row>
    <row r="182" customFormat="false" ht="12.75" hidden="false" customHeight="false" outlineLevel="0" collapsed="false">
      <c r="A182" s="5" t="s">
        <v>137</v>
      </c>
      <c r="B182" s="5" t="s">
        <v>117</v>
      </c>
      <c r="C182" s="5" t="n">
        <v>237732384</v>
      </c>
    </row>
    <row r="183" customFormat="false" ht="12.75" hidden="false" customHeight="false" outlineLevel="0" collapsed="false">
      <c r="A183" s="5" t="s">
        <v>138</v>
      </c>
      <c r="B183" s="5" t="s">
        <v>82</v>
      </c>
      <c r="C183" s="5" t="n">
        <v>13750680.1922731</v>
      </c>
      <c r="H183" s="11"/>
      <c r="I183" s="11"/>
    </row>
    <row r="184" customFormat="false" ht="12.75" hidden="false" customHeight="false" outlineLevel="0" collapsed="false">
      <c r="A184" s="5" t="s">
        <v>139</v>
      </c>
      <c r="B184" s="5" t="s">
        <v>117</v>
      </c>
      <c r="C184" s="5" t="n">
        <v>14241.194</v>
      </c>
    </row>
    <row r="185" customFormat="false" ht="12.75" hidden="false" customHeight="false" outlineLevel="0" collapsed="false">
      <c r="A185" s="5" t="s">
        <v>140</v>
      </c>
      <c r="B185" s="5" t="s">
        <v>117</v>
      </c>
      <c r="C185" s="5" t="n">
        <v>7214.339</v>
      </c>
      <c r="H185" s="11"/>
      <c r="I185" s="11"/>
    </row>
    <row r="186" customFormat="false" ht="12.75" hidden="false" customHeight="false" outlineLevel="0" collapsed="false">
      <c r="A186" s="5" t="s">
        <v>141</v>
      </c>
      <c r="B186" s="5" t="s">
        <v>117</v>
      </c>
      <c r="C186" s="5" t="n">
        <v>7026.855</v>
      </c>
      <c r="H186" s="11"/>
    </row>
    <row r="187" customFormat="false" ht="12.75" hidden="false" customHeight="false" outlineLevel="0" collapsed="false">
      <c r="A187" s="5" t="s">
        <v>142</v>
      </c>
      <c r="B187" s="5" t="s">
        <v>117</v>
      </c>
      <c r="C187" s="5" t="n">
        <v>1893.4</v>
      </c>
    </row>
    <row r="188" customFormat="false" ht="12.75" hidden="false" customHeight="false" outlineLevel="0" collapsed="false">
      <c r="A188" s="5" t="s">
        <v>143</v>
      </c>
      <c r="B188" s="5" t="s">
        <v>117</v>
      </c>
      <c r="C188" s="5" t="n">
        <v>1666.4</v>
      </c>
      <c r="H188" s="11"/>
      <c r="I188" s="11"/>
    </row>
    <row r="189" customFormat="false" ht="12.75" hidden="false" customHeight="false" outlineLevel="0" collapsed="false">
      <c r="A189" s="5" t="s">
        <v>144</v>
      </c>
      <c r="B189" s="5" t="s">
        <v>117</v>
      </c>
      <c r="C189" s="5" t="n">
        <v>227</v>
      </c>
      <c r="H189" s="11"/>
      <c r="I189" s="11"/>
    </row>
    <row r="190" customFormat="false" ht="12.75" hidden="false" customHeight="false" outlineLevel="0" collapsed="false">
      <c r="A190" s="5" t="s">
        <v>145</v>
      </c>
      <c r="B190" s="5" t="s">
        <v>83</v>
      </c>
      <c r="C190" s="5" t="n">
        <v>974715.359</v>
      </c>
    </row>
    <row r="191" customFormat="false" ht="12.75" hidden="false" customHeight="false" outlineLevel="0" collapsed="false">
      <c r="A191" s="5" t="s">
        <v>146</v>
      </c>
      <c r="B191" s="5" t="s">
        <v>83</v>
      </c>
      <c r="C191" s="5" t="n">
        <v>516240.696</v>
      </c>
      <c r="H191" s="11"/>
      <c r="I191" s="11"/>
    </row>
    <row r="192" customFormat="false" ht="12.75" hidden="false" customHeight="false" outlineLevel="0" collapsed="false">
      <c r="A192" s="5" t="s">
        <v>147</v>
      </c>
      <c r="B192" s="5" t="s">
        <v>83</v>
      </c>
      <c r="C192" s="5" t="n">
        <v>458474.663</v>
      </c>
    </row>
    <row r="193" customFormat="false" ht="12.75" hidden="false" customHeight="false" outlineLevel="0" collapsed="false">
      <c r="A193" s="5" t="s">
        <v>148</v>
      </c>
      <c r="B193" s="5" t="s">
        <v>117</v>
      </c>
      <c r="C193" s="5" t="n">
        <v>23106835.5659713</v>
      </c>
      <c r="H193" s="11"/>
      <c r="I193" s="11"/>
    </row>
    <row r="194" customFormat="false" ht="12.75" hidden="false" customHeight="false" outlineLevel="0" collapsed="false">
      <c r="A194" s="5" t="s">
        <v>148</v>
      </c>
      <c r="B194" s="5" t="s">
        <v>83</v>
      </c>
      <c r="C194" s="5" t="n">
        <v>141558613.962</v>
      </c>
    </row>
    <row r="195" customFormat="false" ht="12.75" hidden="false" customHeight="false" outlineLevel="0" collapsed="false">
      <c r="A195" s="5" t="s">
        <v>149</v>
      </c>
      <c r="B195" s="5" t="s">
        <v>117</v>
      </c>
      <c r="C195" s="5" t="n">
        <v>3242929.71104544</v>
      </c>
    </row>
    <row r="196" customFormat="false" ht="12.75" hidden="false" customHeight="false" outlineLevel="0" collapsed="false">
      <c r="A196" s="5" t="s">
        <v>149</v>
      </c>
      <c r="B196" s="5" t="s">
        <v>83</v>
      </c>
      <c r="C196" s="5" t="n">
        <v>33753333.323</v>
      </c>
    </row>
    <row r="197" customFormat="false" ht="12.75" hidden="false" customHeight="false" outlineLevel="0" collapsed="false">
      <c r="A197" s="5" t="s">
        <v>150</v>
      </c>
      <c r="B197" s="5" t="s">
        <v>117</v>
      </c>
      <c r="C197" s="5" t="n">
        <v>19482577.8549268</v>
      </c>
    </row>
    <row r="198" customFormat="false" ht="12.75" hidden="false" customHeight="false" outlineLevel="0" collapsed="false">
      <c r="A198" s="5" t="s">
        <v>151</v>
      </c>
      <c r="B198" s="5" t="s">
        <v>83</v>
      </c>
      <c r="C198" s="5" t="n">
        <v>107805280.639</v>
      </c>
    </row>
    <row r="199" customFormat="false" ht="12.75" hidden="false" customHeight="false" outlineLevel="0" collapsed="false">
      <c r="A199" s="5" t="s">
        <v>152</v>
      </c>
      <c r="B199" s="5" t="s">
        <v>117</v>
      </c>
      <c r="C199" s="5" t="n">
        <v>190573503.323823</v>
      </c>
    </row>
    <row r="200" customFormat="false" ht="12.75" hidden="false" customHeight="false" outlineLevel="0" collapsed="false">
      <c r="A200" s="5" t="s">
        <v>152</v>
      </c>
      <c r="B200" s="5" t="s">
        <v>83</v>
      </c>
      <c r="C200" s="5" t="n">
        <v>316354621.20851</v>
      </c>
    </row>
    <row r="201" customFormat="false" ht="12.75" hidden="false" customHeight="false" outlineLevel="0" collapsed="false">
      <c r="A201" s="5" t="s">
        <v>153</v>
      </c>
      <c r="B201" s="5" t="s">
        <v>117</v>
      </c>
      <c r="C201" s="5" t="n">
        <v>9488031.6233</v>
      </c>
    </row>
    <row r="202" customFormat="false" ht="12.75" hidden="false" customHeight="false" outlineLevel="0" collapsed="false">
      <c r="A202" s="5" t="s">
        <v>153</v>
      </c>
      <c r="B202" s="5" t="s">
        <v>83</v>
      </c>
      <c r="C202" s="5" t="n">
        <v>182632207.93952</v>
      </c>
    </row>
    <row r="203" customFormat="false" ht="12.75" hidden="false" customHeight="false" outlineLevel="0" collapsed="false">
      <c r="A203" s="5" t="s">
        <v>154</v>
      </c>
      <c r="B203" s="5" t="s">
        <v>117</v>
      </c>
      <c r="C203" s="5" t="n">
        <v>180406533.700183</v>
      </c>
    </row>
    <row r="204" customFormat="false" ht="12.75" hidden="false" customHeight="false" outlineLevel="0" collapsed="false">
      <c r="A204" s="5" t="s">
        <v>155</v>
      </c>
      <c r="B204" s="5" t="s">
        <v>83</v>
      </c>
      <c r="C204" s="5" t="n">
        <v>133722413.26899</v>
      </c>
    </row>
    <row r="205" customFormat="false" ht="12.75" hidden="false" customHeight="false" outlineLevel="0" collapsed="false">
      <c r="A205" s="5" t="s">
        <v>156</v>
      </c>
      <c r="B205" s="5" t="s">
        <v>83</v>
      </c>
      <c r="C205" s="5" t="n">
        <v>599362.9478</v>
      </c>
      <c r="H205" s="11"/>
    </row>
    <row r="206" customFormat="false" ht="12.75" hidden="false" customHeight="false" outlineLevel="0" collapsed="false">
      <c r="A206" s="5" t="s">
        <v>157</v>
      </c>
      <c r="B206" s="5" t="s">
        <v>83</v>
      </c>
      <c r="C206" s="5" t="n">
        <v>795690.495</v>
      </c>
    </row>
    <row r="207" customFormat="false" ht="12.75" hidden="false" customHeight="false" outlineLevel="0" collapsed="false">
      <c r="A207" s="5" t="s">
        <v>158</v>
      </c>
      <c r="B207" s="5" t="s">
        <v>117</v>
      </c>
      <c r="C207" s="5" t="n">
        <v>718750.019</v>
      </c>
    </row>
    <row r="208" customFormat="false" ht="12.75" hidden="false" customHeight="false" outlineLevel="0" collapsed="false">
      <c r="A208" s="5" t="s">
        <v>158</v>
      </c>
      <c r="B208" s="5" t="s">
        <v>83</v>
      </c>
      <c r="C208" s="5" t="n">
        <v>6740786.429</v>
      </c>
    </row>
    <row r="209" customFormat="false" ht="12.75" hidden="false" customHeight="false" outlineLevel="0" collapsed="false">
      <c r="A209" s="5" t="s">
        <v>159</v>
      </c>
      <c r="B209" s="5" t="s">
        <v>117</v>
      </c>
      <c r="C209" s="5" t="n">
        <v>15119.092</v>
      </c>
    </row>
    <row r="210" customFormat="false" ht="12.75" hidden="false" customHeight="false" outlineLevel="0" collapsed="false">
      <c r="A210" s="5" t="s">
        <v>159</v>
      </c>
      <c r="B210" s="5" t="s">
        <v>83</v>
      </c>
      <c r="C210" s="5" t="n">
        <v>54830.111</v>
      </c>
    </row>
    <row r="211" customFormat="false" ht="12.75" hidden="false" customHeight="false" outlineLevel="0" collapsed="false">
      <c r="A211" s="5" t="s">
        <v>160</v>
      </c>
      <c r="B211" s="5" t="s">
        <v>117</v>
      </c>
      <c r="C211" s="5" t="n">
        <v>703630.927</v>
      </c>
    </row>
    <row r="212" customFormat="false" ht="12.75" hidden="false" customHeight="false" outlineLevel="0" collapsed="false">
      <c r="A212" s="5" t="s">
        <v>161</v>
      </c>
      <c r="B212" s="5" t="s">
        <v>83</v>
      </c>
      <c r="C212" s="5" t="n">
        <v>6685956.318</v>
      </c>
    </row>
    <row r="213" customFormat="false" ht="12.75" hidden="false" customHeight="false" outlineLevel="0" collapsed="false">
      <c r="A213" s="5" t="s">
        <v>162</v>
      </c>
      <c r="B213" s="5" t="s">
        <v>117</v>
      </c>
      <c r="C213" s="5" t="n">
        <v>331794.382</v>
      </c>
    </row>
    <row r="214" customFormat="false" ht="12.75" hidden="false" customHeight="false" outlineLevel="0" collapsed="false">
      <c r="A214" s="5" t="s">
        <v>162</v>
      </c>
      <c r="B214" s="5" t="s">
        <v>83</v>
      </c>
      <c r="C214" s="5" t="n">
        <v>765494.852</v>
      </c>
    </row>
    <row r="215" customFormat="false" ht="12.75" hidden="false" customHeight="false" outlineLevel="0" collapsed="false">
      <c r="A215" s="5" t="s">
        <v>163</v>
      </c>
      <c r="B215" s="5" t="s">
        <v>117</v>
      </c>
      <c r="C215" s="5" t="n">
        <v>9567.198</v>
      </c>
    </row>
    <row r="216" customFormat="false" ht="12.75" hidden="false" customHeight="false" outlineLevel="0" collapsed="false">
      <c r="A216" s="5" t="s">
        <v>163</v>
      </c>
      <c r="B216" s="5" t="s">
        <v>83</v>
      </c>
      <c r="C216" s="5" t="n">
        <v>426930.465</v>
      </c>
    </row>
    <row r="217" customFormat="false" ht="12.75" hidden="false" customHeight="false" outlineLevel="0" collapsed="false">
      <c r="A217" s="5" t="s">
        <v>164</v>
      </c>
      <c r="B217" s="5" t="s">
        <v>117</v>
      </c>
      <c r="C217" s="5" t="n">
        <v>322235.184</v>
      </c>
    </row>
    <row r="218" customFormat="false" ht="12.75" hidden="false" customHeight="false" outlineLevel="0" collapsed="false">
      <c r="A218" s="5" t="s">
        <v>165</v>
      </c>
      <c r="B218" s="5" t="s">
        <v>83</v>
      </c>
      <c r="C218" s="5" t="n">
        <v>338564.387</v>
      </c>
    </row>
    <row r="219" customFormat="false" ht="12.75" hidden="false" customHeight="false" outlineLevel="0" collapsed="false">
      <c r="A219" s="5" t="s">
        <v>36</v>
      </c>
      <c r="B219" s="5" t="s">
        <v>82</v>
      </c>
      <c r="C219" s="5" t="n">
        <v>95949384.0548995</v>
      </c>
    </row>
    <row r="220" customFormat="false" ht="12.75" hidden="false" customHeight="false" outlineLevel="0" collapsed="false">
      <c r="A220" s="5" t="s">
        <v>38</v>
      </c>
      <c r="B220" s="5" t="s">
        <v>84</v>
      </c>
      <c r="C220" s="5" t="n">
        <v>532461299.873792</v>
      </c>
    </row>
    <row r="221" customFormat="false" ht="12.75" hidden="false" customHeight="false" outlineLevel="0" collapsed="false">
      <c r="A221" s="5" t="s">
        <v>40</v>
      </c>
      <c r="B221" s="5" t="s">
        <v>82</v>
      </c>
      <c r="C221" s="5" t="n">
        <v>25209.054</v>
      </c>
    </row>
    <row r="222" customFormat="false" ht="12.75" hidden="false" customHeight="false" outlineLevel="0" collapsed="false">
      <c r="A222" s="5" t="s">
        <v>42</v>
      </c>
      <c r="B222" s="5" t="s">
        <v>82</v>
      </c>
      <c r="C222" s="5" t="n">
        <v>167820750.142286</v>
      </c>
    </row>
    <row r="223" customFormat="false" ht="12.75" hidden="false" customHeight="false" outlineLevel="0" collapsed="false">
      <c r="A223" s="5" t="s">
        <v>44</v>
      </c>
      <c r="B223" s="5" t="s">
        <v>82</v>
      </c>
      <c r="C223" s="5" t="n">
        <v>311598.348826267</v>
      </c>
    </row>
    <row r="224" customFormat="false" ht="12.75" hidden="false" customHeight="false" outlineLevel="0" collapsed="false">
      <c r="A224" s="5" t="s">
        <v>46</v>
      </c>
      <c r="B224" s="5" t="s">
        <v>83</v>
      </c>
      <c r="C224" s="5" t="n">
        <v>138714099.290853</v>
      </c>
    </row>
    <row r="225" customFormat="false" ht="12.75" hidden="false" customHeight="false" outlineLevel="0" collapsed="false">
      <c r="A225" s="5" t="s">
        <v>166</v>
      </c>
      <c r="B225" s="5" t="s">
        <v>117</v>
      </c>
      <c r="C225" s="5" t="n">
        <v>41086.0891658889</v>
      </c>
    </row>
    <row r="226" customFormat="false" ht="12.75" hidden="false" customHeight="false" outlineLevel="0" collapsed="false">
      <c r="A226" s="5" t="s">
        <v>166</v>
      </c>
      <c r="B226" s="5" t="s">
        <v>83</v>
      </c>
      <c r="C226" s="5" t="n">
        <v>18157.474</v>
      </c>
    </row>
    <row r="227" customFormat="false" ht="12.75" hidden="false" customHeight="false" outlineLevel="0" collapsed="false">
      <c r="A227" s="5" t="s">
        <v>167</v>
      </c>
      <c r="B227" s="5" t="s">
        <v>83</v>
      </c>
      <c r="C227" s="5" t="n">
        <v>70</v>
      </c>
    </row>
    <row r="228" customFormat="false" ht="12.75" hidden="false" customHeight="false" outlineLevel="0" collapsed="false">
      <c r="A228" s="5" t="s">
        <v>168</v>
      </c>
      <c r="B228" s="5" t="s">
        <v>117</v>
      </c>
      <c r="C228" s="5" t="n">
        <v>40821.089165888</v>
      </c>
    </row>
    <row r="229" customFormat="false" ht="12.75" hidden="false" customHeight="false" outlineLevel="0" collapsed="false">
      <c r="A229" s="5" t="s">
        <v>169</v>
      </c>
      <c r="B229" s="5" t="s">
        <v>83</v>
      </c>
      <c r="C229" s="5" t="n">
        <v>18087.474</v>
      </c>
    </row>
    <row r="230" customFormat="false" ht="12.75" hidden="false" customHeight="false" outlineLevel="0" collapsed="false">
      <c r="A230" s="5" t="s">
        <v>170</v>
      </c>
      <c r="B230" s="5" t="s">
        <v>117</v>
      </c>
      <c r="C230" s="5" t="n">
        <v>703645.077990111</v>
      </c>
    </row>
    <row r="231" customFormat="false" ht="12.75" hidden="false" customHeight="false" outlineLevel="0" collapsed="false">
      <c r="A231" s="5" t="s">
        <v>170</v>
      </c>
      <c r="B231" s="5" t="s">
        <v>83</v>
      </c>
      <c r="C231" s="5" t="n">
        <v>946161.084</v>
      </c>
    </row>
    <row r="232" customFormat="false" ht="12.75" hidden="false" customHeight="false" outlineLevel="0" collapsed="false">
      <c r="A232" s="5" t="s">
        <v>171</v>
      </c>
      <c r="B232" s="5" t="s">
        <v>117</v>
      </c>
      <c r="C232" s="5" t="n">
        <v>65228.217</v>
      </c>
      <c r="H232" s="11"/>
      <c r="I232" s="11"/>
    </row>
    <row r="233" customFormat="false" ht="12.75" hidden="false" customHeight="false" outlineLevel="0" collapsed="false">
      <c r="A233" s="5" t="s">
        <v>171</v>
      </c>
      <c r="B233" s="5" t="s">
        <v>83</v>
      </c>
      <c r="C233" s="5" t="n">
        <v>242546.095</v>
      </c>
    </row>
    <row r="234" customFormat="false" ht="12.75" hidden="false" customHeight="false" outlineLevel="0" collapsed="false">
      <c r="A234" s="5" t="s">
        <v>172</v>
      </c>
      <c r="B234" s="5" t="s">
        <v>117</v>
      </c>
      <c r="C234" s="5" t="n">
        <v>638416.860990111</v>
      </c>
    </row>
    <row r="235" customFormat="false" ht="12.75" hidden="false" customHeight="false" outlineLevel="0" collapsed="false">
      <c r="A235" s="5" t="s">
        <v>173</v>
      </c>
      <c r="B235" s="5" t="s">
        <v>83</v>
      </c>
      <c r="C235" s="5" t="n">
        <v>687314.989</v>
      </c>
    </row>
    <row r="236" customFormat="false" ht="12.75" hidden="false" customHeight="false" outlineLevel="0" collapsed="false">
      <c r="A236" s="5" t="s">
        <v>48</v>
      </c>
      <c r="B236" s="5" t="s">
        <v>82</v>
      </c>
      <c r="C236" s="5" t="n">
        <v>914725056.407896</v>
      </c>
    </row>
    <row r="237" customFormat="false" ht="12.75" hidden="false" customHeight="false" outlineLevel="0" collapsed="false">
      <c r="A237" s="5" t="s">
        <v>174</v>
      </c>
      <c r="B237" s="5" t="s">
        <v>83</v>
      </c>
      <c r="C237" s="5" t="n">
        <v>2735881457.19887</v>
      </c>
      <c r="H237" s="11"/>
    </row>
    <row r="238" customFormat="false" ht="12.75" hidden="false" customHeight="false" outlineLevel="0" collapsed="false">
      <c r="A238" s="5" t="s">
        <v>175</v>
      </c>
      <c r="B238" s="5" t="s">
        <v>83</v>
      </c>
      <c r="C238" s="5" t="n">
        <v>6945.9</v>
      </c>
    </row>
    <row r="239" customFormat="false" ht="12.75" hidden="false" customHeight="false" outlineLevel="0" collapsed="false">
      <c r="A239" s="5" t="s">
        <v>176</v>
      </c>
      <c r="B239" s="5" t="s">
        <v>83</v>
      </c>
      <c r="C239" s="5" t="n">
        <v>562177.284</v>
      </c>
    </row>
    <row r="240" customFormat="false" ht="12.75" hidden="false" customHeight="false" outlineLevel="0" collapsed="false">
      <c r="A240" s="5" t="s">
        <v>177</v>
      </c>
      <c r="B240" s="5" t="s">
        <v>83</v>
      </c>
      <c r="C240" s="5" t="n">
        <v>21577273.242848</v>
      </c>
    </row>
    <row r="241" customFormat="false" ht="12.75" hidden="false" customHeight="false" outlineLevel="0" collapsed="false">
      <c r="A241" s="5" t="s">
        <v>178</v>
      </c>
      <c r="B241" s="5" t="s">
        <v>83</v>
      </c>
      <c r="C241" s="5" t="n">
        <v>457913235.17051</v>
      </c>
    </row>
    <row r="242" customFormat="false" ht="12.75" hidden="false" customHeight="false" outlineLevel="0" collapsed="false">
      <c r="A242" s="5" t="s">
        <v>179</v>
      </c>
      <c r="B242" s="5" t="s">
        <v>83</v>
      </c>
      <c r="C242" s="5" t="n">
        <v>737168.474</v>
      </c>
    </row>
    <row r="243" customFormat="false" ht="12.75" hidden="false" customHeight="false" outlineLevel="0" collapsed="false">
      <c r="A243" s="5" t="s">
        <v>180</v>
      </c>
      <c r="B243" s="5" t="s">
        <v>83</v>
      </c>
      <c r="C243" s="5" t="n">
        <v>19303045.888289</v>
      </c>
    </row>
    <row r="244" customFormat="false" ht="12.75" hidden="false" customHeight="false" outlineLevel="0" collapsed="false">
      <c r="A244" s="5" t="s">
        <v>181</v>
      </c>
      <c r="B244" s="5" t="s">
        <v>83</v>
      </c>
      <c r="C244" s="5" t="n">
        <v>1044829.8212</v>
      </c>
      <c r="H244" s="11"/>
      <c r="I244" s="11"/>
    </row>
    <row r="245" customFormat="false" ht="12.75" hidden="false" customHeight="false" outlineLevel="0" collapsed="false">
      <c r="A245" s="5" t="s">
        <v>182</v>
      </c>
      <c r="B245" s="5" t="s">
        <v>83</v>
      </c>
      <c r="C245" s="5" t="n">
        <v>157459373.874</v>
      </c>
    </row>
    <row r="246" customFormat="false" ht="12.75" hidden="false" customHeight="false" outlineLevel="0" collapsed="false">
      <c r="A246" s="5" t="s">
        <v>183</v>
      </c>
      <c r="B246" s="5" t="s">
        <v>83</v>
      </c>
      <c r="C246" s="5" t="n">
        <v>109899.256</v>
      </c>
    </row>
    <row r="247" customFormat="false" ht="12.75" hidden="false" customHeight="false" outlineLevel="0" collapsed="false">
      <c r="A247" s="5" t="s">
        <v>184</v>
      </c>
      <c r="B247" s="5" t="s">
        <v>83</v>
      </c>
      <c r="C247" s="5" t="n">
        <v>8661241.692</v>
      </c>
    </row>
    <row r="248" customFormat="false" ht="12.75" hidden="false" customHeight="false" outlineLevel="0" collapsed="false">
      <c r="A248" s="5" t="s">
        <v>185</v>
      </c>
      <c r="B248" s="5" t="s">
        <v>83</v>
      </c>
      <c r="C248" s="5" t="n">
        <v>197341080.2421</v>
      </c>
    </row>
    <row r="249" customFormat="false" ht="12.75" hidden="false" customHeight="false" outlineLevel="0" collapsed="false">
      <c r="A249" s="5" t="s">
        <v>186</v>
      </c>
      <c r="B249" s="5" t="s">
        <v>83</v>
      </c>
      <c r="C249" s="5" t="n">
        <v>6338895.718</v>
      </c>
    </row>
    <row r="250" customFormat="false" ht="12.75" hidden="false" customHeight="false" outlineLevel="0" collapsed="false">
      <c r="A250" s="5" t="s">
        <v>187</v>
      </c>
      <c r="B250" s="5" t="s">
        <v>83</v>
      </c>
      <c r="C250" s="5" t="n">
        <v>205046.788</v>
      </c>
    </row>
    <row r="251" customFormat="false" ht="12.75" hidden="false" customHeight="false" outlineLevel="0" collapsed="false">
      <c r="A251" s="5" t="s">
        <v>188</v>
      </c>
      <c r="B251" s="5" t="s">
        <v>83</v>
      </c>
      <c r="C251" s="5" t="n">
        <v>8918081.123</v>
      </c>
    </row>
    <row r="252" customFormat="false" ht="12.75" hidden="false" customHeight="false" outlineLevel="0" collapsed="false">
      <c r="A252" s="5" t="s">
        <v>189</v>
      </c>
      <c r="B252" s="5" t="s">
        <v>83</v>
      </c>
      <c r="C252" s="5" t="n">
        <v>1463994.684</v>
      </c>
    </row>
    <row r="253" customFormat="false" ht="12.75" hidden="false" customHeight="false" outlineLevel="0" collapsed="false">
      <c r="A253" s="5" t="s">
        <v>190</v>
      </c>
      <c r="B253" s="5" t="s">
        <v>83</v>
      </c>
      <c r="C253" s="5" t="n">
        <v>3242198.612</v>
      </c>
    </row>
    <row r="254" customFormat="false" ht="12.75" hidden="false" customHeight="false" outlineLevel="0" collapsed="false">
      <c r="A254" s="5" t="s">
        <v>191</v>
      </c>
      <c r="B254" s="5" t="s">
        <v>83</v>
      </c>
      <c r="C254" s="5" t="n">
        <v>12561331.056</v>
      </c>
    </row>
    <row r="255" customFormat="false" ht="12.75" hidden="false" customHeight="false" outlineLevel="0" collapsed="false">
      <c r="A255" s="5" t="s">
        <v>192</v>
      </c>
      <c r="B255" s="5" t="s">
        <v>83</v>
      </c>
      <c r="C255" s="5" t="n">
        <v>462136.183</v>
      </c>
    </row>
    <row r="256" customFormat="false" ht="12.75" hidden="false" customHeight="false" outlineLevel="0" collapsed="false">
      <c r="A256" s="5" t="s">
        <v>193</v>
      </c>
      <c r="B256" s="5" t="s">
        <v>83</v>
      </c>
      <c r="C256" s="5" t="n">
        <v>469734311.94331</v>
      </c>
    </row>
    <row r="257" customFormat="false" ht="12.75" hidden="false" customHeight="false" outlineLevel="0" collapsed="false">
      <c r="A257" s="5" t="s">
        <v>194</v>
      </c>
      <c r="B257" s="5" t="s">
        <v>117</v>
      </c>
      <c r="C257" s="5" t="n">
        <v>2160456.46163933</v>
      </c>
    </row>
    <row r="258" customFormat="false" ht="12.75" hidden="false" customHeight="false" outlineLevel="0" collapsed="false">
      <c r="A258" s="5" t="s">
        <v>195</v>
      </c>
      <c r="B258" s="5" t="s">
        <v>117</v>
      </c>
      <c r="C258" s="5" t="n">
        <v>63530350.5002922</v>
      </c>
    </row>
    <row r="259" customFormat="false" ht="12.75" hidden="false" customHeight="false" outlineLevel="0" collapsed="false">
      <c r="A259" s="5" t="s">
        <v>196</v>
      </c>
      <c r="B259" s="5" t="s">
        <v>83</v>
      </c>
      <c r="C259" s="5" t="n">
        <v>124718009.316</v>
      </c>
    </row>
    <row r="260" customFormat="false" ht="12.75" hidden="false" customHeight="false" outlineLevel="0" collapsed="false">
      <c r="A260" s="5" t="s">
        <v>50</v>
      </c>
      <c r="B260" s="5" t="s">
        <v>82</v>
      </c>
      <c r="C260" s="5" t="n">
        <v>38717762.4292077</v>
      </c>
    </row>
    <row r="261" customFormat="false" ht="12.75" hidden="false" customHeight="false" outlineLevel="0" collapsed="false">
      <c r="A261" s="5" t="s">
        <v>51</v>
      </c>
      <c r="B261" s="5" t="s">
        <v>82</v>
      </c>
      <c r="C261" s="5" t="n">
        <v>123113846.5559</v>
      </c>
    </row>
    <row r="262" customFormat="false" ht="12.75" hidden="false" customHeight="false" outlineLevel="0" collapsed="false">
      <c r="A262" s="5" t="s">
        <v>197</v>
      </c>
      <c r="B262" s="5" t="s">
        <v>82</v>
      </c>
      <c r="C262" s="5" t="n">
        <v>35270369996</v>
      </c>
    </row>
    <row r="263" customFormat="false" ht="12.75" hidden="false" customHeight="false" outlineLevel="0" collapsed="false">
      <c r="A263" s="5" t="s">
        <v>198</v>
      </c>
      <c r="B263" s="5" t="s">
        <v>82</v>
      </c>
      <c r="C263" s="5" t="n">
        <v>3266422099</v>
      </c>
      <c r="H263" s="11"/>
    </row>
    <row r="264" customFormat="false" ht="12.75" hidden="false" customHeight="false" outlineLevel="0" collapsed="false">
      <c r="A264" s="5" t="s">
        <v>52</v>
      </c>
      <c r="B264" s="5" t="s">
        <v>82</v>
      </c>
      <c r="C264" s="5" t="n">
        <v>51451921.7309458</v>
      </c>
      <c r="H264" s="11"/>
    </row>
    <row r="265" customFormat="false" ht="12.75" hidden="false" customHeight="false" outlineLevel="0" collapsed="false">
      <c r="A265" s="5" t="s">
        <v>199</v>
      </c>
      <c r="B265" s="5" t="s">
        <v>82</v>
      </c>
      <c r="C265" s="5" t="n">
        <v>6693289.93378568</v>
      </c>
      <c r="H265" s="11"/>
      <c r="I265" s="11"/>
    </row>
    <row r="266" customFormat="false" ht="12.75" hidden="false" customHeight="false" outlineLevel="0" collapsed="false">
      <c r="A266" s="5" t="s">
        <v>54</v>
      </c>
      <c r="B266" s="5" t="s">
        <v>82</v>
      </c>
      <c r="C266" s="5" t="n">
        <v>220812279.118407</v>
      </c>
    </row>
    <row r="267" customFormat="false" ht="12.75" hidden="false" customHeight="false" outlineLevel="0" collapsed="false">
      <c r="A267" s="5" t="s">
        <v>76</v>
      </c>
      <c r="B267" s="5" t="s">
        <v>83</v>
      </c>
      <c r="C267" s="5" t="n">
        <v>160677977.90212</v>
      </c>
    </row>
    <row r="268" customFormat="false" ht="12.75" hidden="false" customHeight="false" outlineLevel="0" collapsed="false">
      <c r="A268" s="5" t="s">
        <v>56</v>
      </c>
      <c r="B268" s="5" t="s">
        <v>82</v>
      </c>
      <c r="C268" s="5" t="n">
        <v>44632361.3328132</v>
      </c>
      <c r="H268" s="11"/>
    </row>
    <row r="269" customFormat="false" ht="12.75" hidden="false" customHeight="false" outlineLevel="0" collapsed="false">
      <c r="A269" s="5" t="s">
        <v>200</v>
      </c>
      <c r="B269" s="5" t="s">
        <v>83</v>
      </c>
      <c r="C269" s="5" t="n">
        <v>4666446114.06345</v>
      </c>
    </row>
    <row r="270" customFormat="false" ht="12.75" hidden="false" customHeight="false" outlineLevel="0" collapsed="false">
      <c r="A270" s="5" t="s">
        <v>58</v>
      </c>
      <c r="B270" s="5" t="s">
        <v>83</v>
      </c>
      <c r="C270" s="5" t="n">
        <v>91419676392.0324</v>
      </c>
    </row>
    <row r="271" customFormat="false" ht="12.75" hidden="false" customHeight="false" outlineLevel="0" collapsed="false">
      <c r="A271" s="5" t="s">
        <v>85</v>
      </c>
      <c r="B271" s="5" t="s">
        <v>82</v>
      </c>
      <c r="C271" s="5" t="n">
        <v>41516880.3646554</v>
      </c>
    </row>
    <row r="272" customFormat="false" ht="12.75" hidden="false" customHeight="false" outlineLevel="0" collapsed="false">
      <c r="A272" s="5" t="s">
        <v>201</v>
      </c>
      <c r="B272" s="5" t="s">
        <v>117</v>
      </c>
      <c r="C272" s="5" t="n">
        <v>16819</v>
      </c>
    </row>
    <row r="273" customFormat="false" ht="12.75" hidden="false" customHeight="false" outlineLevel="0" collapsed="false">
      <c r="A273" s="5" t="s">
        <v>202</v>
      </c>
      <c r="B273" s="5" t="s">
        <v>117</v>
      </c>
      <c r="C273" s="5" t="n">
        <v>15723</v>
      </c>
    </row>
    <row r="274" customFormat="false" ht="12.75" hidden="false" customHeight="false" outlineLevel="0" collapsed="false">
      <c r="A274" s="5" t="s">
        <v>203</v>
      </c>
      <c r="B274" s="5" t="s">
        <v>117</v>
      </c>
      <c r="C274" s="5" t="n">
        <v>35848566.189</v>
      </c>
    </row>
    <row r="275" customFormat="false" ht="12.75" hidden="false" customHeight="false" outlineLevel="0" collapsed="false">
      <c r="A275" s="5" t="s">
        <v>203</v>
      </c>
      <c r="B275" s="5" t="s">
        <v>83</v>
      </c>
      <c r="C275" s="5" t="n">
        <v>795554.262</v>
      </c>
    </row>
    <row r="276" customFormat="false" ht="12.75" hidden="false" customHeight="false" outlineLevel="0" collapsed="false">
      <c r="A276" s="5" t="s">
        <v>204</v>
      </c>
      <c r="B276" s="5" t="s">
        <v>117</v>
      </c>
      <c r="C276" s="5" t="n">
        <v>387034</v>
      </c>
    </row>
    <row r="277" customFormat="false" ht="12.75" hidden="false" customHeight="false" outlineLevel="0" collapsed="false">
      <c r="A277" s="5" t="s">
        <v>204</v>
      </c>
      <c r="B277" s="5" t="s">
        <v>83</v>
      </c>
      <c r="C277" s="5" t="n">
        <v>672360.716</v>
      </c>
    </row>
    <row r="278" customFormat="false" ht="12.75" hidden="false" customHeight="false" outlineLevel="0" collapsed="false">
      <c r="A278" s="5" t="s">
        <v>205</v>
      </c>
      <c r="B278" s="5" t="s">
        <v>117</v>
      </c>
      <c r="C278" s="5" t="n">
        <v>35148154.189</v>
      </c>
    </row>
    <row r="279" customFormat="false" ht="12.75" hidden="false" customHeight="false" outlineLevel="0" collapsed="false">
      <c r="A279" s="5" t="s">
        <v>206</v>
      </c>
      <c r="B279" s="5" t="s">
        <v>83</v>
      </c>
      <c r="C279" s="5" t="n">
        <v>123193.546</v>
      </c>
    </row>
    <row r="280" customFormat="false" ht="12.75" hidden="false" customHeight="false" outlineLevel="0" collapsed="false">
      <c r="A280" s="5" t="s">
        <v>207</v>
      </c>
      <c r="B280" s="5" t="s">
        <v>82</v>
      </c>
      <c r="C280" s="5" t="n">
        <v>422</v>
      </c>
    </row>
    <row r="281" customFormat="false" ht="12.75" hidden="false" customHeight="false" outlineLevel="0" collapsed="false">
      <c r="A281" s="5" t="s">
        <v>208</v>
      </c>
      <c r="B281" s="5" t="s">
        <v>82</v>
      </c>
      <c r="C281" s="5" t="n">
        <v>2382128.1442</v>
      </c>
    </row>
    <row r="282" customFormat="false" ht="12.75" hidden="false" customHeight="false" outlineLevel="0" collapsed="false">
      <c r="A282" s="5" t="s">
        <v>209</v>
      </c>
      <c r="B282" s="5" t="s">
        <v>82</v>
      </c>
      <c r="C282" s="5" t="n">
        <v>6233646.87</v>
      </c>
    </row>
    <row r="283" customFormat="false" ht="12.75" hidden="false" customHeight="false" outlineLevel="0" collapsed="false">
      <c r="A283" s="5" t="s">
        <v>210</v>
      </c>
      <c r="B283" s="5" t="s">
        <v>84</v>
      </c>
      <c r="C283" s="5" t="n">
        <v>57.2438582375479</v>
      </c>
    </row>
    <row r="284" customFormat="false" ht="12.75" hidden="false" customHeight="false" outlineLevel="0" collapsed="false">
      <c r="A284" s="5" t="s">
        <v>210</v>
      </c>
      <c r="B284" s="5" t="s">
        <v>117</v>
      </c>
      <c r="C284" s="5" t="n">
        <v>25047.532</v>
      </c>
    </row>
    <row r="285" customFormat="false" ht="12.75" hidden="false" customHeight="false" outlineLevel="0" collapsed="false">
      <c r="A285" s="5" t="s">
        <v>210</v>
      </c>
      <c r="B285" s="5" t="s">
        <v>82</v>
      </c>
      <c r="C285" s="5" t="n">
        <v>132412.331715638</v>
      </c>
    </row>
    <row r="286" customFormat="false" ht="12.75" hidden="false" customHeight="false" outlineLevel="0" collapsed="false">
      <c r="A286" s="5" t="s">
        <v>210</v>
      </c>
      <c r="B286" s="5" t="s">
        <v>83</v>
      </c>
      <c r="C286" s="5" t="n">
        <v>83328.722</v>
      </c>
    </row>
    <row r="287" customFormat="false" ht="12.75" hidden="false" customHeight="false" outlineLevel="0" collapsed="false">
      <c r="A287" s="5" t="s">
        <v>211</v>
      </c>
      <c r="B287" s="5" t="s">
        <v>117</v>
      </c>
      <c r="C287" s="5" t="n">
        <v>1561</v>
      </c>
    </row>
    <row r="288" customFormat="false" ht="12.75" hidden="false" customHeight="false" outlineLevel="0" collapsed="false">
      <c r="A288" s="5" t="s">
        <v>212</v>
      </c>
      <c r="B288" s="5" t="s">
        <v>117</v>
      </c>
      <c r="C288" s="5" t="n">
        <v>1269265.05242938</v>
      </c>
    </row>
    <row r="289" customFormat="false" ht="12.75" hidden="false" customHeight="false" outlineLevel="0" collapsed="false">
      <c r="A289" s="5" t="s">
        <v>213</v>
      </c>
      <c r="B289" s="5" t="s">
        <v>82</v>
      </c>
      <c r="C289" s="5" t="n">
        <v>2685165.94558</v>
      </c>
    </row>
    <row r="290" customFormat="false" ht="12.75" hidden="false" customHeight="false" outlineLevel="0" collapsed="false">
      <c r="A290" s="5" t="s">
        <v>60</v>
      </c>
      <c r="B290" s="5" t="s">
        <v>82</v>
      </c>
      <c r="C290" s="5" t="n">
        <v>222240256.994881</v>
      </c>
    </row>
    <row r="291" customFormat="false" ht="12.75" hidden="false" customHeight="false" outlineLevel="0" collapsed="false">
      <c r="A291" s="5" t="s">
        <v>62</v>
      </c>
      <c r="B291" s="5" t="s">
        <v>82</v>
      </c>
      <c r="C291" s="5" t="n">
        <v>43.3064205</v>
      </c>
    </row>
    <row r="292" customFormat="false" ht="12.75" hidden="false" customHeight="false" outlineLevel="0" collapsed="false">
      <c r="A292" s="5" t="s">
        <v>63</v>
      </c>
      <c r="B292" s="5" t="s">
        <v>82</v>
      </c>
      <c r="C292" s="5" t="n">
        <v>7045309.869</v>
      </c>
    </row>
    <row r="293" customFormat="false" ht="12.75" hidden="false" customHeight="false" outlineLevel="0" collapsed="false">
      <c r="A293" s="5" t="s">
        <v>64</v>
      </c>
      <c r="B293" s="5" t="s">
        <v>82</v>
      </c>
      <c r="C293" s="5" t="n">
        <v>211460.04220581</v>
      </c>
    </row>
    <row r="294" customFormat="false" ht="12.75" hidden="false" customHeight="false" outlineLevel="0" collapsed="false">
      <c r="A294" s="5" t="s">
        <v>214</v>
      </c>
      <c r="B294" s="5" t="s">
        <v>82</v>
      </c>
      <c r="C294" s="5" t="n">
        <v>738083.48354445</v>
      </c>
    </row>
    <row r="295" customFormat="false" ht="12.75" hidden="false" customHeight="false" outlineLevel="0" collapsed="false">
      <c r="A295" s="5" t="s">
        <v>215</v>
      </c>
      <c r="B295" s="5" t="s">
        <v>82</v>
      </c>
      <c r="C295" s="5" t="n">
        <v>6810488.81702</v>
      </c>
    </row>
    <row r="296" customFormat="false" ht="12.75" hidden="false" customHeight="false" outlineLevel="0" collapsed="false">
      <c r="A296" s="5" t="s">
        <v>67</v>
      </c>
      <c r="B296" s="5" t="s">
        <v>82</v>
      </c>
      <c r="C296" s="5" t="n">
        <v>2195414.45669368</v>
      </c>
    </row>
    <row r="297" customFormat="false" ht="12.75" hidden="false" customHeight="false" outlineLevel="0" collapsed="false">
      <c r="A297" s="5" t="s">
        <v>66</v>
      </c>
      <c r="B297" s="5" t="s">
        <v>82</v>
      </c>
      <c r="C297" s="5" t="n">
        <v>3909345405.68965</v>
      </c>
    </row>
    <row r="298" customFormat="false" ht="12.75" hidden="false" customHeight="false" outlineLevel="0" collapsed="false">
      <c r="A298" s="5" t="s">
        <v>216</v>
      </c>
      <c r="B298" s="5" t="s">
        <v>82</v>
      </c>
      <c r="C298" s="5" t="n">
        <v>381960.761303</v>
      </c>
    </row>
    <row r="299" customFormat="false" ht="12.75" hidden="false" customHeight="false" outlineLevel="0" collapsed="false">
      <c r="A299" s="5" t="s">
        <v>68</v>
      </c>
      <c r="B299" s="5" t="s">
        <v>82</v>
      </c>
      <c r="C299" s="5" t="n">
        <v>21921008.6861496</v>
      </c>
    </row>
    <row r="300" customFormat="false" ht="12.75" hidden="false" customHeight="false" outlineLevel="0" collapsed="false">
      <c r="A300" s="5" t="s">
        <v>217</v>
      </c>
      <c r="B300" s="5" t="s">
        <v>82</v>
      </c>
      <c r="C300" s="5" t="n">
        <v>6272.368</v>
      </c>
    </row>
    <row r="301" customFormat="false" ht="12.75" hidden="false" customHeight="false" outlineLevel="0" collapsed="false">
      <c r="A301" s="5" t="s">
        <v>70</v>
      </c>
      <c r="B301" s="5" t="s">
        <v>82</v>
      </c>
      <c r="C301" s="5" t="n">
        <v>20252168.333816</v>
      </c>
    </row>
    <row r="302" customFormat="false" ht="12.75" hidden="false" customHeight="false" outlineLevel="0" collapsed="false">
      <c r="A302" s="5" t="s">
        <v>218</v>
      </c>
      <c r="B302" s="5" t="s">
        <v>117</v>
      </c>
      <c r="C302" s="5" t="n">
        <v>847250.98352562</v>
      </c>
    </row>
    <row r="303" customFormat="false" ht="12.75" hidden="false" customHeight="false" outlineLevel="0" collapsed="false">
      <c r="A303" s="5" t="s">
        <v>219</v>
      </c>
      <c r="B303" s="5" t="s">
        <v>117</v>
      </c>
      <c r="C303" s="5" t="n">
        <v>3335735.29547556</v>
      </c>
    </row>
    <row r="304" customFormat="false" ht="12.75" hidden="false" customHeight="false" outlineLevel="0" collapsed="false">
      <c r="A304" s="5" t="s">
        <v>220</v>
      </c>
      <c r="B304" s="5" t="s">
        <v>117</v>
      </c>
      <c r="C304" s="5" t="n">
        <v>847250.98352562</v>
      </c>
    </row>
    <row r="305" customFormat="false" ht="12.75" hidden="false" customHeight="false" outlineLevel="0" collapsed="false">
      <c r="A305" s="5" t="s">
        <v>221</v>
      </c>
      <c r="B305" s="5" t="s">
        <v>117</v>
      </c>
      <c r="C305" s="5" t="n">
        <v>3331341.92947556</v>
      </c>
    </row>
    <row r="306" customFormat="false" ht="12.75" hidden="false" customHeight="false" outlineLevel="0" collapsed="false">
      <c r="A306" s="5" t="s">
        <v>222</v>
      </c>
      <c r="B306" s="5" t="s">
        <v>83</v>
      </c>
      <c r="C306" s="5" t="n">
        <v>160725.3</v>
      </c>
    </row>
    <row r="307" customFormat="false" ht="12.75" hidden="false" customHeight="false" outlineLevel="0" collapsed="false">
      <c r="A307" s="5" t="s">
        <v>223</v>
      </c>
      <c r="B307" s="5" t="s">
        <v>117</v>
      </c>
      <c r="C307" s="5" t="n">
        <v>4393.366</v>
      </c>
    </row>
    <row r="308" customFormat="false" ht="12.75" hidden="false" customHeight="false" outlineLevel="0" collapsed="false">
      <c r="A308" s="5" t="s">
        <v>223</v>
      </c>
      <c r="B308" s="5" t="s">
        <v>83</v>
      </c>
      <c r="C308" s="5" t="n">
        <v>24428.57</v>
      </c>
    </row>
    <row r="309" customFormat="false" ht="12.75" hidden="false" customHeight="false" outlineLevel="0" collapsed="false">
      <c r="A309" s="5" t="s">
        <v>224</v>
      </c>
      <c r="B309" s="5" t="s">
        <v>82</v>
      </c>
      <c r="C309" s="5" t="n">
        <v>73644849.8994</v>
      </c>
    </row>
    <row r="310" customFormat="false" ht="12.75" hidden="false" customHeight="false" outlineLevel="0" collapsed="false">
      <c r="A310" s="5" t="s">
        <v>225</v>
      </c>
      <c r="B310" s="5" t="s">
        <v>117</v>
      </c>
      <c r="C310" s="5" t="n">
        <v>16840.293</v>
      </c>
      <c r="H310" s="11"/>
    </row>
    <row r="311" customFormat="false" ht="12.75" hidden="false" customHeight="false" outlineLevel="0" collapsed="false">
      <c r="A311" s="5" t="s">
        <v>226</v>
      </c>
      <c r="B311" s="5" t="s">
        <v>82</v>
      </c>
      <c r="C311" s="5" t="n">
        <v>122773322.299474</v>
      </c>
    </row>
    <row r="312" customFormat="false" ht="12.75" hidden="false" customHeight="false" outlineLevel="0" collapsed="false">
      <c r="A312" s="5" t="s">
        <v>227</v>
      </c>
      <c r="B312" s="5" t="s">
        <v>82</v>
      </c>
      <c r="C312" s="5" t="n">
        <v>124160258.975234</v>
      </c>
    </row>
    <row r="313" customFormat="false" ht="12.75" hidden="false" customHeight="false" outlineLevel="0" collapsed="false">
      <c r="A313" s="5" t="s">
        <v>228</v>
      </c>
      <c r="B313" s="5" t="s">
        <v>229</v>
      </c>
      <c r="C313" s="5" t="n">
        <v>11977662</v>
      </c>
    </row>
    <row r="314" customFormat="false" ht="12.75" hidden="false" customHeight="false" outlineLevel="0" collapsed="false">
      <c r="A314" s="5" t="s">
        <v>78</v>
      </c>
      <c r="B314" s="5" t="s">
        <v>83</v>
      </c>
      <c r="C314" s="5" t="n">
        <v>1051304741.56019</v>
      </c>
    </row>
    <row r="315" customFormat="false" ht="12.75" hidden="false" customHeight="false" outlineLevel="0" collapsed="false">
      <c r="A315" s="5" t="s">
        <v>230</v>
      </c>
      <c r="B315" s="5" t="s">
        <v>82</v>
      </c>
      <c r="C315" s="5" t="n">
        <v>1209829.56616625</v>
      </c>
    </row>
    <row r="316" customFormat="false" ht="12.75" hidden="false" customHeight="false" outlineLevel="0" collapsed="false">
      <c r="A316" s="5" t="s">
        <v>231</v>
      </c>
      <c r="B316" s="5" t="s">
        <v>117</v>
      </c>
      <c r="C316" s="5" t="n">
        <v>148098.236276667</v>
      </c>
    </row>
    <row r="317" customFormat="false" ht="12.75" hidden="false" customHeight="false" outlineLevel="0" collapsed="false">
      <c r="A317" s="5" t="s">
        <v>232</v>
      </c>
      <c r="B317" s="5" t="s">
        <v>117</v>
      </c>
      <c r="C317" s="5" t="n">
        <v>8566559.64228656</v>
      </c>
    </row>
    <row r="322" customFormat="false" ht="12.75" hidden="false" customHeight="false" outlineLevel="0" collapsed="false">
      <c r="H322" s="11"/>
      <c r="I322" s="11"/>
    </row>
    <row r="337" customFormat="false" ht="12.75" hidden="false" customHeight="false" outlineLevel="0" collapsed="false">
      <c r="H337" s="11"/>
      <c r="I337" s="11"/>
    </row>
    <row r="341" customFormat="false" ht="12.75" hidden="false" customHeight="false" outlineLevel="0" collapsed="false">
      <c r="H341" s="11"/>
      <c r="I341" s="11"/>
    </row>
    <row r="349" customFormat="false" ht="12.75" hidden="false" customHeight="false" outlineLevel="0" collapsed="false">
      <c r="H349" s="11"/>
      <c r="I349" s="11"/>
    </row>
    <row r="411" customFormat="false" ht="12.75" hidden="false" customHeight="false" outlineLevel="0" collapsed="false">
      <c r="H411" s="11"/>
    </row>
    <row r="430" customFormat="false" ht="12.75" hidden="false" customHeight="false" outlineLevel="0" collapsed="false">
      <c r="H430" s="11"/>
    </row>
    <row r="446" customFormat="false" ht="12.75" hidden="false" customHeight="false" outlineLevel="0" collapsed="false">
      <c r="H446" s="11"/>
      <c r="I446" s="11"/>
    </row>
    <row r="448" customFormat="false" ht="12.75" hidden="false" customHeight="false" outlineLevel="0" collapsed="false">
      <c r="H448" s="11"/>
      <c r="I448" s="11"/>
    </row>
    <row r="451" customFormat="false" ht="12.75" hidden="false" customHeight="false" outlineLevel="0" collapsed="false">
      <c r="H451" s="11"/>
      <c r="I451" s="11"/>
    </row>
    <row r="452" customFormat="false" ht="12.75" hidden="false" customHeight="false" outlineLevel="0" collapsed="false">
      <c r="H452" s="11"/>
    </row>
    <row r="516" customFormat="false" ht="12.75" hidden="false" customHeight="false" outlineLevel="0" collapsed="false">
      <c r="H516" s="11"/>
    </row>
    <row r="519" customFormat="false" ht="12.75" hidden="false" customHeight="false" outlineLevel="0" collapsed="false">
      <c r="H519" s="11"/>
      <c r="I519" s="11"/>
    </row>
    <row r="523" customFormat="false" ht="12.75" hidden="false" customHeight="false" outlineLevel="0" collapsed="false">
      <c r="H523" s="11"/>
    </row>
    <row r="530" customFormat="false" ht="12.75" hidden="false" customHeight="false" outlineLevel="0" collapsed="false">
      <c r="H530" s="11"/>
    </row>
    <row r="543" customFormat="false" ht="12.75" hidden="false" customHeight="false" outlineLevel="0" collapsed="false">
      <c r="H543" s="11"/>
      <c r="I543" s="11"/>
    </row>
    <row r="549" customFormat="false" ht="12.75" hidden="false" customHeight="false" outlineLevel="0" collapsed="false">
      <c r="H549" s="11"/>
    </row>
    <row r="582" customFormat="false" ht="12.75" hidden="false" customHeight="false" outlineLevel="0" collapsed="false">
      <c r="H582" s="11"/>
      <c r="I582" s="11"/>
    </row>
    <row r="588" customFormat="false" ht="12.75" hidden="false" customHeight="false" outlineLevel="0" collapsed="false">
      <c r="H588" s="11"/>
      <c r="I588" s="11"/>
    </row>
    <row r="594" customFormat="false" ht="12.75" hidden="false" customHeight="false" outlineLevel="0" collapsed="false">
      <c r="H594" s="11"/>
      <c r="I594" s="11"/>
    </row>
    <row r="698" customFormat="false" ht="12.75" hidden="false" customHeight="false" outlineLevel="0" collapsed="false">
      <c r="H698" s="11"/>
      <c r="I698" s="11"/>
    </row>
    <row r="718" customFormat="false" ht="12.75" hidden="false" customHeight="false" outlineLevel="0" collapsed="false">
      <c r="H718" s="11"/>
      <c r="I718" s="11"/>
    </row>
    <row r="725" customFormat="false" ht="12.75" hidden="false" customHeight="false" outlineLevel="0" collapsed="false">
      <c r="H725" s="11"/>
      <c r="I725" s="11"/>
    </row>
    <row r="728" customFormat="false" ht="12.75" hidden="false" customHeight="false" outlineLevel="0" collapsed="false">
      <c r="H728" s="11"/>
    </row>
  </sheetData>
  <conditionalFormatting sqref="J79:J11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7" activeCellId="0" sqref="C27"/>
    </sheetView>
  </sheetViews>
  <sheetFormatPr defaultColWidth="8.74609375" defaultRowHeight="12.75" zeroHeight="false" outlineLevelRow="0" outlineLevelCol="0"/>
  <cols>
    <col collapsed="false" customWidth="true" hidden="false" outlineLevel="0" max="1" min="1" style="5" width="14.71"/>
    <col collapsed="false" customWidth="true" hidden="false" outlineLevel="0" max="2" min="2" style="5" width="18.43"/>
    <col collapsed="false" customWidth="true" hidden="false" outlineLevel="0" max="3" min="3" style="5" width="34.85"/>
  </cols>
  <sheetData>
    <row r="1" customFormat="false" ht="12.75" hidden="false" customHeight="false" outlineLevel="0" collapsed="false">
      <c r="A1" s="5" t="s">
        <v>87</v>
      </c>
      <c r="B1" s="5" t="s">
        <v>233</v>
      </c>
      <c r="C1" s="5" t="s">
        <v>88</v>
      </c>
      <c r="D1" s="5" t="s">
        <v>3</v>
      </c>
      <c r="E1" s="5" t="s">
        <v>4</v>
      </c>
      <c r="F1" s="5" t="s">
        <v>5</v>
      </c>
    </row>
    <row r="2" customFormat="false" ht="12.75" hidden="false" customHeight="false" outlineLevel="0" collapsed="false">
      <c r="A2" s="5" t="s">
        <v>234</v>
      </c>
      <c r="B2" s="5" t="s">
        <v>235</v>
      </c>
      <c r="C2" s="5" t="s">
        <v>236</v>
      </c>
      <c r="D2" s="5" t="n">
        <v>73300</v>
      </c>
      <c r="E2" s="13" t="n">
        <v>3</v>
      </c>
      <c r="F2" s="5" t="n">
        <v>0.6</v>
      </c>
    </row>
    <row r="3" customFormat="false" ht="12.75" hidden="false" customHeight="false" outlineLevel="0" collapsed="false">
      <c r="A3" s="5" t="s">
        <v>234</v>
      </c>
      <c r="B3" s="5" t="s">
        <v>235</v>
      </c>
      <c r="C3" s="5" t="s">
        <v>237</v>
      </c>
      <c r="D3" s="5" t="n">
        <v>77000</v>
      </c>
      <c r="E3" s="13" t="n">
        <v>3</v>
      </c>
      <c r="F3" s="5" t="n">
        <v>0.6</v>
      </c>
    </row>
    <row r="4" customFormat="false" ht="12.75" hidden="false" customHeight="false" outlineLevel="0" collapsed="false">
      <c r="A4" s="5" t="s">
        <v>234</v>
      </c>
      <c r="B4" s="5" t="s">
        <v>235</v>
      </c>
      <c r="C4" s="5" t="s">
        <v>238</v>
      </c>
      <c r="D4" s="5" t="n">
        <v>64200</v>
      </c>
      <c r="E4" s="13" t="n">
        <v>3</v>
      </c>
      <c r="F4" s="5" t="n">
        <v>0.6</v>
      </c>
    </row>
    <row r="5" customFormat="false" ht="12.75" hidden="false" customHeight="false" outlineLevel="0" collapsed="false">
      <c r="A5" s="5" t="s">
        <v>234</v>
      </c>
      <c r="B5" s="5" t="s">
        <v>239</v>
      </c>
      <c r="C5" s="5" t="s">
        <v>55</v>
      </c>
      <c r="D5" s="5" t="n">
        <v>69300</v>
      </c>
      <c r="E5" s="13" t="n">
        <v>3</v>
      </c>
      <c r="F5" s="5" t="n">
        <v>0.6</v>
      </c>
    </row>
    <row r="6" customFormat="false" ht="12.75" hidden="false" customHeight="false" outlineLevel="0" collapsed="false">
      <c r="A6" s="5" t="s">
        <v>234</v>
      </c>
      <c r="B6" s="5" t="s">
        <v>239</v>
      </c>
      <c r="C6" s="5" t="s">
        <v>8</v>
      </c>
      <c r="D6" s="5" t="n">
        <v>70000</v>
      </c>
      <c r="E6" s="13" t="n">
        <v>3</v>
      </c>
      <c r="F6" s="5" t="n">
        <v>0.6</v>
      </c>
    </row>
    <row r="7" customFormat="false" ht="12.75" hidden="false" customHeight="false" outlineLevel="0" collapsed="false">
      <c r="A7" s="5" t="s">
        <v>234</v>
      </c>
      <c r="B7" s="5" t="s">
        <v>239</v>
      </c>
      <c r="C7" s="5" t="s">
        <v>45</v>
      </c>
      <c r="D7" s="5" t="n">
        <v>70000</v>
      </c>
      <c r="E7" s="13" t="n">
        <v>3</v>
      </c>
      <c r="F7" s="5" t="n">
        <v>0.6</v>
      </c>
    </row>
    <row r="8" customFormat="false" ht="12.75" hidden="false" customHeight="false" outlineLevel="0" collapsed="false">
      <c r="A8" s="5" t="s">
        <v>234</v>
      </c>
      <c r="B8" s="5" t="s">
        <v>235</v>
      </c>
      <c r="C8" s="5" t="s">
        <v>13</v>
      </c>
      <c r="D8" s="5" t="n">
        <v>71500</v>
      </c>
      <c r="E8" s="13" t="n">
        <v>3</v>
      </c>
      <c r="F8" s="5" t="n">
        <v>0.6</v>
      </c>
    </row>
    <row r="9" customFormat="false" ht="12.75" hidden="false" customHeight="false" outlineLevel="0" collapsed="false">
      <c r="A9" s="5" t="s">
        <v>234</v>
      </c>
      <c r="B9" s="5" t="s">
        <v>235</v>
      </c>
      <c r="C9" s="5" t="s">
        <v>240</v>
      </c>
      <c r="D9" s="5" t="n">
        <v>71900</v>
      </c>
      <c r="E9" s="13" t="n">
        <v>3</v>
      </c>
      <c r="F9" s="5" t="n">
        <v>0.6</v>
      </c>
    </row>
    <row r="10" customFormat="false" ht="12.75" hidden="false" customHeight="false" outlineLevel="0" collapsed="false">
      <c r="A10" s="5" t="s">
        <v>234</v>
      </c>
      <c r="B10" s="5" t="s">
        <v>235</v>
      </c>
      <c r="C10" s="5" t="s">
        <v>241</v>
      </c>
      <c r="D10" s="5" t="n">
        <v>73300</v>
      </c>
      <c r="E10" s="13" t="n">
        <v>3</v>
      </c>
      <c r="F10" s="5" t="n">
        <v>0.6</v>
      </c>
    </row>
    <row r="11" customFormat="false" ht="12.75" hidden="false" customHeight="false" outlineLevel="0" collapsed="false">
      <c r="A11" s="5" t="s">
        <v>234</v>
      </c>
      <c r="B11" s="5" t="s">
        <v>235</v>
      </c>
      <c r="C11" s="5" t="s">
        <v>43</v>
      </c>
      <c r="D11" s="5" t="n">
        <v>74100</v>
      </c>
      <c r="E11" s="13" t="n">
        <v>3</v>
      </c>
      <c r="F11" s="5" t="n">
        <v>0.6</v>
      </c>
    </row>
    <row r="12" customFormat="false" ht="12.75" hidden="false" customHeight="false" outlineLevel="0" collapsed="false">
      <c r="A12" s="5" t="s">
        <v>234</v>
      </c>
      <c r="B12" s="5" t="s">
        <v>235</v>
      </c>
      <c r="C12" s="5" t="s">
        <v>37</v>
      </c>
      <c r="D12" s="5" t="n">
        <v>77400</v>
      </c>
      <c r="E12" s="13" t="n">
        <v>3</v>
      </c>
      <c r="F12" s="5" t="n">
        <v>0.6</v>
      </c>
    </row>
    <row r="13" customFormat="false" ht="12.75" hidden="false" customHeight="false" outlineLevel="0" collapsed="false">
      <c r="A13" s="5" t="s">
        <v>234</v>
      </c>
      <c r="B13" s="5" t="s">
        <v>235</v>
      </c>
      <c r="C13" s="5" t="s">
        <v>53</v>
      </c>
      <c r="D13" s="5" t="n">
        <v>63100</v>
      </c>
      <c r="E13" s="13" t="n">
        <v>1</v>
      </c>
      <c r="F13" s="5" t="n">
        <v>0.1</v>
      </c>
    </row>
    <row r="14" customFormat="false" ht="12.75" hidden="false" customHeight="false" outlineLevel="0" collapsed="false">
      <c r="A14" s="5" t="s">
        <v>234</v>
      </c>
      <c r="B14" s="5" t="s">
        <v>235</v>
      </c>
      <c r="C14" s="5" t="s">
        <v>35</v>
      </c>
      <c r="D14" s="5" t="n">
        <v>61600</v>
      </c>
      <c r="E14" s="13" t="n">
        <v>1</v>
      </c>
      <c r="F14" s="5" t="n">
        <v>0.1</v>
      </c>
    </row>
    <row r="15" customFormat="false" ht="12.75" hidden="false" customHeight="false" outlineLevel="0" collapsed="false">
      <c r="A15" s="5" t="s">
        <v>234</v>
      </c>
      <c r="B15" s="5" t="s">
        <v>235</v>
      </c>
      <c r="C15" s="5" t="s">
        <v>57</v>
      </c>
      <c r="D15" s="5" t="n">
        <v>73300</v>
      </c>
      <c r="E15" s="13" t="n">
        <v>3</v>
      </c>
      <c r="F15" s="5" t="n">
        <v>0.6</v>
      </c>
    </row>
    <row r="16" customFormat="false" ht="12.75" hidden="false" customHeight="false" outlineLevel="0" collapsed="false">
      <c r="A16" s="5" t="s">
        <v>234</v>
      </c>
      <c r="B16" s="5" t="s">
        <v>235</v>
      </c>
      <c r="C16" s="5" t="s">
        <v>111</v>
      </c>
      <c r="D16" s="5" t="n">
        <v>80700</v>
      </c>
      <c r="E16" s="13" t="n">
        <v>3</v>
      </c>
      <c r="F16" s="5" t="n">
        <v>0.6</v>
      </c>
    </row>
    <row r="17" customFormat="false" ht="12.75" hidden="false" customHeight="false" outlineLevel="0" collapsed="false">
      <c r="A17" s="5" t="s">
        <v>234</v>
      </c>
      <c r="B17" s="5" t="s">
        <v>235</v>
      </c>
      <c r="C17" s="5" t="s">
        <v>199</v>
      </c>
      <c r="D17" s="5" t="n">
        <v>73300</v>
      </c>
      <c r="E17" s="13" t="n">
        <v>3</v>
      </c>
      <c r="F17" s="5" t="n">
        <v>0.6</v>
      </c>
    </row>
    <row r="18" customFormat="false" ht="12.75" hidden="false" customHeight="false" outlineLevel="0" collapsed="false">
      <c r="A18" s="5" t="s">
        <v>234</v>
      </c>
      <c r="B18" s="5" t="s">
        <v>235</v>
      </c>
      <c r="C18" s="5" t="s">
        <v>69</v>
      </c>
      <c r="D18" s="5" t="n">
        <v>97500</v>
      </c>
      <c r="E18" s="13" t="n">
        <v>3</v>
      </c>
      <c r="F18" s="5" t="n">
        <v>0.6</v>
      </c>
    </row>
    <row r="19" customFormat="false" ht="12.75" hidden="false" customHeight="false" outlineLevel="0" collapsed="false">
      <c r="A19" s="5" t="s">
        <v>234</v>
      </c>
      <c r="B19" s="5" t="s">
        <v>235</v>
      </c>
      <c r="C19" s="5" t="s">
        <v>242</v>
      </c>
      <c r="D19" s="5" t="n">
        <v>73300</v>
      </c>
      <c r="E19" s="13" t="n">
        <v>3</v>
      </c>
      <c r="F19" s="5" t="n">
        <v>0.6</v>
      </c>
    </row>
    <row r="20" customFormat="false" ht="12.75" hidden="false" customHeight="false" outlineLevel="0" collapsed="false">
      <c r="A20" s="5" t="s">
        <v>234</v>
      </c>
      <c r="B20" s="5" t="s">
        <v>243</v>
      </c>
      <c r="C20" s="5" t="s">
        <v>71</v>
      </c>
      <c r="D20" s="5" t="n">
        <v>57600</v>
      </c>
      <c r="E20" s="13" t="n">
        <v>1</v>
      </c>
      <c r="F20" s="5" t="n">
        <v>0.1</v>
      </c>
    </row>
    <row r="21" customFormat="false" ht="12.75" hidden="false" customHeight="false" outlineLevel="0" collapsed="false">
      <c r="A21" s="5" t="s">
        <v>234</v>
      </c>
      <c r="B21" s="5" t="s">
        <v>243</v>
      </c>
      <c r="C21" s="5" t="s">
        <v>244</v>
      </c>
      <c r="D21" s="5" t="n">
        <v>73300</v>
      </c>
      <c r="E21" s="13" t="n">
        <v>3</v>
      </c>
      <c r="F21" s="5" t="n">
        <v>0.6</v>
      </c>
    </row>
    <row r="22" customFormat="false" ht="12.75" hidden="false" customHeight="false" outlineLevel="0" collapsed="false">
      <c r="A22" s="5" t="s">
        <v>234</v>
      </c>
      <c r="B22" s="5" t="s">
        <v>243</v>
      </c>
      <c r="C22" s="5" t="s">
        <v>245</v>
      </c>
      <c r="D22" s="5" t="n">
        <v>73300</v>
      </c>
      <c r="E22" s="13" t="n">
        <v>3</v>
      </c>
      <c r="F22" s="5" t="n">
        <v>0.6</v>
      </c>
    </row>
    <row r="23" customFormat="false" ht="12.75" hidden="false" customHeight="false" outlineLevel="0" collapsed="false">
      <c r="A23" s="5" t="s">
        <v>234</v>
      </c>
      <c r="B23" s="5" t="s">
        <v>243</v>
      </c>
      <c r="C23" s="5" t="s">
        <v>246</v>
      </c>
      <c r="D23" s="5" t="n">
        <v>73300</v>
      </c>
      <c r="E23" s="13" t="n">
        <v>3</v>
      </c>
      <c r="F23" s="5" t="n">
        <v>0.6</v>
      </c>
    </row>
    <row r="24" customFormat="false" ht="12.75" hidden="false" customHeight="false" outlineLevel="0" collapsed="false">
      <c r="A24" s="5" t="s">
        <v>234</v>
      </c>
      <c r="B24" s="5" t="s">
        <v>235</v>
      </c>
      <c r="C24" s="5" t="s">
        <v>72</v>
      </c>
      <c r="D24" s="5" t="n">
        <v>98300</v>
      </c>
      <c r="E24" s="13" t="n">
        <v>1</v>
      </c>
      <c r="F24" s="5" t="n">
        <v>1.5</v>
      </c>
    </row>
    <row r="25" customFormat="false" ht="12.75" hidden="false" customHeight="false" outlineLevel="0" collapsed="false">
      <c r="A25" s="5" t="s">
        <v>234</v>
      </c>
      <c r="B25" s="5" t="s">
        <v>235</v>
      </c>
      <c r="C25" s="5" t="s">
        <v>34</v>
      </c>
      <c r="D25" s="5" t="n">
        <v>94600</v>
      </c>
      <c r="E25" s="13" t="n">
        <v>1</v>
      </c>
      <c r="F25" s="5" t="n">
        <v>1.5</v>
      </c>
    </row>
    <row r="26" customFormat="false" ht="12.75" hidden="false" customHeight="false" outlineLevel="0" collapsed="false">
      <c r="A26" s="5" t="s">
        <v>234</v>
      </c>
      <c r="B26" s="5" t="s">
        <v>235</v>
      </c>
      <c r="C26" s="5" t="s">
        <v>61</v>
      </c>
      <c r="D26" s="5" t="n">
        <v>94600</v>
      </c>
      <c r="E26" s="13" t="n">
        <v>1</v>
      </c>
      <c r="F26" s="5" t="n">
        <v>1.5</v>
      </c>
    </row>
    <row r="27" customFormat="false" ht="12.75" hidden="false" customHeight="false" outlineLevel="0" collapsed="false">
      <c r="A27" s="5" t="s">
        <v>234</v>
      </c>
      <c r="B27" s="5" t="s">
        <v>235</v>
      </c>
      <c r="C27" s="5" t="s">
        <v>49</v>
      </c>
      <c r="D27" s="5" t="n">
        <v>96100</v>
      </c>
      <c r="E27" s="13" t="n">
        <v>1</v>
      </c>
      <c r="F27" s="5" t="n">
        <v>1.5</v>
      </c>
    </row>
    <row r="28" customFormat="false" ht="12.75" hidden="false" customHeight="false" outlineLevel="0" collapsed="false">
      <c r="A28" s="5" t="s">
        <v>234</v>
      </c>
      <c r="B28" s="5" t="s">
        <v>235</v>
      </c>
      <c r="C28" s="5" t="s">
        <v>51</v>
      </c>
      <c r="D28" s="5" t="n">
        <v>101000</v>
      </c>
      <c r="E28" s="13" t="n">
        <v>1</v>
      </c>
      <c r="F28" s="5" t="n">
        <v>1.5</v>
      </c>
    </row>
    <row r="29" customFormat="false" ht="12.75" hidden="false" customHeight="false" outlineLevel="0" collapsed="false">
      <c r="A29" s="5" t="s">
        <v>234</v>
      </c>
      <c r="B29" s="5" t="s">
        <v>235</v>
      </c>
      <c r="C29" s="5" t="s">
        <v>247</v>
      </c>
      <c r="D29" s="5" t="n">
        <v>107000</v>
      </c>
      <c r="E29" s="13" t="n">
        <v>1</v>
      </c>
      <c r="F29" s="5" t="n">
        <v>1.5</v>
      </c>
    </row>
    <row r="30" customFormat="false" ht="12.75" hidden="false" customHeight="false" outlineLevel="0" collapsed="false">
      <c r="A30" s="5" t="s">
        <v>234</v>
      </c>
      <c r="B30" s="5" t="s">
        <v>235</v>
      </c>
      <c r="C30" s="5" t="s">
        <v>25</v>
      </c>
      <c r="D30" s="5" t="n">
        <v>97500</v>
      </c>
      <c r="E30" s="13" t="n">
        <v>1</v>
      </c>
      <c r="F30" s="5" t="n">
        <v>1.5</v>
      </c>
    </row>
    <row r="31" customFormat="false" ht="12.75" hidden="false" customHeight="false" outlineLevel="0" collapsed="false">
      <c r="A31" s="5" t="s">
        <v>234</v>
      </c>
      <c r="B31" s="5" t="s">
        <v>235</v>
      </c>
      <c r="C31" s="5" t="s">
        <v>248</v>
      </c>
      <c r="D31" s="5" t="n">
        <v>97500</v>
      </c>
      <c r="E31" s="13" t="n">
        <v>1</v>
      </c>
      <c r="F31" s="5" t="n">
        <v>1.5</v>
      </c>
    </row>
    <row r="32" customFormat="false" ht="12.75" hidden="false" customHeight="false" outlineLevel="0" collapsed="false">
      <c r="A32" s="5" t="s">
        <v>234</v>
      </c>
      <c r="B32" s="5" t="s">
        <v>249</v>
      </c>
      <c r="C32" s="5" t="s">
        <v>30</v>
      </c>
      <c r="D32" s="5" t="n">
        <v>107000</v>
      </c>
      <c r="E32" s="13" t="n">
        <v>1</v>
      </c>
      <c r="F32" s="5" t="n">
        <v>1.5</v>
      </c>
    </row>
    <row r="33" customFormat="false" ht="12.75" hidden="false" customHeight="false" outlineLevel="0" collapsed="false">
      <c r="A33" s="5" t="s">
        <v>234</v>
      </c>
      <c r="B33" s="5" t="s">
        <v>249</v>
      </c>
      <c r="C33" s="5" t="s">
        <v>41</v>
      </c>
      <c r="D33" s="5" t="n">
        <v>107000</v>
      </c>
      <c r="E33" s="13" t="n">
        <v>1</v>
      </c>
      <c r="F33" s="5" t="n">
        <v>0.1</v>
      </c>
    </row>
    <row r="34" customFormat="false" ht="12.75" hidden="false" customHeight="false" outlineLevel="0" collapsed="false">
      <c r="A34" s="5" t="s">
        <v>234</v>
      </c>
      <c r="B34" s="5" t="s">
        <v>235</v>
      </c>
      <c r="C34" s="5" t="s">
        <v>250</v>
      </c>
      <c r="D34" s="5" t="n">
        <v>80700</v>
      </c>
      <c r="E34" s="13" t="n">
        <v>1</v>
      </c>
      <c r="F34" s="5" t="n">
        <v>1.5</v>
      </c>
    </row>
    <row r="35" customFormat="false" ht="12.75" hidden="false" customHeight="false" outlineLevel="0" collapsed="false">
      <c r="A35" s="5" t="s">
        <v>234</v>
      </c>
      <c r="B35" s="5" t="s">
        <v>251</v>
      </c>
      <c r="C35" s="5" t="s">
        <v>47</v>
      </c>
      <c r="D35" s="5" t="n">
        <v>44400</v>
      </c>
      <c r="E35" s="13" t="n">
        <v>1</v>
      </c>
      <c r="F35" s="5" t="n">
        <v>0.1</v>
      </c>
    </row>
    <row r="36" customFormat="false" ht="12.75" hidden="false" customHeight="false" outlineLevel="0" collapsed="false">
      <c r="A36" s="5" t="s">
        <v>234</v>
      </c>
      <c r="B36" s="5" t="s">
        <v>251</v>
      </c>
      <c r="C36" s="5" t="s">
        <v>32</v>
      </c>
      <c r="D36" s="5" t="n">
        <v>44400</v>
      </c>
      <c r="E36" s="13" t="n">
        <v>1</v>
      </c>
      <c r="F36" s="5" t="n">
        <v>0.1</v>
      </c>
    </row>
    <row r="37" customFormat="false" ht="12.75" hidden="false" customHeight="false" outlineLevel="0" collapsed="false">
      <c r="A37" s="5" t="s">
        <v>234</v>
      </c>
      <c r="B37" s="5" t="s">
        <v>251</v>
      </c>
      <c r="C37" s="5" t="s">
        <v>23</v>
      </c>
      <c r="D37" s="5" t="n">
        <v>260000</v>
      </c>
      <c r="E37" s="13" t="n">
        <v>1</v>
      </c>
      <c r="F37" s="5" t="n">
        <v>0.1</v>
      </c>
    </row>
    <row r="38" customFormat="false" ht="12.75" hidden="false" customHeight="false" outlineLevel="0" collapsed="false">
      <c r="A38" s="5" t="s">
        <v>234</v>
      </c>
      <c r="B38" s="5" t="s">
        <v>251</v>
      </c>
      <c r="C38" s="5" t="s">
        <v>252</v>
      </c>
      <c r="D38" s="5" t="n">
        <v>182000</v>
      </c>
      <c r="E38" s="13" t="n">
        <v>1</v>
      </c>
      <c r="F38" s="5" t="n">
        <v>0.1</v>
      </c>
    </row>
    <row r="39" customFormat="false" ht="12.75" hidden="false" customHeight="false" outlineLevel="0" collapsed="false">
      <c r="A39" s="5" t="s">
        <v>234</v>
      </c>
      <c r="B39" s="5" t="s">
        <v>235</v>
      </c>
      <c r="C39" s="5" t="s">
        <v>59</v>
      </c>
      <c r="D39" s="5" t="n">
        <v>56100</v>
      </c>
      <c r="E39" s="13" t="n">
        <v>1</v>
      </c>
      <c r="F39" s="5" t="n">
        <v>0.1</v>
      </c>
    </row>
    <row r="40" customFormat="false" ht="12.75" hidden="false" customHeight="false" outlineLevel="0" collapsed="false">
      <c r="A40" s="5" t="s">
        <v>234</v>
      </c>
      <c r="B40" s="5" t="s">
        <v>235</v>
      </c>
      <c r="C40" s="5" t="s">
        <v>253</v>
      </c>
      <c r="D40" s="5" t="n">
        <v>91700</v>
      </c>
      <c r="E40" s="13" t="n">
        <v>30</v>
      </c>
      <c r="F40" s="5" t="n">
        <v>4</v>
      </c>
    </row>
    <row r="41" customFormat="false" ht="12.75" hidden="false" customHeight="false" outlineLevel="0" collapsed="false">
      <c r="A41" s="5" t="s">
        <v>234</v>
      </c>
      <c r="B41" s="5" t="s">
        <v>235</v>
      </c>
      <c r="C41" s="5" t="s">
        <v>254</v>
      </c>
      <c r="D41" s="5" t="n">
        <v>143000</v>
      </c>
      <c r="E41" s="13" t="n">
        <v>30</v>
      </c>
      <c r="F41" s="5" t="n">
        <v>4</v>
      </c>
    </row>
    <row r="42" customFormat="false" ht="12.75" hidden="false" customHeight="false" outlineLevel="0" collapsed="false">
      <c r="A42" s="5" t="s">
        <v>234</v>
      </c>
      <c r="B42" s="5" t="s">
        <v>235</v>
      </c>
      <c r="C42" s="5" t="s">
        <v>255</v>
      </c>
      <c r="D42" s="5" t="n">
        <v>73300</v>
      </c>
      <c r="E42" s="13" t="n">
        <v>30</v>
      </c>
      <c r="F42" s="5" t="n">
        <v>4</v>
      </c>
    </row>
    <row r="43" customFormat="false" ht="12.75" hidden="false" customHeight="false" outlineLevel="0" collapsed="false">
      <c r="A43" s="5" t="s">
        <v>234</v>
      </c>
      <c r="B43" s="5" t="s">
        <v>235</v>
      </c>
      <c r="C43" s="5" t="s">
        <v>67</v>
      </c>
      <c r="D43" s="5" t="n">
        <v>106000</v>
      </c>
      <c r="E43" s="13" t="n">
        <v>1</v>
      </c>
      <c r="F43" s="5" t="n">
        <v>1.5</v>
      </c>
    </row>
    <row r="44" customFormat="false" ht="12.75" hidden="false" customHeight="false" outlineLevel="0" collapsed="false">
      <c r="A44" s="5" t="s">
        <v>234</v>
      </c>
      <c r="B44" s="5" t="s">
        <v>256</v>
      </c>
      <c r="C44" s="5" t="s">
        <v>39</v>
      </c>
      <c r="D44" s="5" t="n">
        <v>112000</v>
      </c>
      <c r="E44" s="13" t="n">
        <v>30</v>
      </c>
      <c r="F44" s="5" t="n">
        <v>4</v>
      </c>
    </row>
    <row r="45" customFormat="false" ht="12.75" hidden="false" customHeight="false" outlineLevel="0" collapsed="false">
      <c r="A45" s="5" t="s">
        <v>234</v>
      </c>
      <c r="B45" s="5" t="s">
        <v>256</v>
      </c>
      <c r="C45" s="5" t="s">
        <v>21</v>
      </c>
      <c r="D45" s="5" t="n">
        <v>95300</v>
      </c>
      <c r="E45" s="13" t="n">
        <v>3</v>
      </c>
      <c r="F45" s="5" t="n">
        <v>2</v>
      </c>
    </row>
    <row r="46" customFormat="false" ht="12.75" hidden="false" customHeight="false" outlineLevel="0" collapsed="false">
      <c r="A46" s="5" t="s">
        <v>234</v>
      </c>
      <c r="B46" s="5" t="s">
        <v>256</v>
      </c>
      <c r="C46" s="5" t="s">
        <v>10</v>
      </c>
      <c r="D46" s="5" t="n">
        <v>100000</v>
      </c>
      <c r="E46" s="13" t="n">
        <v>30</v>
      </c>
      <c r="F46" s="5" t="n">
        <v>4</v>
      </c>
    </row>
    <row r="47" customFormat="false" ht="12.75" hidden="false" customHeight="false" outlineLevel="0" collapsed="false">
      <c r="A47" s="5" t="s">
        <v>234</v>
      </c>
      <c r="B47" s="5" t="s">
        <v>256</v>
      </c>
      <c r="C47" s="5" t="s">
        <v>27</v>
      </c>
      <c r="D47" s="5" t="n">
        <v>112000</v>
      </c>
      <c r="E47" s="13" t="n">
        <v>200</v>
      </c>
      <c r="F47" s="5" t="n">
        <v>4</v>
      </c>
    </row>
    <row r="48" customFormat="false" ht="12.75" hidden="false" customHeight="false" outlineLevel="0" collapsed="false">
      <c r="A48" s="5" t="s">
        <v>234</v>
      </c>
      <c r="B48" s="5" t="s">
        <v>257</v>
      </c>
      <c r="C48" s="5" t="s">
        <v>19</v>
      </c>
      <c r="D48" s="5" t="n">
        <v>70800</v>
      </c>
      <c r="E48" s="13" t="n">
        <v>3</v>
      </c>
      <c r="F48" s="5" t="n">
        <v>0.6</v>
      </c>
    </row>
    <row r="49" customFormat="false" ht="12.75" hidden="false" customHeight="false" outlineLevel="0" collapsed="false">
      <c r="A49" s="5" t="s">
        <v>234</v>
      </c>
      <c r="B49" s="5" t="s">
        <v>257</v>
      </c>
      <c r="C49" s="5" t="s">
        <v>15</v>
      </c>
      <c r="D49" s="5" t="n">
        <v>70800</v>
      </c>
      <c r="E49" s="13" t="n">
        <v>3</v>
      </c>
      <c r="F49" s="5" t="n">
        <v>0.6</v>
      </c>
    </row>
    <row r="50" customFormat="false" ht="12.75" hidden="false" customHeight="false" outlineLevel="0" collapsed="false">
      <c r="A50" s="5" t="s">
        <v>234</v>
      </c>
      <c r="B50" s="5" t="s">
        <v>257</v>
      </c>
      <c r="C50" s="5" t="s">
        <v>65</v>
      </c>
      <c r="D50" s="5" t="n">
        <v>79600</v>
      </c>
      <c r="E50" s="13" t="n">
        <v>3</v>
      </c>
      <c r="F50" s="5" t="n">
        <v>0.6</v>
      </c>
    </row>
    <row r="51" customFormat="false" ht="12.75" hidden="false" customHeight="false" outlineLevel="0" collapsed="false">
      <c r="A51" s="5" t="s">
        <v>234</v>
      </c>
      <c r="B51" s="5" t="s">
        <v>258</v>
      </c>
      <c r="C51" s="5" t="s">
        <v>259</v>
      </c>
      <c r="D51" s="5" t="n">
        <v>54600</v>
      </c>
      <c r="E51" s="13" t="n">
        <v>1</v>
      </c>
      <c r="F51" s="5" t="n">
        <v>0.1</v>
      </c>
    </row>
    <row r="52" customFormat="false" ht="12.75" hidden="false" customHeight="false" outlineLevel="0" collapsed="false">
      <c r="A52" s="5" t="s">
        <v>234</v>
      </c>
      <c r="B52" s="5" t="s">
        <v>258</v>
      </c>
      <c r="C52" s="5" t="s">
        <v>260</v>
      </c>
      <c r="D52" s="5" t="n">
        <v>54600</v>
      </c>
      <c r="E52" s="13" t="n">
        <v>1</v>
      </c>
      <c r="F52" s="5" t="n">
        <v>0.1</v>
      </c>
    </row>
    <row r="53" customFormat="false" ht="12.75" hidden="false" customHeight="false" outlineLevel="0" collapsed="false">
      <c r="A53" s="5" t="s">
        <v>234</v>
      </c>
      <c r="B53" s="5" t="s">
        <v>258</v>
      </c>
      <c r="C53" s="5" t="s">
        <v>17</v>
      </c>
      <c r="D53" s="5" t="n">
        <v>54600</v>
      </c>
      <c r="E53" s="13" t="n">
        <v>1</v>
      </c>
      <c r="F53" s="5" t="n">
        <v>0.1</v>
      </c>
    </row>
    <row r="54" customFormat="false" ht="12.75" hidden="false" customHeight="false" outlineLevel="0" collapsed="false">
      <c r="A54" s="5" t="s">
        <v>234</v>
      </c>
      <c r="B54" s="5" t="s">
        <v>261</v>
      </c>
      <c r="C54" s="5" t="s">
        <v>77</v>
      </c>
      <c r="D54" s="5" t="n">
        <v>100000</v>
      </c>
      <c r="E54" s="13" t="n">
        <v>30</v>
      </c>
      <c r="F54" s="5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7qo9Wkx1kJKlAAAA9gAAABIAHABDb25maWcvUGFja2FnZS54bWwgohgAKKAUAAAAAAAAAAAAAAAAAAAAAAAAAAAAhY9LDoIwGISvQrqnD0h8kJ+ycCuJCdG4bWqFRiiGFsvdXHgkryBGUXcu55tvMXO/3iAbmjq4qM7q1qSIYYoCZWR70KZMUe+O4QJlHDZCnkSpglE2NhnsIUWVc+eEEO899jFuu5JElDKyz9eFrFQj0EfW/+VQG+uEkQpx2L3G8AizeInZfIYpkAlCrs1XiMa9z/YHwqqvXd8prky4LYBMEcj7A38AUEsDBBQAAgAIAO6qPV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qj1aKIpHuA4AAAARAAAAEwAcAEZvcm11bGFzL1NlY3Rpb24xLm0gohgAKKAUAAAAAAAAAAAAAAAAAAAAAAAAAAAAK05NLsnMz1MIhtCG1gBQSwECLQAUAAIACADuqj1aTHWQkqUAAAD2AAAAEgAAAAAAAAAAAAAAAAAAAAAAQ29uZmlnL1BhY2thZ2UueG1sUEsBAi0AFAACAAgA7qo9Wg/K6aukAAAA6QAAABMAAAAAAAAAAAAAAAAA8QAAAFtDb250ZW50X1R5cGVzXS54bWxQSwECLQAUAAIACADuqj1a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aSh89Ip4sk+UEO5AJEj3bQAAAAACAAAAAAAQZgAAAAEAACAAAACirdFVN2wedC3AjS2k0XwBVKPHkXpu4Xhq0vEwHsG4mgAAAAAOgAAAAAIAACAAAADilHoC4Z0l3+5PO/oZyDZnAcjd3dTAUC1c8g4q7vLplFAAAADDm5I//r3QaTb0obCNXKHmZ1PyDV7TzHFtfxvceS1qofNOiXvLAtYTIHzdr8zdcd2DUK2iFZLfOLSDCZOOfUYbffXhSaI/kPqdIzSz/O+2MEAAAACx98ybI++JIfiBuCRFqL9EPR9yETNo5/tieH+lv+O2sY5/jIzu8IEicLxHf1p4xawBAhK00QGw04YNivAWtv+c</DataMashup>
</file>

<file path=customXml/itemProps1.xml><?xml version="1.0" encoding="utf-8"?>
<ds:datastoreItem xmlns:ds="http://schemas.openxmlformats.org/officeDocument/2006/customXml" ds:itemID="{5E0464D1-16A8-4AC8-A63B-67B10D64D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2025-01-29T21:56:23Z</dcterms:created>
  <dc:creator>Renato Vargas</dc:creator>
  <dc:description/>
  <dc:language>en-US</dc:language>
  <cp:lastModifiedBy/>
  <dcterms:modified xsi:type="dcterms:W3CDTF">2025-02-24T09:43:15Z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