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nato\Documents\GitHub\gears\gears_db\data\coefficients\"/>
    </mc:Choice>
  </mc:AlternateContent>
  <xr:revisionPtr revIDLastSave="0" documentId="13_ncr:1_{C8DE1D0D-411A-466F-81C2-07665AFA437C}" xr6:coauthVersionLast="47" xr6:coauthVersionMax="47" xr10:uidLastSave="{00000000-0000-0000-0000-000000000000}"/>
  <bookViews>
    <workbookView xWindow="-103" yWindow="-103" windowWidth="22149" windowHeight="11829" xr2:uid="{313A7562-C127-4A15-9A96-9C24B99DDE82}"/>
  </bookViews>
  <sheets>
    <sheet name="un_energy_coefficients" sheetId="1" r:id="rId1"/>
    <sheet name="Sheet3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F2" i="1"/>
  <c r="E2" i="1"/>
  <c r="D2" i="1"/>
</calcChain>
</file>

<file path=xl/sharedStrings.xml><?xml version="1.0" encoding="utf-8"?>
<sst xmlns="http://schemas.openxmlformats.org/spreadsheetml/2006/main" count="240" uniqueCount="102">
  <si>
    <t>Commodity</t>
  </si>
  <si>
    <t>CO2</t>
  </si>
  <si>
    <t>CH4</t>
  </si>
  <si>
    <t>N2O</t>
  </si>
  <si>
    <t>Aviation gasoline</t>
  </si>
  <si>
    <t>Bagasse</t>
  </si>
  <si>
    <t>Bio jet kerosene</t>
  </si>
  <si>
    <t>Biodiesel</t>
  </si>
  <si>
    <t>Biogases</t>
  </si>
  <si>
    <t>Biogasoline</t>
  </si>
  <si>
    <t>Black liquor</t>
  </si>
  <si>
    <t>Blast furnace gas</t>
  </si>
  <si>
    <t>Brown coal</t>
  </si>
  <si>
    <t>Brown coal briquettes</t>
  </si>
  <si>
    <t>Charcoal</t>
  </si>
  <si>
    <t>Coke-oven coke</t>
  </si>
  <si>
    <t>Coke oven gas</t>
  </si>
  <si>
    <t>Coking coal</t>
  </si>
  <si>
    <t>Ethane</t>
  </si>
  <si>
    <t>Fuel oil</t>
  </si>
  <si>
    <t>Fuelwood</t>
  </si>
  <si>
    <t>Gas coke</t>
  </si>
  <si>
    <t>Gas oil/diesel oil</t>
  </si>
  <si>
    <t>Gasoline-type jet fuel</t>
  </si>
  <si>
    <t>Gasworks gas</t>
  </si>
  <si>
    <t>Hard coal</t>
  </si>
  <si>
    <t>Kerosene-type jet fuel</t>
  </si>
  <si>
    <t>Lignite</t>
  </si>
  <si>
    <t>Liquefied petroleum gas (lpg)</t>
  </si>
  <si>
    <t>Motor gasoline</t>
  </si>
  <si>
    <t>Naphtha</t>
  </si>
  <si>
    <t>Natural gas (including lng)</t>
  </si>
  <si>
    <t>Other bituminous coal</t>
  </si>
  <si>
    <t>Other coal products</t>
  </si>
  <si>
    <t>Other hydrocarbons</t>
  </si>
  <si>
    <t>Other liquid biofuels</t>
  </si>
  <si>
    <t>Peat</t>
  </si>
  <si>
    <t>Peat (for fuel use)</t>
  </si>
  <si>
    <t>Petroleum coke</t>
  </si>
  <si>
    <t>Refinery gas</t>
  </si>
  <si>
    <t>Other Kerosene</t>
  </si>
  <si>
    <t>Gasoline</t>
  </si>
  <si>
    <t>Jet Kerosene</t>
  </si>
  <si>
    <t>Crude Oil</t>
  </si>
  <si>
    <t>Natural Gas Liquids</t>
  </si>
  <si>
    <t>Motor Gasoline</t>
  </si>
  <si>
    <t>Aviation Gasoline</t>
  </si>
  <si>
    <t>Jet Gasoline</t>
  </si>
  <si>
    <t>Residual Fuel Oil</t>
  </si>
  <si>
    <t>Shale Oil</t>
  </si>
  <si>
    <t>Lubricants</t>
  </si>
  <si>
    <t>Liquefied Petroleum Gases</t>
  </si>
  <si>
    <t>Bitumen</t>
  </si>
  <si>
    <t>Petroleum Coke</t>
  </si>
  <si>
    <t>Other Petroleum Products</t>
  </si>
  <si>
    <t>Refinery Gas</t>
  </si>
  <si>
    <t>Paraffin Waxes</t>
  </si>
  <si>
    <t>White Spirit and SBP</t>
  </si>
  <si>
    <t>Anthracite</t>
  </si>
  <si>
    <t>Coking Coal</t>
  </si>
  <si>
    <t>Other Bituminous Coal</t>
  </si>
  <si>
    <t>Sub-Bituminous Coal</t>
  </si>
  <si>
    <t>Oil Shale and Tar Sands</t>
  </si>
  <si>
    <t>Brown Coal Briquettes</t>
  </si>
  <si>
    <t>Patent Fuel</t>
  </si>
  <si>
    <t>Coke</t>
  </si>
  <si>
    <t>Coke Oven Coke and Lignite Coke</t>
  </si>
  <si>
    <t>Gas Coke</t>
  </si>
  <si>
    <t>Coal Tar</t>
  </si>
  <si>
    <t>Derived Gases</t>
  </si>
  <si>
    <t>Gas Works Gas</t>
  </si>
  <si>
    <t>Coke Oven Gas</t>
  </si>
  <si>
    <t>Blast Furnace Gas</t>
  </si>
  <si>
    <t>Oxygen Steel Furnace Gas</t>
  </si>
  <si>
    <t>Other</t>
  </si>
  <si>
    <t>Natural Gas</t>
  </si>
  <si>
    <t>Sector</t>
  </si>
  <si>
    <t>Energy Industries</t>
  </si>
  <si>
    <t>Orimulsion</t>
  </si>
  <si>
    <t>Gas/Diesel Oil</t>
  </si>
  <si>
    <t>Municipal Wastes (biomass fraction)</t>
  </si>
  <si>
    <t>IPCC Name</t>
  </si>
  <si>
    <t>Industrial Wastes</t>
  </si>
  <si>
    <t>Waste Oils</t>
  </si>
  <si>
    <t>Other Primary Solid Biomass</t>
  </si>
  <si>
    <t>Biodiesels</t>
  </si>
  <si>
    <t>Other Liquid Biofuels</t>
  </si>
  <si>
    <t>Landfill Gas</t>
  </si>
  <si>
    <t>Sludge Gas</t>
  </si>
  <si>
    <t>Other Biogas</t>
  </si>
  <si>
    <t>Naptha</t>
  </si>
  <si>
    <t>Refinery Feedstocs</t>
  </si>
  <si>
    <t>Other Oil</t>
  </si>
  <si>
    <t>Municipal Wastes (non-biomass fraction)</t>
  </si>
  <si>
    <t>Solid Biofuels</t>
  </si>
  <si>
    <t>Wood / Wood Waste</t>
  </si>
  <si>
    <t>Sulphite lyes (Black Liquor)</t>
  </si>
  <si>
    <t>Liquid Biofuels</t>
  </si>
  <si>
    <t>Gas Biomass</t>
  </si>
  <si>
    <t>Other non-fossil fuels</t>
  </si>
  <si>
    <t>Group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</si>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</sst>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766C-B9AB-44C5-9C37-FFF71030640C}">
  <dimension ref="A1:F36"/>
  <sheetViews>
    <sheetView tabSelected="1" zoomScale="115" zoomScaleNormal="115" workbookViewId="0">
      <selection activeCell="C1" sqref="C1"/>
    </sheetView>
  </sheetViews>
  <sheetFormatPr defaultRowHeight="12.9" x14ac:dyDescent="0.35"/>
  <cols>
    <col min="1" max="1" width="52.1640625" bestFit="1" customWidth="1"/>
    <col min="2" max="2" width="27.08203125" bestFit="1" customWidth="1"/>
    <col min="3" max="3" width="27.08203125" customWidth="1"/>
    <col min="4" max="6" width="8.75" customWidth="1"/>
  </cols>
  <sheetData>
    <row r="1" spans="1:6" x14ac:dyDescent="0.35">
      <c r="A1" t="s">
        <v>0</v>
      </c>
      <c r="B1" t="s">
        <v>81</v>
      </c>
      <c r="D1" t="s">
        <v>1</v>
      </c>
      <c r="E1" t="s">
        <v>2</v>
      </c>
      <c r="F1" t="s">
        <v>3</v>
      </c>
    </row>
    <row r="2" spans="1:6" x14ac:dyDescent="0.35">
      <c r="A2" t="s">
        <v>4</v>
      </c>
      <c r="B2" t="s">
        <v>46</v>
      </c>
      <c r="D2">
        <f>VLOOKUP(B2,Sheet3!$C$2:$F$54,2,FALSE)</f>
        <v>70000</v>
      </c>
      <c r="E2">
        <f>VLOOKUP(B2,Sheet3!$C$2:$F$54,3,FALSE)</f>
        <v>3</v>
      </c>
      <c r="F2">
        <f>VLOOKUP(B2,Sheet3!$C$2:$F$54,4,FALSE)</f>
        <v>0.6</v>
      </c>
    </row>
    <row r="3" spans="1:6" x14ac:dyDescent="0.35">
      <c r="A3" t="s">
        <v>5</v>
      </c>
      <c r="B3" t="s">
        <v>84</v>
      </c>
      <c r="D3">
        <f>VLOOKUP(B3,Sheet3!$C$2:$F$54,2,FALSE)</f>
        <v>100000</v>
      </c>
      <c r="E3">
        <f>VLOOKUP(B3,Sheet3!$C$2:$F$54,3,FALSE)</f>
        <v>30</v>
      </c>
      <c r="F3">
        <f>VLOOKUP(B3,Sheet3!$C$2:$F$54,4,FALSE)</f>
        <v>4</v>
      </c>
    </row>
    <row r="4" spans="1:6" x14ac:dyDescent="0.35">
      <c r="A4" t="s">
        <v>6</v>
      </c>
      <c r="B4" t="s">
        <v>9</v>
      </c>
      <c r="D4">
        <f>VLOOKUP(B4,Sheet3!$C$2:$F$54,2,FALSE)</f>
        <v>70800</v>
      </c>
      <c r="E4">
        <f>VLOOKUP(B4,Sheet3!$C$2:$F$54,3,FALSE)</f>
        <v>3</v>
      </c>
      <c r="F4">
        <f>VLOOKUP(B4,Sheet3!$C$2:$F$54,4,FALSE)</f>
        <v>0.6</v>
      </c>
    </row>
    <row r="5" spans="1:6" x14ac:dyDescent="0.35">
      <c r="A5" t="s">
        <v>7</v>
      </c>
      <c r="B5" t="s">
        <v>85</v>
      </c>
      <c r="D5">
        <f>VLOOKUP(B5,Sheet3!$C$2:$F$54,2,FALSE)</f>
        <v>70800</v>
      </c>
      <c r="E5">
        <f>VLOOKUP(B5,Sheet3!$C$2:$F$54,3,FALSE)</f>
        <v>3</v>
      </c>
      <c r="F5">
        <f>VLOOKUP(B5,Sheet3!$C$2:$F$54,4,FALSE)</f>
        <v>0.6</v>
      </c>
    </row>
    <row r="6" spans="1:6" x14ac:dyDescent="0.35">
      <c r="A6" t="s">
        <v>8</v>
      </c>
      <c r="B6" t="s">
        <v>89</v>
      </c>
      <c r="D6">
        <f>VLOOKUP(B6,Sheet3!$C$2:$F$54,2,FALSE)</f>
        <v>54600</v>
      </c>
      <c r="E6">
        <f>VLOOKUP(B6,Sheet3!$C$2:$F$54,3,FALSE)</f>
        <v>1</v>
      </c>
      <c r="F6">
        <f>VLOOKUP(B6,Sheet3!$C$2:$F$54,4,FALSE)</f>
        <v>0.1</v>
      </c>
    </row>
    <row r="7" spans="1:6" x14ac:dyDescent="0.35">
      <c r="A7" t="s">
        <v>9</v>
      </c>
      <c r="B7" t="s">
        <v>9</v>
      </c>
      <c r="D7">
        <f>VLOOKUP(B7,Sheet3!$C$2:$F$54,2,FALSE)</f>
        <v>70800</v>
      </c>
      <c r="E7">
        <f>VLOOKUP(B7,Sheet3!$C$2:$F$54,3,FALSE)</f>
        <v>3</v>
      </c>
      <c r="F7">
        <f>VLOOKUP(B7,Sheet3!$C$2:$F$54,4,FALSE)</f>
        <v>0.6</v>
      </c>
    </row>
    <row r="8" spans="1:6" x14ac:dyDescent="0.35">
      <c r="A8" t="s">
        <v>10</v>
      </c>
      <c r="B8" t="s">
        <v>96</v>
      </c>
      <c r="D8">
        <f>VLOOKUP(B8,Sheet3!$C$2:$F$54,2,FALSE)</f>
        <v>95300</v>
      </c>
      <c r="E8">
        <f>VLOOKUP(B8,Sheet3!$C$2:$F$54,3,FALSE)</f>
        <v>3</v>
      </c>
      <c r="F8">
        <f>VLOOKUP(B8,Sheet3!$C$2:$F$54,4,FALSE)</f>
        <v>2</v>
      </c>
    </row>
    <row r="9" spans="1:6" x14ac:dyDescent="0.35">
      <c r="A9" t="s">
        <v>11</v>
      </c>
      <c r="B9" t="s">
        <v>72</v>
      </c>
      <c r="D9">
        <f>VLOOKUP(B9,Sheet3!$C$2:$F$54,2,FALSE)</f>
        <v>260000</v>
      </c>
      <c r="E9">
        <f>VLOOKUP(B9,Sheet3!$C$2:$F$54,3,FALSE)</f>
        <v>1</v>
      </c>
      <c r="F9">
        <f>VLOOKUP(B9,Sheet3!$C$2:$F$54,4,FALSE)</f>
        <v>0.1</v>
      </c>
    </row>
    <row r="10" spans="1:6" x14ac:dyDescent="0.35">
      <c r="A10" t="s">
        <v>12</v>
      </c>
      <c r="B10" t="s">
        <v>63</v>
      </c>
      <c r="D10">
        <f>VLOOKUP(B10,Sheet3!$C$2:$F$54,2,FALSE)</f>
        <v>97500</v>
      </c>
      <c r="E10">
        <f>VLOOKUP(B10,Sheet3!$C$2:$F$54,3,FALSE)</f>
        <v>1</v>
      </c>
      <c r="F10">
        <f>VLOOKUP(B10,Sheet3!$C$2:$F$54,4,FALSE)</f>
        <v>1.5</v>
      </c>
    </row>
    <row r="11" spans="1:6" x14ac:dyDescent="0.35">
      <c r="A11" t="s">
        <v>13</v>
      </c>
      <c r="B11" t="s">
        <v>63</v>
      </c>
      <c r="D11">
        <f>VLOOKUP(B11,Sheet3!$C$2:$F$54,2,FALSE)</f>
        <v>97500</v>
      </c>
      <c r="E11">
        <f>VLOOKUP(B11,Sheet3!$C$2:$F$54,3,FALSE)</f>
        <v>1</v>
      </c>
      <c r="F11">
        <f>VLOOKUP(B11,Sheet3!$C$2:$F$54,4,FALSE)</f>
        <v>1.5</v>
      </c>
    </row>
    <row r="12" spans="1:6" x14ac:dyDescent="0.35">
      <c r="A12" t="s">
        <v>14</v>
      </c>
      <c r="B12" t="s">
        <v>14</v>
      </c>
      <c r="D12">
        <f>VLOOKUP(B12,Sheet3!$C$2:$F$54,2,FALSE)</f>
        <v>112000</v>
      </c>
      <c r="E12">
        <f>VLOOKUP(B12,Sheet3!$C$2:$F$54,3,FALSE)</f>
        <v>200</v>
      </c>
      <c r="F12">
        <f>VLOOKUP(B12,Sheet3!$C$2:$F$54,4,FALSE)</f>
        <v>4</v>
      </c>
    </row>
    <row r="13" spans="1:6" x14ac:dyDescent="0.35">
      <c r="A13" t="s">
        <v>15</v>
      </c>
      <c r="B13" t="s">
        <v>66</v>
      </c>
      <c r="D13">
        <f>VLOOKUP(B13,Sheet3!$C$2:$F$54,2,FALSE)</f>
        <v>107000</v>
      </c>
      <c r="E13">
        <f>VLOOKUP(B13,Sheet3!$C$2:$F$54,3,FALSE)</f>
        <v>1</v>
      </c>
      <c r="F13">
        <f>VLOOKUP(B13,Sheet3!$C$2:$F$54,4,FALSE)</f>
        <v>1.5</v>
      </c>
    </row>
    <row r="14" spans="1:6" x14ac:dyDescent="0.35">
      <c r="A14" t="s">
        <v>16</v>
      </c>
      <c r="B14" t="s">
        <v>71</v>
      </c>
      <c r="D14">
        <f>VLOOKUP(B14,Sheet3!$C$2:$F$54,2,FALSE)</f>
        <v>44400</v>
      </c>
      <c r="E14">
        <f>VLOOKUP(B14,Sheet3!$C$2:$F$54,3,FALSE)</f>
        <v>1</v>
      </c>
      <c r="F14">
        <f>VLOOKUP(B14,Sheet3!$C$2:$F$54,4,FALSE)</f>
        <v>0.1</v>
      </c>
    </row>
    <row r="15" spans="1:6" x14ac:dyDescent="0.35">
      <c r="A15" t="s">
        <v>17</v>
      </c>
      <c r="B15" t="s">
        <v>59</v>
      </c>
      <c r="D15">
        <f>VLOOKUP(B15,Sheet3!$C$2:$F$54,2,FALSE)</f>
        <v>94600</v>
      </c>
      <c r="E15">
        <f>VLOOKUP(B15,Sheet3!$C$2:$F$54,3,FALSE)</f>
        <v>1</v>
      </c>
      <c r="F15">
        <f>VLOOKUP(B15,Sheet3!$C$2:$F$54,4,FALSE)</f>
        <v>1.5</v>
      </c>
    </row>
    <row r="16" spans="1:6" x14ac:dyDescent="0.35">
      <c r="A16" t="s">
        <v>18</v>
      </c>
      <c r="B16" t="s">
        <v>18</v>
      </c>
      <c r="D16">
        <f>VLOOKUP(B16,Sheet3!$C$2:$F$54,2,FALSE)</f>
        <v>61600</v>
      </c>
      <c r="E16">
        <f>VLOOKUP(B16,Sheet3!$C$2:$F$54,3,FALSE)</f>
        <v>1</v>
      </c>
      <c r="F16">
        <f>VLOOKUP(B16,Sheet3!$C$2:$F$54,4,FALSE)</f>
        <v>0.1</v>
      </c>
    </row>
    <row r="17" spans="1:6" x14ac:dyDescent="0.35">
      <c r="A17" t="s">
        <v>19</v>
      </c>
      <c r="B17" t="s">
        <v>48</v>
      </c>
      <c r="D17">
        <f>VLOOKUP(B17,Sheet3!$C$2:$F$54,2,FALSE)</f>
        <v>77400</v>
      </c>
      <c r="E17">
        <f>VLOOKUP(B17,Sheet3!$C$2:$F$54,3,FALSE)</f>
        <v>3</v>
      </c>
      <c r="F17">
        <f>VLOOKUP(B17,Sheet3!$C$2:$F$54,4,FALSE)</f>
        <v>0.6</v>
      </c>
    </row>
    <row r="18" spans="1:6" x14ac:dyDescent="0.35">
      <c r="A18" t="s">
        <v>20</v>
      </c>
      <c r="B18" t="s">
        <v>95</v>
      </c>
      <c r="D18">
        <f>VLOOKUP(B18,Sheet3!$C$2:$F$54,2,FALSE)</f>
        <v>112000</v>
      </c>
      <c r="E18">
        <f>VLOOKUP(B18,Sheet3!$C$2:$F$54,3,FALSE)</f>
        <v>30</v>
      </c>
      <c r="F18">
        <f>VLOOKUP(B18,Sheet3!$C$2:$F$54,4,FALSE)</f>
        <v>4</v>
      </c>
    </row>
    <row r="19" spans="1:6" x14ac:dyDescent="0.35">
      <c r="A19" t="s">
        <v>21</v>
      </c>
      <c r="B19" t="s">
        <v>67</v>
      </c>
      <c r="D19">
        <f>VLOOKUP(B19,Sheet3!$C$2:$F$54,2,FALSE)</f>
        <v>107000</v>
      </c>
      <c r="E19">
        <f>VLOOKUP(B19,Sheet3!$C$2:$F$54,3,FALSE)</f>
        <v>1</v>
      </c>
      <c r="F19">
        <f>VLOOKUP(B19,Sheet3!$C$2:$F$54,4,FALSE)</f>
        <v>0.1</v>
      </c>
    </row>
    <row r="20" spans="1:6" x14ac:dyDescent="0.35">
      <c r="A20" t="s">
        <v>22</v>
      </c>
      <c r="B20" t="s">
        <v>79</v>
      </c>
      <c r="D20">
        <f>VLOOKUP(B20,Sheet3!$C$2:$F$54,2,FALSE)</f>
        <v>74100</v>
      </c>
      <c r="E20">
        <f>VLOOKUP(B20,Sheet3!$C$2:$F$54,3,FALSE)</f>
        <v>3</v>
      </c>
      <c r="F20">
        <f>VLOOKUP(B20,Sheet3!$C$2:$F$54,4,FALSE)</f>
        <v>0.6</v>
      </c>
    </row>
    <row r="21" spans="1:6" x14ac:dyDescent="0.35">
      <c r="A21" t="s">
        <v>23</v>
      </c>
      <c r="B21" t="s">
        <v>47</v>
      </c>
      <c r="D21">
        <f>VLOOKUP(B21,Sheet3!$C$2:$F$54,2,FALSE)</f>
        <v>70000</v>
      </c>
      <c r="E21">
        <f>VLOOKUP(B21,Sheet3!$C$2:$F$54,3,FALSE)</f>
        <v>3</v>
      </c>
      <c r="F21">
        <f>VLOOKUP(B21,Sheet3!$C$2:$F$54,4,FALSE)</f>
        <v>0.6</v>
      </c>
    </row>
    <row r="22" spans="1:6" x14ac:dyDescent="0.35">
      <c r="A22" t="s">
        <v>24</v>
      </c>
      <c r="B22" t="s">
        <v>70</v>
      </c>
      <c r="D22">
        <f>VLOOKUP(B22,Sheet3!$C$2:$F$54,2,FALSE)</f>
        <v>44400</v>
      </c>
      <c r="E22">
        <f>VLOOKUP(B22,Sheet3!$C$2:$F$54,3,FALSE)</f>
        <v>1</v>
      </c>
      <c r="F22">
        <f>VLOOKUP(B22,Sheet3!$C$2:$F$54,4,FALSE)</f>
        <v>0.1</v>
      </c>
    </row>
    <row r="23" spans="1:6" x14ac:dyDescent="0.35">
      <c r="A23" t="s">
        <v>25</v>
      </c>
      <c r="B23" t="s">
        <v>61</v>
      </c>
      <c r="D23">
        <f>VLOOKUP(B23,Sheet3!$C$2:$F$54,2,FALSE)</f>
        <v>96100</v>
      </c>
      <c r="E23">
        <f>VLOOKUP(B23,Sheet3!$C$2:$F$54,3,FALSE)</f>
        <v>1</v>
      </c>
      <c r="F23">
        <f>VLOOKUP(B23,Sheet3!$C$2:$F$54,4,FALSE)</f>
        <v>1.5</v>
      </c>
    </row>
    <row r="24" spans="1:6" x14ac:dyDescent="0.35">
      <c r="A24" t="s">
        <v>26</v>
      </c>
      <c r="B24" t="s">
        <v>42</v>
      </c>
      <c r="D24">
        <f>VLOOKUP(B24,Sheet3!$C$2:$F$54,2,FALSE)</f>
        <v>71500</v>
      </c>
      <c r="E24">
        <f>VLOOKUP(B24,Sheet3!$C$2:$F$54,3,FALSE)</f>
        <v>3</v>
      </c>
      <c r="F24">
        <f>VLOOKUP(B24,Sheet3!$C$2:$F$54,4,FALSE)</f>
        <v>0.6</v>
      </c>
    </row>
    <row r="25" spans="1:6" x14ac:dyDescent="0.35">
      <c r="A25" t="s">
        <v>27</v>
      </c>
      <c r="B25" t="s">
        <v>27</v>
      </c>
      <c r="D25">
        <f>VLOOKUP(B25,Sheet3!$C$2:$F$54,2,FALSE)</f>
        <v>101000</v>
      </c>
      <c r="E25">
        <f>VLOOKUP(B25,Sheet3!$C$2:$F$54,3,FALSE)</f>
        <v>1</v>
      </c>
      <c r="F25">
        <f>VLOOKUP(B25,Sheet3!$C$2:$F$54,4,FALSE)</f>
        <v>1.5</v>
      </c>
    </row>
    <row r="26" spans="1:6" x14ac:dyDescent="0.35">
      <c r="A26" t="s">
        <v>28</v>
      </c>
      <c r="B26" t="s">
        <v>51</v>
      </c>
      <c r="D26">
        <f>VLOOKUP(B26,Sheet3!$C$2:$F$54,2,FALSE)</f>
        <v>63100</v>
      </c>
      <c r="E26">
        <f>VLOOKUP(B26,Sheet3!$C$2:$F$54,3,FALSE)</f>
        <v>1</v>
      </c>
      <c r="F26">
        <f>VLOOKUP(B26,Sheet3!$C$2:$F$54,4,FALSE)</f>
        <v>0.1</v>
      </c>
    </row>
    <row r="27" spans="1:6" x14ac:dyDescent="0.35">
      <c r="A27" t="s">
        <v>29</v>
      </c>
      <c r="B27" t="s">
        <v>45</v>
      </c>
      <c r="D27">
        <f>VLOOKUP(B27,Sheet3!$C$2:$F$54,2,FALSE)</f>
        <v>69300</v>
      </c>
      <c r="E27">
        <f>VLOOKUP(B27,Sheet3!$C$2:$F$54,3,FALSE)</f>
        <v>3</v>
      </c>
      <c r="F27">
        <f>VLOOKUP(B27,Sheet3!$C$2:$F$54,4,FALSE)</f>
        <v>0.6</v>
      </c>
    </row>
    <row r="28" spans="1:6" x14ac:dyDescent="0.35">
      <c r="A28" t="s">
        <v>30</v>
      </c>
      <c r="B28" t="s">
        <v>90</v>
      </c>
      <c r="D28">
        <f>VLOOKUP(B28,Sheet3!$C$2:$F$54,2,FALSE)</f>
        <v>73300</v>
      </c>
      <c r="E28">
        <f>VLOOKUP(B28,Sheet3!$C$2:$F$54,3,FALSE)</f>
        <v>3</v>
      </c>
      <c r="F28">
        <f>VLOOKUP(B28,Sheet3!$C$2:$F$54,4,FALSE)</f>
        <v>0.6</v>
      </c>
    </row>
    <row r="29" spans="1:6" x14ac:dyDescent="0.35">
      <c r="A29" t="s">
        <v>31</v>
      </c>
      <c r="B29" t="s">
        <v>75</v>
      </c>
      <c r="D29">
        <f>VLOOKUP(B29,Sheet3!$C$2:$F$54,2,FALSE)</f>
        <v>56100</v>
      </c>
      <c r="E29">
        <f>VLOOKUP(B29,Sheet3!$C$2:$F$54,3,FALSE)</f>
        <v>1</v>
      </c>
      <c r="F29">
        <f>VLOOKUP(B29,Sheet3!$C$2:$F$54,4,FALSE)</f>
        <v>0.1</v>
      </c>
    </row>
    <row r="30" spans="1:6" x14ac:dyDescent="0.35">
      <c r="A30" t="s">
        <v>32</v>
      </c>
      <c r="B30" t="s">
        <v>60</v>
      </c>
      <c r="D30">
        <f>VLOOKUP(B30,Sheet3!$C$2:$F$54,2,FALSE)</f>
        <v>94600</v>
      </c>
      <c r="E30">
        <f>VLOOKUP(B30,Sheet3!$C$2:$F$54,3,FALSE)</f>
        <v>1</v>
      </c>
      <c r="F30">
        <f>VLOOKUP(B30,Sheet3!$C$2:$F$54,4,FALSE)</f>
        <v>1.5</v>
      </c>
    </row>
    <row r="31" spans="1:6" x14ac:dyDescent="0.35">
      <c r="A31" t="s">
        <v>33</v>
      </c>
      <c r="B31" t="s">
        <v>60</v>
      </c>
      <c r="D31">
        <f>VLOOKUP(B31,Sheet3!$C$2:$F$54,2,FALSE)</f>
        <v>94600</v>
      </c>
      <c r="E31">
        <f>VLOOKUP(B31,Sheet3!$C$2:$F$54,3,FALSE)</f>
        <v>1</v>
      </c>
      <c r="F31">
        <f>VLOOKUP(B31,Sheet3!$C$2:$F$54,4,FALSE)</f>
        <v>1.5</v>
      </c>
    </row>
    <row r="32" spans="1:6" x14ac:dyDescent="0.35">
      <c r="A32" t="s">
        <v>34</v>
      </c>
      <c r="B32" t="s">
        <v>51</v>
      </c>
      <c r="D32">
        <f>VLOOKUP(B32,Sheet3!$C$2:$F$54,2,FALSE)</f>
        <v>63100</v>
      </c>
      <c r="E32">
        <f>VLOOKUP(B32,Sheet3!$C$2:$F$54,3,FALSE)</f>
        <v>1</v>
      </c>
      <c r="F32">
        <f>VLOOKUP(B32,Sheet3!$C$2:$F$54,4,FALSE)</f>
        <v>0.1</v>
      </c>
    </row>
    <row r="33" spans="1:6" x14ac:dyDescent="0.35">
      <c r="A33" t="s">
        <v>35</v>
      </c>
      <c r="B33" t="s">
        <v>86</v>
      </c>
      <c r="D33">
        <f>VLOOKUP(B33,Sheet3!$C$2:$F$54,2,FALSE)</f>
        <v>79600</v>
      </c>
      <c r="E33">
        <f>VLOOKUP(B33,Sheet3!$C$2:$F$54,3,FALSE)</f>
        <v>3</v>
      </c>
      <c r="F33">
        <f>VLOOKUP(B33,Sheet3!$C$2:$F$54,4,FALSE)</f>
        <v>0.6</v>
      </c>
    </row>
    <row r="34" spans="1:6" x14ac:dyDescent="0.35">
      <c r="A34" t="s">
        <v>37</v>
      </c>
      <c r="B34" t="s">
        <v>36</v>
      </c>
      <c r="D34">
        <f>VLOOKUP(B34,Sheet3!$C$2:$F$54,2,FALSE)</f>
        <v>106000</v>
      </c>
      <c r="E34">
        <f>VLOOKUP(B34,Sheet3!$C$2:$F$54,3,FALSE)</f>
        <v>1</v>
      </c>
      <c r="F34">
        <f>VLOOKUP(B34,Sheet3!$C$2:$F$54,4,FALSE)</f>
        <v>1.5</v>
      </c>
    </row>
    <row r="35" spans="1:6" x14ac:dyDescent="0.35">
      <c r="A35" t="s">
        <v>38</v>
      </c>
      <c r="B35" t="s">
        <v>53</v>
      </c>
      <c r="D35">
        <f>VLOOKUP(B35,Sheet3!$C$2:$F$54,2,FALSE)</f>
        <v>97500</v>
      </c>
      <c r="E35">
        <f>VLOOKUP(B35,Sheet3!$C$2:$F$54,3,FALSE)</f>
        <v>3</v>
      </c>
      <c r="F35">
        <f>VLOOKUP(B35,Sheet3!$C$2:$F$54,4,FALSE)</f>
        <v>0.6</v>
      </c>
    </row>
    <row r="36" spans="1:6" x14ac:dyDescent="0.35">
      <c r="A36" t="s">
        <v>39</v>
      </c>
      <c r="B36" t="s">
        <v>55</v>
      </c>
      <c r="D36">
        <f>VLOOKUP(B36,Sheet3!$C$2:$F$54,2,FALSE)</f>
        <v>57600</v>
      </c>
      <c r="E36">
        <f>VLOOKUP(B36,Sheet3!$C$2:$F$54,3,FALSE)</f>
        <v>1</v>
      </c>
      <c r="F36">
        <f>VLOOKUP(B36,Sheet3!$C$2:$F$54,4,FALSE)</f>
        <v>0.1</v>
      </c>
    </row>
  </sheetData>
  <sortState xmlns:xlrd2="http://schemas.microsoft.com/office/spreadsheetml/2017/richdata2" ref="H1:H53">
    <sortCondition ref="H1:H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1D9C0-DDAF-4A92-AE34-9959A13683F1}">
  <dimension ref="A1:F54"/>
  <sheetViews>
    <sheetView topLeftCell="A31" zoomScale="110" zoomScaleNormal="110" workbookViewId="0">
      <selection activeCell="C27" sqref="C27"/>
    </sheetView>
  </sheetViews>
  <sheetFormatPr defaultRowHeight="12.9" x14ac:dyDescent="0.35"/>
  <cols>
    <col min="1" max="1" width="14.75" bestFit="1" customWidth="1"/>
    <col min="2" max="2" width="18.4140625" bestFit="1" customWidth="1"/>
    <col min="3" max="3" width="34.83203125" bestFit="1" customWidth="1"/>
  </cols>
  <sheetData>
    <row r="1" spans="1:6" x14ac:dyDescent="0.35">
      <c r="A1" t="s">
        <v>76</v>
      </c>
      <c r="B1" t="s">
        <v>100</v>
      </c>
      <c r="C1" t="s">
        <v>101</v>
      </c>
      <c r="D1" t="s">
        <v>1</v>
      </c>
      <c r="E1" t="s">
        <v>2</v>
      </c>
      <c r="F1" t="s">
        <v>3</v>
      </c>
    </row>
    <row r="2" spans="1:6" x14ac:dyDescent="0.35">
      <c r="A2" t="s">
        <v>77</v>
      </c>
      <c r="B2" t="s">
        <v>74</v>
      </c>
      <c r="C2" t="s">
        <v>43</v>
      </c>
      <c r="D2">
        <v>73300</v>
      </c>
      <c r="E2" s="1">
        <v>3</v>
      </c>
      <c r="F2">
        <v>0.6</v>
      </c>
    </row>
    <row r="3" spans="1:6" x14ac:dyDescent="0.35">
      <c r="A3" t="s">
        <v>77</v>
      </c>
      <c r="B3" t="s">
        <v>74</v>
      </c>
      <c r="C3" t="s">
        <v>78</v>
      </c>
      <c r="D3">
        <v>77000</v>
      </c>
      <c r="E3" s="1">
        <v>3</v>
      </c>
      <c r="F3">
        <v>0.6</v>
      </c>
    </row>
    <row r="4" spans="1:6" x14ac:dyDescent="0.35">
      <c r="A4" t="s">
        <v>77</v>
      </c>
      <c r="B4" t="s">
        <v>74</v>
      </c>
      <c r="C4" t="s">
        <v>44</v>
      </c>
      <c r="D4">
        <v>64200</v>
      </c>
      <c r="E4" s="1">
        <v>3</v>
      </c>
      <c r="F4">
        <v>0.6</v>
      </c>
    </row>
    <row r="5" spans="1:6" x14ac:dyDescent="0.35">
      <c r="A5" t="s">
        <v>77</v>
      </c>
      <c r="B5" t="s">
        <v>41</v>
      </c>
      <c r="C5" t="s">
        <v>45</v>
      </c>
      <c r="D5">
        <v>69300</v>
      </c>
      <c r="E5" s="1">
        <v>3</v>
      </c>
      <c r="F5">
        <v>0.6</v>
      </c>
    </row>
    <row r="6" spans="1:6" x14ac:dyDescent="0.35">
      <c r="A6" t="s">
        <v>77</v>
      </c>
      <c r="B6" t="s">
        <v>41</v>
      </c>
      <c r="C6" t="s">
        <v>46</v>
      </c>
      <c r="D6">
        <v>70000</v>
      </c>
      <c r="E6" s="1">
        <v>3</v>
      </c>
      <c r="F6">
        <v>0.6</v>
      </c>
    </row>
    <row r="7" spans="1:6" x14ac:dyDescent="0.35">
      <c r="A7" t="s">
        <v>77</v>
      </c>
      <c r="B7" t="s">
        <v>41</v>
      </c>
      <c r="C7" t="s">
        <v>47</v>
      </c>
      <c r="D7">
        <v>70000</v>
      </c>
      <c r="E7" s="1">
        <v>3</v>
      </c>
      <c r="F7">
        <v>0.6</v>
      </c>
    </row>
    <row r="8" spans="1:6" x14ac:dyDescent="0.35">
      <c r="A8" t="s">
        <v>77</v>
      </c>
      <c r="B8" t="s">
        <v>74</v>
      </c>
      <c r="C8" t="s">
        <v>42</v>
      </c>
      <c r="D8">
        <v>71500</v>
      </c>
      <c r="E8" s="1">
        <v>3</v>
      </c>
      <c r="F8">
        <v>0.6</v>
      </c>
    </row>
    <row r="9" spans="1:6" x14ac:dyDescent="0.35">
      <c r="A9" t="s">
        <v>77</v>
      </c>
      <c r="B9" t="s">
        <v>74</v>
      </c>
      <c r="C9" t="s">
        <v>40</v>
      </c>
      <c r="D9">
        <v>71900</v>
      </c>
      <c r="E9" s="1">
        <v>3</v>
      </c>
      <c r="F9">
        <v>0.6</v>
      </c>
    </row>
    <row r="10" spans="1:6" x14ac:dyDescent="0.35">
      <c r="A10" t="s">
        <v>77</v>
      </c>
      <c r="B10" t="s">
        <v>74</v>
      </c>
      <c r="C10" t="s">
        <v>49</v>
      </c>
      <c r="D10">
        <v>73300</v>
      </c>
      <c r="E10" s="1">
        <v>3</v>
      </c>
      <c r="F10">
        <v>0.6</v>
      </c>
    </row>
    <row r="11" spans="1:6" x14ac:dyDescent="0.35">
      <c r="A11" t="s">
        <v>77</v>
      </c>
      <c r="B11" t="s">
        <v>74</v>
      </c>
      <c r="C11" t="s">
        <v>79</v>
      </c>
      <c r="D11">
        <v>74100</v>
      </c>
      <c r="E11" s="1">
        <v>3</v>
      </c>
      <c r="F11">
        <v>0.6</v>
      </c>
    </row>
    <row r="12" spans="1:6" x14ac:dyDescent="0.35">
      <c r="A12" t="s">
        <v>77</v>
      </c>
      <c r="B12" t="s">
        <v>74</v>
      </c>
      <c r="C12" t="s">
        <v>48</v>
      </c>
      <c r="D12">
        <v>77400</v>
      </c>
      <c r="E12" s="1">
        <v>3</v>
      </c>
      <c r="F12">
        <v>0.6</v>
      </c>
    </row>
    <row r="13" spans="1:6" x14ac:dyDescent="0.35">
      <c r="A13" t="s">
        <v>77</v>
      </c>
      <c r="B13" t="s">
        <v>74</v>
      </c>
      <c r="C13" t="s">
        <v>51</v>
      </c>
      <c r="D13">
        <v>63100</v>
      </c>
      <c r="E13" s="1">
        <v>1</v>
      </c>
      <c r="F13">
        <v>0.1</v>
      </c>
    </row>
    <row r="14" spans="1:6" x14ac:dyDescent="0.35">
      <c r="A14" t="s">
        <v>77</v>
      </c>
      <c r="B14" t="s">
        <v>74</v>
      </c>
      <c r="C14" t="s">
        <v>18</v>
      </c>
      <c r="D14">
        <v>61600</v>
      </c>
      <c r="E14" s="1">
        <v>1</v>
      </c>
      <c r="F14">
        <v>0.1</v>
      </c>
    </row>
    <row r="15" spans="1:6" x14ac:dyDescent="0.35">
      <c r="A15" t="s">
        <v>77</v>
      </c>
      <c r="B15" t="s">
        <v>74</v>
      </c>
      <c r="C15" t="s">
        <v>90</v>
      </c>
      <c r="D15">
        <v>73300</v>
      </c>
      <c r="E15" s="1">
        <v>3</v>
      </c>
      <c r="F15">
        <v>0.6</v>
      </c>
    </row>
    <row r="16" spans="1:6" x14ac:dyDescent="0.35">
      <c r="A16" t="s">
        <v>77</v>
      </c>
      <c r="B16" t="s">
        <v>74</v>
      </c>
      <c r="C16" t="s">
        <v>52</v>
      </c>
      <c r="D16">
        <v>80700</v>
      </c>
      <c r="E16" s="1">
        <v>3</v>
      </c>
      <c r="F16">
        <v>0.6</v>
      </c>
    </row>
    <row r="17" spans="1:6" x14ac:dyDescent="0.35">
      <c r="A17" t="s">
        <v>77</v>
      </c>
      <c r="B17" t="s">
        <v>74</v>
      </c>
      <c r="C17" t="s">
        <v>50</v>
      </c>
      <c r="D17">
        <v>73300</v>
      </c>
      <c r="E17" s="1">
        <v>3</v>
      </c>
      <c r="F17">
        <v>0.6</v>
      </c>
    </row>
    <row r="18" spans="1:6" x14ac:dyDescent="0.35">
      <c r="A18" t="s">
        <v>77</v>
      </c>
      <c r="B18" t="s">
        <v>74</v>
      </c>
      <c r="C18" t="s">
        <v>53</v>
      </c>
      <c r="D18">
        <v>97500</v>
      </c>
      <c r="E18" s="1">
        <v>3</v>
      </c>
      <c r="F18">
        <v>0.6</v>
      </c>
    </row>
    <row r="19" spans="1:6" x14ac:dyDescent="0.35">
      <c r="A19" t="s">
        <v>77</v>
      </c>
      <c r="B19" t="s">
        <v>74</v>
      </c>
      <c r="C19" t="s">
        <v>91</v>
      </c>
      <c r="D19">
        <v>73300</v>
      </c>
      <c r="E19" s="1">
        <v>3</v>
      </c>
      <c r="F19">
        <v>0.6</v>
      </c>
    </row>
    <row r="20" spans="1:6" x14ac:dyDescent="0.35">
      <c r="A20" t="s">
        <v>77</v>
      </c>
      <c r="B20" t="s">
        <v>92</v>
      </c>
      <c r="C20" t="s">
        <v>55</v>
      </c>
      <c r="D20">
        <v>57600</v>
      </c>
      <c r="E20" s="1">
        <v>1</v>
      </c>
      <c r="F20">
        <v>0.1</v>
      </c>
    </row>
    <row r="21" spans="1:6" x14ac:dyDescent="0.35">
      <c r="A21" t="s">
        <v>77</v>
      </c>
      <c r="B21" t="s">
        <v>92</v>
      </c>
      <c r="C21" t="s">
        <v>56</v>
      </c>
      <c r="D21">
        <v>73300</v>
      </c>
      <c r="E21" s="1">
        <v>3</v>
      </c>
      <c r="F21">
        <v>0.6</v>
      </c>
    </row>
    <row r="22" spans="1:6" x14ac:dyDescent="0.35">
      <c r="A22" t="s">
        <v>77</v>
      </c>
      <c r="B22" t="s">
        <v>92</v>
      </c>
      <c r="C22" t="s">
        <v>57</v>
      </c>
      <c r="D22">
        <v>73300</v>
      </c>
      <c r="E22" s="1">
        <v>3</v>
      </c>
      <c r="F22">
        <v>0.6</v>
      </c>
    </row>
    <row r="23" spans="1:6" x14ac:dyDescent="0.35">
      <c r="A23" t="s">
        <v>77</v>
      </c>
      <c r="B23" t="s">
        <v>92</v>
      </c>
      <c r="C23" t="s">
        <v>54</v>
      </c>
      <c r="D23">
        <v>73300</v>
      </c>
      <c r="E23" s="1">
        <v>3</v>
      </c>
      <c r="F23">
        <v>0.6</v>
      </c>
    </row>
    <row r="24" spans="1:6" x14ac:dyDescent="0.35">
      <c r="A24" t="s">
        <v>77</v>
      </c>
      <c r="B24" t="s">
        <v>74</v>
      </c>
      <c r="C24" t="s">
        <v>58</v>
      </c>
      <c r="D24">
        <v>98300</v>
      </c>
      <c r="E24" s="1">
        <v>1</v>
      </c>
      <c r="F24">
        <v>1.5</v>
      </c>
    </row>
    <row r="25" spans="1:6" x14ac:dyDescent="0.35">
      <c r="A25" t="s">
        <v>77</v>
      </c>
      <c r="B25" t="s">
        <v>74</v>
      </c>
      <c r="C25" t="s">
        <v>59</v>
      </c>
      <c r="D25">
        <v>94600</v>
      </c>
      <c r="E25" s="1">
        <v>1</v>
      </c>
      <c r="F25">
        <v>1.5</v>
      </c>
    </row>
    <row r="26" spans="1:6" x14ac:dyDescent="0.35">
      <c r="A26" t="s">
        <v>77</v>
      </c>
      <c r="B26" t="s">
        <v>74</v>
      </c>
      <c r="C26" t="s">
        <v>60</v>
      </c>
      <c r="D26">
        <v>94600</v>
      </c>
      <c r="E26" s="1">
        <v>1</v>
      </c>
      <c r="F26">
        <v>1.5</v>
      </c>
    </row>
    <row r="27" spans="1:6" x14ac:dyDescent="0.35">
      <c r="A27" t="s">
        <v>77</v>
      </c>
      <c r="B27" t="s">
        <v>74</v>
      </c>
      <c r="C27" t="s">
        <v>61</v>
      </c>
      <c r="D27">
        <v>96100</v>
      </c>
      <c r="E27" s="1">
        <v>1</v>
      </c>
      <c r="F27">
        <v>1.5</v>
      </c>
    </row>
    <row r="28" spans="1:6" x14ac:dyDescent="0.35">
      <c r="A28" t="s">
        <v>77</v>
      </c>
      <c r="B28" t="s">
        <v>74</v>
      </c>
      <c r="C28" t="s">
        <v>27</v>
      </c>
      <c r="D28">
        <v>101000</v>
      </c>
      <c r="E28" s="1">
        <v>1</v>
      </c>
      <c r="F28">
        <v>1.5</v>
      </c>
    </row>
    <row r="29" spans="1:6" x14ac:dyDescent="0.35">
      <c r="A29" t="s">
        <v>77</v>
      </c>
      <c r="B29" t="s">
        <v>74</v>
      </c>
      <c r="C29" t="s">
        <v>62</v>
      </c>
      <c r="D29">
        <v>107000</v>
      </c>
      <c r="E29" s="1">
        <v>1</v>
      </c>
      <c r="F29">
        <v>1.5</v>
      </c>
    </row>
    <row r="30" spans="1:6" x14ac:dyDescent="0.35">
      <c r="A30" t="s">
        <v>77</v>
      </c>
      <c r="B30" t="s">
        <v>74</v>
      </c>
      <c r="C30" t="s">
        <v>63</v>
      </c>
      <c r="D30">
        <v>97500</v>
      </c>
      <c r="E30" s="1">
        <v>1</v>
      </c>
      <c r="F30">
        <v>1.5</v>
      </c>
    </row>
    <row r="31" spans="1:6" x14ac:dyDescent="0.35">
      <c r="A31" t="s">
        <v>77</v>
      </c>
      <c r="B31" t="s">
        <v>74</v>
      </c>
      <c r="C31" t="s">
        <v>64</v>
      </c>
      <c r="D31">
        <v>97500</v>
      </c>
      <c r="E31" s="1">
        <v>1</v>
      </c>
      <c r="F31">
        <v>1.5</v>
      </c>
    </row>
    <row r="32" spans="1:6" x14ac:dyDescent="0.35">
      <c r="A32" t="s">
        <v>77</v>
      </c>
      <c r="B32" t="s">
        <v>65</v>
      </c>
      <c r="C32" t="s">
        <v>66</v>
      </c>
      <c r="D32">
        <v>107000</v>
      </c>
      <c r="E32" s="1">
        <v>1</v>
      </c>
      <c r="F32">
        <v>1.5</v>
      </c>
    </row>
    <row r="33" spans="1:6" x14ac:dyDescent="0.35">
      <c r="A33" t="s">
        <v>77</v>
      </c>
      <c r="B33" t="s">
        <v>65</v>
      </c>
      <c r="C33" t="s">
        <v>67</v>
      </c>
      <c r="D33">
        <v>107000</v>
      </c>
      <c r="E33" s="1">
        <v>1</v>
      </c>
      <c r="F33">
        <v>0.1</v>
      </c>
    </row>
    <row r="34" spans="1:6" x14ac:dyDescent="0.35">
      <c r="A34" t="s">
        <v>77</v>
      </c>
      <c r="B34" t="s">
        <v>74</v>
      </c>
      <c r="C34" t="s">
        <v>68</v>
      </c>
      <c r="D34">
        <v>80700</v>
      </c>
      <c r="E34" s="1">
        <v>1</v>
      </c>
      <c r="F34">
        <v>1.5</v>
      </c>
    </row>
    <row r="35" spans="1:6" x14ac:dyDescent="0.35">
      <c r="A35" t="s">
        <v>77</v>
      </c>
      <c r="B35" t="s">
        <v>69</v>
      </c>
      <c r="C35" t="s">
        <v>70</v>
      </c>
      <c r="D35">
        <v>44400</v>
      </c>
      <c r="E35" s="1">
        <v>1</v>
      </c>
      <c r="F35">
        <v>0.1</v>
      </c>
    </row>
    <row r="36" spans="1:6" x14ac:dyDescent="0.35">
      <c r="A36" t="s">
        <v>77</v>
      </c>
      <c r="B36" t="s">
        <v>69</v>
      </c>
      <c r="C36" t="s">
        <v>71</v>
      </c>
      <c r="D36">
        <v>44400</v>
      </c>
      <c r="E36" s="1">
        <v>1</v>
      </c>
      <c r="F36">
        <v>0.1</v>
      </c>
    </row>
    <row r="37" spans="1:6" x14ac:dyDescent="0.35">
      <c r="A37" t="s">
        <v>77</v>
      </c>
      <c r="B37" t="s">
        <v>69</v>
      </c>
      <c r="C37" t="s">
        <v>72</v>
      </c>
      <c r="D37">
        <v>260000</v>
      </c>
      <c r="E37" s="1">
        <v>1</v>
      </c>
      <c r="F37">
        <v>0.1</v>
      </c>
    </row>
    <row r="38" spans="1:6" x14ac:dyDescent="0.35">
      <c r="A38" t="s">
        <v>77</v>
      </c>
      <c r="B38" t="s">
        <v>69</v>
      </c>
      <c r="C38" t="s">
        <v>73</v>
      </c>
      <c r="D38">
        <v>182000</v>
      </c>
      <c r="E38" s="1">
        <v>1</v>
      </c>
      <c r="F38">
        <v>0.1</v>
      </c>
    </row>
    <row r="39" spans="1:6" x14ac:dyDescent="0.35">
      <c r="A39" t="s">
        <v>77</v>
      </c>
      <c r="B39" t="s">
        <v>74</v>
      </c>
      <c r="C39" t="s">
        <v>75</v>
      </c>
      <c r="D39">
        <v>56100</v>
      </c>
      <c r="E39" s="1">
        <v>1</v>
      </c>
      <c r="F39">
        <v>0.1</v>
      </c>
    </row>
    <row r="40" spans="1:6" x14ac:dyDescent="0.35">
      <c r="A40" t="s">
        <v>77</v>
      </c>
      <c r="B40" t="s">
        <v>74</v>
      </c>
      <c r="C40" t="s">
        <v>93</v>
      </c>
      <c r="D40">
        <v>91700</v>
      </c>
      <c r="E40" s="1">
        <v>30</v>
      </c>
      <c r="F40">
        <v>4</v>
      </c>
    </row>
    <row r="41" spans="1:6" x14ac:dyDescent="0.35">
      <c r="A41" t="s">
        <v>77</v>
      </c>
      <c r="B41" t="s">
        <v>74</v>
      </c>
      <c r="C41" t="s">
        <v>82</v>
      </c>
      <c r="D41">
        <v>143000</v>
      </c>
      <c r="E41" s="1">
        <v>30</v>
      </c>
      <c r="F41">
        <v>4</v>
      </c>
    </row>
    <row r="42" spans="1:6" x14ac:dyDescent="0.35">
      <c r="A42" t="s">
        <v>77</v>
      </c>
      <c r="B42" t="s">
        <v>74</v>
      </c>
      <c r="C42" t="s">
        <v>83</v>
      </c>
      <c r="D42">
        <v>73300</v>
      </c>
      <c r="E42" s="1">
        <v>30</v>
      </c>
      <c r="F42">
        <v>4</v>
      </c>
    </row>
    <row r="43" spans="1:6" x14ac:dyDescent="0.35">
      <c r="A43" t="s">
        <v>77</v>
      </c>
      <c r="B43" t="s">
        <v>74</v>
      </c>
      <c r="C43" t="s">
        <v>36</v>
      </c>
      <c r="D43">
        <v>106000</v>
      </c>
      <c r="E43" s="1">
        <v>1</v>
      </c>
      <c r="F43">
        <v>1.5</v>
      </c>
    </row>
    <row r="44" spans="1:6" x14ac:dyDescent="0.35">
      <c r="A44" t="s">
        <v>77</v>
      </c>
      <c r="B44" t="s">
        <v>94</v>
      </c>
      <c r="C44" t="s">
        <v>95</v>
      </c>
      <c r="D44">
        <v>112000</v>
      </c>
      <c r="E44" s="1">
        <v>30</v>
      </c>
      <c r="F44">
        <v>4</v>
      </c>
    </row>
    <row r="45" spans="1:6" x14ac:dyDescent="0.35">
      <c r="A45" t="s">
        <v>77</v>
      </c>
      <c r="B45" t="s">
        <v>94</v>
      </c>
      <c r="C45" t="s">
        <v>96</v>
      </c>
      <c r="D45">
        <v>95300</v>
      </c>
      <c r="E45" s="1">
        <v>3</v>
      </c>
      <c r="F45">
        <v>2</v>
      </c>
    </row>
    <row r="46" spans="1:6" x14ac:dyDescent="0.35">
      <c r="A46" t="s">
        <v>77</v>
      </c>
      <c r="B46" t="s">
        <v>94</v>
      </c>
      <c r="C46" t="s">
        <v>84</v>
      </c>
      <c r="D46">
        <v>100000</v>
      </c>
      <c r="E46" s="1">
        <v>30</v>
      </c>
      <c r="F46">
        <v>4</v>
      </c>
    </row>
    <row r="47" spans="1:6" x14ac:dyDescent="0.35">
      <c r="A47" t="s">
        <v>77</v>
      </c>
      <c r="B47" t="s">
        <v>94</v>
      </c>
      <c r="C47" t="s">
        <v>14</v>
      </c>
      <c r="D47">
        <v>112000</v>
      </c>
      <c r="E47" s="1">
        <v>200</v>
      </c>
      <c r="F47">
        <v>4</v>
      </c>
    </row>
    <row r="48" spans="1:6" x14ac:dyDescent="0.35">
      <c r="A48" t="s">
        <v>77</v>
      </c>
      <c r="B48" t="s">
        <v>97</v>
      </c>
      <c r="C48" t="s">
        <v>9</v>
      </c>
      <c r="D48">
        <v>70800</v>
      </c>
      <c r="E48" s="1">
        <v>3</v>
      </c>
      <c r="F48">
        <v>0.6</v>
      </c>
    </row>
    <row r="49" spans="1:6" x14ac:dyDescent="0.35">
      <c r="A49" t="s">
        <v>77</v>
      </c>
      <c r="B49" t="s">
        <v>97</v>
      </c>
      <c r="C49" t="s">
        <v>85</v>
      </c>
      <c r="D49">
        <v>70800</v>
      </c>
      <c r="E49" s="1">
        <v>3</v>
      </c>
      <c r="F49">
        <v>0.6</v>
      </c>
    </row>
    <row r="50" spans="1:6" x14ac:dyDescent="0.35">
      <c r="A50" t="s">
        <v>77</v>
      </c>
      <c r="B50" t="s">
        <v>97</v>
      </c>
      <c r="C50" t="s">
        <v>86</v>
      </c>
      <c r="D50">
        <v>79600</v>
      </c>
      <c r="E50" s="1">
        <v>3</v>
      </c>
      <c r="F50">
        <v>0.6</v>
      </c>
    </row>
    <row r="51" spans="1:6" x14ac:dyDescent="0.35">
      <c r="A51" t="s">
        <v>77</v>
      </c>
      <c r="B51" t="s">
        <v>98</v>
      </c>
      <c r="C51" t="s">
        <v>87</v>
      </c>
      <c r="D51">
        <v>54600</v>
      </c>
      <c r="E51" s="1">
        <v>1</v>
      </c>
      <c r="F51">
        <v>0.1</v>
      </c>
    </row>
    <row r="52" spans="1:6" x14ac:dyDescent="0.35">
      <c r="A52" t="s">
        <v>77</v>
      </c>
      <c r="B52" t="s">
        <v>98</v>
      </c>
      <c r="C52" t="s">
        <v>88</v>
      </c>
      <c r="D52">
        <v>54600</v>
      </c>
      <c r="E52" s="1">
        <v>1</v>
      </c>
      <c r="F52">
        <v>0.1</v>
      </c>
    </row>
    <row r="53" spans="1:6" x14ac:dyDescent="0.35">
      <c r="A53" t="s">
        <v>77</v>
      </c>
      <c r="B53" t="s">
        <v>98</v>
      </c>
      <c r="C53" t="s">
        <v>89</v>
      </c>
      <c r="D53">
        <v>54600</v>
      </c>
      <c r="E53" s="1">
        <v>1</v>
      </c>
      <c r="F53">
        <v>0.1</v>
      </c>
    </row>
    <row r="54" spans="1:6" x14ac:dyDescent="0.35">
      <c r="A54" t="s">
        <v>77</v>
      </c>
      <c r="B54" t="s">
        <v>99</v>
      </c>
      <c r="C54" t="s">
        <v>80</v>
      </c>
      <c r="D54">
        <v>100000</v>
      </c>
      <c r="E54" s="1">
        <v>30</v>
      </c>
      <c r="F54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q o 9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O 6 q P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q j 1 a K I p H u A 4 A A A A R A A A A E w A c A E Z v c m 1 1 b G F z L 1 N l Y 3 R p b 2 4 x L m 0 g o h g A K K A U A A A A A A A A A A A A A A A A A A A A A A A A A A A A K 0 5 N L s n M z 1 M I h t C G 1 g B Q S w E C L Q A U A A I A C A D u q j 1 a T H W Q k q U A A A D 2 A A A A E g A A A A A A A A A A A A A A A A A A A A A A Q 2 9 u Z m l n L 1 B h Y 2 t h Z 2 U u e G 1 s U E s B A i 0 A F A A C A A g A 7 q o 9 W g / K 6 a u k A A A A 6 Q A A A B M A A A A A A A A A A A A A A A A A 8 Q A A A F t D b 2 5 0 Z W 5 0 X 1 R 5 c G V z X S 5 4 b W x Q S w E C L Q A U A A I A C A D u q j 1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S h 8 9 I p 4 s k + U E O 5 A J E j 3 b Q A A A A A C A A A A A A A Q Z g A A A A E A A C A A A A C i r d F V N 2 w e d C 3 A j S 2 k 0 X w B V K P H k X p u 4 X h q 0 v E w H s G 4 m g A A A A A O g A A A A A I A A C A A A A D i l H o C 4 Z 0 l 3 + 5 P O / o Z y D Z n A c j d 3 d T A U C 1 c 8 g 4 q 7 v L p l F A A A A D D m 5 I / / r 3 Q a T b 0 o b C N X K H m Z 1 P y D V 7 T z H F t f x v c e S 1 q o f N O i X v L A t Y T I H z d r 8 z d c d 2 D U K 2 i F Z L f O L S D C Z O O f U Y b f f X h S a I / k P q d I z S z / O + 2 M E A A A A C x 9 8 y b I + + J I f i B u C R F q L 9 E P R 9 y E T N o 5 / t i e H + l v + O 2 s Y 5 / j I z u 8 I E i c L x H f 1 p 4 x a w B A h K 0 0 Q G w 0 4 Y N i v A W t v + c < / D a t a M a s h u p > 
</file>

<file path=customXml/itemProps1.xml><?xml version="1.0" encoding="utf-8"?>
<ds:datastoreItem xmlns:ds="http://schemas.openxmlformats.org/officeDocument/2006/customXml" ds:itemID="{5E0464D1-16A8-4AC8-A63B-67B10D64DE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un_energy_coefficients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Vargas</dc:creator>
  <cp:lastModifiedBy>Renato Vargas</cp:lastModifiedBy>
  <dcterms:created xsi:type="dcterms:W3CDTF">2025-01-29T21:56:23Z</dcterms:created>
  <dcterms:modified xsi:type="dcterms:W3CDTF">2025-01-30T04:27:13Z</dcterms:modified>
</cp:coreProperties>
</file>