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<sst xmlns="http://schemas.openxmlformats.org/spreadsheetml/2006/main" uniqueCount="119">
  <si>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No</t>
  </si>
  <si>
    <t>Tanggal</t>
  </si>
  <si>
    <t>Nama Intansi</t>
  </si>
  <si>
    <t>Skala Perusahaan</t>
  </si>
  <si>
    <t>Nama Alumni</t>
  </si>
  <si>
    <t>Jabatan Alumni</t>
  </si>
  <si>
    <t>Program Studi</t>
  </si>
  <si>
    <t>kesesuaianBidang</t>
  </si>
  <si>
    <t>Integritas</t>
  </si>
  <si>
    <t>Profesionalisme</t>
  </si>
  <si>
    <t>Kemampuan Berbahasa Asing</t>
  </si>
  <si>
    <t>Penggunaan Teknologi Informasi</t>
  </si>
  <si>
    <t>Kemampuan Berkomunikasi</t>
  </si>
  <si>
    <t>Kerjasama</t>
  </si>
  <si>
    <t>Pengembangan Diri</t>
  </si>
  <si>
    <t>Usulan</t>
  </si>
  <si>
    <t>Nama Atasan</t>
  </si>
  <si>
    <t>Draw Signature</t>
  </si>
  <si>
    <t>2021-07-22</t>
  </si>
  <si>
    <t>PLN</t>
  </si>
  <si>
    <t>Multinasional</t>
  </si>
  <si>
    <t>Dadang</t>
  </si>
  <si>
    <t>manager</t>
  </si>
  <si>
    <t>S1 Teknik Informatika</t>
  </si>
  <si>
    <t>Sedang</t>
  </si>
  <si>
    <t>Lili</t>
  </si>
  <si>
    <t>signatureImage/60f28a29e8a6b.png</t>
  </si>
  <si>
    <t>Rata-Rata</t>
  </si>
  <si>
    <t>2021-07-29</t>
  </si>
  <si>
    <t>PT. Jaya Abadi</t>
  </si>
  <si>
    <t>Lokal/Wilayah/Berwirausaha tidak berbadan hukum</t>
  </si>
  <si>
    <t>Caca Clarisa</t>
  </si>
  <si>
    <t>Junior Web</t>
  </si>
  <si>
    <t>signatureImage/60f28bd02cde7.png</t>
  </si>
  <si>
    <t>2021-08-30</t>
  </si>
  <si>
    <t>pln jakarta</t>
  </si>
  <si>
    <t>Hilma Xavier</t>
  </si>
  <si>
    <t>Supervisor</t>
  </si>
  <si>
    <t>Tinggi</t>
  </si>
  <si>
    <t>Dono</t>
  </si>
  <si>
    <t>signatureImage/60f28f5d3aff5.png</t>
  </si>
  <si>
    <t>2021-08-22</t>
  </si>
  <si>
    <t>PT. Jaya Abadi Sejahtera</t>
  </si>
  <si>
    <t>Fina Zara</t>
  </si>
  <si>
    <t>Vino</t>
  </si>
  <si>
    <t>signatureImage/60f291159247c.png</t>
  </si>
  <si>
    <t>2021-07-31</t>
  </si>
  <si>
    <t>PT. PLN jakarta</t>
  </si>
  <si>
    <t>signatureImage/60f9910232ae3.png</t>
  </si>
  <si>
    <t>2023-11-22</t>
  </si>
  <si>
    <t>PT.Indo Power</t>
  </si>
  <si>
    <t>Vivi</t>
  </si>
  <si>
    <t>signatureImage/60f9968730f52.png</t>
  </si>
  <si>
    <t>COUNTIF TABLE</t>
  </si>
  <si>
    <t>Sangat Baik</t>
  </si>
  <si>
    <t>Baik</t>
  </si>
  <si>
    <t>Cukup</t>
  </si>
  <si>
    <t>Kurang</t>
  </si>
  <si>
    <t>Fifi</t>
  </si>
  <si>
    <t>web develop</t>
  </si>
  <si>
    <t>signatureImage/60f998c9cf2db.png</t>
  </si>
  <si>
    <t>PLN Lampung</t>
  </si>
  <si>
    <t>Kola</t>
  </si>
  <si>
    <t>nini</t>
  </si>
  <si>
    <t>signatureImage/60f99f41b9b7d.png</t>
  </si>
  <si>
    <t>2021-07-24</t>
  </si>
  <si>
    <t>Nasional/Berwirausaha berbadan hukum</t>
  </si>
  <si>
    <t>Naya</t>
  </si>
  <si>
    <t>Lala</t>
  </si>
  <si>
    <t>signatureImage/60fa315550332.png</t>
  </si>
  <si>
    <t>2024-10-23</t>
  </si>
  <si>
    <t>Dudung</t>
  </si>
  <si>
    <t>signatureImage/60fa3210a3042.png</t>
  </si>
  <si>
    <t>Diding</t>
  </si>
  <si>
    <t>Indro</t>
  </si>
  <si>
    <t>signatureImage/60fa32c2aa166.png</t>
  </si>
  <si>
    <t>signatureImage/60fa32f8912da.png</t>
  </si>
  <si>
    <t>2021-09-03</t>
  </si>
  <si>
    <t>signatureImage/60fa34843fa80.png</t>
  </si>
  <si>
    <t>2022-10-20</t>
  </si>
  <si>
    <t>Gilang</t>
  </si>
  <si>
    <t>Lita Nurhayati</t>
  </si>
  <si>
    <t>signatureImage/60fa362427a84.png</t>
  </si>
  <si>
    <t>signatureImage/60fa36674dcc1.png</t>
  </si>
  <si>
    <t>2023-04-21</t>
  </si>
  <si>
    <t>Teknisi</t>
  </si>
  <si>
    <t>Kasino</t>
  </si>
  <si>
    <t>signatureImage/60fa381a3104a.png</t>
  </si>
  <si>
    <t>Rendah</t>
  </si>
  <si>
    <t>signatureImage/60fa39c55ce05.png</t>
  </si>
  <si>
    <t>Kesesuian Bidang</t>
  </si>
  <si>
    <t>2023-02-14</t>
  </si>
  <si>
    <t>Babe</t>
  </si>
  <si>
    <t>signatureImage/60fa3a5a4370f.png</t>
  </si>
  <si>
    <t>2021-08-20</t>
  </si>
  <si>
    <t>zaza</t>
  </si>
  <si>
    <t>signatureImage/60fa3e020778a.png</t>
  </si>
  <si>
    <t>signatureImage/60fa3eb470b2b.png</t>
  </si>
  <si>
    <t>2021-07-26</t>
  </si>
  <si>
    <t>signatureImage/60fa461904e1c.png</t>
  </si>
  <si>
    <t>2021-02-08</t>
  </si>
  <si>
    <t>signatureImage/60fa476dd1b20.png</t>
  </si>
  <si>
    <t>2021-07-30</t>
  </si>
  <si>
    <t>Teknisi Mesin Junior</t>
  </si>
  <si>
    <t>signatureImage/60fa478c39826.png</t>
  </si>
  <si>
    <t>signatureImage/60fa49a4c61a0.png</t>
  </si>
  <si>
    <t>Poli</t>
  </si>
  <si>
    <t>signatureImage/60fa4beb74862.png</t>
  </si>
  <si>
    <t>2021-08-31</t>
  </si>
  <si>
    <t>PT. Abadi Jaya</t>
  </si>
  <si>
    <t>Lola</t>
  </si>
  <si>
    <t>IT engineer</t>
  </si>
  <si>
    <t>signatureImage/610a3be67602b.png</t>
  </si>
  <si>
    <t>2021-08-21</t>
  </si>
  <si>
    <t>PT. 5macan</t>
  </si>
  <si>
    <t>Rendi Kurniawan</t>
  </si>
  <si>
    <t>web Engineer</t>
  </si>
  <si>
    <t>Nico Gulo</t>
  </si>
  <si>
    <t>signatureImage/610a579dc3d29.png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</si>
</sst>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Worksheet!$V$9</c:f>
              <c:strCache>
                <c:ptCount val="1"/>
                <c:pt idx="0">
                  <c:v>Sangat Baik</c:v>
                </c:pt>
              </c:strCache>
            </c:strRef>
          </c:tx>
          <c:invertIfNegative val="0"/>
          <c:cat>
            <c:strRef>
              <c:f>worksheet!$U$10:$U$16</c:f>
              <c:strCache>
                <c:ptCount val="7"/>
                <c:pt idx="0">
                  <c:v>Integritas</c:v>
                </c:pt>
                <c:pt idx="1">
                  <c:v>Profesionalisme</c:v>
                </c:pt>
                <c:pt idx="2">
                  <c:v>Kemampuan Berbahasa Asing</c:v>
                </c:pt>
                <c:pt idx="3">
                  <c:v>Penggunaan Teknologi Informasi</c:v>
                </c:pt>
                <c:pt idx="4">
                  <c:v>Kemampuan Berkomunikasi</c:v>
                </c:pt>
                <c:pt idx="5">
                  <c:v>Kerjasama</c:v>
                </c:pt>
                <c:pt idx="6">
                  <c:v>Pengembangan Diri</c:v>
                </c:pt>
              </c:strCache>
            </c:strRef>
          </c:cat>
          <c:val>
            <c:numRef>
              <c:f>worksheet!$V$10:$V$16</c:f>
              <c:numCache>
                <c:ptCount val="7"/>
                <c:pt idx="0">
                  <c:v>14</c:v>
                </c:pt>
                <c:pt idx="1">
                  <c:v>5</c:v>
                </c:pt>
                <c:pt idx="2">
                  <c:v>3</c:v>
                </c:pt>
                <c:pt idx="3">
                  <c:v>10</c:v>
                </c:pt>
                <c:pt idx="4">
                  <c:v>10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</c:ser>
        <c:ser>
          <c:idx val="1"/>
          <c:order val="1"/>
          <c:tx>
            <c:strRef>
              <c:f>Worksheet!$W$9</c:f>
              <c:strCache>
                <c:ptCount val="1"/>
                <c:pt idx="0">
                  <c:v>Baik</c:v>
                </c:pt>
              </c:strCache>
            </c:strRef>
          </c:tx>
          <c:invertIfNegative val="0"/>
          <c:val>
            <c:numRef>
              <c:f>worksheet!$W$10:$W$16</c:f>
              <c:numCache>
                <c:ptCount val="7"/>
                <c:pt idx="0">
                  <c:v>6</c:v>
                </c:pt>
                <c:pt idx="1">
                  <c:v>16</c:v>
                </c:pt>
                <c:pt idx="2">
                  <c:v>13</c:v>
                </c:pt>
                <c:pt idx="3">
                  <c:v>10</c:v>
                </c:pt>
                <c:pt idx="4">
                  <c:v>7</c:v>
                </c:pt>
                <c:pt idx="5">
                  <c:v>14</c:v>
                </c:pt>
                <c:pt idx="6">
                  <c:v>13</c:v>
                </c:pt>
              </c:numCache>
            </c:numRef>
          </c:val>
        </c:ser>
        <c:ser>
          <c:idx val="2"/>
          <c:order val="2"/>
          <c:tx>
            <c:strRef>
              <c:f>Worksheet!$X$9</c:f>
              <c:strCache>
                <c:ptCount val="1"/>
                <c:pt idx="0">
                  <c:v>Cukup</c:v>
                </c:pt>
              </c:strCache>
            </c:strRef>
          </c:tx>
          <c:invertIfNegative val="0"/>
          <c:val>
            <c:numRef>
              <c:f>worksheet!$X$10:$X$16</c:f>
              <c:numCache>
                <c:ptCount val="7"/>
                <c:pt idx="0">
                  <c:v>4</c:v>
                </c:pt>
                <c:pt idx="1">
                  <c:v>3</c:v>
                </c:pt>
                <c:pt idx="2">
                  <c:v>9</c:v>
                </c:pt>
                <c:pt idx="3">
                  <c:v>6</c:v>
                </c:pt>
                <c:pt idx="4">
                  <c:v>8</c:v>
                </c:pt>
                <c:pt idx="5">
                  <c:v>3</c:v>
                </c:pt>
                <c:pt idx="6">
                  <c:v>4</c:v>
                </c:pt>
              </c:numCache>
            </c:numRef>
          </c:val>
        </c:ser>
        <c:ser>
          <c:idx val="3"/>
          <c:order val="3"/>
          <c:tx>
            <c:strRef>
              <c:f>Worksheet!$Y$9</c:f>
              <c:strCache>
                <c:ptCount val="1"/>
                <c:pt idx="0">
                  <c:v>Kurang</c:v>
                </c:pt>
              </c:strCache>
            </c:strRef>
          </c:tx>
          <c:invertIfNegative val="0"/>
          <c:val>
            <c:numRef>
              <c:f>worksheet!$Y$10:$Y$16</c:f>
              <c:numCache>
                <c:ptCount val="7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Jumlah Pilihan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Worksheet!$U$3</c:f>
              <c:strCache>
                <c:ptCount val="1"/>
                <c:pt idx="0">
                  <c:v>Integritas</c:v>
                </c:pt>
              </c:strCache>
            </c:strRef>
          </c:tx>
          <c:invertIfNegative val="0"/>
          <c:cat>
            <c:strRef>
              <c:f>worksheet!$T$4:$T$4</c:f>
              <c:strCache>
                <c:ptCount val="1"/>
                <c:pt idx="0">
                  <c:v>Rata-Rata</c:v>
                </c:pt>
              </c:strCache>
            </c:strRef>
          </c:cat>
          <c:val>
            <c:numRef>
              <c:f>worksheet!$U$4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Worksheet!$V$3</c:f>
              <c:strCache>
                <c:ptCount val="1"/>
                <c:pt idx="0">
                  <c:v>Profesionalisme</c:v>
                </c:pt>
              </c:strCache>
            </c:strRef>
          </c:tx>
          <c:invertIfNegative val="0"/>
          <c:val>
            <c:numRef>
              <c:f>worksheet!$V$4</c:f>
              <c:numCache>
                <c:ptCount val="0"/>
              </c:numCache>
            </c:numRef>
          </c:val>
        </c:ser>
        <c:ser>
          <c:idx val="2"/>
          <c:order val="2"/>
          <c:tx>
            <c:strRef>
              <c:f>Worksheet!$W$3</c:f>
              <c:strCache>
                <c:ptCount val="1"/>
                <c:pt idx="0">
                  <c:v>Kemampuan Berbahasa Asing</c:v>
                </c:pt>
              </c:strCache>
            </c:strRef>
          </c:tx>
          <c:invertIfNegative val="0"/>
          <c:val>
            <c:numRef>
              <c:f>worksheet!$W$4</c:f>
              <c:numCache>
                <c:ptCount val="0"/>
              </c:numCache>
            </c:numRef>
          </c:val>
        </c:ser>
        <c:ser>
          <c:idx val="3"/>
          <c:order val="3"/>
          <c:tx>
            <c:strRef>
              <c:f>Worksheet!$X$3</c:f>
              <c:strCache>
                <c:ptCount val="1"/>
                <c:pt idx="0">
                  <c:v>Penggunaan Teknologi Informasi</c:v>
                </c:pt>
              </c:strCache>
            </c:strRef>
          </c:tx>
          <c:invertIfNegative val="0"/>
          <c:val>
            <c:numRef>
              <c:f>worksheet!$X$4</c:f>
              <c:numCache>
                <c:ptCount val="0"/>
              </c:numCache>
            </c:numRef>
          </c:val>
        </c:ser>
        <c:ser>
          <c:idx val="4"/>
          <c:order val="4"/>
          <c:tx>
            <c:strRef>
              <c:f>Worksheet!$Y$3</c:f>
              <c:strCache>
                <c:ptCount val="1"/>
                <c:pt idx="0">
                  <c:v>Kemampuan Berkomunikasi</c:v>
                </c:pt>
              </c:strCache>
            </c:strRef>
          </c:tx>
          <c:invertIfNegative val="0"/>
          <c:val>
            <c:numRef>
              <c:f>worksheet!$Y$4</c:f>
              <c:numCache>
                <c:ptCount val="0"/>
              </c:numCache>
            </c:numRef>
          </c:val>
        </c:ser>
        <c:ser>
          <c:idx val="5"/>
          <c:order val="5"/>
          <c:tx>
            <c:strRef>
              <c:f>Worksheet!$Z$3</c:f>
              <c:strCache>
                <c:ptCount val="1"/>
                <c:pt idx="0">
                  <c:v>Kerjasama</c:v>
                </c:pt>
              </c:strCache>
            </c:strRef>
          </c:tx>
          <c:invertIfNegative val="0"/>
          <c:val>
            <c:numRef>
              <c:f>worksheet!$Z$4</c:f>
              <c:numCache>
                <c:ptCount val="0"/>
              </c:numCache>
            </c:numRef>
          </c:val>
        </c:ser>
        <c:ser>
          <c:idx val="6"/>
          <c:order val="6"/>
          <c:tx>
            <c:strRef>
              <c:f>Worksheet!$AA$3</c:f>
              <c:strCache>
                <c:ptCount val="1"/>
                <c:pt idx="0">
                  <c:v>Pengembangan Diri</c:v>
                </c:pt>
              </c:strCache>
            </c:strRef>
          </c:tx>
          <c:invertIfNegative val="0"/>
          <c:val>
            <c:numRef>
              <c:f>worksheet!$AA$4</c:f>
              <c:numCache>
                <c:ptCount val="0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Rata-Rata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KESESUAIAN BIDANG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Worksheet!$U$19</c:f>
              <c:strCache>
                <c:ptCount val="1"/>
                <c:pt idx="0">
                  <c:v>Tinggi</c:v>
                </c:pt>
              </c:strCache>
            </c:strRef>
          </c:tx>
          <c:invertIfNegative val="0"/>
          <c:cat>
            <c:strRef>
              <c:f>worksheet!$T$20:$T$20</c:f>
              <c:strCache>
                <c:ptCount val="1"/>
                <c:pt idx="0">
                  <c:v>Kesesuian Bidang</c:v>
                </c:pt>
              </c:strCache>
            </c:strRef>
          </c:cat>
          <c:val>
            <c:numRef>
              <c:f>worksheet!$U$20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Worksheet!$V$19</c:f>
              <c:strCache>
                <c:ptCount val="1"/>
                <c:pt idx="0">
                  <c:v>Sedang</c:v>
                </c:pt>
              </c:strCache>
            </c:strRef>
          </c:tx>
          <c:invertIfNegative val="0"/>
          <c:val>
            <c:numRef>
              <c:f>worksheet!$V$20</c:f>
              <c:numCache>
                <c:ptCount val="0"/>
              </c:numCache>
            </c:numRef>
          </c:val>
        </c:ser>
        <c:ser>
          <c:idx val="2"/>
          <c:order val="2"/>
          <c:tx>
            <c:strRef>
              <c:f>Worksheet!$W$19</c:f>
              <c:strCache>
                <c:ptCount val="1"/>
                <c:pt idx="0">
                  <c:v>Rendah</c:v>
                </c:pt>
              </c:strCache>
            </c:strRef>
          </c:tx>
          <c:invertIfNegative val="0"/>
          <c:val>
            <c:numRef>
              <c:f>worksheet!$W$20</c:f>
              <c:numCache>
                <c:ptCount val="0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Jumlah Pilihan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21</xdr:row>
      <xdr:rowOff>0</xdr:rowOff>
    </xdr:from>
    <xdr:to>
      <xdr:col>24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61</xdr:row>
      <xdr:rowOff>0</xdr:rowOff>
    </xdr:from>
    <xdr:to>
      <xdr:col>24</xdr:col>
      <xdr:colOff>95250</xdr:colOff>
      <xdr:row>78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41</xdr:row>
      <xdr:rowOff>0</xdr:rowOff>
    </xdr:from>
    <xdr:to>
      <xdr:col>24</xdr:col>
      <xdr:colOff>95250</xdr:colOff>
      <xdr:row>56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"/>
  <sheetViews>
    <sheetView tabSelected="1" workbookViewId="0" showGridLines="true" showRowColHeaders="1">
      <selection activeCell="T19" sqref="T19:W19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9.421387" bestFit="true" customWidth="true" style="0"/>
    <col min="4" max="4" width="56.557617" bestFit="true" customWidth="true" style="0"/>
    <col min="5" max="5" width="18.709717" bestFit="true" customWidth="true" style="0"/>
    <col min="6" max="6" width="24.708252" bestFit="true" customWidth="true" style="0"/>
    <col min="7" max="7" width="25.85083" bestFit="true" customWidth="true" style="0"/>
    <col min="8" max="8" width="19.995117" bestFit="true" customWidth="true" style="0"/>
    <col min="9" max="9" width="12.854004" bestFit="true" customWidth="true" style="0"/>
    <col min="10" max="10" width="18.709717" bestFit="true" customWidth="true" style="0"/>
    <col min="11" max="11" width="30.563965" bestFit="true" customWidth="true" style="0"/>
    <col min="12" max="12" width="36.419678" bestFit="true" customWidth="true" style="0"/>
    <col min="13" max="13" width="28.135986" bestFit="true" customWidth="true" style="0"/>
    <col min="14" max="14" width="11.711426" bestFit="true" customWidth="true" style="0"/>
    <col min="15" max="15" width="21.137695" bestFit="true" customWidth="true" style="0"/>
    <col min="16" max="16" width="8.140869" bestFit="true" customWidth="true" style="0"/>
    <col min="17" max="17" width="17.567139" bestFit="true" customWidth="true" style="0"/>
    <col min="18" max="18" width="38.847656" bestFit="true" customWidth="true" style="0"/>
    <col min="20" max="20" width="19.995117" bestFit="true" customWidth="true" style="0"/>
    <col min="21" max="21" width="36.419678" bestFit="true" customWidth="true" style="0"/>
    <col min="22" max="22" width="18.709717" bestFit="true" customWidth="true" style="0"/>
    <col min="23" max="23" width="30.563965" bestFit="true" customWidth="true" style="0"/>
    <col min="24" max="24" width="36.419678" bestFit="true" customWidth="true" style="0"/>
    <col min="25" max="25" width="28.135986" bestFit="true" customWidth="true" style="0"/>
    <col min="26" max="26" width="18.709717" bestFit="true" customWidth="true" style="0"/>
  </cols>
  <sheetData>
    <row r="3" spans="1:2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4"/>
      <c r="T3" s="3"/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13</v>
      </c>
      <c r="AA3" s="5" t="s">
        <v>14</v>
      </c>
    </row>
    <row r="4" spans="1:27">
      <c r="A4" s="2">
        <v>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>
        <v>1</v>
      </c>
      <c r="J4" s="2">
        <v>1</v>
      </c>
      <c r="K4" s="2">
        <v>1</v>
      </c>
      <c r="L4" s="2">
        <v>2</v>
      </c>
      <c r="M4" s="2">
        <v>2</v>
      </c>
      <c r="N4" s="2">
        <v>2</v>
      </c>
      <c r="O4" s="2">
        <v>3</v>
      </c>
      <c r="P4" s="2"/>
      <c r="Q4" s="2" t="s">
        <v>25</v>
      </c>
      <c r="R4" s="2" t="s">
        <v>26</v>
      </c>
      <c r="S4" s="4"/>
      <c r="T4" s="2" t="s">
        <v>27</v>
      </c>
      <c r="U4" s="2">
        <f>AVERAGE(I:I)</f>
        <v>3.1481481481481</v>
      </c>
      <c r="V4" s="2">
        <f>AVERAGE(J:J)</f>
        <v>2.8518518518519</v>
      </c>
      <c r="W4" s="2">
        <f>AVERAGE(K:K)</f>
        <v>2.6296296296296</v>
      </c>
      <c r="X4" s="2">
        <f>AVERAGE(L:L)</f>
        <v>3.0740740740741</v>
      </c>
      <c r="Y4" s="2">
        <f>AVERAGE(M:M)</f>
        <v>2.9259259259259</v>
      </c>
      <c r="Z4" s="2">
        <f>AVERAGE(N:N)</f>
        <v>2.8148148148148</v>
      </c>
      <c r="AA4" s="1">
        <f>AVERAGE(O:O)</f>
        <v>2.8888888888889</v>
      </c>
    </row>
    <row r="5" spans="1:27">
      <c r="A5" s="2">
        <v>2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23</v>
      </c>
      <c r="H5" s="2" t="s">
        <v>24</v>
      </c>
      <c r="I5" s="2">
        <v>2</v>
      </c>
      <c r="J5" s="2">
        <v>2</v>
      </c>
      <c r="K5" s="2">
        <v>2</v>
      </c>
      <c r="L5" s="2">
        <v>2</v>
      </c>
      <c r="M5" s="2">
        <v>1</v>
      </c>
      <c r="N5" s="2">
        <v>1</v>
      </c>
      <c r="O5" s="2">
        <v>1</v>
      </c>
      <c r="P5" s="2"/>
      <c r="Q5" s="2" t="s">
        <v>25</v>
      </c>
      <c r="R5" s="2" t="s">
        <v>33</v>
      </c>
      <c r="S5" s="4"/>
      <c r="T5" s="4"/>
      <c r="U5" s="4"/>
      <c r="V5" s="4"/>
      <c r="W5" s="4"/>
      <c r="X5" s="4"/>
      <c r="Y5" s="4"/>
      <c r="Z5" s="4"/>
    </row>
    <row r="6" spans="1:27">
      <c r="A6" s="2">
        <v>3</v>
      </c>
      <c r="B6" s="2" t="s">
        <v>34</v>
      </c>
      <c r="C6" s="2" t="s">
        <v>35</v>
      </c>
      <c r="D6" s="2" t="s">
        <v>30</v>
      </c>
      <c r="E6" s="2" t="s">
        <v>36</v>
      </c>
      <c r="F6" s="2" t="s">
        <v>37</v>
      </c>
      <c r="G6" s="2" t="s">
        <v>23</v>
      </c>
      <c r="H6" s="2" t="s">
        <v>38</v>
      </c>
      <c r="I6" s="2">
        <v>4</v>
      </c>
      <c r="J6" s="2">
        <v>4</v>
      </c>
      <c r="K6" s="2">
        <v>3</v>
      </c>
      <c r="L6" s="2">
        <v>3</v>
      </c>
      <c r="M6" s="2">
        <v>4</v>
      </c>
      <c r="N6" s="2">
        <v>3</v>
      </c>
      <c r="O6" s="2">
        <v>3</v>
      </c>
      <c r="P6" s="2"/>
      <c r="Q6" s="2" t="s">
        <v>39</v>
      </c>
      <c r="R6" s="2" t="s">
        <v>40</v>
      </c>
      <c r="S6" s="4"/>
      <c r="T6" s="4"/>
      <c r="U6" s="4"/>
      <c r="V6" s="4"/>
      <c r="W6" s="4"/>
      <c r="X6" s="4"/>
      <c r="Y6" s="4"/>
      <c r="Z6" s="4"/>
    </row>
    <row r="7" spans="1:27">
      <c r="A7" s="2">
        <v>4</v>
      </c>
      <c r="B7" s="2" t="s">
        <v>41</v>
      </c>
      <c r="C7" s="2" t="s">
        <v>42</v>
      </c>
      <c r="D7" s="2" t="s">
        <v>30</v>
      </c>
      <c r="E7" s="2" t="s">
        <v>43</v>
      </c>
      <c r="F7" s="2" t="s">
        <v>32</v>
      </c>
      <c r="G7" s="2" t="s">
        <v>23</v>
      </c>
      <c r="H7" s="2" t="s">
        <v>38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/>
      <c r="Q7" s="2" t="s">
        <v>44</v>
      </c>
      <c r="R7" s="2" t="s">
        <v>45</v>
      </c>
      <c r="S7" s="4"/>
      <c r="T7" s="4"/>
      <c r="U7" s="4"/>
      <c r="V7" s="4"/>
      <c r="W7" s="4"/>
      <c r="X7" s="4"/>
      <c r="Y7" s="4"/>
      <c r="Z7" s="4"/>
    </row>
    <row r="8" spans="1:27">
      <c r="A8" s="2">
        <v>5</v>
      </c>
      <c r="B8" s="2" t="s">
        <v>46</v>
      </c>
      <c r="C8" s="2" t="s">
        <v>47</v>
      </c>
      <c r="D8" s="2" t="s">
        <v>30</v>
      </c>
      <c r="E8" s="2" t="s">
        <v>21</v>
      </c>
      <c r="F8" s="2" t="s">
        <v>32</v>
      </c>
      <c r="G8" s="2" t="s">
        <v>23</v>
      </c>
      <c r="H8" s="2" t="s">
        <v>24</v>
      </c>
      <c r="I8" s="2">
        <v>4</v>
      </c>
      <c r="J8" s="2">
        <v>3</v>
      </c>
      <c r="K8" s="2">
        <v>3</v>
      </c>
      <c r="L8" s="2">
        <v>3</v>
      </c>
      <c r="M8" s="2">
        <v>3</v>
      </c>
      <c r="N8" s="2">
        <v>4</v>
      </c>
      <c r="O8" s="2">
        <v>4</v>
      </c>
      <c r="P8" s="2"/>
      <c r="Q8" s="2" t="s">
        <v>25</v>
      </c>
      <c r="R8" s="2" t="s">
        <v>48</v>
      </c>
      <c r="S8" s="4"/>
      <c r="T8" s="4"/>
      <c r="U8" s="4"/>
      <c r="V8" s="4"/>
      <c r="W8" s="4"/>
      <c r="X8" s="4"/>
      <c r="Y8" s="4"/>
      <c r="Z8" s="4"/>
    </row>
    <row r="9" spans="1:27">
      <c r="A9" s="2">
        <v>6</v>
      </c>
      <c r="B9" s="2" t="s">
        <v>49</v>
      </c>
      <c r="C9" s="2" t="s">
        <v>50</v>
      </c>
      <c r="D9" s="2" t="s">
        <v>30</v>
      </c>
      <c r="E9" s="2" t="s">
        <v>43</v>
      </c>
      <c r="F9" s="2" t="s">
        <v>32</v>
      </c>
      <c r="G9" s="2" t="s">
        <v>23</v>
      </c>
      <c r="H9" s="2" t="s">
        <v>38</v>
      </c>
      <c r="I9" s="2">
        <v>4</v>
      </c>
      <c r="J9" s="2">
        <v>3</v>
      </c>
      <c r="K9" s="2">
        <v>3</v>
      </c>
      <c r="L9" s="2">
        <v>4</v>
      </c>
      <c r="M9" s="2">
        <v>3</v>
      </c>
      <c r="N9" s="2">
        <v>3</v>
      </c>
      <c r="O9" s="2">
        <v>2</v>
      </c>
      <c r="P9" s="2"/>
      <c r="Q9" s="2" t="s">
        <v>51</v>
      </c>
      <c r="R9" s="2" t="s">
        <v>52</v>
      </c>
      <c r="S9" s="4"/>
      <c r="T9" s="4"/>
      <c r="U9" s="3" t="s">
        <v>53</v>
      </c>
      <c r="V9" s="3" t="s">
        <v>54</v>
      </c>
      <c r="W9" s="3" t="s">
        <v>55</v>
      </c>
      <c r="X9" s="3" t="s">
        <v>56</v>
      </c>
      <c r="Y9" s="3" t="s">
        <v>57</v>
      </c>
      <c r="Z9" s="4"/>
    </row>
    <row r="10" spans="1:27">
      <c r="A10" s="2">
        <v>7</v>
      </c>
      <c r="B10" s="2" t="s">
        <v>46</v>
      </c>
      <c r="C10" s="2" t="s">
        <v>29</v>
      </c>
      <c r="D10" s="2" t="s">
        <v>30</v>
      </c>
      <c r="E10" s="2" t="s">
        <v>58</v>
      </c>
      <c r="F10" s="2" t="s">
        <v>59</v>
      </c>
      <c r="G10" s="2" t="s">
        <v>23</v>
      </c>
      <c r="H10" s="2" t="s">
        <v>38</v>
      </c>
      <c r="I10" s="2">
        <v>4</v>
      </c>
      <c r="J10" s="2">
        <v>3</v>
      </c>
      <c r="K10" s="2">
        <v>2</v>
      </c>
      <c r="L10" s="2">
        <v>4</v>
      </c>
      <c r="M10" s="2">
        <v>2</v>
      </c>
      <c r="N10" s="2">
        <v>3</v>
      </c>
      <c r="O10" s="2">
        <v>3</v>
      </c>
      <c r="P10" s="2"/>
      <c r="Q10" s="2" t="s">
        <v>39</v>
      </c>
      <c r="R10" s="2" t="s">
        <v>60</v>
      </c>
      <c r="S10" s="4"/>
      <c r="T10" s="4"/>
      <c r="U10" s="3" t="s">
        <v>8</v>
      </c>
      <c r="V10" s="2">
        <f>COUNTIF(I:I,"4")</f>
        <v>14</v>
      </c>
      <c r="W10" s="2">
        <f>COUNTIF(I:I,"3")</f>
        <v>6</v>
      </c>
      <c r="X10" s="2">
        <f>COUNTIF(I:I,"2")</f>
        <v>4</v>
      </c>
      <c r="Y10" s="2">
        <f>COUNTIF(I:I,"1")</f>
        <v>3</v>
      </c>
      <c r="Z10" s="4"/>
    </row>
    <row r="11" spans="1:27">
      <c r="A11" s="2">
        <v>8</v>
      </c>
      <c r="B11" s="2" t="s">
        <v>46</v>
      </c>
      <c r="C11" s="2" t="s">
        <v>61</v>
      </c>
      <c r="D11" s="2" t="s">
        <v>30</v>
      </c>
      <c r="E11" s="2" t="s">
        <v>62</v>
      </c>
      <c r="F11" s="2" t="s">
        <v>32</v>
      </c>
      <c r="G11" s="2" t="s">
        <v>23</v>
      </c>
      <c r="H11" s="2" t="s">
        <v>38</v>
      </c>
      <c r="I11" s="2">
        <v>4</v>
      </c>
      <c r="J11" s="2">
        <v>4</v>
      </c>
      <c r="K11" s="2">
        <v>3</v>
      </c>
      <c r="L11" s="2">
        <v>3</v>
      </c>
      <c r="M11" s="2">
        <v>2</v>
      </c>
      <c r="N11" s="2">
        <v>1</v>
      </c>
      <c r="O11" s="2">
        <v>2</v>
      </c>
      <c r="P11" s="2"/>
      <c r="Q11" s="2" t="s">
        <v>63</v>
      </c>
      <c r="R11" s="2" t="s">
        <v>64</v>
      </c>
      <c r="S11" s="4"/>
      <c r="T11" s="4"/>
      <c r="U11" s="3" t="s">
        <v>9</v>
      </c>
      <c r="V11" s="2">
        <f>COUNTIF(J:J,"4")</f>
        <v>5</v>
      </c>
      <c r="W11" s="2">
        <f>COUNTIF(J:J,"3")</f>
        <v>16</v>
      </c>
      <c r="X11" s="2">
        <f>COUNTIF(J:J,"2")</f>
        <v>3</v>
      </c>
      <c r="Y11" s="2">
        <f>COUNTIF(J:J,"1")</f>
        <v>3</v>
      </c>
      <c r="Z11" s="4"/>
    </row>
    <row r="12" spans="1:27">
      <c r="A12" s="2">
        <v>9</v>
      </c>
      <c r="B12" s="2" t="s">
        <v>65</v>
      </c>
      <c r="C12" s="2" t="s">
        <v>47</v>
      </c>
      <c r="D12" s="2" t="s">
        <v>66</v>
      </c>
      <c r="E12" s="2" t="s">
        <v>67</v>
      </c>
      <c r="F12" s="2" t="s">
        <v>32</v>
      </c>
      <c r="G12" s="2" t="s">
        <v>23</v>
      </c>
      <c r="H12" s="2" t="s">
        <v>38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/>
      <c r="Q12" s="2" t="s">
        <v>68</v>
      </c>
      <c r="R12" s="2" t="s">
        <v>69</v>
      </c>
      <c r="S12" s="4"/>
      <c r="T12" s="4"/>
      <c r="U12" s="3" t="s">
        <v>10</v>
      </c>
      <c r="V12" s="2">
        <f>COUNTIF(K:K,"4")</f>
        <v>3</v>
      </c>
      <c r="W12" s="2">
        <f>COUNTIF(K:K,"3")</f>
        <v>13</v>
      </c>
      <c r="X12" s="2">
        <f>COUNTIF(K:K,"2")</f>
        <v>9</v>
      </c>
      <c r="Y12" s="2">
        <f>COUNTIF(K:K,"1")</f>
        <v>2</v>
      </c>
      <c r="Z12" s="4"/>
    </row>
    <row r="13" spans="1:27">
      <c r="A13" s="2">
        <v>10</v>
      </c>
      <c r="B13" s="2" t="s">
        <v>70</v>
      </c>
      <c r="C13" s="2" t="s">
        <v>29</v>
      </c>
      <c r="D13" s="2" t="s">
        <v>20</v>
      </c>
      <c r="E13" s="2" t="s">
        <v>71</v>
      </c>
      <c r="F13" s="2" t="s">
        <v>22</v>
      </c>
      <c r="G13" s="2" t="s">
        <v>23</v>
      </c>
      <c r="H13" s="2" t="s">
        <v>24</v>
      </c>
      <c r="I13" s="2">
        <v>4</v>
      </c>
      <c r="J13" s="2">
        <v>4</v>
      </c>
      <c r="K13" s="2">
        <v>4</v>
      </c>
      <c r="L13" s="2">
        <v>4</v>
      </c>
      <c r="M13" s="2">
        <v>4</v>
      </c>
      <c r="N13" s="2">
        <v>3</v>
      </c>
      <c r="O13" s="2">
        <v>3</v>
      </c>
      <c r="P13" s="2"/>
      <c r="Q13" s="2" t="s">
        <v>25</v>
      </c>
      <c r="R13" s="2" t="s">
        <v>72</v>
      </c>
      <c r="S13" s="4"/>
      <c r="T13" s="4"/>
      <c r="U13" s="3" t="s">
        <v>11</v>
      </c>
      <c r="V13" s="2">
        <f>COUNTIF(L:L,"4")</f>
        <v>10</v>
      </c>
      <c r="W13" s="2">
        <f>COUNTIF(L:L,"3")</f>
        <v>10</v>
      </c>
      <c r="X13" s="2">
        <f>COUNTIF(L:L,"2")</f>
        <v>6</v>
      </c>
      <c r="Y13" s="2">
        <f>COUNTIF(L:L,"1")</f>
        <v>1</v>
      </c>
      <c r="Z13" s="4"/>
    </row>
    <row r="14" spans="1:27">
      <c r="A14" s="2">
        <v>11</v>
      </c>
      <c r="B14" s="2" t="s">
        <v>46</v>
      </c>
      <c r="C14" s="2" t="s">
        <v>35</v>
      </c>
      <c r="D14" s="2" t="s">
        <v>20</v>
      </c>
      <c r="E14" s="2" t="s">
        <v>73</v>
      </c>
      <c r="F14" s="2" t="s">
        <v>32</v>
      </c>
      <c r="G14" s="2" t="s">
        <v>23</v>
      </c>
      <c r="H14" s="2" t="s">
        <v>24</v>
      </c>
      <c r="I14" s="2">
        <v>3</v>
      </c>
      <c r="J14" s="2">
        <v>3</v>
      </c>
      <c r="K14" s="2">
        <v>3</v>
      </c>
      <c r="L14" s="2">
        <v>4</v>
      </c>
      <c r="M14" s="2">
        <v>4</v>
      </c>
      <c r="N14" s="2">
        <v>3</v>
      </c>
      <c r="O14" s="2">
        <v>3</v>
      </c>
      <c r="P14" s="2"/>
      <c r="Q14" s="2" t="s">
        <v>74</v>
      </c>
      <c r="R14" s="2" t="s">
        <v>75</v>
      </c>
      <c r="S14" s="4"/>
      <c r="T14" s="4"/>
      <c r="U14" s="3" t="s">
        <v>12</v>
      </c>
      <c r="V14" s="2">
        <f>COUNTIF(M:M,"4")</f>
        <v>10</v>
      </c>
      <c r="W14" s="2">
        <f>COUNTIF(M:M,"3")</f>
        <v>7</v>
      </c>
      <c r="X14" s="2">
        <f>COUNTIF(M:M,"2")</f>
        <v>8</v>
      </c>
      <c r="Y14" s="2">
        <f>COUNTIF(M:M,"1")</f>
        <v>2</v>
      </c>
      <c r="Z14" s="4"/>
    </row>
    <row r="15" spans="1:27">
      <c r="A15" s="2">
        <v>12</v>
      </c>
      <c r="B15" s="2" t="s">
        <v>28</v>
      </c>
      <c r="C15" s="2" t="s">
        <v>42</v>
      </c>
      <c r="D15" s="2" t="s">
        <v>66</v>
      </c>
      <c r="E15" s="2" t="s">
        <v>21</v>
      </c>
      <c r="F15" s="2" t="s">
        <v>32</v>
      </c>
      <c r="G15" s="2" t="s">
        <v>23</v>
      </c>
      <c r="H15" s="2" t="s">
        <v>24</v>
      </c>
      <c r="I15" s="2">
        <v>1</v>
      </c>
      <c r="J15" s="2">
        <v>1</v>
      </c>
      <c r="K15" s="2">
        <v>2</v>
      </c>
      <c r="L15" s="2">
        <v>3</v>
      </c>
      <c r="M15" s="2">
        <v>2</v>
      </c>
      <c r="N15" s="2">
        <v>1</v>
      </c>
      <c r="O15" s="2">
        <v>1</v>
      </c>
      <c r="P15" s="2"/>
      <c r="Q15" s="2" t="s">
        <v>74</v>
      </c>
      <c r="R15" s="2" t="s">
        <v>76</v>
      </c>
      <c r="S15" s="4"/>
      <c r="T15" s="4"/>
      <c r="U15" s="3" t="s">
        <v>13</v>
      </c>
      <c r="V15" s="2">
        <f>COUNTIF(N:N,"4")</f>
        <v>6</v>
      </c>
      <c r="W15" s="2">
        <f>COUNTIF(N:N,"3")</f>
        <v>14</v>
      </c>
      <c r="X15" s="2">
        <f>COUNTIF(N:N,"2")</f>
        <v>3</v>
      </c>
      <c r="Y15" s="2">
        <f>COUNTIF(N:N,"1")</f>
        <v>4</v>
      </c>
      <c r="Z15" s="4"/>
    </row>
    <row r="16" spans="1:27">
      <c r="A16" s="2">
        <v>13</v>
      </c>
      <c r="B16" s="2" t="s">
        <v>77</v>
      </c>
      <c r="C16" s="2" t="s">
        <v>29</v>
      </c>
      <c r="D16" s="2" t="s">
        <v>30</v>
      </c>
      <c r="E16" s="2" t="s">
        <v>43</v>
      </c>
      <c r="F16" s="2" t="s">
        <v>37</v>
      </c>
      <c r="G16" s="2" t="s">
        <v>23</v>
      </c>
      <c r="H16" s="2" t="s">
        <v>38</v>
      </c>
      <c r="I16" s="2">
        <v>2</v>
      </c>
      <c r="J16" s="2">
        <v>2</v>
      </c>
      <c r="K16" s="2">
        <v>2</v>
      </c>
      <c r="L16" s="2">
        <v>3</v>
      </c>
      <c r="M16" s="2">
        <v>3</v>
      </c>
      <c r="N16" s="2">
        <v>3</v>
      </c>
      <c r="O16" s="2">
        <v>3</v>
      </c>
      <c r="P16" s="2"/>
      <c r="Q16" s="2" t="s">
        <v>74</v>
      </c>
      <c r="R16" s="2" t="s">
        <v>78</v>
      </c>
      <c r="S16" s="4"/>
      <c r="T16" s="4"/>
      <c r="U16" s="3" t="s">
        <v>14</v>
      </c>
      <c r="V16" s="2">
        <f>COUNTIF(O:O,"4")</f>
        <v>7</v>
      </c>
      <c r="W16" s="2">
        <f>COUNTIF(O:O,"3")</f>
        <v>13</v>
      </c>
      <c r="X16" s="2">
        <f>COUNTIF(O:O,"2")</f>
        <v>4</v>
      </c>
      <c r="Y16" s="2">
        <f>COUNTIF(O:O,"1")</f>
        <v>3</v>
      </c>
      <c r="Z16" s="4"/>
    </row>
    <row r="17" spans="1:27">
      <c r="A17" s="2">
        <v>14</v>
      </c>
      <c r="B17" s="2" t="s">
        <v>79</v>
      </c>
      <c r="C17" s="2" t="s">
        <v>42</v>
      </c>
      <c r="D17" s="2" t="s">
        <v>20</v>
      </c>
      <c r="E17" s="2" t="s">
        <v>80</v>
      </c>
      <c r="F17" s="2" t="s">
        <v>32</v>
      </c>
      <c r="G17" s="2" t="s">
        <v>23</v>
      </c>
      <c r="H17" s="2" t="s">
        <v>38</v>
      </c>
      <c r="I17" s="2">
        <v>4</v>
      </c>
      <c r="J17" s="2">
        <v>3</v>
      </c>
      <c r="K17" s="2">
        <v>3</v>
      </c>
      <c r="L17" s="2">
        <v>4</v>
      </c>
      <c r="M17" s="2">
        <v>4</v>
      </c>
      <c r="N17" s="2">
        <v>4</v>
      </c>
      <c r="O17" s="2">
        <v>3</v>
      </c>
      <c r="P17" s="2"/>
      <c r="Q17" s="2" t="s">
        <v>81</v>
      </c>
      <c r="R17" s="2" t="s">
        <v>82</v>
      </c>
      <c r="S17" s="4"/>
      <c r="T17" s="4"/>
      <c r="U17" s="4"/>
      <c r="V17" s="4"/>
      <c r="W17" s="4"/>
      <c r="X17" s="4"/>
      <c r="Y17" s="4"/>
      <c r="Z17" s="4"/>
    </row>
    <row r="18" spans="1:27">
      <c r="A18" s="2">
        <v>15</v>
      </c>
      <c r="B18" s="2" t="s">
        <v>46</v>
      </c>
      <c r="C18" s="2" t="s">
        <v>19</v>
      </c>
      <c r="D18" s="2" t="s">
        <v>20</v>
      </c>
      <c r="E18" s="2" t="s">
        <v>80</v>
      </c>
      <c r="F18" s="2" t="s">
        <v>22</v>
      </c>
      <c r="G18" s="2" t="s">
        <v>23</v>
      </c>
      <c r="H18" s="2" t="s">
        <v>38</v>
      </c>
      <c r="I18" s="2">
        <v>2</v>
      </c>
      <c r="J18" s="2">
        <v>3</v>
      </c>
      <c r="K18" s="2">
        <v>2</v>
      </c>
      <c r="L18" s="2">
        <v>2</v>
      </c>
      <c r="M18" s="2">
        <v>2</v>
      </c>
      <c r="N18" s="2">
        <v>3</v>
      </c>
      <c r="O18" s="2">
        <v>3</v>
      </c>
      <c r="P18" s="2"/>
      <c r="Q18" s="2" t="s">
        <v>68</v>
      </c>
      <c r="R18" s="2" t="s">
        <v>83</v>
      </c>
      <c r="S18" s="4"/>
      <c r="T18" s="4"/>
      <c r="U18" s="4"/>
      <c r="V18" s="4"/>
      <c r="W18" s="4"/>
      <c r="X18" s="4"/>
      <c r="Y18" s="4"/>
      <c r="Z18" s="4"/>
    </row>
    <row r="19" spans="1:27">
      <c r="A19" s="2">
        <v>16</v>
      </c>
      <c r="B19" s="2" t="s">
        <v>84</v>
      </c>
      <c r="C19" s="2" t="s">
        <v>47</v>
      </c>
      <c r="D19" s="2" t="s">
        <v>66</v>
      </c>
      <c r="E19" s="2" t="s">
        <v>73</v>
      </c>
      <c r="F19" s="2" t="s">
        <v>85</v>
      </c>
      <c r="G19" s="2" t="s">
        <v>23</v>
      </c>
      <c r="H19" s="2" t="s">
        <v>38</v>
      </c>
      <c r="I19" s="2">
        <v>3</v>
      </c>
      <c r="J19" s="2">
        <v>3</v>
      </c>
      <c r="K19" s="2">
        <v>3</v>
      </c>
      <c r="L19" s="2">
        <v>3</v>
      </c>
      <c r="M19" s="2">
        <v>3</v>
      </c>
      <c r="N19" s="2">
        <v>4</v>
      </c>
      <c r="O19" s="2">
        <v>4</v>
      </c>
      <c r="P19" s="2"/>
      <c r="Q19" s="2" t="s">
        <v>86</v>
      </c>
      <c r="R19" s="2" t="s">
        <v>87</v>
      </c>
      <c r="S19" s="4"/>
      <c r="T19" s="3"/>
      <c r="U19" s="3" t="s">
        <v>38</v>
      </c>
      <c r="V19" s="3" t="s">
        <v>24</v>
      </c>
      <c r="W19" s="3" t="s">
        <v>88</v>
      </c>
      <c r="X19" s="4"/>
      <c r="Y19" s="4"/>
      <c r="Z19" s="4"/>
    </row>
    <row r="20" spans="1:27">
      <c r="A20" s="2">
        <v>17</v>
      </c>
      <c r="B20" s="2" t="s">
        <v>28</v>
      </c>
      <c r="C20" s="2" t="s">
        <v>61</v>
      </c>
      <c r="D20" s="2" t="s">
        <v>66</v>
      </c>
      <c r="E20" s="2" t="s">
        <v>71</v>
      </c>
      <c r="F20" s="2" t="s">
        <v>32</v>
      </c>
      <c r="G20" s="2" t="s">
        <v>23</v>
      </c>
      <c r="H20" s="2" t="s">
        <v>24</v>
      </c>
      <c r="I20" s="2">
        <v>3</v>
      </c>
      <c r="J20" s="2">
        <v>3</v>
      </c>
      <c r="K20" s="2">
        <v>3</v>
      </c>
      <c r="L20" s="2">
        <v>3</v>
      </c>
      <c r="M20" s="2">
        <v>3</v>
      </c>
      <c r="N20" s="2">
        <v>3</v>
      </c>
      <c r="O20" s="2">
        <v>4</v>
      </c>
      <c r="P20" s="2"/>
      <c r="Q20" s="2" t="s">
        <v>86</v>
      </c>
      <c r="R20" s="2" t="s">
        <v>89</v>
      </c>
      <c r="S20" s="4"/>
      <c r="T20" s="2" t="s">
        <v>90</v>
      </c>
      <c r="U20" s="2">
        <f>COUNTIF(H:H,"Tinggi")</f>
        <v>14</v>
      </c>
      <c r="V20" s="2">
        <f>COUNTIF(H:H,"Sedang")</f>
        <v>13</v>
      </c>
      <c r="W20" s="2">
        <f>COUNTIF(H:H,"Rendah")</f>
        <v>0</v>
      </c>
      <c r="X20" s="4"/>
      <c r="Y20" s="4"/>
      <c r="Z20" s="4"/>
    </row>
    <row r="21" spans="1:27">
      <c r="A21" s="2">
        <v>18</v>
      </c>
      <c r="B21" s="2" t="s">
        <v>91</v>
      </c>
      <c r="C21" s="2" t="s">
        <v>47</v>
      </c>
      <c r="D21" s="2" t="s">
        <v>66</v>
      </c>
      <c r="E21" s="2" t="s">
        <v>43</v>
      </c>
      <c r="F21" s="2" t="s">
        <v>32</v>
      </c>
      <c r="G21" s="2" t="s">
        <v>23</v>
      </c>
      <c r="H21" s="2" t="s">
        <v>24</v>
      </c>
      <c r="I21" s="2">
        <v>4</v>
      </c>
      <c r="J21" s="2">
        <v>3</v>
      </c>
      <c r="K21" s="2">
        <v>3</v>
      </c>
      <c r="L21" s="2">
        <v>4</v>
      </c>
      <c r="M21" s="2">
        <v>4</v>
      </c>
      <c r="N21" s="2">
        <v>3</v>
      </c>
      <c r="O21" s="2">
        <v>3</v>
      </c>
      <c r="P21" s="2"/>
      <c r="Q21" s="2" t="s">
        <v>92</v>
      </c>
      <c r="R21" s="2" t="s">
        <v>93</v>
      </c>
      <c r="S21" s="4"/>
      <c r="T21" s="4"/>
      <c r="U21" s="4"/>
      <c r="V21" s="4"/>
      <c r="W21" s="4"/>
      <c r="X21" s="4"/>
      <c r="Y21" s="4"/>
      <c r="Z21" s="4"/>
    </row>
    <row r="22" spans="1:27">
      <c r="A22" s="2">
        <v>19</v>
      </c>
      <c r="B22" s="2" t="s">
        <v>94</v>
      </c>
      <c r="C22" s="2" t="s">
        <v>42</v>
      </c>
      <c r="D22" s="2" t="s">
        <v>20</v>
      </c>
      <c r="E22" s="2" t="s">
        <v>95</v>
      </c>
      <c r="F22" s="2" t="s">
        <v>32</v>
      </c>
      <c r="G22" s="2" t="s">
        <v>23</v>
      </c>
      <c r="H22" s="2" t="s">
        <v>24</v>
      </c>
      <c r="I22" s="2">
        <v>3</v>
      </c>
      <c r="J22" s="2">
        <v>3</v>
      </c>
      <c r="K22" s="2">
        <v>3</v>
      </c>
      <c r="L22" s="2">
        <v>4</v>
      </c>
      <c r="M22" s="2">
        <v>4</v>
      </c>
      <c r="N22" s="2">
        <v>3</v>
      </c>
      <c r="O22" s="2">
        <v>3</v>
      </c>
      <c r="P22" s="2"/>
      <c r="Q22" s="2" t="s">
        <v>74</v>
      </c>
      <c r="R22" s="2" t="s">
        <v>96</v>
      </c>
      <c r="S22" s="4"/>
      <c r="T22" s="4"/>
      <c r="U22" s="4"/>
      <c r="V22" s="4"/>
      <c r="W22" s="4"/>
      <c r="X22" s="4"/>
      <c r="Y22" s="4"/>
      <c r="Z22" s="4"/>
    </row>
    <row r="23" spans="1:27">
      <c r="A23" s="2">
        <v>20</v>
      </c>
      <c r="B23" s="2" t="s">
        <v>18</v>
      </c>
      <c r="C23" s="2" t="s">
        <v>47</v>
      </c>
      <c r="D23" s="2" t="s">
        <v>66</v>
      </c>
      <c r="E23" s="2" t="s">
        <v>21</v>
      </c>
      <c r="F23" s="2" t="s">
        <v>32</v>
      </c>
      <c r="G23" s="2" t="s">
        <v>23</v>
      </c>
      <c r="H23" s="2" t="s">
        <v>24</v>
      </c>
      <c r="I23" s="2">
        <v>4</v>
      </c>
      <c r="J23" s="2">
        <v>3</v>
      </c>
      <c r="K23" s="2">
        <v>3</v>
      </c>
      <c r="L23" s="2">
        <v>3</v>
      </c>
      <c r="M23" s="2">
        <v>3</v>
      </c>
      <c r="N23" s="2">
        <v>3</v>
      </c>
      <c r="O23" s="2">
        <v>4</v>
      </c>
      <c r="P23" s="2"/>
      <c r="Q23" s="2" t="s">
        <v>74</v>
      </c>
      <c r="R23" s="2" t="s">
        <v>97</v>
      </c>
      <c r="S23" s="4"/>
      <c r="T23" s="4"/>
      <c r="U23" s="4"/>
      <c r="V23" s="4"/>
      <c r="W23" s="4"/>
      <c r="X23" s="4"/>
      <c r="Y23" s="4"/>
      <c r="Z23" s="4"/>
    </row>
    <row r="24" spans="1:27">
      <c r="A24" s="2">
        <v>21</v>
      </c>
      <c r="B24" s="2" t="s">
        <v>98</v>
      </c>
      <c r="C24" s="2" t="s">
        <v>29</v>
      </c>
      <c r="D24" s="2" t="s">
        <v>66</v>
      </c>
      <c r="E24" s="2" t="s">
        <v>71</v>
      </c>
      <c r="F24" s="2" t="s">
        <v>22</v>
      </c>
      <c r="G24" s="2" t="s">
        <v>23</v>
      </c>
      <c r="H24" s="2" t="s">
        <v>24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2"/>
      <c r="Q24" s="2" t="s">
        <v>81</v>
      </c>
      <c r="R24" s="2" t="s">
        <v>99</v>
      </c>
      <c r="S24" s="4"/>
      <c r="T24" s="4"/>
      <c r="U24" s="4"/>
      <c r="V24" s="4"/>
      <c r="W24" s="4"/>
      <c r="X24" s="4"/>
      <c r="Y24" s="4"/>
      <c r="Z24" s="4"/>
    </row>
    <row r="25" spans="1:27">
      <c r="A25" s="2">
        <v>22</v>
      </c>
      <c r="B25" s="2" t="s">
        <v>100</v>
      </c>
      <c r="C25" s="2" t="s">
        <v>29</v>
      </c>
      <c r="D25" s="2" t="s">
        <v>66</v>
      </c>
      <c r="E25" s="2" t="s">
        <v>43</v>
      </c>
      <c r="F25" s="2" t="s">
        <v>32</v>
      </c>
      <c r="G25" s="2" t="s">
        <v>23</v>
      </c>
      <c r="H25" s="2" t="s">
        <v>24</v>
      </c>
      <c r="I25" s="2">
        <v>4</v>
      </c>
      <c r="J25" s="2">
        <v>3</v>
      </c>
      <c r="K25" s="2">
        <v>2</v>
      </c>
      <c r="L25" s="2">
        <v>3</v>
      </c>
      <c r="M25" s="2">
        <v>4</v>
      </c>
      <c r="N25" s="2">
        <v>4</v>
      </c>
      <c r="O25" s="2">
        <v>4</v>
      </c>
      <c r="P25" s="2"/>
      <c r="Q25" s="2" t="s">
        <v>68</v>
      </c>
      <c r="R25" s="2" t="s">
        <v>101</v>
      </c>
      <c r="S25" s="4"/>
      <c r="T25" s="4"/>
      <c r="U25" s="4"/>
      <c r="V25" s="4"/>
      <c r="W25" s="4"/>
      <c r="X25" s="4"/>
      <c r="Y25" s="4"/>
      <c r="Z25" s="4"/>
    </row>
    <row r="26" spans="1:27">
      <c r="A26" s="2">
        <v>23</v>
      </c>
      <c r="B26" s="2" t="s">
        <v>102</v>
      </c>
      <c r="C26" s="2" t="s">
        <v>29</v>
      </c>
      <c r="D26" s="2" t="s">
        <v>20</v>
      </c>
      <c r="E26" s="2" t="s">
        <v>71</v>
      </c>
      <c r="F26" s="2" t="s">
        <v>103</v>
      </c>
      <c r="G26" s="2" t="s">
        <v>23</v>
      </c>
      <c r="H26" s="2" t="s">
        <v>24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/>
      <c r="Q26" s="2" t="s">
        <v>86</v>
      </c>
      <c r="R26" s="2" t="s">
        <v>104</v>
      </c>
      <c r="S26" s="4"/>
      <c r="T26" s="4"/>
      <c r="U26" s="4"/>
      <c r="V26" s="4"/>
      <c r="W26" s="4"/>
      <c r="X26" s="4"/>
      <c r="Y26" s="4"/>
      <c r="Z26" s="4"/>
    </row>
    <row r="27" spans="1:27">
      <c r="A27" s="2">
        <v>24</v>
      </c>
      <c r="B27" s="2" t="s">
        <v>28</v>
      </c>
      <c r="C27" s="2" t="s">
        <v>29</v>
      </c>
      <c r="D27" s="2" t="s">
        <v>66</v>
      </c>
      <c r="E27" s="2" t="s">
        <v>80</v>
      </c>
      <c r="F27" s="2" t="s">
        <v>32</v>
      </c>
      <c r="G27" s="2" t="s">
        <v>23</v>
      </c>
      <c r="H27" s="2" t="s">
        <v>38</v>
      </c>
      <c r="I27" s="2">
        <v>3</v>
      </c>
      <c r="J27" s="2">
        <v>3</v>
      </c>
      <c r="K27" s="2">
        <v>3</v>
      </c>
      <c r="L27" s="2">
        <v>4</v>
      </c>
      <c r="M27" s="2">
        <v>4</v>
      </c>
      <c r="N27" s="2">
        <v>3</v>
      </c>
      <c r="O27" s="2">
        <v>3</v>
      </c>
      <c r="P27" s="2"/>
      <c r="Q27" s="2" t="s">
        <v>39</v>
      </c>
      <c r="R27" s="2" t="s">
        <v>105</v>
      </c>
      <c r="S27" s="4"/>
      <c r="T27" s="4"/>
      <c r="U27" s="4"/>
      <c r="V27" s="4"/>
      <c r="W27" s="4"/>
      <c r="X27" s="4"/>
      <c r="Y27" s="4"/>
      <c r="Z27" s="4"/>
    </row>
    <row r="28" spans="1:27">
      <c r="A28" s="2">
        <v>25</v>
      </c>
      <c r="B28" s="2" t="s">
        <v>46</v>
      </c>
      <c r="C28" s="2" t="s">
        <v>29</v>
      </c>
      <c r="D28" s="2" t="s">
        <v>20</v>
      </c>
      <c r="E28" s="2" t="s">
        <v>71</v>
      </c>
      <c r="F28" s="2" t="s">
        <v>37</v>
      </c>
      <c r="G28" s="2" t="s">
        <v>23</v>
      </c>
      <c r="H28" s="2" t="s">
        <v>38</v>
      </c>
      <c r="I28" s="2">
        <v>4</v>
      </c>
      <c r="J28" s="2">
        <v>3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/>
      <c r="Q28" s="2" t="s">
        <v>106</v>
      </c>
      <c r="R28" s="2" t="s">
        <v>107</v>
      </c>
      <c r="S28" s="4"/>
      <c r="T28" s="4"/>
      <c r="U28" s="4"/>
      <c r="V28" s="4"/>
      <c r="W28" s="4"/>
      <c r="X28" s="4"/>
      <c r="Y28" s="4"/>
      <c r="Z28" s="4"/>
    </row>
    <row r="29" spans="1:27">
      <c r="A29" s="2">
        <v>26</v>
      </c>
      <c r="B29" s="2" t="s">
        <v>108</v>
      </c>
      <c r="C29" s="2" t="s">
        <v>109</v>
      </c>
      <c r="D29" s="2" t="s">
        <v>30</v>
      </c>
      <c r="E29" s="2" t="s">
        <v>110</v>
      </c>
      <c r="F29" s="2" t="s">
        <v>111</v>
      </c>
      <c r="G29" s="2" t="s">
        <v>23</v>
      </c>
      <c r="H29" s="2" t="s">
        <v>38</v>
      </c>
      <c r="I29" s="2">
        <v>4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/>
      <c r="Q29" s="2" t="s">
        <v>51</v>
      </c>
      <c r="R29" s="2" t="s">
        <v>112</v>
      </c>
      <c r="S29" s="4"/>
      <c r="T29" s="4"/>
      <c r="U29" s="4"/>
      <c r="V29" s="4"/>
      <c r="W29" s="4"/>
      <c r="X29" s="4"/>
      <c r="Y29" s="4"/>
      <c r="Z29" s="4"/>
    </row>
    <row r="30" spans="1:27">
      <c r="A30" s="2">
        <v>27</v>
      </c>
      <c r="B30" s="2" t="s">
        <v>113</v>
      </c>
      <c r="C30" s="2" t="s">
        <v>114</v>
      </c>
      <c r="D30" s="2" t="s">
        <v>30</v>
      </c>
      <c r="E30" s="2" t="s">
        <v>115</v>
      </c>
      <c r="F30" s="2" t="s">
        <v>116</v>
      </c>
      <c r="G30" s="2" t="s">
        <v>23</v>
      </c>
      <c r="H30" s="2" t="s">
        <v>38</v>
      </c>
      <c r="I30" s="2">
        <v>3</v>
      </c>
      <c r="J30" s="2">
        <v>3</v>
      </c>
      <c r="K30" s="2">
        <v>2</v>
      </c>
      <c r="L30" s="2">
        <v>2</v>
      </c>
      <c r="M30" s="2">
        <v>2</v>
      </c>
      <c r="N30" s="2">
        <v>3</v>
      </c>
      <c r="O30" s="2">
        <v>3</v>
      </c>
      <c r="P30" s="2"/>
      <c r="Q30" s="2" t="s">
        <v>117</v>
      </c>
      <c r="R30" s="2" t="s">
        <v>118</v>
      </c>
      <c r="S30" s="4"/>
      <c r="T30" s="4"/>
      <c r="U30" s="4"/>
      <c r="V30" s="4"/>
      <c r="W30" s="4"/>
      <c r="X30" s="4"/>
      <c r="Y30" s="4"/>
      <c r="Z3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</dc:creator>
  <cp:lastModifiedBy>Rendi</cp:lastModifiedBy>
  <dcterms:created xsi:type="dcterms:W3CDTF">2021-08-04T11:04:28+02:00</dcterms:created>
  <dcterms:modified xsi:type="dcterms:W3CDTF">2021-08-04T11:04:28+02:00</dcterms:modified>
  <dc:title>Data Quisioner</dc:title>
  <dc:description>Laporan Data Quisioner</dc:description>
  <dc:subject>Rendi</dc:subject>
  <cp:keywords>Data Quisioner</cp:keywords>
  <cp:category/>
</cp:coreProperties>
</file>