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6F925256-8B43-41E8-BFE9-243DEF197AA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մուտք" sheetId="1" r:id="rId1"/>
    <sheet name="ելք" sheetId="2" r:id="rId2"/>
    <sheet name="նախահաշիւ" sheetId="8" r:id="rId3"/>
    <sheet name="Sheet3" sheetId="3" state="hidden" r:id="rId4"/>
    <sheet name="կազմակերպչական" sheetId="4" r:id="rId5"/>
    <sheet name="ծրագիր" sheetId="6" state="hidden" r:id="rId6"/>
  </sheets>
  <definedNames>
    <definedName name="_xlnm.Print_Area" localSheetId="1">ելք!$A$1:$F$28</definedName>
    <definedName name="_xlnm.Print_Area" localSheetId="2">նախահաշիւ!$A$1:$F$78</definedName>
  </definedNames>
  <calcPr calcId="191028"/>
</workbook>
</file>

<file path=xl/calcChain.xml><?xml version="1.0" encoding="utf-8"?>
<calcChain xmlns="http://schemas.openxmlformats.org/spreadsheetml/2006/main">
  <c r="D41" i="8" l="1"/>
  <c r="B42" i="8" s="1"/>
  <c r="C12" i="2" s="1"/>
  <c r="B9" i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3" i="8"/>
  <c r="D34" i="8"/>
  <c r="D35" i="8"/>
  <c r="D36" i="8"/>
  <c r="D37" i="8"/>
  <c r="D45" i="8"/>
  <c r="B46" i="8" s="1"/>
  <c r="D49" i="8"/>
  <c r="B50" i="8" s="1"/>
  <c r="C14" i="2" s="1"/>
  <c r="C15" i="2"/>
  <c r="B38" i="8" l="1"/>
  <c r="C11" i="2" s="1"/>
  <c r="B30" i="8"/>
  <c r="C10" i="2" s="1"/>
  <c r="D51" i="8"/>
  <c r="D52" i="8" s="1"/>
  <c r="D16" i="3"/>
  <c r="D20" i="3"/>
  <c r="D44" i="3"/>
  <c r="D43" i="3"/>
  <c r="D40" i="3"/>
  <c r="D37" i="3"/>
  <c r="D36" i="3"/>
  <c r="D35" i="3"/>
  <c r="D34" i="3"/>
  <c r="D33" i="3"/>
  <c r="D32" i="3"/>
  <c r="D31" i="3"/>
  <c r="D30" i="3"/>
  <c r="D29" i="3"/>
  <c r="D26" i="3"/>
  <c r="D25" i="3"/>
  <c r="D24" i="3"/>
  <c r="D23" i="3"/>
  <c r="D22" i="3"/>
  <c r="D21" i="3"/>
  <c r="D19" i="3"/>
  <c r="D18" i="3"/>
  <c r="D17" i="3"/>
  <c r="D15" i="3"/>
  <c r="D14" i="3"/>
  <c r="D13" i="3"/>
  <c r="D12" i="3"/>
  <c r="D11" i="3"/>
  <c r="D10" i="3"/>
  <c r="D45" i="3"/>
  <c r="A48" i="3"/>
  <c r="D9" i="1"/>
  <c r="B10" i="1" s="1"/>
  <c r="C16" i="2" l="1"/>
</calcChain>
</file>

<file path=xl/sharedStrings.xml><?xml version="1.0" encoding="utf-8"?>
<sst xmlns="http://schemas.openxmlformats.org/spreadsheetml/2006/main" count="324" uniqueCount="190">
  <si>
    <t>Հ.Մ.Ա.Կ.-ի Սկաուտական միութիւն</t>
  </si>
  <si>
    <t>Մուտքի նախահաշիւ</t>
  </si>
  <si>
    <t>Նիւթ</t>
  </si>
  <si>
    <t>Քանակ</t>
  </si>
  <si>
    <t>Արժէք</t>
  </si>
  <si>
    <t>Գումար</t>
  </si>
  <si>
    <t>Արցանագրութիւն</t>
  </si>
  <si>
    <t>Ընդհանուր գումար</t>
  </si>
  <si>
    <t>Ուտելիք</t>
  </si>
  <si>
    <t>Նշան և յիշատակ</t>
  </si>
  <si>
    <t>սարգաւորում</t>
  </si>
  <si>
    <t>Պատասխանատուի Ստորագրութիւն՝</t>
  </si>
  <si>
    <t>Բանակումի Նախահաշիւ</t>
  </si>
  <si>
    <r>
      <t>Թւական՝</t>
    </r>
    <r>
      <rPr>
        <sz val="14"/>
        <color theme="1"/>
        <rFont val="Calibri"/>
        <family val="2"/>
        <scheme val="minor"/>
      </rPr>
      <t xml:space="preserve">  29.3.2023 - 1.4.2023</t>
    </r>
  </si>
  <si>
    <t>գլուխ Ա</t>
  </si>
  <si>
    <t>խոհանոց</t>
  </si>
  <si>
    <t>Գումար[تومان]</t>
  </si>
  <si>
    <t>(بسته های 20تایی)نسکافه</t>
  </si>
  <si>
    <t>(بسته های 25تایی)چای</t>
  </si>
  <si>
    <t>تخم مرغ(بسته 20 عددی)</t>
  </si>
  <si>
    <t>برنج(1 کیلو)</t>
  </si>
  <si>
    <t>جوجه(1 کیلو)</t>
  </si>
  <si>
    <t>رب</t>
  </si>
  <si>
    <t>روغن(1 لیتر)</t>
  </si>
  <si>
    <t>نان</t>
  </si>
  <si>
    <t>سس(500 گرم)</t>
  </si>
  <si>
    <t>بیسکویت</t>
  </si>
  <si>
    <t>کوکا(1.5 لیتری)</t>
  </si>
  <si>
    <t>آب(1.5 لیتر)</t>
  </si>
  <si>
    <t>نمک(500 گرم)</t>
  </si>
  <si>
    <t>شربت2لیتر)</t>
  </si>
  <si>
    <t>գլուխ Բ</t>
  </si>
  <si>
    <t>Մաքրուչուն</t>
  </si>
  <si>
    <t>مایع ظرفشویی(1 لیتر)</t>
  </si>
  <si>
    <t>کیسه زباله رولی</t>
  </si>
  <si>
    <t>سفره رولی(60 متر)</t>
  </si>
  <si>
    <t>اسکاچ</t>
  </si>
  <si>
    <t>دستمال رولی 4تایی</t>
  </si>
  <si>
    <t>دستمال کاغذی</t>
  </si>
  <si>
    <t>دستمال حوله ای</t>
  </si>
  <si>
    <t>ژل</t>
  </si>
  <si>
    <t>پاک کننده چند منظوره</t>
  </si>
  <si>
    <t>գլուխ Գ</t>
  </si>
  <si>
    <t>նշան յիշատակ</t>
  </si>
  <si>
    <t>գլուխ Դ</t>
  </si>
  <si>
    <t>بنر</t>
  </si>
  <si>
    <t>թոկ(1کیلو)</t>
  </si>
  <si>
    <r>
      <t>Բանակումի Թւական՝</t>
    </r>
    <r>
      <rPr>
        <sz val="14"/>
        <color theme="1"/>
        <rFont val="Calibri"/>
        <family val="2"/>
        <scheme val="minor"/>
      </rPr>
      <t xml:space="preserve">  29/03/2022 - 01/04/2022</t>
    </r>
  </si>
  <si>
    <r>
      <t xml:space="preserve">Բանակումի Պատ՝  </t>
    </r>
    <r>
      <rPr>
        <sz val="14"/>
        <color theme="1"/>
        <rFont val="Calibri"/>
        <family val="2"/>
        <scheme val="minor"/>
      </rPr>
      <t>Ա. Ռենէ Ալլահվերդեան</t>
    </r>
  </si>
  <si>
    <r>
      <t xml:space="preserve">Բանակումի Նպատակ՝ </t>
    </r>
    <r>
      <rPr>
        <sz val="14"/>
        <color theme="1"/>
        <rFont val="Calibri"/>
        <family val="2"/>
        <scheme val="minor"/>
      </rPr>
      <t>զարգացնել սկաուտական կապերը եւ ֆիզիքական աշխատանքները</t>
    </r>
  </si>
  <si>
    <t>پنیر(450 گرم)</t>
  </si>
  <si>
    <t>سیب زمینی(1 کیلو)</t>
  </si>
  <si>
    <t>عدس</t>
  </si>
  <si>
    <r>
      <rPr>
        <b/>
        <sz val="14"/>
        <color theme="1"/>
        <rFont val="Calibri"/>
        <family val="2"/>
        <scheme val="minor"/>
      </rPr>
      <t>Բանակումի մասնակցութիւն'</t>
    </r>
    <r>
      <rPr>
        <sz val="14"/>
        <color theme="1"/>
        <rFont val="Calibri"/>
        <family val="2"/>
        <scheme val="minor"/>
      </rPr>
      <t xml:space="preserve"> 8հոգի</t>
    </r>
  </si>
  <si>
    <r>
      <rPr>
        <b/>
        <sz val="14"/>
        <color theme="1"/>
        <rFont val="Calibri"/>
        <family val="2"/>
        <scheme val="minor"/>
      </rPr>
      <t xml:space="preserve">Բանակումի վայր՝ </t>
    </r>
    <r>
      <rPr>
        <sz val="14"/>
        <color theme="1"/>
        <rFont val="Calibri"/>
        <family val="2"/>
        <scheme val="minor"/>
      </rPr>
      <t xml:space="preserve"> Արարատ մարզավան</t>
    </r>
  </si>
  <si>
    <t>Վայր՝  Արարատ մարզաւան</t>
  </si>
  <si>
    <r>
      <t>1) Բանակումի Պատ.՝</t>
    </r>
    <r>
      <rPr>
        <sz val="14"/>
        <color theme="1"/>
        <rFont val="Sylfaen"/>
        <family val="1"/>
      </rPr>
      <t xml:space="preserve"> Վ․Ա․ Երազիկ Նիկօլաեան</t>
    </r>
  </si>
  <si>
    <r>
      <t xml:space="preserve">                               </t>
    </r>
    <r>
      <rPr>
        <b/>
        <sz val="14"/>
        <color theme="1"/>
        <rFont val="Sylfaen"/>
        <family val="1"/>
      </rPr>
      <t xml:space="preserve">Օգն.՝ </t>
    </r>
    <r>
      <rPr>
        <sz val="14"/>
        <color theme="1"/>
        <rFont val="Sylfaen"/>
        <family val="1"/>
      </rPr>
      <t>Ա. Ռենէ Ալլահվերդեան</t>
    </r>
  </si>
  <si>
    <t>2) Բանակավայրի Պատ.՝ Դ․Ա․ Դարէ Պօղոսեան</t>
  </si>
  <si>
    <t>3) Խոհանոցի Պատ.՝ Ա․ Շարլին Հայրապետեան</t>
  </si>
  <si>
    <r>
      <t xml:space="preserve">                               </t>
    </r>
    <r>
      <rPr>
        <b/>
        <sz val="14"/>
        <color theme="1"/>
        <rFont val="Sylfaen"/>
        <family val="1"/>
      </rPr>
      <t>Օգն.՝ Արեն․ Էւանջելին Սաֆարեան</t>
    </r>
  </si>
  <si>
    <t>4) Նշան և յիշատակի Պատ.՝ Դ․Ա․ Փիունիկ Խոդաւերդեան</t>
  </si>
  <si>
    <t>5) Ձայնկենտրոնի Պատ.՝ Վ․Ա․ Երազիկ Նիկօլաեան</t>
  </si>
  <si>
    <r>
      <t xml:space="preserve">6) Պահակութեան Պատ.՝ </t>
    </r>
    <r>
      <rPr>
        <sz val="14"/>
        <color theme="1"/>
        <rFont val="Sylfaen"/>
        <family val="1"/>
      </rPr>
      <t>Դ․Ա․ Դրօ Պօղոսեան</t>
    </r>
  </si>
  <si>
    <t>7) Մաքրութեան Պատ.՝ Արեն․ Սերա Հայրապետեան</t>
  </si>
  <si>
    <r>
      <t xml:space="preserve">8) Լուսանկարչականի Պատ.՝ </t>
    </r>
    <r>
      <rPr>
        <sz val="14"/>
        <color theme="1"/>
        <rFont val="Sylfaen"/>
        <family val="1"/>
      </rPr>
      <t>Արեն․ Էւանջելին Սաֆարեան</t>
    </r>
  </si>
  <si>
    <r>
      <t xml:space="preserve">                               </t>
    </r>
    <r>
      <rPr>
        <b/>
        <sz val="14"/>
        <color theme="1"/>
        <rFont val="Sylfaen"/>
        <family val="1"/>
      </rPr>
      <t>Օգն.՝ Դ.Ա. Սասուն Շահբազեան</t>
    </r>
  </si>
  <si>
    <t>9) Նիւթականի Պատ.՝ Ա․ Սերլին Էլիասզադեհ</t>
  </si>
  <si>
    <t>10) Արարողութեան Պատ.՝ Դ․Ա․ Դարէ Պօղոսեան</t>
  </si>
  <si>
    <r>
      <t xml:space="preserve">11) Պահեստի Պատ.՝ </t>
    </r>
    <r>
      <rPr>
        <sz val="14"/>
        <color theme="1"/>
        <rFont val="Sylfaen"/>
        <family val="1"/>
      </rPr>
      <t>Դ.Ա. Սասուն Շահբազեան</t>
    </r>
  </si>
  <si>
    <r>
      <t xml:space="preserve">12) Գնումների Պատ.՝ </t>
    </r>
    <r>
      <rPr>
        <sz val="14"/>
        <color theme="1"/>
        <rFont val="Sylfaen"/>
        <family val="1"/>
      </rPr>
      <t>Ա․ Սերլին Էլիասզադեհ</t>
    </r>
  </si>
  <si>
    <t>13) Նախնական օգնութիւնների Պատ.՝ Ա․ Ռենէ Ալլահվերդեան</t>
  </si>
  <si>
    <t>14) Քարտուղարութեան Պատ.՝ Արեն․ Սերա Հայրապետեան</t>
  </si>
  <si>
    <t>15) Դրօշակի Պատ.՝ Դ․Ա․ Դրօ Պօղոսեան</t>
  </si>
  <si>
    <r>
      <rPr>
        <b/>
        <sz val="14"/>
        <color theme="1"/>
        <rFont val="Calibri"/>
        <family val="2"/>
        <scheme val="minor"/>
      </rPr>
      <t>16) Սարգաւորումի Պատ.՝</t>
    </r>
    <r>
      <rPr>
        <sz val="14"/>
        <color theme="1"/>
        <rFont val="Calibri"/>
        <family val="2"/>
        <scheme val="minor"/>
      </rPr>
      <t xml:space="preserve"> Դ.Ա. Սասուն Շահբազեան</t>
    </r>
  </si>
  <si>
    <t>17) Խարոյկի Պատ․ ` Ա․ Ռենէ Ալլահվերդեան</t>
  </si>
  <si>
    <t>18)Երթեւեկութեան Պատ․՝ Վ․Ա․ Երազիկ Նիկօլաեան</t>
  </si>
  <si>
    <r>
      <rPr>
        <b/>
        <sz val="14"/>
        <color theme="1"/>
        <rFont val="Calibri"/>
        <family val="2"/>
        <scheme val="minor"/>
      </rPr>
      <t>վերադարց։</t>
    </r>
    <r>
      <rPr>
        <sz val="14"/>
        <color theme="1"/>
        <rFont val="Calibri"/>
        <family val="2"/>
        <scheme val="minor"/>
      </rPr>
      <t xml:space="preserve"> 16։30</t>
    </r>
  </si>
  <si>
    <t>բանակավայր</t>
  </si>
  <si>
    <t>Ա. Ռենէ Ալլահվերդեան</t>
  </si>
  <si>
    <r>
      <rPr>
        <b/>
        <sz val="14"/>
        <color theme="1"/>
        <rFont val="Calibri"/>
        <family val="2"/>
        <scheme val="minor"/>
      </rPr>
      <t>հաւաքէլ բանակավայրը։</t>
    </r>
    <r>
      <rPr>
        <sz val="14"/>
        <color theme="1"/>
        <rFont val="Calibri"/>
        <family val="2"/>
        <scheme val="minor"/>
      </rPr>
      <t xml:space="preserve"> 13։00 - 16։00</t>
    </r>
  </si>
  <si>
    <r>
      <rPr>
        <b/>
        <sz val="14"/>
        <color theme="1"/>
        <rFont val="Calibri"/>
        <family val="2"/>
        <scheme val="minor"/>
      </rPr>
      <t xml:space="preserve">հանգստի ժամ։ </t>
    </r>
    <r>
      <rPr>
        <sz val="14"/>
        <color theme="1"/>
        <rFont val="Calibri"/>
        <family val="2"/>
        <scheme val="minor"/>
      </rPr>
      <t>13։00 - 13։20</t>
    </r>
  </si>
  <si>
    <r>
      <rPr>
        <b/>
        <sz val="14"/>
        <color theme="1"/>
        <rFont val="Calibri"/>
        <family val="2"/>
        <scheme val="minor"/>
      </rPr>
      <t>հաւաքէլ բանակավայրը։</t>
    </r>
    <r>
      <rPr>
        <sz val="14"/>
        <color theme="1"/>
        <rFont val="Calibri"/>
        <family val="2"/>
        <scheme val="minor"/>
      </rPr>
      <t xml:space="preserve"> 11։00 - 13։00</t>
    </r>
  </si>
  <si>
    <t>Դ.Ա. Սասուն Շահբազեան</t>
  </si>
  <si>
    <r>
      <t xml:space="preserve">նախաճաշ: </t>
    </r>
    <r>
      <rPr>
        <sz val="14"/>
        <color theme="1"/>
        <rFont val="Calibri"/>
        <family val="2"/>
        <scheme val="minor"/>
      </rPr>
      <t>09:50 - 11:00</t>
    </r>
  </si>
  <si>
    <r>
      <rPr>
        <b/>
        <sz val="14"/>
        <color theme="1"/>
        <rFont val="Calibri"/>
        <family val="2"/>
        <scheme val="minor"/>
      </rPr>
      <t>զգեստափոխւել։</t>
    </r>
    <r>
      <rPr>
        <sz val="14"/>
        <color theme="1"/>
        <rFont val="Calibri"/>
        <family val="2"/>
        <scheme val="minor"/>
      </rPr>
      <t xml:space="preserve"> 09։40 - 09։50</t>
    </r>
  </si>
  <si>
    <r>
      <t xml:space="preserve">նկարվել։ </t>
    </r>
    <r>
      <rPr>
        <sz val="14"/>
        <color theme="1"/>
        <rFont val="Calibri"/>
        <family val="2"/>
        <scheme val="minor"/>
      </rPr>
      <t>09։00 - 09։40</t>
    </r>
  </si>
  <si>
    <r>
      <rPr>
        <b/>
        <sz val="14"/>
        <color theme="1"/>
        <rFont val="Calibri"/>
        <family val="2"/>
        <scheme val="minor"/>
      </rPr>
      <t>սան։</t>
    </r>
    <r>
      <rPr>
        <sz val="14"/>
        <color theme="1"/>
        <rFont val="Calibri"/>
        <family val="2"/>
        <scheme val="minor"/>
      </rPr>
      <t xml:space="preserve"> 08:30 - 09:00</t>
    </r>
  </si>
  <si>
    <t>Արի. Արթին Մովսէսեան</t>
  </si>
  <si>
    <r>
      <rPr>
        <b/>
        <sz val="14"/>
        <color theme="1"/>
        <rFont val="Calibri"/>
        <family val="2"/>
        <scheme val="minor"/>
      </rPr>
      <t>Արարողուչուն:</t>
    </r>
    <r>
      <rPr>
        <sz val="14"/>
        <color theme="1"/>
        <rFont val="Calibri"/>
        <family val="2"/>
        <scheme val="minor"/>
      </rPr>
      <t xml:space="preserve"> 08։15 - 08։30</t>
    </r>
  </si>
  <si>
    <r>
      <rPr>
        <b/>
        <sz val="14"/>
        <color theme="1"/>
        <rFont val="Calibri"/>
        <family val="2"/>
        <scheme val="minor"/>
      </rPr>
      <t>զարթում:</t>
    </r>
    <r>
      <rPr>
        <sz val="14"/>
        <color theme="1"/>
        <rFont val="Calibri"/>
        <family val="2"/>
        <scheme val="minor"/>
      </rPr>
      <t xml:space="preserve"> 08:00</t>
    </r>
  </si>
  <si>
    <t>վայր՛</t>
  </si>
  <si>
    <t xml:space="preserve">Աշխատանքի Պատ' </t>
  </si>
  <si>
    <r>
      <rPr>
        <b/>
        <sz val="14"/>
        <color theme="1"/>
        <rFont val="Calibri"/>
        <family val="2"/>
        <scheme val="minor"/>
      </rPr>
      <t>հանգում։</t>
    </r>
    <r>
      <rPr>
        <sz val="14"/>
        <color theme="1"/>
        <rFont val="Calibri"/>
        <family val="2"/>
        <scheme val="minor"/>
      </rPr>
      <t xml:space="preserve"> 00։30</t>
    </r>
  </si>
  <si>
    <r>
      <rPr>
        <b/>
        <sz val="14"/>
        <color theme="1"/>
        <rFont val="Calibri"/>
        <family val="2"/>
        <scheme val="minor"/>
      </rPr>
      <t>Պատռաստւել քնելու համար:</t>
    </r>
    <r>
      <rPr>
        <sz val="14"/>
        <color theme="1"/>
        <rFont val="Calibri"/>
        <family val="2"/>
        <scheme val="minor"/>
      </rPr>
      <t xml:space="preserve"> 00:00 - 00:30</t>
    </r>
  </si>
  <si>
    <r>
      <rPr>
        <b/>
        <sz val="14"/>
        <color theme="1"/>
        <rFont val="Calibri"/>
        <family val="2"/>
        <scheme val="minor"/>
      </rPr>
      <t>ընթրիք։</t>
    </r>
    <r>
      <rPr>
        <sz val="14"/>
        <color theme="1"/>
        <rFont val="Calibri"/>
        <family val="2"/>
        <scheme val="minor"/>
      </rPr>
      <t xml:space="preserve"> 23։00 - 00։00</t>
    </r>
  </si>
  <si>
    <r>
      <rPr>
        <b/>
        <sz val="14"/>
        <color theme="1"/>
        <rFont val="Calibri"/>
        <family val="2"/>
        <scheme val="minor"/>
      </rPr>
      <t xml:space="preserve">խարոյկ։ </t>
    </r>
    <r>
      <rPr>
        <sz val="14"/>
        <color theme="1"/>
        <rFont val="Calibri"/>
        <family val="2"/>
        <scheme val="minor"/>
      </rPr>
      <t>20։30 - 23։00</t>
    </r>
  </si>
  <si>
    <r>
      <rPr>
        <b/>
        <sz val="14"/>
        <color theme="1"/>
        <rFont val="Calibri"/>
        <family val="2"/>
        <scheme val="minor"/>
      </rPr>
      <t xml:space="preserve">Պատռաստւել խարոյկի համար։ </t>
    </r>
    <r>
      <rPr>
        <sz val="14"/>
        <color theme="1"/>
        <rFont val="Calibri"/>
        <family val="2"/>
        <scheme val="minor"/>
      </rPr>
      <t>19։40 - 20։30</t>
    </r>
  </si>
  <si>
    <r>
      <rPr>
        <b/>
        <sz val="14"/>
        <color theme="1"/>
        <rFont val="Calibri"/>
        <family val="2"/>
        <scheme val="minor"/>
      </rPr>
      <t>սան:</t>
    </r>
    <r>
      <rPr>
        <sz val="14"/>
        <color theme="1"/>
        <rFont val="Calibri"/>
        <family val="2"/>
        <scheme val="minor"/>
      </rPr>
      <t xml:space="preserve"> 18:50 - 19:20</t>
    </r>
  </si>
  <si>
    <r>
      <rPr>
        <b/>
        <sz val="14"/>
        <color theme="1"/>
        <rFont val="Calibri"/>
        <family val="2"/>
        <scheme val="minor"/>
      </rPr>
      <t>դասարան։</t>
    </r>
    <r>
      <rPr>
        <sz val="14"/>
        <color theme="1"/>
        <rFont val="Calibri"/>
        <family val="2"/>
        <scheme val="minor"/>
      </rPr>
      <t xml:space="preserve"> 16։10 - 17։10</t>
    </r>
  </si>
  <si>
    <r>
      <rPr>
        <b/>
        <sz val="14"/>
        <color theme="1"/>
        <rFont val="Calibri"/>
        <family val="2"/>
        <scheme val="minor"/>
      </rPr>
      <t xml:space="preserve">հանգստի ժամ։ </t>
    </r>
    <r>
      <rPr>
        <sz val="14"/>
        <color theme="1"/>
        <rFont val="Calibri"/>
        <family val="2"/>
        <scheme val="minor"/>
      </rPr>
      <t>14։20 - 16։10</t>
    </r>
  </si>
  <si>
    <r>
      <rPr>
        <b/>
        <sz val="14"/>
        <color theme="1"/>
        <rFont val="Calibri"/>
        <family val="2"/>
        <scheme val="minor"/>
      </rPr>
      <t>ճաշ:</t>
    </r>
    <r>
      <rPr>
        <sz val="14"/>
        <color theme="1"/>
        <rFont val="Calibri"/>
        <family val="2"/>
        <scheme val="minor"/>
      </rPr>
      <t xml:space="preserve"> 13:10 - 14:20</t>
    </r>
  </si>
  <si>
    <r>
      <t xml:space="preserve">նախաճաշ: </t>
    </r>
    <r>
      <rPr>
        <sz val="14"/>
        <color theme="1"/>
        <rFont val="Calibri"/>
        <family val="2"/>
        <scheme val="minor"/>
      </rPr>
      <t>08:40 - 10:00</t>
    </r>
  </si>
  <si>
    <r>
      <rPr>
        <b/>
        <sz val="14"/>
        <color theme="1"/>
        <rFont val="Calibri"/>
        <family val="2"/>
        <scheme val="minor"/>
      </rPr>
      <t>զգեստափոխւել։</t>
    </r>
    <r>
      <rPr>
        <sz val="14"/>
        <color theme="1"/>
        <rFont val="Calibri"/>
        <family val="2"/>
        <scheme val="minor"/>
      </rPr>
      <t xml:space="preserve"> 08։30 - 08։40</t>
    </r>
  </si>
  <si>
    <r>
      <rPr>
        <b/>
        <sz val="14"/>
        <color theme="1"/>
        <rFont val="Calibri"/>
        <family val="2"/>
        <scheme val="minor"/>
      </rPr>
      <t>բացման Արարողութիւն:</t>
    </r>
    <r>
      <rPr>
        <sz val="14"/>
        <color theme="1"/>
        <rFont val="Calibri"/>
        <family val="2"/>
        <scheme val="minor"/>
      </rPr>
      <t xml:space="preserve"> 08:15 - 08:30</t>
    </r>
  </si>
  <si>
    <r>
      <t xml:space="preserve">Օրվայ Պատ' </t>
    </r>
    <r>
      <rPr>
        <sz val="12"/>
        <color theme="1"/>
        <rFont val="Calibri"/>
        <family val="2"/>
        <scheme val="minor"/>
      </rPr>
      <t>Ա. Ռենէ Ալլահվերդեան</t>
    </r>
  </si>
  <si>
    <r>
      <rPr>
        <b/>
        <sz val="14"/>
        <color theme="1"/>
        <rFont val="Calibri"/>
        <family val="2"/>
        <scheme val="minor"/>
      </rPr>
      <t xml:space="preserve">խարոյկ։ </t>
    </r>
    <r>
      <rPr>
        <sz val="14"/>
        <color theme="1"/>
        <rFont val="Calibri"/>
        <family val="2"/>
        <scheme val="minor"/>
      </rPr>
      <t>23։00 - 00։00</t>
    </r>
  </si>
  <si>
    <r>
      <rPr>
        <b/>
        <sz val="14"/>
        <color theme="1"/>
        <rFont val="Calibri"/>
        <family val="2"/>
        <scheme val="minor"/>
      </rPr>
      <t>ընթրիք։</t>
    </r>
    <r>
      <rPr>
        <sz val="14"/>
        <color theme="1"/>
        <rFont val="Calibri"/>
        <family val="2"/>
        <scheme val="minor"/>
      </rPr>
      <t xml:space="preserve"> 21։45 - 22։45</t>
    </r>
  </si>
  <si>
    <r>
      <rPr>
        <b/>
        <sz val="14"/>
        <color theme="1"/>
        <rFont val="Calibri"/>
        <family val="2"/>
        <scheme val="minor"/>
      </rPr>
      <t>Արարողութիւն։</t>
    </r>
    <r>
      <rPr>
        <sz val="14"/>
        <color theme="1"/>
        <rFont val="Calibri"/>
        <family val="2"/>
        <scheme val="minor"/>
      </rPr>
      <t xml:space="preserve"> 21։30 - 21։45</t>
    </r>
  </si>
  <si>
    <r>
      <rPr>
        <b/>
        <sz val="14"/>
        <color theme="1"/>
        <rFont val="Calibri"/>
        <family val="2"/>
        <scheme val="minor"/>
      </rPr>
      <t>սան:</t>
    </r>
    <r>
      <rPr>
        <sz val="14"/>
        <color theme="1"/>
        <rFont val="Calibri"/>
        <family val="2"/>
        <scheme val="minor"/>
      </rPr>
      <t xml:space="preserve"> 21:00 - 21:30</t>
    </r>
  </si>
  <si>
    <r>
      <rPr>
        <b/>
        <sz val="14"/>
        <color theme="1"/>
        <rFont val="Calibri"/>
        <family val="2"/>
        <scheme val="minor"/>
      </rPr>
      <t xml:space="preserve">մաքրութիւն։ </t>
    </r>
    <r>
      <rPr>
        <sz val="14"/>
        <color theme="1"/>
        <rFont val="Calibri"/>
        <family val="2"/>
        <scheme val="minor"/>
      </rPr>
      <t>20։30 - 21։00</t>
    </r>
  </si>
  <si>
    <t>սասունցի դավիթ սրահ</t>
  </si>
  <si>
    <r>
      <rPr>
        <b/>
        <sz val="14"/>
        <color theme="1"/>
        <rFont val="Calibri"/>
        <family val="2"/>
        <scheme val="minor"/>
      </rPr>
      <t xml:space="preserve">հանգստի ժամ։ </t>
    </r>
    <r>
      <rPr>
        <sz val="14"/>
        <color theme="1"/>
        <rFont val="Calibri"/>
        <family val="2"/>
        <scheme val="minor"/>
      </rPr>
      <t>15։00 - 16։30</t>
    </r>
  </si>
  <si>
    <r>
      <rPr>
        <b/>
        <sz val="14"/>
        <color theme="1"/>
        <rFont val="Calibri"/>
        <family val="2"/>
        <scheme val="minor"/>
      </rPr>
      <t>ճաշ:</t>
    </r>
    <r>
      <rPr>
        <sz val="14"/>
        <color theme="1"/>
        <rFont val="Calibri"/>
        <family val="2"/>
        <scheme val="minor"/>
      </rPr>
      <t xml:space="preserve"> 13:40 - 15:00</t>
    </r>
  </si>
  <si>
    <t>սասունցի դավիթ սրահիի կտուր</t>
  </si>
  <si>
    <r>
      <rPr>
        <b/>
        <sz val="14"/>
        <color theme="1"/>
        <rFont val="Calibri"/>
        <family val="2"/>
        <scheme val="minor"/>
      </rPr>
      <t>մարզաանք։</t>
    </r>
    <r>
      <rPr>
        <sz val="14"/>
        <color theme="1"/>
        <rFont val="Calibri"/>
        <family val="2"/>
        <scheme val="minor"/>
      </rPr>
      <t xml:space="preserve"> 11։00 - 11։30</t>
    </r>
  </si>
  <si>
    <r>
      <t xml:space="preserve">նախաճաշ: </t>
    </r>
    <r>
      <rPr>
        <sz val="14"/>
        <color theme="1"/>
        <rFont val="Calibri"/>
        <family val="2"/>
        <scheme val="minor"/>
      </rPr>
      <t>09:40 - 11:00</t>
    </r>
  </si>
  <si>
    <r>
      <rPr>
        <b/>
        <sz val="14"/>
        <color theme="1"/>
        <rFont val="Calibri"/>
        <family val="2"/>
        <scheme val="minor"/>
      </rPr>
      <t>զարթում:</t>
    </r>
    <r>
      <rPr>
        <sz val="14"/>
        <color theme="1"/>
        <rFont val="Calibri"/>
        <family val="2"/>
        <scheme val="minor"/>
      </rPr>
      <t xml:space="preserve"> 09:00</t>
    </r>
  </si>
  <si>
    <r>
      <rPr>
        <b/>
        <sz val="14"/>
        <color theme="1"/>
        <rFont val="Calibri"/>
        <family val="2"/>
        <scheme val="minor"/>
      </rPr>
      <t>հանգում։</t>
    </r>
    <r>
      <rPr>
        <sz val="14"/>
        <color theme="1"/>
        <rFont val="Calibri"/>
        <family val="2"/>
        <scheme val="minor"/>
      </rPr>
      <t xml:space="preserve"> 01։00</t>
    </r>
  </si>
  <si>
    <r>
      <rPr>
        <b/>
        <sz val="14"/>
        <color theme="1"/>
        <rFont val="Calibri"/>
        <family val="2"/>
        <scheme val="minor"/>
      </rPr>
      <t>Պատռաստւել քնելու համար:</t>
    </r>
    <r>
      <rPr>
        <sz val="14"/>
        <color theme="1"/>
        <rFont val="Calibri"/>
        <family val="2"/>
        <scheme val="minor"/>
      </rPr>
      <t xml:space="preserve"> 00:30 - 01:00</t>
    </r>
  </si>
  <si>
    <r>
      <rPr>
        <b/>
        <sz val="14"/>
        <color theme="1"/>
        <rFont val="Calibri"/>
        <family val="2"/>
        <scheme val="minor"/>
      </rPr>
      <t>Պահակութիան դասարան։</t>
    </r>
    <r>
      <rPr>
        <sz val="14"/>
        <color theme="1"/>
        <rFont val="Calibri"/>
        <family val="2"/>
        <scheme val="minor"/>
      </rPr>
      <t xml:space="preserve"> 00։00 - 00։30</t>
    </r>
  </si>
  <si>
    <r>
      <t xml:space="preserve">կահաւորում: </t>
    </r>
    <r>
      <rPr>
        <sz val="14"/>
        <color theme="1"/>
        <rFont val="Calibri"/>
        <family val="2"/>
        <scheme val="minor"/>
      </rPr>
      <t>20:00 - 23:00</t>
    </r>
  </si>
  <si>
    <r>
      <rPr>
        <b/>
        <sz val="14"/>
        <color theme="1"/>
        <rFont val="Calibri"/>
        <family val="2"/>
        <scheme val="minor"/>
      </rPr>
      <t>կահաւորում:</t>
    </r>
    <r>
      <rPr>
        <sz val="14"/>
        <color theme="1"/>
        <rFont val="Calibri"/>
        <family val="2"/>
        <scheme val="minor"/>
      </rPr>
      <t xml:space="preserve"> 16:00 - 19:00</t>
    </r>
  </si>
  <si>
    <r>
      <rPr>
        <b/>
        <sz val="14"/>
        <color theme="1"/>
        <rFont val="Calibri"/>
        <family val="2"/>
        <scheme val="minor"/>
      </rPr>
      <t>հաւաքւել:</t>
    </r>
    <r>
      <rPr>
        <sz val="14"/>
        <color theme="1"/>
        <rFont val="Calibri"/>
        <family val="2"/>
        <scheme val="minor"/>
      </rPr>
      <t xml:space="preserve"> 16:00</t>
    </r>
  </si>
  <si>
    <t>Բանակումի Աշխատանքներ</t>
  </si>
  <si>
    <r>
      <rPr>
        <b/>
        <sz val="14"/>
        <color theme="1"/>
        <rFont val="Calibri"/>
        <family val="2"/>
        <scheme val="minor"/>
      </rPr>
      <t>դասարան։</t>
    </r>
    <r>
      <rPr>
        <sz val="14"/>
        <color theme="1"/>
        <rFont val="Calibri"/>
        <family val="2"/>
        <scheme val="minor"/>
      </rPr>
      <t xml:space="preserve"> 16։30 - 17։30</t>
    </r>
  </si>
  <si>
    <t>խաղ։</t>
  </si>
  <si>
    <r>
      <rPr>
        <b/>
        <sz val="14"/>
        <color theme="1"/>
        <rFont val="Calibri"/>
        <family val="2"/>
        <scheme val="minor"/>
      </rPr>
      <t>դասարան։</t>
    </r>
    <r>
      <rPr>
        <sz val="14"/>
        <color theme="1"/>
        <rFont val="Calibri"/>
        <family val="2"/>
        <scheme val="minor"/>
      </rPr>
      <t xml:space="preserve"> 17։30 - 20։30</t>
    </r>
  </si>
  <si>
    <t>մարզանք։ 10։00 - 10։30</t>
  </si>
  <si>
    <t xml:space="preserve">մրցութիւն։ </t>
  </si>
  <si>
    <r>
      <rPr>
        <b/>
        <sz val="14"/>
        <color theme="1"/>
        <rFont val="Calibri"/>
        <family val="2"/>
        <scheme val="minor"/>
      </rPr>
      <t>նամակախաղ։</t>
    </r>
    <r>
      <rPr>
        <sz val="14"/>
        <color theme="1"/>
        <rFont val="Calibri"/>
        <family val="2"/>
        <scheme val="minor"/>
      </rPr>
      <t xml:space="preserve"> 17։10 - 18։10</t>
    </r>
  </si>
  <si>
    <r>
      <rPr>
        <b/>
        <sz val="14"/>
        <color theme="1"/>
        <rFont val="Calibri"/>
        <family val="2"/>
        <scheme val="minor"/>
      </rPr>
      <t>փակման Արարողութիւն։</t>
    </r>
    <r>
      <rPr>
        <sz val="14"/>
        <color theme="1"/>
        <rFont val="Calibri"/>
        <family val="2"/>
        <scheme val="minor"/>
      </rPr>
      <t xml:space="preserve"> 19։20 - 19։35</t>
    </r>
  </si>
  <si>
    <t xml:space="preserve">Աշխատանքի Պատ'  </t>
  </si>
  <si>
    <t>Օրվայ Պատ' Ա․ Շարլին Հայրապետեան</t>
  </si>
  <si>
    <t xml:space="preserve">Արիների եւ Արենուշների Հատւածի թիւ 1 խմբի </t>
  </si>
  <si>
    <t>29 օգոստոս</t>
  </si>
  <si>
    <t xml:space="preserve"> բանակումի մուտք</t>
  </si>
  <si>
    <t>բանակումի ելք</t>
  </si>
  <si>
    <t>բանակումի կազմակերպչական</t>
  </si>
  <si>
    <t>Չնախատեսւած</t>
  </si>
  <si>
    <t>Սարգաւորում</t>
  </si>
  <si>
    <t>Երթեւեկութիւն</t>
  </si>
  <si>
    <t>Արիների եւ Արենուշների Հատւածի թիւ 1 խմբերի</t>
  </si>
  <si>
    <t>7شهریور -10شهریور</t>
  </si>
  <si>
    <r>
      <t>Թւական՝</t>
    </r>
    <r>
      <rPr>
        <sz val="14"/>
        <color theme="1"/>
        <rFont val="Calibri"/>
        <family val="2"/>
        <scheme val="minor"/>
      </rPr>
      <t xml:space="preserve"> 29/8/2023  -  1/9/2023</t>
    </r>
  </si>
  <si>
    <r>
      <t xml:space="preserve">Վայր՝ </t>
    </r>
    <r>
      <rPr>
        <sz val="14"/>
        <color theme="1"/>
        <rFont val="Calibri"/>
        <family val="2"/>
        <scheme val="minor"/>
      </rPr>
      <t>Արաք բանակավայր</t>
    </r>
  </si>
  <si>
    <t>Ռենէ Ալլահվերդեան</t>
  </si>
  <si>
    <t xml:space="preserve">Արիների եւ Արենուշների Հատւածի թիւ 1 խմբերի </t>
  </si>
  <si>
    <r>
      <t>Թւական՝</t>
    </r>
    <r>
      <rPr>
        <sz val="14"/>
        <color theme="1"/>
        <rFont val="Calibri"/>
        <family val="2"/>
        <scheme val="minor"/>
      </rPr>
      <t xml:space="preserve">  29/8/2023  -  1/9/2023</t>
    </r>
  </si>
  <si>
    <r>
      <t xml:space="preserve">Վայր՝  </t>
    </r>
    <r>
      <rPr>
        <sz val="14"/>
        <color theme="1"/>
        <rFont val="Calibri"/>
        <family val="2"/>
        <scheme val="minor"/>
      </rPr>
      <t>Արաք բանակավայր</t>
    </r>
  </si>
  <si>
    <t>Երազիկ Նիկոլայեան</t>
  </si>
  <si>
    <t>Օրվայ Պատ' Վ․Ա․ Երազիկ Նիկոլայեան</t>
  </si>
  <si>
    <t>Օրվայ Պատ' Ա․ Սերլին Էլիասզադէ</t>
  </si>
  <si>
    <r>
      <t xml:space="preserve">30 </t>
    </r>
    <r>
      <rPr>
        <sz val="14"/>
        <color theme="1"/>
        <rFont val="Calibri"/>
        <family val="2"/>
        <scheme val="minor"/>
      </rPr>
      <t>օգոստոս</t>
    </r>
  </si>
  <si>
    <t>31 օգոստոս</t>
  </si>
  <si>
    <t>1 սեպտեմպեր</t>
  </si>
  <si>
    <t>Ամէն հոգի</t>
  </si>
  <si>
    <t>Գումար ریال</t>
  </si>
  <si>
    <t>ծախսեր</t>
  </si>
  <si>
    <r>
      <rPr>
        <b/>
        <sz val="14"/>
        <color theme="1"/>
        <rFont val="Calibri"/>
        <family val="2"/>
        <scheme val="minor"/>
      </rPr>
      <t>Գումար</t>
    </r>
    <r>
      <rPr>
        <sz val="14"/>
        <color theme="1"/>
        <rFont val="Calibri"/>
        <family val="2"/>
        <scheme val="minor"/>
      </rPr>
      <t xml:space="preserve"> ریال</t>
    </r>
  </si>
  <si>
    <t>دستمال کاغذی(150برگ)</t>
  </si>
  <si>
    <t>مایع دستشویی(2 لیتر)</t>
  </si>
  <si>
    <t>سفره رولی(50 متر)</t>
  </si>
  <si>
    <t>کیسه زباله رولی(36عددی)</t>
  </si>
  <si>
    <t>Մաքրութիւն</t>
  </si>
  <si>
    <t xml:space="preserve">جوجه </t>
  </si>
  <si>
    <t>نان بربری</t>
  </si>
  <si>
    <t>نان لواش</t>
  </si>
  <si>
    <t>آبلیمو (500سیسی)</t>
  </si>
  <si>
    <t>گوجه(1 کیلو)</t>
  </si>
  <si>
    <t>پیاز (1کیلو)</t>
  </si>
  <si>
    <t>سیب زمینی (1 کیلو)</t>
  </si>
  <si>
    <t>ماکارونی(500 گرمی)</t>
  </si>
  <si>
    <t>رب (800گرمی)</t>
  </si>
  <si>
    <t>خامه</t>
  </si>
  <si>
    <t xml:space="preserve"> نسکافه (بسته های 20تایی)</t>
  </si>
  <si>
    <r>
      <t xml:space="preserve">Գումար </t>
    </r>
    <r>
      <rPr>
        <sz val="14"/>
        <color theme="1"/>
        <rFont val="Calibri"/>
        <family val="2"/>
        <scheme val="minor"/>
      </rPr>
      <t>ریال</t>
    </r>
  </si>
  <si>
    <t>Խոհանոց</t>
  </si>
  <si>
    <r>
      <t xml:space="preserve">Վայր՝  </t>
    </r>
    <r>
      <rPr>
        <sz val="14"/>
        <color theme="1"/>
        <rFont val="Calibri"/>
        <family val="2"/>
        <scheme val="minor"/>
      </rPr>
      <t>Արաք</t>
    </r>
  </si>
  <si>
    <t>7-10 شهریور</t>
  </si>
  <si>
    <r>
      <t>Թւական՝</t>
    </r>
    <r>
      <rPr>
        <sz val="14"/>
        <color theme="1"/>
        <rFont val="Calibri"/>
        <family val="2"/>
        <scheme val="minor"/>
      </rPr>
      <t xml:space="preserve">  29/08/2023 - 01/09/2023</t>
    </r>
  </si>
  <si>
    <t>Արի եւ Արենուշների Հատւածի թիւ 1 խմբի</t>
  </si>
  <si>
    <t>նախատեսւած է 23 հոգու համար</t>
  </si>
  <si>
    <t>Ամէն հոգի՝ 13,000,000 ռիալ</t>
  </si>
  <si>
    <t>شربت(1000 سیسی)</t>
  </si>
  <si>
    <t>تخم مرغ(بسته 9 عددی)</t>
  </si>
  <si>
    <t>روغن(800 سی سی)</t>
  </si>
  <si>
    <t>بادمجان</t>
  </si>
  <si>
    <t xml:space="preserve"> چای (بسته های 25تایی)</t>
  </si>
  <si>
    <t>فلفل دلمه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</si>
</sst>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_(* #,##0_);_(* \(#,##0\);_(* &quot;-&quot;??_);_(@_)"/>
    <numFmt numFmtId="167" formatCode="_-* #,##0_-;_-* #,##0\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Sylfaen"/>
      <family val="1"/>
    </font>
    <font>
      <sz val="14"/>
      <color theme="1"/>
      <name val="Sylfae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center" vertical="center"/>
    </xf>
    <xf numFmtId="43" fontId="0" fillId="0" borderId="0" xfId="0" applyNumberForma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1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7" fillId="0" borderId="0" xfId="0" applyFont="1"/>
    <xf numFmtId="3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1066800</xdr:colOff>
      <xdr:row>0</xdr:row>
      <xdr:rowOff>38100</xdr:rowOff>
    </xdr:from>
    <xdr:to>
      <xdr:col>5</xdr:col>
      <xdr:colOff>9525</xdr:colOff>
      <xdr:row>4</xdr:row>
      <xdr:rowOff>212694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38100"/>
          <a:ext cx="1219200" cy="12413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2343150</xdr:colOff>
      <xdr:row>0</xdr:row>
      <xdr:rowOff>28575</xdr:rowOff>
    </xdr:from>
    <xdr:to>
      <xdr:col>4</xdr:col>
      <xdr:colOff>180975</xdr:colOff>
      <xdr:row>3</xdr:row>
      <xdr:rowOff>231281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28575"/>
          <a:ext cx="923925" cy="917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365303</xdr:colOff>
      <xdr:row>0</xdr:row>
      <xdr:rowOff>0</xdr:rowOff>
    </xdr:from>
    <xdr:ext cx="1033630" cy="1007632"/>
    <xdr:pic>
      <xdr:nvPicPr>
        <xdr:cNvPr id="2" name="Picture 1">
          <a:extLst>
            <a:ext uri="{FF2B5EF4-FFF2-40B4-BE49-F238E27FC236}">
              <a16:creationId xmlns:a16="http://schemas.microsoft.com/office/drawing/2014/main" id="{25B53693-5B47-49F9-84FC-6D78E834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103" y="0"/>
          <a:ext cx="1033630" cy="100763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12877</xdr:colOff>
      <xdr:row>0</xdr:row>
      <xdr:rowOff>0</xdr:rowOff>
    </xdr:from>
    <xdr:to>
      <xdr:col>6</xdr:col>
      <xdr:colOff>28574</xdr:colOff>
      <xdr:row>5</xdr:row>
      <xdr:rowOff>116204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3527" y="0"/>
          <a:ext cx="1234897" cy="1421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0</xdr:rowOff>
    </xdr:from>
    <xdr:to>
      <xdr:col>4</xdr:col>
      <xdr:colOff>295275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0"/>
          <a:ext cx="1581150" cy="1447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1174927</xdr:colOff>
      <xdr:row>0</xdr:row>
      <xdr:rowOff>0</xdr:rowOff>
    </xdr:from>
    <xdr:ext cx="955210" cy="1324812"/>
    <xdr:pic>
      <xdr:nvPicPr>
        <xdr:cNvPr id="2" name="Picture 1">
          <a:extLst>
            <a:ext uri="{FF2B5EF4-FFF2-40B4-BE49-F238E27FC236}">
              <a16:creationId xmlns:a16="http://schemas.microsoft.com/office/drawing/2014/main" id="{B0106222-9474-4885-9A8C-C730C0F1C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5472" y="0"/>
          <a:ext cx="955210" cy="13248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70" zoomScaleNormal="70" workbookViewId="0">
      <selection activeCell="B10" sqref="B10:D10"/>
    </sheetView>
  </sheetViews>
  <sheetFormatPr defaultRowHeight="15" x14ac:dyDescent="0.25"/>
  <cols>
    <col min="1" max="1" width="39" bestFit="1" customWidth="1"/>
    <col min="2" max="2" width="12.5703125" bestFit="1" customWidth="1"/>
    <col min="3" max="3" width="15.7109375" bestFit="1" customWidth="1"/>
    <col min="4" max="4" width="20.28515625" customWidth="1"/>
    <col min="5" max="5" width="13.85546875" customWidth="1"/>
  </cols>
  <sheetData>
    <row r="1" spans="1:5" ht="23.25" x14ac:dyDescent="0.25">
      <c r="A1" s="63" t="s">
        <v>0</v>
      </c>
      <c r="B1" s="63"/>
      <c r="C1" s="63"/>
      <c r="D1" s="63"/>
    </row>
    <row r="2" spans="1:5" ht="23.25" x14ac:dyDescent="0.25">
      <c r="A2" s="63" t="s">
        <v>147</v>
      </c>
      <c r="B2" s="63"/>
      <c r="C2" s="63"/>
      <c r="D2" s="63"/>
    </row>
    <row r="3" spans="1:5" ht="18.75" x14ac:dyDescent="0.25">
      <c r="A3" s="64" t="s">
        <v>136</v>
      </c>
      <c r="B3" s="64"/>
      <c r="C3" s="64"/>
      <c r="D3" s="64"/>
    </row>
    <row r="4" spans="1:5" ht="18.75" x14ac:dyDescent="0.25">
      <c r="A4" s="1" t="s">
        <v>1</v>
      </c>
      <c r="B4" s="1"/>
      <c r="C4" s="1"/>
      <c r="D4" s="1"/>
    </row>
    <row r="5" spans="1:5" ht="18.75" x14ac:dyDescent="0.25">
      <c r="A5" s="1" t="s">
        <v>148</v>
      </c>
      <c r="B5" s="1"/>
      <c r="C5" s="1"/>
      <c r="D5" s="2"/>
    </row>
    <row r="6" spans="1:5" ht="18.75" x14ac:dyDescent="0.3">
      <c r="A6" s="1" t="s">
        <v>149</v>
      </c>
      <c r="B6" s="1"/>
      <c r="C6" s="1"/>
      <c r="E6" s="3"/>
    </row>
    <row r="7" spans="1:5" ht="18.75" x14ac:dyDescent="0.25">
      <c r="A7" s="1"/>
      <c r="B7" s="1"/>
      <c r="C7" s="1"/>
    </row>
    <row r="8" spans="1:5" ht="21" x14ac:dyDescent="0.25">
      <c r="A8" s="4" t="s">
        <v>2</v>
      </c>
      <c r="B8" s="5" t="s">
        <v>3</v>
      </c>
      <c r="C8" s="5" t="s">
        <v>4</v>
      </c>
      <c r="D8" s="4" t="s">
        <v>5</v>
      </c>
    </row>
    <row r="9" spans="1:5" ht="18.75" x14ac:dyDescent="0.25">
      <c r="A9" s="6" t="s">
        <v>6</v>
      </c>
      <c r="B9" s="7">
        <f>նախահաշիւ!B52</f>
        <v>6</v>
      </c>
      <c r="C9" s="8">
        <v>13000000</v>
      </c>
      <c r="D9" s="9">
        <f>B9*C9</f>
        <v>78000000</v>
      </c>
    </row>
    <row r="10" spans="1:5" ht="21" x14ac:dyDescent="0.25">
      <c r="A10" s="5" t="s">
        <v>7</v>
      </c>
      <c r="B10" s="65">
        <f>D9</f>
        <v>78000000</v>
      </c>
      <c r="C10" s="66"/>
      <c r="D10" s="67"/>
    </row>
    <row r="11" spans="1:5" ht="19.5" x14ac:dyDescent="0.25">
      <c r="A11" s="10"/>
      <c r="B11" s="10"/>
      <c r="C11" s="10"/>
      <c r="D11" s="10"/>
    </row>
  </sheetData>
  <mergeCells count="4">
    <mergeCell ref="A1:D1"/>
    <mergeCell ref="A2:D2"/>
    <mergeCell ref="A3:D3"/>
    <mergeCell ref="B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70" zoomScaleNormal="70" workbookViewId="0">
      <selection activeCell="B20" sqref="B20"/>
    </sheetView>
  </sheetViews>
  <sheetFormatPr defaultRowHeight="15" x14ac:dyDescent="0.25"/>
  <cols>
    <col min="2" max="2" width="41.7109375" bestFit="1" customWidth="1"/>
    <col min="3" max="3" width="39.5703125" customWidth="1"/>
    <col min="4" max="4" width="6.7109375" customWidth="1"/>
    <col min="5" max="5" width="5.28515625" customWidth="1"/>
  </cols>
  <sheetData>
    <row r="1" spans="1:5" ht="18.75" x14ac:dyDescent="0.25">
      <c r="B1" s="64" t="s">
        <v>0</v>
      </c>
      <c r="C1" s="64"/>
    </row>
    <row r="2" spans="1:5" ht="18.75" x14ac:dyDescent="0.25">
      <c r="A2" s="64" t="s">
        <v>142</v>
      </c>
      <c r="B2" s="64"/>
      <c r="C2" s="64"/>
      <c r="D2" s="64"/>
      <c r="E2" s="64"/>
    </row>
    <row r="3" spans="1:5" ht="18.75" x14ac:dyDescent="0.25">
      <c r="A3" s="64" t="s">
        <v>137</v>
      </c>
      <c r="B3" s="64"/>
      <c r="C3" s="64"/>
    </row>
    <row r="4" spans="1:5" ht="18.75" x14ac:dyDescent="0.25">
      <c r="B4" s="1"/>
      <c r="C4" s="1"/>
    </row>
    <row r="5" spans="1:5" ht="18.75" x14ac:dyDescent="0.25">
      <c r="B5" s="1" t="s">
        <v>144</v>
      </c>
      <c r="C5" s="18" t="s">
        <v>143</v>
      </c>
    </row>
    <row r="6" spans="1:5" ht="18.75" x14ac:dyDescent="0.3">
      <c r="B6" s="1" t="s">
        <v>145</v>
      </c>
      <c r="D6" s="3"/>
      <c r="E6" s="3"/>
    </row>
    <row r="7" spans="1:5" ht="18.75" x14ac:dyDescent="0.25">
      <c r="B7" s="1"/>
    </row>
    <row r="8" spans="1:5" ht="18.75" x14ac:dyDescent="0.25">
      <c r="B8" s="1"/>
    </row>
    <row r="9" spans="1:5" ht="18.75" x14ac:dyDescent="0.25">
      <c r="B9" s="4" t="s">
        <v>2</v>
      </c>
      <c r="C9" s="4" t="s">
        <v>5</v>
      </c>
    </row>
    <row r="10" spans="1:5" ht="18.75" x14ac:dyDescent="0.25">
      <c r="A10" s="48">
        <v>1</v>
      </c>
      <c r="B10" s="11" t="s">
        <v>8</v>
      </c>
      <c r="C10" s="12">
        <f>նախահաշիւ!B30</f>
        <v>20010000</v>
      </c>
    </row>
    <row r="11" spans="1:5" ht="18.75" x14ac:dyDescent="0.25">
      <c r="A11" s="48">
        <v>2</v>
      </c>
      <c r="B11" s="11" t="s">
        <v>164</v>
      </c>
      <c r="C11" s="12">
        <f>նախահաշիւ!B38</f>
        <v>4700000</v>
      </c>
    </row>
    <row r="12" spans="1:5" ht="18.75" x14ac:dyDescent="0.25">
      <c r="A12" s="48">
        <v>3</v>
      </c>
      <c r="B12" s="11" t="s">
        <v>9</v>
      </c>
      <c r="C12" s="13">
        <f>նախահաշիւ!B42</f>
        <v>7200000</v>
      </c>
    </row>
    <row r="13" spans="1:5" ht="18.75" x14ac:dyDescent="0.25">
      <c r="A13" s="48">
        <v>4</v>
      </c>
      <c r="B13" s="11" t="s">
        <v>140</v>
      </c>
      <c r="C13" s="13">
        <v>1500000</v>
      </c>
    </row>
    <row r="14" spans="1:5" ht="18.75" x14ac:dyDescent="0.25">
      <c r="A14" s="48">
        <v>5</v>
      </c>
      <c r="B14" s="11" t="s">
        <v>139</v>
      </c>
      <c r="C14" s="13">
        <f>նախահաշիւ!B50</f>
        <v>5000000</v>
      </c>
      <c r="D14" s="15"/>
    </row>
    <row r="15" spans="1:5" ht="18.75" x14ac:dyDescent="0.25">
      <c r="A15" s="48">
        <v>6</v>
      </c>
      <c r="B15" s="11" t="s">
        <v>141</v>
      </c>
      <c r="C15" s="13" t="e">
        <f>նախահաշիւ!#REF!</f>
        <v>#REF!</v>
      </c>
      <c r="D15" s="17"/>
    </row>
    <row r="16" spans="1:5" ht="21" x14ac:dyDescent="0.25">
      <c r="B16" s="5" t="s">
        <v>7</v>
      </c>
      <c r="C16" s="14" t="e">
        <f>SUM(C10:C15)</f>
        <v>#REF!</v>
      </c>
    </row>
    <row r="17" spans="2:3" ht="21" x14ac:dyDescent="0.25">
      <c r="B17" s="16"/>
      <c r="C17" s="46"/>
    </row>
    <row r="18" spans="2:3" ht="18.75" x14ac:dyDescent="0.25">
      <c r="B18" s="26" t="s">
        <v>182</v>
      </c>
      <c r="C18" s="26"/>
    </row>
    <row r="19" spans="2:3" ht="18.75" x14ac:dyDescent="0.25">
      <c r="B19" s="26" t="s">
        <v>183</v>
      </c>
      <c r="C19" s="26"/>
    </row>
    <row r="20" spans="2:3" x14ac:dyDescent="0.25">
      <c r="B20" s="61"/>
    </row>
    <row r="23" spans="2:3" ht="15.75" x14ac:dyDescent="0.25">
      <c r="C23" s="18" t="s">
        <v>11</v>
      </c>
    </row>
    <row r="24" spans="2:3" x14ac:dyDescent="0.25">
      <c r="C24" s="47" t="s">
        <v>150</v>
      </c>
    </row>
    <row r="25" spans="2:3" x14ac:dyDescent="0.25">
      <c r="C25" s="47" t="s">
        <v>146</v>
      </c>
    </row>
  </sheetData>
  <mergeCells count="3">
    <mergeCell ref="A3:C3"/>
    <mergeCell ref="A2:E2"/>
    <mergeCell ref="B1:C1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2B66-9995-4C55-BA9A-5FAF967ACE99}">
  <dimension ref="A1:N71"/>
  <sheetViews>
    <sheetView tabSelected="1" topLeftCell="A29" zoomScale="110" zoomScaleNormal="110" workbookViewId="0">
      <selection activeCell="C45" sqref="C45"/>
    </sheetView>
  </sheetViews>
  <sheetFormatPr defaultRowHeight="18.75" x14ac:dyDescent="0.3"/>
  <cols>
    <col min="1" max="1" width="36.7109375" customWidth="1"/>
    <col min="2" max="2" width="17.85546875" customWidth="1"/>
    <col min="3" max="3" width="22.85546875" style="3" bestFit="1" customWidth="1"/>
    <col min="4" max="4" width="21.140625" style="3" bestFit="1" customWidth="1"/>
    <col min="5" max="5" width="23.140625" bestFit="1" customWidth="1"/>
  </cols>
  <sheetData>
    <row r="1" spans="1:6" ht="30" customHeight="1" x14ac:dyDescent="0.25">
      <c r="A1" s="63" t="s">
        <v>0</v>
      </c>
      <c r="B1" s="63"/>
      <c r="C1" s="63"/>
      <c r="D1" s="63"/>
    </row>
    <row r="2" spans="1:6" ht="23.25" customHeight="1" x14ac:dyDescent="0.25">
      <c r="A2" s="63" t="s">
        <v>181</v>
      </c>
      <c r="B2" s="63"/>
      <c r="C2" s="63"/>
      <c r="D2" s="63"/>
    </row>
    <row r="3" spans="1:6" ht="30" customHeight="1" x14ac:dyDescent="0.25">
      <c r="A3" s="63" t="s">
        <v>12</v>
      </c>
      <c r="B3" s="63"/>
      <c r="C3" s="63"/>
      <c r="D3" s="63"/>
    </row>
    <row r="4" spans="1:6" ht="21.75" customHeight="1" x14ac:dyDescent="0.25">
      <c r="A4" s="1"/>
      <c r="B4" s="1"/>
      <c r="C4" s="1"/>
      <c r="D4" s="1"/>
    </row>
    <row r="5" spans="1:6" ht="24.75" customHeight="1" x14ac:dyDescent="0.25">
      <c r="A5" s="1" t="s">
        <v>180</v>
      </c>
      <c r="B5" s="1"/>
      <c r="C5" s="83" t="s">
        <v>179</v>
      </c>
      <c r="D5" s="84"/>
    </row>
    <row r="6" spans="1:6" ht="21" customHeight="1" x14ac:dyDescent="0.3">
      <c r="A6" s="1" t="s">
        <v>178</v>
      </c>
      <c r="B6" s="1"/>
      <c r="C6" s="1"/>
      <c r="E6" s="3"/>
      <c r="F6" s="3"/>
    </row>
    <row r="7" spans="1:6" x14ac:dyDescent="0.3">
      <c r="A7" s="1"/>
      <c r="B7" s="1"/>
      <c r="C7" s="1"/>
    </row>
    <row r="8" spans="1:6" s="57" customFormat="1" ht="22.5" customHeight="1" x14ac:dyDescent="0.35">
      <c r="A8" s="78" t="s">
        <v>177</v>
      </c>
      <c r="B8" s="79"/>
      <c r="C8" s="79"/>
      <c r="D8" s="80"/>
    </row>
    <row r="9" spans="1:6" ht="26.25" customHeight="1" x14ac:dyDescent="0.25">
      <c r="A9" s="4" t="s">
        <v>2</v>
      </c>
      <c r="B9" s="5" t="s">
        <v>3</v>
      </c>
      <c r="C9" s="4" t="s">
        <v>4</v>
      </c>
      <c r="D9" s="4" t="s">
        <v>176</v>
      </c>
    </row>
    <row r="10" spans="1:6" ht="26.25" customHeight="1" x14ac:dyDescent="0.25">
      <c r="A10" s="6" t="s">
        <v>175</v>
      </c>
      <c r="B10" s="7">
        <v>1</v>
      </c>
      <c r="C10" s="8">
        <v>1500000</v>
      </c>
      <c r="D10" s="9">
        <f t="shared" ref="D10:D29" si="0">B10*C10</f>
        <v>1500000</v>
      </c>
    </row>
    <row r="11" spans="1:6" ht="25.5" customHeight="1" x14ac:dyDescent="0.25">
      <c r="A11" s="6" t="s">
        <v>188</v>
      </c>
      <c r="B11" s="7">
        <v>1</v>
      </c>
      <c r="C11" s="8">
        <v>400000</v>
      </c>
      <c r="D11" s="9">
        <f t="shared" si="0"/>
        <v>400000</v>
      </c>
    </row>
    <row r="12" spans="1:6" ht="25.5" customHeight="1" x14ac:dyDescent="0.25">
      <c r="A12" s="6" t="s">
        <v>185</v>
      </c>
      <c r="B12" s="7">
        <v>2</v>
      </c>
      <c r="C12" s="8">
        <v>450000</v>
      </c>
      <c r="D12" s="9">
        <f t="shared" si="0"/>
        <v>900000</v>
      </c>
      <c r="E12" s="62"/>
    </row>
    <row r="13" spans="1:6" ht="25.5" customHeight="1" x14ac:dyDescent="0.25">
      <c r="A13" s="6" t="s">
        <v>174</v>
      </c>
      <c r="B13" s="7">
        <v>6</v>
      </c>
      <c r="C13" s="8">
        <v>200000</v>
      </c>
      <c r="D13" s="9">
        <f t="shared" si="0"/>
        <v>1200000</v>
      </c>
    </row>
    <row r="14" spans="1:6" ht="25.5" customHeight="1" x14ac:dyDescent="0.35">
      <c r="A14" s="6" t="s">
        <v>173</v>
      </c>
      <c r="B14" s="7">
        <v>2</v>
      </c>
      <c r="C14" s="8">
        <v>500000</v>
      </c>
      <c r="D14" s="9">
        <f t="shared" si="0"/>
        <v>1000000</v>
      </c>
      <c r="E14" s="57"/>
    </row>
    <row r="15" spans="1:6" ht="25.5" customHeight="1" x14ac:dyDescent="0.25">
      <c r="A15" s="6" t="s">
        <v>172</v>
      </c>
      <c r="B15" s="7">
        <v>2</v>
      </c>
      <c r="C15" s="8">
        <v>250000</v>
      </c>
      <c r="D15" s="9">
        <f t="shared" si="0"/>
        <v>500000</v>
      </c>
    </row>
    <row r="16" spans="1:6" ht="25.5" customHeight="1" x14ac:dyDescent="0.25">
      <c r="A16" s="6" t="s">
        <v>186</v>
      </c>
      <c r="B16" s="7">
        <v>1</v>
      </c>
      <c r="C16" s="8">
        <v>1000000</v>
      </c>
      <c r="D16" s="9">
        <f t="shared" si="0"/>
        <v>1000000</v>
      </c>
    </row>
    <row r="17" spans="1:14" ht="25.5" customHeight="1" x14ac:dyDescent="0.25">
      <c r="A17" s="6" t="s">
        <v>171</v>
      </c>
      <c r="B17" s="7">
        <v>5</v>
      </c>
      <c r="C17" s="8">
        <v>200000</v>
      </c>
      <c r="D17" s="9">
        <f t="shared" si="0"/>
        <v>1000000</v>
      </c>
    </row>
    <row r="18" spans="1:14" ht="25.5" customHeight="1" x14ac:dyDescent="0.25">
      <c r="A18" s="6" t="s">
        <v>26</v>
      </c>
      <c r="B18" s="7">
        <v>1</v>
      </c>
      <c r="C18" s="8">
        <v>1000000</v>
      </c>
      <c r="D18" s="9">
        <f t="shared" si="0"/>
        <v>1000000</v>
      </c>
    </row>
    <row r="19" spans="1:14" ht="25.5" customHeight="1" x14ac:dyDescent="0.25">
      <c r="A19" s="6" t="s">
        <v>27</v>
      </c>
      <c r="B19" s="7">
        <v>6</v>
      </c>
      <c r="C19" s="8">
        <v>300000</v>
      </c>
      <c r="D19" s="9">
        <f t="shared" si="0"/>
        <v>1800000</v>
      </c>
    </row>
    <row r="20" spans="1:14" ht="25.5" customHeight="1" x14ac:dyDescent="0.25">
      <c r="A20" s="6" t="s">
        <v>187</v>
      </c>
      <c r="B20" s="7">
        <v>2</v>
      </c>
      <c r="C20" s="8">
        <v>300000</v>
      </c>
      <c r="D20" s="9">
        <f t="shared" si="0"/>
        <v>600000</v>
      </c>
    </row>
    <row r="21" spans="1:14" ht="25.5" customHeight="1" x14ac:dyDescent="0.25">
      <c r="A21" s="6" t="s">
        <v>170</v>
      </c>
      <c r="B21" s="7">
        <v>0</v>
      </c>
      <c r="C21" s="8">
        <v>0</v>
      </c>
      <c r="D21" s="9">
        <f t="shared" si="0"/>
        <v>0</v>
      </c>
    </row>
    <row r="22" spans="1:14" ht="25.5" customHeight="1" x14ac:dyDescent="0.25">
      <c r="A22" s="6" t="s">
        <v>169</v>
      </c>
      <c r="B22" s="7">
        <v>4</v>
      </c>
      <c r="C22" s="8">
        <v>500000</v>
      </c>
      <c r="D22" s="9">
        <f t="shared" si="0"/>
        <v>2000000</v>
      </c>
    </row>
    <row r="23" spans="1:14" ht="25.5" customHeight="1" x14ac:dyDescent="0.25">
      <c r="A23" s="6" t="s">
        <v>28</v>
      </c>
      <c r="B23" s="7">
        <v>6</v>
      </c>
      <c r="C23" s="8">
        <v>80000</v>
      </c>
      <c r="D23" s="9">
        <f t="shared" si="0"/>
        <v>480000</v>
      </c>
    </row>
    <row r="24" spans="1:14" ht="25.5" customHeight="1" x14ac:dyDescent="0.25">
      <c r="A24" s="6" t="s">
        <v>189</v>
      </c>
      <c r="B24" s="7">
        <v>1</v>
      </c>
      <c r="C24" s="8">
        <v>200000</v>
      </c>
      <c r="D24" s="9">
        <f t="shared" si="0"/>
        <v>200000</v>
      </c>
    </row>
    <row r="25" spans="1:14" ht="25.5" customHeight="1" x14ac:dyDescent="0.25">
      <c r="A25" s="6" t="s">
        <v>168</v>
      </c>
      <c r="B25" s="7">
        <v>1</v>
      </c>
      <c r="C25" s="8">
        <v>550000</v>
      </c>
      <c r="D25" s="9">
        <f t="shared" si="0"/>
        <v>550000</v>
      </c>
    </row>
    <row r="26" spans="1:14" ht="25.5" customHeight="1" x14ac:dyDescent="0.25">
      <c r="A26" s="6" t="s">
        <v>184</v>
      </c>
      <c r="B26" s="7">
        <v>1</v>
      </c>
      <c r="C26" s="8">
        <v>1000000</v>
      </c>
      <c r="D26" s="9">
        <f t="shared" si="0"/>
        <v>1000000</v>
      </c>
    </row>
    <row r="27" spans="1:14" ht="25.5" customHeight="1" x14ac:dyDescent="0.25">
      <c r="A27" s="6" t="s">
        <v>167</v>
      </c>
      <c r="B27" s="7">
        <v>3</v>
      </c>
      <c r="C27" s="8">
        <v>160000</v>
      </c>
      <c r="D27" s="9">
        <f t="shared" si="0"/>
        <v>480000</v>
      </c>
    </row>
    <row r="28" spans="1:14" ht="25.5" customHeight="1" x14ac:dyDescent="0.25">
      <c r="A28" s="6" t="s">
        <v>166</v>
      </c>
      <c r="B28" s="7">
        <v>5</v>
      </c>
      <c r="C28" s="8">
        <v>80000</v>
      </c>
      <c r="D28" s="9">
        <f t="shared" si="0"/>
        <v>400000</v>
      </c>
    </row>
    <row r="29" spans="1:14" ht="25.5" customHeight="1" x14ac:dyDescent="0.25">
      <c r="A29" s="6" t="s">
        <v>165</v>
      </c>
      <c r="B29" s="7">
        <v>2</v>
      </c>
      <c r="C29" s="8">
        <v>2000000</v>
      </c>
      <c r="D29" s="9">
        <f t="shared" si="0"/>
        <v>4000000</v>
      </c>
    </row>
    <row r="30" spans="1:14" ht="22.5" customHeight="1" x14ac:dyDescent="0.25">
      <c r="A30" s="6" t="s">
        <v>7</v>
      </c>
      <c r="B30" s="69">
        <f>SUM(D10:D29)</f>
        <v>20010000</v>
      </c>
      <c r="C30" s="70"/>
      <c r="D30" s="71"/>
    </row>
    <row r="31" spans="1:14" ht="22.5" customHeight="1" x14ac:dyDescent="0.3">
      <c r="A31" s="78" t="s">
        <v>164</v>
      </c>
      <c r="B31" s="79"/>
      <c r="C31" s="79"/>
      <c r="D31" s="80"/>
      <c r="F31" s="10"/>
      <c r="G31" s="50"/>
      <c r="H31" s="3"/>
      <c r="I31" s="3"/>
      <c r="J31" s="3"/>
      <c r="K31" s="3"/>
      <c r="L31" s="3"/>
      <c r="M31" s="3"/>
      <c r="N31" s="3"/>
    </row>
    <row r="32" spans="1:14" ht="22.5" customHeight="1" x14ac:dyDescent="0.3">
      <c r="A32" s="4" t="s">
        <v>2</v>
      </c>
      <c r="B32" s="5" t="s">
        <v>3</v>
      </c>
      <c r="C32" s="4" t="s">
        <v>4</v>
      </c>
      <c r="D32" s="4" t="s">
        <v>157</v>
      </c>
      <c r="F32" s="10"/>
      <c r="G32" s="50"/>
      <c r="H32" s="3"/>
      <c r="I32" s="3"/>
      <c r="J32" s="3"/>
      <c r="K32" s="3"/>
      <c r="L32" s="3"/>
      <c r="M32" s="3"/>
      <c r="N32" s="3"/>
    </row>
    <row r="33" spans="1:14" ht="22.5" customHeight="1" x14ac:dyDescent="0.3">
      <c r="A33" s="6" t="s">
        <v>33</v>
      </c>
      <c r="B33" s="7">
        <v>1</v>
      </c>
      <c r="C33" s="8">
        <v>700000</v>
      </c>
      <c r="D33" s="9">
        <f t="shared" ref="D33:D37" si="1">B33*C33</f>
        <v>700000</v>
      </c>
      <c r="F33" s="10"/>
      <c r="G33" s="50"/>
      <c r="H33" s="3"/>
      <c r="I33" s="3"/>
      <c r="J33" s="3"/>
      <c r="K33" s="3"/>
      <c r="L33" s="3"/>
      <c r="M33" s="3"/>
      <c r="N33" s="3"/>
    </row>
    <row r="34" spans="1:14" ht="20.100000000000001" customHeight="1" x14ac:dyDescent="0.25">
      <c r="A34" s="6" t="s">
        <v>163</v>
      </c>
      <c r="B34" s="7">
        <v>1</v>
      </c>
      <c r="C34" s="8">
        <v>1000000</v>
      </c>
      <c r="D34" s="9">
        <f t="shared" si="1"/>
        <v>1000000</v>
      </c>
    </row>
    <row r="35" spans="1:14" ht="20.100000000000001" customHeight="1" x14ac:dyDescent="0.25">
      <c r="A35" s="6" t="s">
        <v>162</v>
      </c>
      <c r="B35" s="7">
        <v>1</v>
      </c>
      <c r="C35" s="8">
        <v>1000000</v>
      </c>
      <c r="D35" s="9">
        <f t="shared" si="1"/>
        <v>1000000</v>
      </c>
      <c r="H35" s="21"/>
    </row>
    <row r="36" spans="1:14" x14ac:dyDescent="0.25">
      <c r="A36" s="6" t="s">
        <v>161</v>
      </c>
      <c r="B36" s="7">
        <v>1</v>
      </c>
      <c r="C36" s="8">
        <v>600000</v>
      </c>
      <c r="D36" s="9">
        <f t="shared" si="1"/>
        <v>600000</v>
      </c>
    </row>
    <row r="37" spans="1:14" ht="20.100000000000001" customHeight="1" x14ac:dyDescent="0.25">
      <c r="A37" s="6" t="s">
        <v>160</v>
      </c>
      <c r="B37" s="7">
        <v>2</v>
      </c>
      <c r="C37" s="8">
        <v>700000</v>
      </c>
      <c r="D37" s="9">
        <f t="shared" si="1"/>
        <v>1400000</v>
      </c>
    </row>
    <row r="38" spans="1:14" ht="21" customHeight="1" x14ac:dyDescent="0.25">
      <c r="A38" s="6" t="s">
        <v>7</v>
      </c>
      <c r="B38" s="69">
        <f>SUM(D33:D37)</f>
        <v>4700000</v>
      </c>
      <c r="C38" s="70"/>
      <c r="D38" s="71"/>
    </row>
    <row r="39" spans="1:14" ht="21" x14ac:dyDescent="0.25">
      <c r="A39" s="78" t="s">
        <v>43</v>
      </c>
      <c r="B39" s="79"/>
      <c r="C39" s="79"/>
      <c r="D39" s="80"/>
    </row>
    <row r="40" spans="1:14" ht="21" x14ac:dyDescent="0.25">
      <c r="A40" s="4" t="s">
        <v>2</v>
      </c>
      <c r="B40" s="5" t="s">
        <v>3</v>
      </c>
      <c r="C40" s="4" t="s">
        <v>4</v>
      </c>
      <c r="D40" s="4" t="s">
        <v>157</v>
      </c>
    </row>
    <row r="41" spans="1:14" ht="21" x14ac:dyDescent="0.25">
      <c r="A41" s="6" t="s">
        <v>43</v>
      </c>
      <c r="B41" s="55">
        <v>9</v>
      </c>
      <c r="C41" s="7">
        <v>800000</v>
      </c>
      <c r="D41" s="60">
        <f>B41*C41</f>
        <v>7200000</v>
      </c>
    </row>
    <row r="42" spans="1:14" ht="21" x14ac:dyDescent="0.25">
      <c r="A42" s="6" t="s">
        <v>7</v>
      </c>
      <c r="B42" s="72">
        <f>D41</f>
        <v>7200000</v>
      </c>
      <c r="C42" s="73"/>
      <c r="D42" s="74"/>
    </row>
    <row r="43" spans="1:14" ht="21" x14ac:dyDescent="0.25">
      <c r="A43" s="78" t="s">
        <v>140</v>
      </c>
      <c r="B43" s="79"/>
      <c r="C43" s="79"/>
      <c r="D43" s="80"/>
    </row>
    <row r="44" spans="1:14" ht="21" x14ac:dyDescent="0.25">
      <c r="A44" s="4" t="s">
        <v>2</v>
      </c>
      <c r="B44" s="5" t="s">
        <v>3</v>
      </c>
      <c r="C44" s="4" t="s">
        <v>4</v>
      </c>
      <c r="D44" s="4" t="s">
        <v>157</v>
      </c>
    </row>
    <row r="45" spans="1:14" ht="21" x14ac:dyDescent="0.25">
      <c r="A45" s="6" t="s">
        <v>45</v>
      </c>
      <c r="B45" s="55">
        <v>1</v>
      </c>
      <c r="C45" s="8">
        <v>2000000</v>
      </c>
      <c r="D45" s="11">
        <f>B45*C45</f>
        <v>2000000</v>
      </c>
    </row>
    <row r="46" spans="1:14" ht="21" x14ac:dyDescent="0.25">
      <c r="A46" s="6" t="s">
        <v>7</v>
      </c>
      <c r="B46" s="75">
        <f>SUM(D45)</f>
        <v>2000000</v>
      </c>
      <c r="C46" s="76"/>
      <c r="D46" s="77"/>
    </row>
    <row r="47" spans="1:14" ht="21" customHeight="1" x14ac:dyDescent="0.25">
      <c r="A47" s="31"/>
      <c r="B47" s="32" t="s">
        <v>139</v>
      </c>
      <c r="C47" s="59"/>
      <c r="D47" s="58"/>
    </row>
    <row r="48" spans="1:14" ht="21" x14ac:dyDescent="0.25">
      <c r="A48" s="4" t="s">
        <v>2</v>
      </c>
      <c r="B48" s="5" t="s">
        <v>3</v>
      </c>
      <c r="C48" s="4" t="s">
        <v>4</v>
      </c>
      <c r="D48" s="11" t="s">
        <v>159</v>
      </c>
    </row>
    <row r="49" spans="1:5" ht="20.100000000000001" customHeight="1" x14ac:dyDescent="0.25">
      <c r="A49" s="4" t="s">
        <v>158</v>
      </c>
      <c r="B49" s="56">
        <v>1</v>
      </c>
      <c r="C49" s="11">
        <v>5000000</v>
      </c>
      <c r="D49" s="11">
        <f>B49*C49</f>
        <v>5000000</v>
      </c>
    </row>
    <row r="50" spans="1:5" ht="21" x14ac:dyDescent="0.25">
      <c r="A50" s="4" t="s">
        <v>7</v>
      </c>
      <c r="B50" s="75">
        <f>SUM(D49)</f>
        <v>5000000</v>
      </c>
      <c r="C50" s="76"/>
      <c r="D50" s="77"/>
    </row>
    <row r="51" spans="1:5" s="57" customFormat="1" ht="21" x14ac:dyDescent="0.35">
      <c r="A51" s="24" t="s">
        <v>7</v>
      </c>
      <c r="B51" s="24"/>
      <c r="C51" s="20"/>
      <c r="D51" s="54">
        <f>SUM(D10:D50)</f>
        <v>38910000</v>
      </c>
      <c r="E51"/>
    </row>
    <row r="52" spans="1:5" ht="19.5" x14ac:dyDescent="0.25">
      <c r="A52" s="53" t="s">
        <v>156</v>
      </c>
      <c r="B52" s="81">
        <v>6</v>
      </c>
      <c r="C52" s="82"/>
      <c r="D52" s="52">
        <f>D51/B52</f>
        <v>6485000</v>
      </c>
    </row>
    <row r="53" spans="1:5" ht="19.5" x14ac:dyDescent="0.25">
      <c r="A53" s="10"/>
      <c r="B53" s="10"/>
      <c r="C53" s="51"/>
      <c r="D53" s="51"/>
    </row>
    <row r="54" spans="1:5" ht="19.5" x14ac:dyDescent="0.3">
      <c r="A54" s="68"/>
      <c r="B54" s="68"/>
      <c r="C54" s="68"/>
      <c r="D54" s="49"/>
    </row>
    <row r="55" spans="1:5" x14ac:dyDescent="0.3">
      <c r="A55" s="3"/>
      <c r="B55" s="3"/>
      <c r="D55" s="49"/>
    </row>
    <row r="56" spans="1:5" x14ac:dyDescent="0.3">
      <c r="A56" s="3"/>
      <c r="B56" s="3"/>
      <c r="D56" s="49"/>
    </row>
    <row r="57" spans="1:5" x14ac:dyDescent="0.3">
      <c r="A57" s="3"/>
      <c r="B57" s="3"/>
      <c r="D57" s="49"/>
    </row>
    <row r="63" spans="1:5" s="57" customFormat="1" ht="21" x14ac:dyDescent="0.35">
      <c r="A63"/>
      <c r="B63"/>
      <c r="C63" s="3"/>
      <c r="D63" s="3"/>
      <c r="E63"/>
    </row>
    <row r="65" spans="1:5" ht="21" customHeight="1" x14ac:dyDescent="0.3">
      <c r="D65" s="49"/>
    </row>
    <row r="71" spans="1:5" s="57" customFormat="1" ht="21" x14ac:dyDescent="0.35">
      <c r="A71"/>
      <c r="B71"/>
      <c r="C71" s="3"/>
      <c r="D71" s="3"/>
      <c r="E71"/>
    </row>
  </sheetData>
  <mergeCells count="15">
    <mergeCell ref="C5:D5"/>
    <mergeCell ref="A8:D8"/>
    <mergeCell ref="A1:D1"/>
    <mergeCell ref="A2:D2"/>
    <mergeCell ref="A3:D3"/>
    <mergeCell ref="A54:C54"/>
    <mergeCell ref="B30:D30"/>
    <mergeCell ref="B38:D38"/>
    <mergeCell ref="B42:D42"/>
    <mergeCell ref="B46:D46"/>
    <mergeCell ref="A31:D31"/>
    <mergeCell ref="A39:D39"/>
    <mergeCell ref="A43:D43"/>
    <mergeCell ref="B52:C52"/>
    <mergeCell ref="B50:D50"/>
  </mergeCells>
  <pageMargins left="0.7" right="0.7" top="0.75" bottom="0.75" header="0.3" footer="0.3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14" workbookViewId="0">
      <selection activeCell="A29" sqref="A29"/>
    </sheetView>
  </sheetViews>
  <sheetFormatPr defaultRowHeight="15" x14ac:dyDescent="0.25"/>
  <cols>
    <col min="1" max="1" width="35.42578125" bestFit="1" customWidth="1"/>
    <col min="2" max="2" width="12.5703125" bestFit="1" customWidth="1"/>
    <col min="3" max="3" width="10.7109375" bestFit="1" customWidth="1"/>
    <col min="4" max="4" width="19.28515625" bestFit="1" customWidth="1"/>
  </cols>
  <sheetData>
    <row r="1" spans="1:6" ht="23.25" x14ac:dyDescent="0.25">
      <c r="A1" s="63" t="s">
        <v>0</v>
      </c>
      <c r="B1" s="63"/>
      <c r="C1" s="63"/>
      <c r="D1" s="63"/>
    </row>
    <row r="2" spans="1:6" ht="23.25" x14ac:dyDescent="0.25">
      <c r="A2" s="63" t="s">
        <v>134</v>
      </c>
      <c r="B2" s="63"/>
      <c r="C2" s="63"/>
      <c r="D2" s="63"/>
    </row>
    <row r="3" spans="1:6" ht="18.75" x14ac:dyDescent="0.25">
      <c r="A3" s="64" t="s">
        <v>12</v>
      </c>
      <c r="B3" s="64"/>
      <c r="C3" s="64"/>
      <c r="D3" s="26"/>
    </row>
    <row r="4" spans="1:6" ht="18.75" x14ac:dyDescent="0.25">
      <c r="A4" s="1"/>
      <c r="B4" s="1"/>
      <c r="C4" s="1"/>
      <c r="D4" s="1"/>
    </row>
    <row r="5" spans="1:6" ht="18.75" x14ac:dyDescent="0.25">
      <c r="A5" s="1" t="s">
        <v>13</v>
      </c>
      <c r="B5" s="1"/>
      <c r="C5" s="1"/>
      <c r="D5" s="2"/>
    </row>
    <row r="6" spans="1:6" ht="18.75" x14ac:dyDescent="0.3">
      <c r="A6" s="1" t="s">
        <v>55</v>
      </c>
      <c r="B6" s="1"/>
      <c r="C6" s="1"/>
      <c r="E6" s="3"/>
      <c r="F6" s="3"/>
    </row>
    <row r="7" spans="1:6" ht="18.75" x14ac:dyDescent="0.25">
      <c r="A7" s="1"/>
      <c r="B7" s="1"/>
      <c r="C7" s="1"/>
    </row>
    <row r="8" spans="1:6" ht="18.75" x14ac:dyDescent="0.25">
      <c r="A8" s="20" t="s">
        <v>14</v>
      </c>
      <c r="B8" s="22" t="s">
        <v>15</v>
      </c>
      <c r="C8" s="29"/>
      <c r="D8" s="30"/>
    </row>
    <row r="9" spans="1:6" ht="21" x14ac:dyDescent="0.25">
      <c r="A9" s="4" t="s">
        <v>2</v>
      </c>
      <c r="B9" s="5" t="s">
        <v>3</v>
      </c>
      <c r="C9" s="5" t="s">
        <v>4</v>
      </c>
      <c r="D9" s="4" t="s">
        <v>16</v>
      </c>
    </row>
    <row r="10" spans="1:6" ht="18.75" x14ac:dyDescent="0.25">
      <c r="A10" s="6" t="s">
        <v>17</v>
      </c>
      <c r="B10" s="7">
        <v>1</v>
      </c>
      <c r="C10" s="8">
        <v>100000</v>
      </c>
      <c r="D10" s="9">
        <f>B10*C10</f>
        <v>100000</v>
      </c>
      <c r="E10" s="21"/>
    </row>
    <row r="11" spans="1:6" ht="18.75" x14ac:dyDescent="0.25">
      <c r="A11" s="6" t="s">
        <v>18</v>
      </c>
      <c r="B11" s="7">
        <v>1</v>
      </c>
      <c r="C11" s="8">
        <v>30000</v>
      </c>
      <c r="D11" s="9">
        <f t="shared" ref="D11:D37" si="0">B11*C11</f>
        <v>30000</v>
      </c>
    </row>
    <row r="12" spans="1:6" ht="18.75" x14ac:dyDescent="0.25">
      <c r="A12" s="6" t="s">
        <v>19</v>
      </c>
      <c r="B12" s="7">
        <v>0.5</v>
      </c>
      <c r="C12" s="8">
        <v>80000</v>
      </c>
      <c r="D12" s="9">
        <f t="shared" si="0"/>
        <v>40000</v>
      </c>
    </row>
    <row r="13" spans="1:6" ht="18.75" x14ac:dyDescent="0.25">
      <c r="A13" s="6" t="s">
        <v>20</v>
      </c>
      <c r="B13" s="7">
        <v>0</v>
      </c>
      <c r="C13" s="8">
        <v>100000</v>
      </c>
      <c r="D13" s="9">
        <f t="shared" si="0"/>
        <v>0</v>
      </c>
    </row>
    <row r="14" spans="1:6" ht="18.75" x14ac:dyDescent="0.25">
      <c r="A14" s="6" t="s">
        <v>21</v>
      </c>
      <c r="B14" s="7">
        <v>0</v>
      </c>
      <c r="C14" s="8">
        <v>80000</v>
      </c>
      <c r="D14" s="9">
        <f>B14*C14</f>
        <v>0</v>
      </c>
    </row>
    <row r="15" spans="1:6" ht="18.75" x14ac:dyDescent="0.25">
      <c r="A15" s="6" t="s">
        <v>22</v>
      </c>
      <c r="B15" s="7">
        <v>1</v>
      </c>
      <c r="C15" s="8">
        <v>40000</v>
      </c>
      <c r="D15" s="9">
        <f t="shared" si="0"/>
        <v>40000</v>
      </c>
    </row>
    <row r="16" spans="1:6" ht="18.75" x14ac:dyDescent="0.25">
      <c r="A16" s="6" t="s">
        <v>52</v>
      </c>
      <c r="B16" s="7">
        <v>2.5</v>
      </c>
      <c r="C16" s="8">
        <v>55000</v>
      </c>
      <c r="D16" s="9">
        <f t="shared" si="0"/>
        <v>137500</v>
      </c>
    </row>
    <row r="17" spans="1:6" ht="18.75" x14ac:dyDescent="0.25">
      <c r="A17" s="6" t="s">
        <v>23</v>
      </c>
      <c r="B17" s="7">
        <v>1</v>
      </c>
      <c r="C17" s="8">
        <v>60000</v>
      </c>
      <c r="D17" s="9">
        <f t="shared" si="0"/>
        <v>60000</v>
      </c>
    </row>
    <row r="18" spans="1:6" ht="18.75" x14ac:dyDescent="0.25">
      <c r="A18" s="6" t="s">
        <v>24</v>
      </c>
      <c r="B18" s="7">
        <v>22</v>
      </c>
      <c r="C18" s="8">
        <v>4000</v>
      </c>
      <c r="D18" s="9">
        <f t="shared" si="0"/>
        <v>88000</v>
      </c>
    </row>
    <row r="19" spans="1:6" ht="18.75" x14ac:dyDescent="0.25">
      <c r="A19" s="6" t="s">
        <v>25</v>
      </c>
      <c r="B19" s="7">
        <v>3</v>
      </c>
      <c r="C19" s="8">
        <v>30000</v>
      </c>
      <c r="D19" s="9">
        <f t="shared" si="0"/>
        <v>90000</v>
      </c>
    </row>
    <row r="20" spans="1:6" ht="18.75" x14ac:dyDescent="0.25">
      <c r="A20" s="6" t="s">
        <v>51</v>
      </c>
      <c r="B20" s="7">
        <v>3</v>
      </c>
      <c r="C20" s="8">
        <v>25000</v>
      </c>
      <c r="D20" s="9">
        <f t="shared" si="0"/>
        <v>75000</v>
      </c>
    </row>
    <row r="21" spans="1:6" ht="18.75" x14ac:dyDescent="0.25">
      <c r="A21" s="6" t="s">
        <v>26</v>
      </c>
      <c r="B21" s="7">
        <v>2</v>
      </c>
      <c r="C21" s="8">
        <v>50000</v>
      </c>
      <c r="D21" s="9">
        <f t="shared" si="0"/>
        <v>100000</v>
      </c>
    </row>
    <row r="22" spans="1:6" ht="18.75" x14ac:dyDescent="0.25">
      <c r="A22" s="6" t="s">
        <v>27</v>
      </c>
      <c r="B22" s="7">
        <v>6</v>
      </c>
      <c r="C22" s="8">
        <v>22000</v>
      </c>
      <c r="D22" s="9">
        <f t="shared" si="0"/>
        <v>132000</v>
      </c>
    </row>
    <row r="23" spans="1:6" ht="18.75" x14ac:dyDescent="0.25">
      <c r="A23" s="6" t="s">
        <v>28</v>
      </c>
      <c r="B23" s="7">
        <v>6</v>
      </c>
      <c r="C23" s="8">
        <v>10000</v>
      </c>
      <c r="D23" s="9">
        <f t="shared" si="0"/>
        <v>60000</v>
      </c>
    </row>
    <row r="24" spans="1:6" ht="18.75" x14ac:dyDescent="0.25">
      <c r="A24" s="6" t="s">
        <v>29</v>
      </c>
      <c r="B24" s="7">
        <v>1</v>
      </c>
      <c r="C24" s="8">
        <v>10000</v>
      </c>
      <c r="D24" s="9">
        <f t="shared" si="0"/>
        <v>10000</v>
      </c>
    </row>
    <row r="25" spans="1:6" ht="18.75" x14ac:dyDescent="0.25">
      <c r="A25" s="6" t="s">
        <v>50</v>
      </c>
      <c r="B25" s="7">
        <v>1</v>
      </c>
      <c r="C25" s="8">
        <v>43000</v>
      </c>
      <c r="D25" s="9">
        <f t="shared" si="0"/>
        <v>43000</v>
      </c>
    </row>
    <row r="26" spans="1:6" ht="18.75" x14ac:dyDescent="0.25">
      <c r="A26" s="6" t="s">
        <v>30</v>
      </c>
      <c r="B26" s="7">
        <v>1</v>
      </c>
      <c r="C26" s="8">
        <v>140000</v>
      </c>
      <c r="D26" s="9">
        <f t="shared" si="0"/>
        <v>140000</v>
      </c>
    </row>
    <row r="27" spans="1:6" ht="18.75" x14ac:dyDescent="0.25">
      <c r="A27" s="22" t="s">
        <v>31</v>
      </c>
      <c r="B27" s="34" t="s">
        <v>32</v>
      </c>
      <c r="C27" s="35"/>
      <c r="D27" s="36"/>
    </row>
    <row r="28" spans="1:6" ht="21" x14ac:dyDescent="0.25">
      <c r="A28" s="4" t="s">
        <v>2</v>
      </c>
      <c r="B28" s="5" t="s">
        <v>3</v>
      </c>
      <c r="C28" s="5" t="s">
        <v>4</v>
      </c>
      <c r="D28" s="4" t="s">
        <v>16</v>
      </c>
    </row>
    <row r="29" spans="1:6" ht="18.75" x14ac:dyDescent="0.25">
      <c r="A29" s="6" t="s">
        <v>33</v>
      </c>
      <c r="B29" s="7">
        <v>1</v>
      </c>
      <c r="C29" s="8">
        <v>37000</v>
      </c>
      <c r="D29" s="9">
        <f t="shared" ref="D29:D36" si="1">B29*C29</f>
        <v>37000</v>
      </c>
    </row>
    <row r="30" spans="1:6" ht="19.5" x14ac:dyDescent="0.25">
      <c r="A30" s="6" t="s">
        <v>34</v>
      </c>
      <c r="B30" s="7">
        <v>1</v>
      </c>
      <c r="C30" s="8">
        <v>36000</v>
      </c>
      <c r="D30" s="9">
        <f t="shared" si="1"/>
        <v>36000</v>
      </c>
      <c r="E30" s="21"/>
      <c r="F30" s="10"/>
    </row>
    <row r="31" spans="1:6" ht="19.5" x14ac:dyDescent="0.25">
      <c r="A31" s="6" t="s">
        <v>35</v>
      </c>
      <c r="B31" s="7">
        <v>1</v>
      </c>
      <c r="C31" s="8">
        <v>70000</v>
      </c>
      <c r="D31" s="9">
        <f t="shared" si="1"/>
        <v>70000</v>
      </c>
      <c r="F31" s="10"/>
    </row>
    <row r="32" spans="1:6" ht="19.5" x14ac:dyDescent="0.25">
      <c r="A32" s="6" t="s">
        <v>36</v>
      </c>
      <c r="B32" s="7">
        <v>4</v>
      </c>
      <c r="C32" s="8">
        <v>16000</v>
      </c>
      <c r="D32" s="9">
        <f t="shared" si="1"/>
        <v>64000</v>
      </c>
      <c r="E32" s="10"/>
    </row>
    <row r="33" spans="1:5" ht="19.5" x14ac:dyDescent="0.25">
      <c r="A33" s="6" t="s">
        <v>37</v>
      </c>
      <c r="B33" s="7">
        <v>1</v>
      </c>
      <c r="C33" s="8">
        <v>100000</v>
      </c>
      <c r="D33" s="9">
        <f t="shared" si="1"/>
        <v>100000</v>
      </c>
      <c r="E33" s="10"/>
    </row>
    <row r="34" spans="1:5" ht="18.75" x14ac:dyDescent="0.25">
      <c r="A34" s="6" t="s">
        <v>38</v>
      </c>
      <c r="B34" s="7">
        <v>4</v>
      </c>
      <c r="C34" s="8">
        <v>24000</v>
      </c>
      <c r="D34" s="9">
        <f t="shared" si="1"/>
        <v>96000</v>
      </c>
    </row>
    <row r="35" spans="1:5" ht="18.75" x14ac:dyDescent="0.25">
      <c r="A35" s="6" t="s">
        <v>39</v>
      </c>
      <c r="B35" s="7">
        <v>2</v>
      </c>
      <c r="C35" s="8">
        <v>15000</v>
      </c>
      <c r="D35" s="9">
        <f t="shared" si="1"/>
        <v>30000</v>
      </c>
    </row>
    <row r="36" spans="1:5" ht="18.75" x14ac:dyDescent="0.25">
      <c r="A36" s="6" t="s">
        <v>40</v>
      </c>
      <c r="B36" s="7">
        <v>3</v>
      </c>
      <c r="C36" s="8">
        <v>10000</v>
      </c>
      <c r="D36" s="9">
        <f t="shared" si="1"/>
        <v>30000</v>
      </c>
    </row>
    <row r="37" spans="1:5" ht="18.75" x14ac:dyDescent="0.25">
      <c r="A37" s="6" t="s">
        <v>41</v>
      </c>
      <c r="B37" s="7">
        <v>0</v>
      </c>
      <c r="C37" s="8">
        <v>34000</v>
      </c>
      <c r="D37" s="9">
        <f t="shared" si="0"/>
        <v>0</v>
      </c>
    </row>
    <row r="38" spans="1:5" ht="18.75" x14ac:dyDescent="0.25">
      <c r="A38" s="22" t="s">
        <v>42</v>
      </c>
      <c r="B38" s="22" t="s">
        <v>43</v>
      </c>
      <c r="C38" s="29"/>
      <c r="D38" s="30"/>
    </row>
    <row r="39" spans="1:5" ht="21" x14ac:dyDescent="0.25">
      <c r="A39" s="4" t="s">
        <v>2</v>
      </c>
      <c r="B39" s="5" t="s">
        <v>3</v>
      </c>
      <c r="C39" s="5" t="s">
        <v>4</v>
      </c>
      <c r="D39" s="4" t="s">
        <v>16</v>
      </c>
    </row>
    <row r="40" spans="1:5" ht="21" x14ac:dyDescent="0.25">
      <c r="A40" s="6"/>
      <c r="B40" s="23">
        <v>15</v>
      </c>
      <c r="C40" s="23">
        <v>25000</v>
      </c>
      <c r="D40" s="4">
        <f>B40*C40</f>
        <v>375000</v>
      </c>
    </row>
    <row r="41" spans="1:5" ht="21" x14ac:dyDescent="0.25">
      <c r="A41" s="22" t="s">
        <v>44</v>
      </c>
      <c r="B41" s="31" t="s">
        <v>10</v>
      </c>
      <c r="C41" s="32"/>
      <c r="D41" s="33"/>
      <c r="E41" s="21"/>
    </row>
    <row r="42" spans="1:5" ht="21" x14ac:dyDescent="0.25">
      <c r="A42" s="4" t="s">
        <v>2</v>
      </c>
      <c r="B42" s="5" t="s">
        <v>3</v>
      </c>
      <c r="C42" s="5" t="s">
        <v>4</v>
      </c>
      <c r="D42" s="4" t="s">
        <v>16</v>
      </c>
    </row>
    <row r="43" spans="1:5" ht="21" x14ac:dyDescent="0.25">
      <c r="A43" s="6" t="s">
        <v>45</v>
      </c>
      <c r="B43" s="23">
        <v>1</v>
      </c>
      <c r="C43" s="23">
        <v>240000</v>
      </c>
      <c r="D43" s="4">
        <f>B43*C43</f>
        <v>240000</v>
      </c>
    </row>
    <row r="44" spans="1:5" ht="21" x14ac:dyDescent="0.25">
      <c r="A44" s="6" t="s">
        <v>46</v>
      </c>
      <c r="B44" s="23">
        <v>0</v>
      </c>
      <c r="C44" s="23">
        <v>85000</v>
      </c>
      <c r="D44" s="4">
        <f>B44*C44</f>
        <v>0</v>
      </c>
      <c r="E44" s="21"/>
    </row>
    <row r="45" spans="1:5" ht="21" x14ac:dyDescent="0.25">
      <c r="A45" s="24" t="s">
        <v>7</v>
      </c>
      <c r="B45" s="24"/>
      <c r="C45" s="24"/>
      <c r="D45" s="25">
        <f>SUM(D10:D44)</f>
        <v>2223500</v>
      </c>
    </row>
    <row r="46" spans="1:5" ht="19.5" x14ac:dyDescent="0.25">
      <c r="A46" s="10"/>
      <c r="B46" s="10"/>
      <c r="C46" s="10"/>
      <c r="D46" s="10"/>
    </row>
    <row r="48" spans="1:5" x14ac:dyDescent="0.25">
      <c r="A48" s="37">
        <f>D45/5</f>
        <v>444700</v>
      </c>
    </row>
  </sheetData>
  <mergeCells count="3">
    <mergeCell ref="A1:D1"/>
    <mergeCell ref="A2:D2"/>
    <mergeCell ref="A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zoomScale="55" zoomScaleNormal="55" workbookViewId="0">
      <selection activeCell="A6" sqref="A6"/>
    </sheetView>
  </sheetViews>
  <sheetFormatPr defaultRowHeight="15" x14ac:dyDescent="0.25"/>
  <cols>
    <col min="1" max="1" width="87.85546875" customWidth="1"/>
  </cols>
  <sheetData>
    <row r="1" spans="1:5" ht="23.25" x14ac:dyDescent="0.25">
      <c r="A1" s="63" t="s">
        <v>0</v>
      </c>
      <c r="B1" s="63"/>
      <c r="C1" s="63"/>
      <c r="D1" s="63"/>
    </row>
    <row r="2" spans="1:5" ht="23.25" x14ac:dyDescent="0.25">
      <c r="A2" s="63" t="s">
        <v>134</v>
      </c>
      <c r="B2" s="63"/>
      <c r="C2" s="63"/>
      <c r="D2" s="63"/>
    </row>
    <row r="3" spans="1:5" ht="18.75" x14ac:dyDescent="0.25">
      <c r="A3" s="64" t="s">
        <v>138</v>
      </c>
      <c r="B3" s="64"/>
      <c r="C3" s="64"/>
      <c r="D3" s="64"/>
    </row>
    <row r="4" spans="1:5" ht="18.75" x14ac:dyDescent="0.25">
      <c r="A4" s="26"/>
      <c r="B4" s="1"/>
      <c r="C4" s="1"/>
      <c r="D4" s="1"/>
    </row>
    <row r="5" spans="1:5" ht="18.75" x14ac:dyDescent="0.25">
      <c r="A5" s="26"/>
      <c r="B5" s="1"/>
      <c r="C5" s="1"/>
      <c r="D5" s="2"/>
    </row>
    <row r="6" spans="1:5" ht="18.75" x14ac:dyDescent="0.3">
      <c r="A6" s="26"/>
      <c r="B6" s="1"/>
      <c r="C6" s="1"/>
      <c r="E6" s="3"/>
    </row>
    <row r="7" spans="1:5" ht="18.75" x14ac:dyDescent="0.25">
      <c r="A7" s="1" t="s">
        <v>48</v>
      </c>
    </row>
    <row r="8" spans="1:5" ht="18.75" x14ac:dyDescent="0.25">
      <c r="A8" s="85" t="s">
        <v>49</v>
      </c>
      <c r="B8" s="85"/>
      <c r="C8" s="85"/>
      <c r="D8" s="85"/>
      <c r="E8" s="85"/>
    </row>
    <row r="9" spans="1:5" ht="18.75" x14ac:dyDescent="0.25">
      <c r="A9" s="1" t="s">
        <v>47</v>
      </c>
    </row>
    <row r="10" spans="1:5" ht="18.75" x14ac:dyDescent="0.3">
      <c r="A10" s="3" t="s">
        <v>53</v>
      </c>
    </row>
    <row r="11" spans="1:5" ht="18.75" x14ac:dyDescent="0.3">
      <c r="A11" s="3" t="s">
        <v>54</v>
      </c>
    </row>
    <row r="13" spans="1:5" ht="19.5" x14ac:dyDescent="0.25">
      <c r="A13" s="27" t="s">
        <v>56</v>
      </c>
    </row>
    <row r="14" spans="1:5" ht="19.5" x14ac:dyDescent="0.25">
      <c r="A14" s="28" t="s">
        <v>57</v>
      </c>
    </row>
    <row r="16" spans="1:5" ht="19.5" x14ac:dyDescent="0.25">
      <c r="A16" s="27" t="s">
        <v>58</v>
      </c>
    </row>
    <row r="17" spans="1:1" ht="19.5" x14ac:dyDescent="0.25">
      <c r="A17" s="28"/>
    </row>
    <row r="18" spans="1:1" ht="19.5" x14ac:dyDescent="0.25">
      <c r="A18" s="27" t="s">
        <v>59</v>
      </c>
    </row>
    <row r="19" spans="1:1" ht="19.5" x14ac:dyDescent="0.25">
      <c r="A19" s="28" t="s">
        <v>60</v>
      </c>
    </row>
    <row r="21" spans="1:1" ht="19.5" x14ac:dyDescent="0.25">
      <c r="A21" s="27" t="s">
        <v>61</v>
      </c>
    </row>
    <row r="22" spans="1:1" ht="19.5" x14ac:dyDescent="0.25">
      <c r="A22" s="28"/>
    </row>
    <row r="23" spans="1:1" ht="19.5" x14ac:dyDescent="0.25">
      <c r="A23" s="27" t="s">
        <v>62</v>
      </c>
    </row>
    <row r="25" spans="1:1" ht="19.5" x14ac:dyDescent="0.25">
      <c r="A25" s="27" t="s">
        <v>63</v>
      </c>
    </row>
    <row r="26" spans="1:1" ht="19.5" x14ac:dyDescent="0.25">
      <c r="A26" s="28"/>
    </row>
    <row r="27" spans="1:1" ht="19.5" x14ac:dyDescent="0.25">
      <c r="A27" s="27" t="s">
        <v>64</v>
      </c>
    </row>
    <row r="28" spans="1:1" ht="19.5" x14ac:dyDescent="0.25">
      <c r="A28" s="28"/>
    </row>
    <row r="29" spans="1:1" ht="19.5" x14ac:dyDescent="0.25">
      <c r="A29" s="27" t="s">
        <v>65</v>
      </c>
    </row>
    <row r="30" spans="1:1" ht="19.5" x14ac:dyDescent="0.25">
      <c r="A30" s="28" t="s">
        <v>66</v>
      </c>
    </row>
    <row r="31" spans="1:1" ht="19.5" x14ac:dyDescent="0.25">
      <c r="A31" s="28"/>
    </row>
    <row r="32" spans="1:1" ht="19.5" x14ac:dyDescent="0.25">
      <c r="A32" s="27" t="s">
        <v>67</v>
      </c>
    </row>
    <row r="33" spans="1:1" ht="19.5" x14ac:dyDescent="0.25">
      <c r="A33" s="28" t="s">
        <v>57</v>
      </c>
    </row>
    <row r="34" spans="1:1" ht="19.5" x14ac:dyDescent="0.25">
      <c r="A34" s="28"/>
    </row>
    <row r="35" spans="1:1" ht="19.5" x14ac:dyDescent="0.25">
      <c r="A35" s="27" t="s">
        <v>68</v>
      </c>
    </row>
    <row r="36" spans="1:1" ht="19.5" x14ac:dyDescent="0.25">
      <c r="A36" s="28"/>
    </row>
    <row r="37" spans="1:1" ht="19.5" x14ac:dyDescent="0.25">
      <c r="A37" s="27" t="s">
        <v>69</v>
      </c>
    </row>
    <row r="38" spans="1:1" ht="19.5" x14ac:dyDescent="0.25">
      <c r="A38" s="28"/>
    </row>
    <row r="39" spans="1:1" ht="19.5" x14ac:dyDescent="0.25">
      <c r="A39" s="27" t="s">
        <v>70</v>
      </c>
    </row>
    <row r="40" spans="1:1" ht="19.5" x14ac:dyDescent="0.25">
      <c r="A40" s="28"/>
    </row>
    <row r="41" spans="1:1" ht="19.5" x14ac:dyDescent="0.25">
      <c r="A41" s="27" t="s">
        <v>71</v>
      </c>
    </row>
    <row r="42" spans="1:1" ht="19.5" x14ac:dyDescent="0.25">
      <c r="A42" s="28"/>
    </row>
    <row r="43" spans="1:1" ht="19.5" x14ac:dyDescent="0.25">
      <c r="A43" s="27" t="s">
        <v>72</v>
      </c>
    </row>
    <row r="44" spans="1:1" ht="19.5" x14ac:dyDescent="0.25">
      <c r="A44" s="28" t="s">
        <v>60</v>
      </c>
    </row>
    <row r="46" spans="1:1" ht="18.75" x14ac:dyDescent="0.3">
      <c r="A46" s="38" t="s">
        <v>73</v>
      </c>
    </row>
    <row r="48" spans="1:1" ht="18.75" x14ac:dyDescent="0.3">
      <c r="A48" s="3" t="s">
        <v>74</v>
      </c>
    </row>
    <row r="50" spans="1:1" ht="18.75" x14ac:dyDescent="0.3">
      <c r="A50" s="38" t="s">
        <v>75</v>
      </c>
    </row>
    <row r="52" spans="1:1" ht="18.75" x14ac:dyDescent="0.3">
      <c r="A52" s="38" t="s">
        <v>76</v>
      </c>
    </row>
  </sheetData>
  <mergeCells count="4">
    <mergeCell ref="A1:D1"/>
    <mergeCell ref="A2:D2"/>
    <mergeCell ref="A3:D3"/>
    <mergeCell ref="A8:E8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7013-8733-4C20-AF50-4C014AC2D7EB}">
  <dimension ref="A1:G75"/>
  <sheetViews>
    <sheetView zoomScale="55" zoomScaleNormal="55" workbookViewId="0">
      <selection activeCell="A3" sqref="A3:C3"/>
    </sheetView>
  </sheetViews>
  <sheetFormatPr defaultRowHeight="15" x14ac:dyDescent="0.25"/>
  <cols>
    <col min="1" max="1" width="30.28515625" customWidth="1"/>
    <col min="2" max="2" width="21.28515625" customWidth="1"/>
    <col min="3" max="3" width="19" customWidth="1"/>
    <col min="4" max="4" width="23.28515625" bestFit="1" customWidth="1"/>
    <col min="5" max="5" width="13.28515625" customWidth="1"/>
    <col min="7" max="7" width="22.140625" customWidth="1"/>
  </cols>
  <sheetData>
    <row r="1" spans="1:7" ht="23.25" x14ac:dyDescent="0.25">
      <c r="A1" s="63" t="s">
        <v>0</v>
      </c>
      <c r="B1" s="63"/>
      <c r="C1" s="63"/>
      <c r="D1" s="63"/>
    </row>
    <row r="2" spans="1:7" ht="23.25" x14ac:dyDescent="0.25">
      <c r="A2" s="63" t="s">
        <v>134</v>
      </c>
      <c r="B2" s="63"/>
      <c r="C2" s="63"/>
      <c r="D2" s="63"/>
    </row>
    <row r="3" spans="1:7" ht="23.25" x14ac:dyDescent="0.25">
      <c r="A3" s="64" t="s">
        <v>124</v>
      </c>
      <c r="B3" s="64"/>
      <c r="C3" s="64"/>
      <c r="D3" s="19"/>
    </row>
    <row r="4" spans="1:7" ht="18.75" x14ac:dyDescent="0.25">
      <c r="A4" s="1"/>
      <c r="B4" s="1"/>
      <c r="C4" s="1"/>
      <c r="D4" s="26"/>
    </row>
    <row r="5" spans="1:7" ht="18.75" x14ac:dyDescent="0.25">
      <c r="D5" s="1"/>
    </row>
    <row r="7" spans="1:7" ht="18.75" x14ac:dyDescent="0.3">
      <c r="A7" s="38" t="s">
        <v>135</v>
      </c>
      <c r="B7" s="43" t="s">
        <v>105</v>
      </c>
    </row>
    <row r="8" spans="1:7" x14ac:dyDescent="0.25">
      <c r="C8" s="42" t="s">
        <v>92</v>
      </c>
    </row>
    <row r="9" spans="1:7" ht="18.75" x14ac:dyDescent="0.3">
      <c r="A9" s="88" t="s">
        <v>123</v>
      </c>
      <c r="B9" s="88"/>
      <c r="D9" s="42"/>
      <c r="E9" s="86" t="s">
        <v>91</v>
      </c>
      <c r="F9" s="86"/>
      <c r="G9" s="86"/>
    </row>
    <row r="10" spans="1:7" ht="18.75" x14ac:dyDescent="0.3">
      <c r="A10" s="89" t="s">
        <v>116</v>
      </c>
      <c r="B10" s="89"/>
    </row>
    <row r="11" spans="1:7" ht="18.75" x14ac:dyDescent="0.3">
      <c r="A11" s="88" t="s">
        <v>122</v>
      </c>
      <c r="B11" s="88"/>
      <c r="D11" t="s">
        <v>79</v>
      </c>
      <c r="F11" s="87" t="s">
        <v>78</v>
      </c>
      <c r="G11" s="87"/>
    </row>
    <row r="12" spans="1:7" ht="18.75" x14ac:dyDescent="0.3">
      <c r="A12" s="88" t="s">
        <v>113</v>
      </c>
      <c r="B12" s="88"/>
      <c r="F12" s="87" t="s">
        <v>78</v>
      </c>
      <c r="G12" s="87"/>
    </row>
    <row r="13" spans="1:7" ht="18.75" x14ac:dyDescent="0.3">
      <c r="A13" s="89" t="s">
        <v>121</v>
      </c>
      <c r="B13" s="89"/>
      <c r="D13" t="s">
        <v>79</v>
      </c>
      <c r="F13" s="87" t="s">
        <v>78</v>
      </c>
      <c r="G13" s="87"/>
    </row>
    <row r="14" spans="1:7" ht="18.75" x14ac:dyDescent="0.3">
      <c r="A14" s="88" t="s">
        <v>112</v>
      </c>
      <c r="B14" s="88"/>
      <c r="F14" s="87" t="s">
        <v>78</v>
      </c>
      <c r="G14" s="87"/>
    </row>
    <row r="15" spans="1:7" ht="18.75" x14ac:dyDescent="0.3">
      <c r="A15" s="88" t="s">
        <v>95</v>
      </c>
      <c r="B15" s="88"/>
      <c r="D15" t="s">
        <v>83</v>
      </c>
      <c r="F15" s="87" t="s">
        <v>78</v>
      </c>
      <c r="G15" s="87"/>
    </row>
    <row r="16" spans="1:7" ht="18.75" x14ac:dyDescent="0.3">
      <c r="A16" s="88" t="s">
        <v>120</v>
      </c>
      <c r="B16" s="88"/>
    </row>
    <row r="17" spans="1:7" ht="18.75" x14ac:dyDescent="0.3">
      <c r="A17" s="88" t="s">
        <v>119</v>
      </c>
      <c r="B17" s="88"/>
    </row>
    <row r="18" spans="1:7" ht="18.75" x14ac:dyDescent="0.3">
      <c r="A18" s="88" t="s">
        <v>118</v>
      </c>
      <c r="B18" s="88"/>
    </row>
    <row r="19" spans="1:7" x14ac:dyDescent="0.25">
      <c r="C19" s="42" t="s">
        <v>132</v>
      </c>
    </row>
    <row r="20" spans="1:7" ht="18.75" x14ac:dyDescent="0.3">
      <c r="A20" s="38" t="s">
        <v>153</v>
      </c>
      <c r="B20" s="43" t="s">
        <v>133</v>
      </c>
      <c r="D20" s="42"/>
      <c r="E20" s="86" t="s">
        <v>91</v>
      </c>
      <c r="F20" s="86"/>
      <c r="G20" s="86"/>
    </row>
    <row r="22" spans="1:7" ht="18.75" x14ac:dyDescent="0.3">
      <c r="A22" s="88" t="s">
        <v>117</v>
      </c>
      <c r="B22" s="88"/>
      <c r="D22" t="s">
        <v>88</v>
      </c>
      <c r="F22" s="87" t="s">
        <v>78</v>
      </c>
      <c r="G22" s="87"/>
    </row>
    <row r="23" spans="1:7" ht="18.75" x14ac:dyDescent="0.3">
      <c r="A23" s="88" t="s">
        <v>115</v>
      </c>
      <c r="B23" s="88"/>
      <c r="F23" s="87"/>
      <c r="G23" s="87"/>
    </row>
    <row r="24" spans="1:7" ht="18.75" x14ac:dyDescent="0.3">
      <c r="A24" s="89" t="s">
        <v>116</v>
      </c>
      <c r="B24" s="89"/>
      <c r="D24" t="s">
        <v>83</v>
      </c>
      <c r="F24" s="87" t="s">
        <v>78</v>
      </c>
      <c r="G24" s="87"/>
    </row>
    <row r="25" spans="1:7" ht="18.75" x14ac:dyDescent="0.3">
      <c r="A25" s="88" t="s">
        <v>104</v>
      </c>
      <c r="B25" s="88"/>
      <c r="D25" t="s">
        <v>83</v>
      </c>
      <c r="F25" s="87"/>
      <c r="G25" s="87"/>
    </row>
    <row r="26" spans="1:7" ht="18.75" x14ac:dyDescent="0.3">
      <c r="A26" s="88" t="s">
        <v>103</v>
      </c>
      <c r="B26" s="88"/>
      <c r="D26" t="s">
        <v>79</v>
      </c>
      <c r="F26" s="87" t="s">
        <v>114</v>
      </c>
      <c r="G26" s="87"/>
    </row>
    <row r="27" spans="1:7" ht="18.75" x14ac:dyDescent="0.3">
      <c r="A27" s="88" t="s">
        <v>125</v>
      </c>
      <c r="B27" s="88"/>
    </row>
    <row r="28" spans="1:7" ht="18.75" x14ac:dyDescent="0.3">
      <c r="A28" s="89" t="s">
        <v>126</v>
      </c>
      <c r="B28" s="89"/>
      <c r="D28" t="s">
        <v>83</v>
      </c>
      <c r="F28" s="87" t="s">
        <v>78</v>
      </c>
      <c r="G28" s="87"/>
    </row>
    <row r="29" spans="1:7" ht="18.75" x14ac:dyDescent="0.3">
      <c r="A29" s="40" t="s">
        <v>113</v>
      </c>
    </row>
    <row r="30" spans="1:7" ht="18.75" x14ac:dyDescent="0.3">
      <c r="A30" s="40" t="s">
        <v>112</v>
      </c>
      <c r="B30" s="40"/>
      <c r="D30" t="s">
        <v>83</v>
      </c>
      <c r="F30" s="87" t="s">
        <v>111</v>
      </c>
      <c r="G30" s="87"/>
    </row>
    <row r="31" spans="1:7" ht="18.75" x14ac:dyDescent="0.3">
      <c r="A31" s="40" t="s">
        <v>127</v>
      </c>
      <c r="B31" s="40"/>
      <c r="D31" t="s">
        <v>79</v>
      </c>
      <c r="F31" s="87" t="s">
        <v>78</v>
      </c>
      <c r="G31" s="87"/>
    </row>
    <row r="32" spans="1:7" ht="18.75" x14ac:dyDescent="0.3">
      <c r="A32" s="40" t="s">
        <v>110</v>
      </c>
      <c r="B32" s="40"/>
      <c r="D32" t="s">
        <v>88</v>
      </c>
      <c r="F32" s="87" t="s">
        <v>78</v>
      </c>
      <c r="G32" s="87"/>
    </row>
    <row r="33" spans="1:7" ht="18.75" x14ac:dyDescent="0.3">
      <c r="A33" s="40" t="s">
        <v>109</v>
      </c>
      <c r="B33" s="40"/>
      <c r="D33" t="s">
        <v>79</v>
      </c>
      <c r="F33" s="87" t="s">
        <v>78</v>
      </c>
      <c r="G33" s="87"/>
    </row>
    <row r="34" spans="1:7" ht="18.75" x14ac:dyDescent="0.3">
      <c r="A34" s="40" t="s">
        <v>108</v>
      </c>
      <c r="D34" t="s">
        <v>88</v>
      </c>
      <c r="F34" s="87" t="s">
        <v>78</v>
      </c>
      <c r="G34" s="87"/>
    </row>
    <row r="35" spans="1:7" ht="18.75" x14ac:dyDescent="0.3">
      <c r="A35" s="40" t="s">
        <v>107</v>
      </c>
      <c r="B35" s="40"/>
      <c r="D35" t="s">
        <v>83</v>
      </c>
      <c r="F35" s="87" t="s">
        <v>78</v>
      </c>
      <c r="G35" s="87"/>
    </row>
    <row r="36" spans="1:7" ht="18.75" x14ac:dyDescent="0.3">
      <c r="A36" s="40" t="s">
        <v>106</v>
      </c>
      <c r="B36" s="40"/>
      <c r="D36" t="s">
        <v>79</v>
      </c>
    </row>
    <row r="37" spans="1:7" ht="18.75" x14ac:dyDescent="0.3">
      <c r="A37" s="40" t="s">
        <v>94</v>
      </c>
      <c r="B37" s="40"/>
    </row>
    <row r="38" spans="1:7" ht="18.75" x14ac:dyDescent="0.3">
      <c r="A38" s="40" t="s">
        <v>93</v>
      </c>
      <c r="B38" s="40"/>
    </row>
    <row r="39" spans="1:7" ht="18.75" x14ac:dyDescent="0.3">
      <c r="B39" s="40"/>
    </row>
    <row r="40" spans="1:7" ht="18.75" x14ac:dyDescent="0.3">
      <c r="B40" s="40"/>
    </row>
    <row r="41" spans="1:7" ht="18.75" x14ac:dyDescent="0.3">
      <c r="A41" s="38" t="s">
        <v>154</v>
      </c>
      <c r="C41" s="42" t="s">
        <v>92</v>
      </c>
    </row>
    <row r="42" spans="1:7" ht="15.75" x14ac:dyDescent="0.25">
      <c r="B42" s="43" t="s">
        <v>152</v>
      </c>
      <c r="D42" s="42"/>
      <c r="E42" s="86" t="s">
        <v>91</v>
      </c>
      <c r="F42" s="86"/>
      <c r="G42" s="86"/>
    </row>
    <row r="43" spans="1:7" ht="18.75" x14ac:dyDescent="0.3">
      <c r="A43" s="40" t="s">
        <v>90</v>
      </c>
      <c r="F43" s="87"/>
      <c r="G43" s="87"/>
    </row>
    <row r="44" spans="1:7" ht="18.75" x14ac:dyDescent="0.3">
      <c r="A44" s="40" t="s">
        <v>128</v>
      </c>
      <c r="D44" t="s">
        <v>88</v>
      </c>
      <c r="F44" s="87" t="s">
        <v>78</v>
      </c>
      <c r="G44" s="87"/>
    </row>
    <row r="45" spans="1:7" ht="18.75" x14ac:dyDescent="0.3">
      <c r="A45" s="41" t="s">
        <v>102</v>
      </c>
      <c r="B45" s="40"/>
      <c r="F45" s="87" t="s">
        <v>78</v>
      </c>
      <c r="G45" s="87"/>
    </row>
    <row r="46" spans="1:7" ht="18.75" x14ac:dyDescent="0.3">
      <c r="A46" s="40" t="s">
        <v>104</v>
      </c>
      <c r="B46" s="40"/>
      <c r="D46" t="s">
        <v>83</v>
      </c>
      <c r="F46" s="87" t="s">
        <v>78</v>
      </c>
      <c r="G46" s="87"/>
    </row>
    <row r="47" spans="1:7" ht="18.75" x14ac:dyDescent="0.3">
      <c r="A47" s="40" t="s">
        <v>103</v>
      </c>
      <c r="B47" s="40"/>
      <c r="D47" t="s">
        <v>83</v>
      </c>
      <c r="F47" s="87"/>
      <c r="G47" s="87"/>
    </row>
    <row r="48" spans="1:7" ht="18.75" x14ac:dyDescent="0.3">
      <c r="A48" s="41" t="s">
        <v>129</v>
      </c>
      <c r="B48" s="41"/>
      <c r="D48" t="s">
        <v>79</v>
      </c>
      <c r="F48" s="87" t="s">
        <v>78</v>
      </c>
      <c r="G48" s="87"/>
    </row>
    <row r="49" spans="1:7" ht="18.75" x14ac:dyDescent="0.3">
      <c r="A49" s="40" t="s">
        <v>101</v>
      </c>
      <c r="F49" s="87"/>
      <c r="G49" s="87"/>
    </row>
    <row r="50" spans="1:7" ht="18.75" x14ac:dyDescent="0.3">
      <c r="A50" s="40" t="s">
        <v>100</v>
      </c>
    </row>
    <row r="51" spans="1:7" ht="18.75" x14ac:dyDescent="0.3">
      <c r="A51" s="40" t="s">
        <v>99</v>
      </c>
    </row>
    <row r="52" spans="1:7" ht="18.75" x14ac:dyDescent="0.3">
      <c r="A52" s="40" t="s">
        <v>130</v>
      </c>
      <c r="B52" s="40"/>
    </row>
    <row r="53" spans="1:7" ht="18.75" x14ac:dyDescent="0.3">
      <c r="A53" s="40" t="s">
        <v>98</v>
      </c>
      <c r="B53" s="40"/>
      <c r="D53" t="s">
        <v>83</v>
      </c>
    </row>
    <row r="54" spans="1:7" ht="18.75" x14ac:dyDescent="0.3">
      <c r="A54" s="40" t="s">
        <v>131</v>
      </c>
      <c r="B54" s="40"/>
    </row>
    <row r="55" spans="1:7" ht="18.75" x14ac:dyDescent="0.3">
      <c r="A55" s="40" t="s">
        <v>95</v>
      </c>
      <c r="B55" s="40"/>
      <c r="D55" t="s">
        <v>88</v>
      </c>
      <c r="F55" s="87" t="s">
        <v>78</v>
      </c>
      <c r="G55" s="87"/>
    </row>
    <row r="56" spans="1:7" ht="18.75" x14ac:dyDescent="0.3">
      <c r="A56" s="40" t="s">
        <v>126</v>
      </c>
      <c r="B56" s="40"/>
      <c r="D56" t="s">
        <v>79</v>
      </c>
      <c r="F56" s="87" t="s">
        <v>78</v>
      </c>
      <c r="G56" s="87"/>
    </row>
    <row r="57" spans="1:7" ht="18.75" x14ac:dyDescent="0.3">
      <c r="A57" s="40" t="s">
        <v>97</v>
      </c>
      <c r="B57" s="40"/>
      <c r="D57" t="s">
        <v>88</v>
      </c>
      <c r="F57" s="87" t="s">
        <v>78</v>
      </c>
      <c r="G57" s="87"/>
    </row>
    <row r="58" spans="1:7" ht="18.75" x14ac:dyDescent="0.3">
      <c r="A58" s="40" t="s">
        <v>96</v>
      </c>
      <c r="B58" s="40"/>
      <c r="D58" t="s">
        <v>79</v>
      </c>
      <c r="F58" s="87" t="s">
        <v>78</v>
      </c>
      <c r="G58" s="87"/>
    </row>
    <row r="59" spans="1:7" ht="18.75" x14ac:dyDescent="0.3">
      <c r="A59" s="40" t="s">
        <v>94</v>
      </c>
      <c r="B59" s="40"/>
      <c r="D59" t="s">
        <v>79</v>
      </c>
      <c r="F59" s="87" t="s">
        <v>78</v>
      </c>
      <c r="G59" s="87"/>
    </row>
    <row r="60" spans="1:7" ht="18.75" x14ac:dyDescent="0.3">
      <c r="A60" s="40" t="s">
        <v>93</v>
      </c>
      <c r="B60" s="40"/>
      <c r="D60" t="s">
        <v>83</v>
      </c>
      <c r="F60" s="87" t="s">
        <v>78</v>
      </c>
      <c r="G60" s="87"/>
    </row>
    <row r="61" spans="1:7" ht="18.75" x14ac:dyDescent="0.3">
      <c r="B61" s="40"/>
      <c r="C61" s="45"/>
      <c r="F61" s="87"/>
      <c r="G61" s="87"/>
    </row>
    <row r="62" spans="1:7" ht="18.75" x14ac:dyDescent="0.3">
      <c r="A62" s="38" t="s">
        <v>155</v>
      </c>
      <c r="B62" s="40"/>
      <c r="C62" s="42" t="s">
        <v>92</v>
      </c>
      <c r="D62" s="45"/>
      <c r="E62" s="44"/>
      <c r="F62" s="90"/>
      <c r="G62" s="90"/>
    </row>
    <row r="63" spans="1:7" ht="15.75" x14ac:dyDescent="0.25">
      <c r="B63" s="43" t="s">
        <v>151</v>
      </c>
      <c r="D63" s="45"/>
      <c r="E63" s="86"/>
      <c r="F63" s="86"/>
      <c r="G63" s="86"/>
    </row>
    <row r="64" spans="1:7" ht="18.75" x14ac:dyDescent="0.3">
      <c r="A64" s="40" t="s">
        <v>90</v>
      </c>
      <c r="F64" s="39"/>
      <c r="G64" s="39"/>
    </row>
    <row r="65" spans="1:7" ht="18.75" x14ac:dyDescent="0.3">
      <c r="A65" s="40" t="s">
        <v>89</v>
      </c>
      <c r="D65" s="42"/>
      <c r="E65" s="86" t="s">
        <v>91</v>
      </c>
      <c r="F65" s="86"/>
      <c r="G65" s="86"/>
    </row>
    <row r="66" spans="1:7" ht="18.75" x14ac:dyDescent="0.3">
      <c r="A66" s="40" t="s">
        <v>87</v>
      </c>
      <c r="B66" s="40"/>
      <c r="F66" s="87"/>
      <c r="G66" s="87"/>
    </row>
    <row r="67" spans="1:7" ht="18.75" x14ac:dyDescent="0.3">
      <c r="A67" s="41" t="s">
        <v>86</v>
      </c>
      <c r="B67" s="40"/>
      <c r="D67" t="s">
        <v>88</v>
      </c>
      <c r="F67" s="87" t="s">
        <v>78</v>
      </c>
      <c r="G67" s="87"/>
    </row>
    <row r="68" spans="1:7" ht="18.75" x14ac:dyDescent="0.3">
      <c r="A68" s="40" t="s">
        <v>85</v>
      </c>
      <c r="B68" s="40"/>
      <c r="D68" t="s">
        <v>79</v>
      </c>
      <c r="F68" s="87" t="s">
        <v>78</v>
      </c>
      <c r="G68" s="87"/>
    </row>
    <row r="69" spans="1:7" ht="18.75" x14ac:dyDescent="0.3">
      <c r="A69" s="41" t="s">
        <v>84</v>
      </c>
      <c r="B69" s="41"/>
      <c r="D69" t="s">
        <v>83</v>
      </c>
      <c r="F69" s="87" t="s">
        <v>78</v>
      </c>
      <c r="G69" s="87"/>
    </row>
    <row r="70" spans="1:7" ht="18.75" x14ac:dyDescent="0.3">
      <c r="A70" s="40" t="s">
        <v>82</v>
      </c>
      <c r="B70" s="40"/>
      <c r="F70" s="87"/>
      <c r="G70" s="87"/>
    </row>
    <row r="71" spans="1:7" ht="18.75" x14ac:dyDescent="0.3">
      <c r="A71" s="40" t="s">
        <v>81</v>
      </c>
      <c r="B71" s="41"/>
      <c r="D71" t="s">
        <v>83</v>
      </c>
      <c r="F71" s="87" t="s">
        <v>78</v>
      </c>
      <c r="G71" s="87"/>
    </row>
    <row r="72" spans="1:7" ht="18.75" x14ac:dyDescent="0.3">
      <c r="A72" s="40" t="s">
        <v>80</v>
      </c>
      <c r="B72" s="40"/>
      <c r="D72" t="s">
        <v>79</v>
      </c>
      <c r="F72" s="87" t="s">
        <v>78</v>
      </c>
      <c r="G72" s="87"/>
    </row>
    <row r="73" spans="1:7" ht="18.75" x14ac:dyDescent="0.3">
      <c r="A73" s="40" t="s">
        <v>77</v>
      </c>
      <c r="B73" s="40"/>
      <c r="F73" s="87"/>
      <c r="G73" s="87"/>
    </row>
    <row r="74" spans="1:7" ht="18.75" x14ac:dyDescent="0.3">
      <c r="B74" s="40"/>
      <c r="D74" t="s">
        <v>79</v>
      </c>
      <c r="F74" s="87" t="s">
        <v>78</v>
      </c>
      <c r="G74" s="87"/>
    </row>
    <row r="75" spans="1:7" ht="18.75" x14ac:dyDescent="0.3">
      <c r="B75" s="40"/>
      <c r="F75" s="87"/>
      <c r="G75" s="87"/>
    </row>
  </sheetData>
  <mergeCells count="67">
    <mergeCell ref="F70:G70"/>
    <mergeCell ref="F71:G71"/>
    <mergeCell ref="F74:G74"/>
    <mergeCell ref="F75:G75"/>
    <mergeCell ref="F72:G72"/>
    <mergeCell ref="F73:G73"/>
    <mergeCell ref="E65:G65"/>
    <mergeCell ref="F66:G66"/>
    <mergeCell ref="F67:G67"/>
    <mergeCell ref="F68:G68"/>
    <mergeCell ref="F69:G69"/>
    <mergeCell ref="F59:G59"/>
    <mergeCell ref="F60:G60"/>
    <mergeCell ref="F61:G61"/>
    <mergeCell ref="F62:G62"/>
    <mergeCell ref="E63:G63"/>
    <mergeCell ref="F49:G49"/>
    <mergeCell ref="F55:G55"/>
    <mergeCell ref="F56:G56"/>
    <mergeCell ref="F57:G57"/>
    <mergeCell ref="F58:G58"/>
    <mergeCell ref="F35:G35"/>
    <mergeCell ref="E42:G42"/>
    <mergeCell ref="F43:G43"/>
    <mergeCell ref="F47:G47"/>
    <mergeCell ref="F48:G48"/>
    <mergeCell ref="F44:G44"/>
    <mergeCell ref="F45:G45"/>
    <mergeCell ref="F46:G46"/>
    <mergeCell ref="F30:G30"/>
    <mergeCell ref="F31:G31"/>
    <mergeCell ref="F32:G32"/>
    <mergeCell ref="F33:G33"/>
    <mergeCell ref="F34:G34"/>
    <mergeCell ref="A22:B22"/>
    <mergeCell ref="F22:G22"/>
    <mergeCell ref="F23:G23"/>
    <mergeCell ref="F26:G26"/>
    <mergeCell ref="A28:B28"/>
    <mergeCell ref="F28:G28"/>
    <mergeCell ref="A24:B24"/>
    <mergeCell ref="F24:G24"/>
    <mergeCell ref="A23:B23"/>
    <mergeCell ref="F25:G25"/>
    <mergeCell ref="A26:B26"/>
    <mergeCell ref="A27:B27"/>
    <mergeCell ref="A25:B25"/>
    <mergeCell ref="A1:D1"/>
    <mergeCell ref="A2:D2"/>
    <mergeCell ref="A3:C3"/>
    <mergeCell ref="E9:G9"/>
    <mergeCell ref="A17:B17"/>
    <mergeCell ref="A9:B9"/>
    <mergeCell ref="A11:B11"/>
    <mergeCell ref="F11:G11"/>
    <mergeCell ref="A12:B12"/>
    <mergeCell ref="F12:G12"/>
    <mergeCell ref="E20:G20"/>
    <mergeCell ref="F14:G14"/>
    <mergeCell ref="A16:B16"/>
    <mergeCell ref="F15:G15"/>
    <mergeCell ref="A10:B10"/>
    <mergeCell ref="A14:B14"/>
    <mergeCell ref="A18:B18"/>
    <mergeCell ref="A13:B13"/>
    <mergeCell ref="F13:G13"/>
    <mergeCell ref="A15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մուտք</vt:lpstr>
      <vt:lpstr>ելք</vt:lpstr>
      <vt:lpstr>նախահաշիւ</vt:lpstr>
      <vt:lpstr>Sheet3</vt:lpstr>
      <vt:lpstr>կազմակերպչական</vt:lpstr>
      <vt:lpstr>ծրագիր</vt:lpstr>
      <vt:lpstr>ելք!Print_Area</vt:lpstr>
      <vt:lpstr>նախահաշիւ!Print_Area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2024-01-10T11:40:21Z</dcterms:modified>
</cp:coreProperties>
</file>