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omnivest\"/>
    </mc:Choice>
  </mc:AlternateContent>
  <bookViews>
    <workbookView xWindow="0" yWindow="0" windowWidth="11120" windowHeight="4920"/>
  </bookViews>
  <sheets>
    <sheet name="shortex_16_final" sheetId="1" r:id="rId1"/>
    <sheet name="Formulas" sheetId="2" r:id="rId2"/>
    <sheet name="Graph1" sheetId="3" r:id="rId3"/>
    <sheet name="Graph2" sheetId="4" r:id="rId4"/>
  </sheets>
  <definedNames>
    <definedName name="_xlnm._FilterDatabase" localSheetId="0" hidden="1">shortex_16_final!$AE$2:$AE$170</definedName>
  </definedNames>
  <calcPr calcId="171027"/>
</workbook>
</file>

<file path=xl/calcChain.xml><?xml version="1.0" encoding="utf-8"?>
<calcChain xmlns="http://schemas.openxmlformats.org/spreadsheetml/2006/main">
  <c r="B11" i="2" l="1"/>
  <c r="U170" i="1"/>
  <c r="U156" i="1"/>
  <c r="U142" i="1"/>
  <c r="U128" i="1"/>
  <c r="U114" i="1"/>
  <c r="U100" i="1"/>
  <c r="U86" i="1"/>
  <c r="U72" i="1"/>
  <c r="U58" i="1"/>
  <c r="U44" i="1"/>
  <c r="U30" i="1"/>
  <c r="U16" i="1"/>
  <c r="R156" i="1"/>
  <c r="R142" i="1"/>
  <c r="R128" i="1"/>
  <c r="R114" i="1"/>
  <c r="R100" i="1"/>
  <c r="R86" i="1"/>
  <c r="R72" i="1"/>
  <c r="R58" i="1"/>
  <c r="R44" i="1"/>
  <c r="R30" i="1"/>
  <c r="R16" i="1"/>
  <c r="O156" i="1"/>
  <c r="O142" i="1"/>
  <c r="O128" i="1"/>
  <c r="O114" i="1"/>
  <c r="O100" i="1"/>
  <c r="O86" i="1"/>
  <c r="O72" i="1"/>
  <c r="O58" i="1"/>
  <c r="O44" i="1"/>
  <c r="O30" i="1"/>
  <c r="O16" i="1"/>
  <c r="L170" i="1"/>
  <c r="L156" i="1"/>
  <c r="L142" i="1"/>
  <c r="L128" i="1"/>
  <c r="L114" i="1"/>
  <c r="L100" i="1"/>
  <c r="L86" i="1"/>
  <c r="L72" i="1"/>
  <c r="L58" i="1"/>
  <c r="L44" i="1"/>
  <c r="L30" i="1"/>
  <c r="L16" i="1"/>
  <c r="I170" i="1"/>
  <c r="I156" i="1"/>
  <c r="I142" i="1"/>
  <c r="I128" i="1"/>
  <c r="I114" i="1"/>
  <c r="I100" i="1"/>
  <c r="I86" i="1"/>
  <c r="I72" i="1"/>
  <c r="I58" i="1"/>
  <c r="I44" i="1"/>
  <c r="I30" i="1"/>
  <c r="I16" i="1"/>
  <c r="F170" i="1"/>
  <c r="F142" i="1"/>
  <c r="F128" i="1"/>
  <c r="F114" i="1"/>
  <c r="F100" i="1"/>
  <c r="F86" i="1"/>
  <c r="F72" i="1"/>
  <c r="F44" i="1"/>
  <c r="F30" i="1"/>
  <c r="E156" i="1"/>
  <c r="E171" i="1"/>
  <c r="F156" i="1"/>
  <c r="F58" i="1"/>
  <c r="F16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57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3" i="1"/>
  <c r="S171" i="1"/>
  <c r="Q3" i="1"/>
  <c r="Q156" i="1"/>
  <c r="P171" i="1"/>
  <c r="M171" i="1"/>
  <c r="J171" i="1"/>
  <c r="G171" i="1"/>
  <c r="D171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3" i="1"/>
  <c r="AD157" i="1" l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AA154" i="1" l="1"/>
  <c r="AD154" i="1"/>
  <c r="X154" i="1"/>
  <c r="AA142" i="1"/>
  <c r="AD142" i="1"/>
  <c r="X142" i="1"/>
  <c r="AA126" i="1"/>
  <c r="AD126" i="1"/>
  <c r="X126" i="1"/>
  <c r="AA114" i="1"/>
  <c r="AD114" i="1"/>
  <c r="X114" i="1"/>
  <c r="AA106" i="1"/>
  <c r="AD106" i="1"/>
  <c r="X106" i="1"/>
  <c r="AA94" i="1"/>
  <c r="AD94" i="1"/>
  <c r="X94" i="1"/>
  <c r="AA78" i="1"/>
  <c r="AD78" i="1"/>
  <c r="X78" i="1"/>
  <c r="AA66" i="1"/>
  <c r="AD66" i="1"/>
  <c r="X66" i="1"/>
  <c r="AA54" i="1"/>
  <c r="AD54" i="1"/>
  <c r="X54" i="1"/>
  <c r="AA46" i="1"/>
  <c r="AD46" i="1"/>
  <c r="X46" i="1"/>
  <c r="AA34" i="1"/>
  <c r="AD34" i="1"/>
  <c r="X34" i="1"/>
  <c r="AA26" i="1"/>
  <c r="AD26" i="1"/>
  <c r="X26" i="1"/>
  <c r="AA18" i="1"/>
  <c r="AD18" i="1"/>
  <c r="X18" i="1"/>
  <c r="AA6" i="1"/>
  <c r="AD6" i="1"/>
  <c r="X6" i="1"/>
  <c r="AA153" i="1"/>
  <c r="AD153" i="1"/>
  <c r="X153" i="1"/>
  <c r="AA149" i="1"/>
  <c r="AD149" i="1"/>
  <c r="X149" i="1"/>
  <c r="AA145" i="1"/>
  <c r="AD145" i="1"/>
  <c r="X145" i="1"/>
  <c r="AA141" i="1"/>
  <c r="AD141" i="1"/>
  <c r="X141" i="1"/>
  <c r="AA137" i="1"/>
  <c r="AD137" i="1"/>
  <c r="X137" i="1"/>
  <c r="AA133" i="1"/>
  <c r="AD133" i="1"/>
  <c r="X133" i="1"/>
  <c r="AA129" i="1"/>
  <c r="AD129" i="1"/>
  <c r="X129" i="1"/>
  <c r="AA125" i="1"/>
  <c r="AD125" i="1"/>
  <c r="X125" i="1"/>
  <c r="AA121" i="1"/>
  <c r="AD121" i="1"/>
  <c r="X121" i="1"/>
  <c r="AA117" i="1"/>
  <c r="AD117" i="1"/>
  <c r="X117" i="1"/>
  <c r="AA113" i="1"/>
  <c r="AD113" i="1"/>
  <c r="X113" i="1"/>
  <c r="AA109" i="1"/>
  <c r="AD109" i="1"/>
  <c r="X109" i="1"/>
  <c r="AA105" i="1"/>
  <c r="AD105" i="1"/>
  <c r="X105" i="1"/>
  <c r="AA101" i="1"/>
  <c r="AD101" i="1"/>
  <c r="X101" i="1"/>
  <c r="AA97" i="1"/>
  <c r="AD97" i="1"/>
  <c r="X97" i="1"/>
  <c r="AA93" i="1"/>
  <c r="AD93" i="1"/>
  <c r="X93" i="1"/>
  <c r="AA89" i="1"/>
  <c r="AD89" i="1"/>
  <c r="X89" i="1"/>
  <c r="AA85" i="1"/>
  <c r="AD85" i="1"/>
  <c r="X85" i="1"/>
  <c r="AA81" i="1"/>
  <c r="AD81" i="1"/>
  <c r="X81" i="1"/>
  <c r="AA77" i="1"/>
  <c r="AD77" i="1"/>
  <c r="X77" i="1"/>
  <c r="AA73" i="1"/>
  <c r="AD73" i="1"/>
  <c r="X73" i="1"/>
  <c r="AA69" i="1"/>
  <c r="AD69" i="1"/>
  <c r="X69" i="1"/>
  <c r="AA65" i="1"/>
  <c r="AD65" i="1"/>
  <c r="X65" i="1"/>
  <c r="AA61" i="1"/>
  <c r="AD61" i="1"/>
  <c r="X61" i="1"/>
  <c r="AA57" i="1"/>
  <c r="AD57" i="1"/>
  <c r="X57" i="1"/>
  <c r="AA53" i="1"/>
  <c r="AD53" i="1"/>
  <c r="X53" i="1"/>
  <c r="AA49" i="1"/>
  <c r="AD49" i="1"/>
  <c r="X49" i="1"/>
  <c r="AA45" i="1"/>
  <c r="AD45" i="1"/>
  <c r="X45" i="1"/>
  <c r="AA41" i="1"/>
  <c r="AD41" i="1"/>
  <c r="X41" i="1"/>
  <c r="AA37" i="1"/>
  <c r="AD37" i="1"/>
  <c r="X37" i="1"/>
  <c r="AA33" i="1"/>
  <c r="AD33" i="1"/>
  <c r="X33" i="1"/>
  <c r="AA29" i="1"/>
  <c r="AD29" i="1"/>
  <c r="X29" i="1"/>
  <c r="AA25" i="1"/>
  <c r="AD25" i="1"/>
  <c r="X25" i="1"/>
  <c r="AA21" i="1"/>
  <c r="AD21" i="1"/>
  <c r="X21" i="1"/>
  <c r="AA17" i="1"/>
  <c r="AD17" i="1"/>
  <c r="X17" i="1"/>
  <c r="AA13" i="1"/>
  <c r="AD13" i="1"/>
  <c r="X13" i="1"/>
  <c r="AA9" i="1"/>
  <c r="AD9" i="1"/>
  <c r="X9" i="1"/>
  <c r="AA5" i="1"/>
  <c r="AD5" i="1"/>
  <c r="X5" i="1"/>
  <c r="AA150" i="1"/>
  <c r="AD150" i="1"/>
  <c r="X150" i="1"/>
  <c r="AA138" i="1"/>
  <c r="AD138" i="1"/>
  <c r="X138" i="1"/>
  <c r="AA130" i="1"/>
  <c r="AD130" i="1"/>
  <c r="X130" i="1"/>
  <c r="AA118" i="1"/>
  <c r="AD118" i="1"/>
  <c r="X118" i="1"/>
  <c r="AA102" i="1"/>
  <c r="AD102" i="1"/>
  <c r="X102" i="1"/>
  <c r="AA90" i="1"/>
  <c r="AD90" i="1"/>
  <c r="X90" i="1"/>
  <c r="AA82" i="1"/>
  <c r="AD82" i="1"/>
  <c r="X82" i="1"/>
  <c r="AA70" i="1"/>
  <c r="AD70" i="1"/>
  <c r="X70" i="1"/>
  <c r="AA58" i="1"/>
  <c r="AD58" i="1"/>
  <c r="X58" i="1"/>
  <c r="AA50" i="1"/>
  <c r="AD50" i="1"/>
  <c r="X50" i="1"/>
  <c r="AA38" i="1"/>
  <c r="AD38" i="1"/>
  <c r="X38" i="1"/>
  <c r="AA30" i="1"/>
  <c r="AD30" i="1"/>
  <c r="X30" i="1"/>
  <c r="AA22" i="1"/>
  <c r="AD22" i="1"/>
  <c r="X22" i="1"/>
  <c r="AA14" i="1"/>
  <c r="AD14" i="1"/>
  <c r="X14" i="1"/>
  <c r="AA10" i="1"/>
  <c r="AD10" i="1"/>
  <c r="X10" i="1"/>
  <c r="AD156" i="1"/>
  <c r="AA156" i="1"/>
  <c r="X156" i="1"/>
  <c r="AD152" i="1"/>
  <c r="AA152" i="1"/>
  <c r="X152" i="1"/>
  <c r="AD148" i="1"/>
  <c r="AA148" i="1"/>
  <c r="X148" i="1"/>
  <c r="AD144" i="1"/>
  <c r="X144" i="1"/>
  <c r="AA144" i="1"/>
  <c r="AD140" i="1"/>
  <c r="AA140" i="1"/>
  <c r="X140" i="1"/>
  <c r="AD136" i="1"/>
  <c r="AA136" i="1"/>
  <c r="X136" i="1"/>
  <c r="AD132" i="1"/>
  <c r="AA132" i="1"/>
  <c r="X132" i="1"/>
  <c r="AD128" i="1"/>
  <c r="AA128" i="1"/>
  <c r="X128" i="1"/>
  <c r="AD124" i="1"/>
  <c r="AA124" i="1"/>
  <c r="X124" i="1"/>
  <c r="AD120" i="1"/>
  <c r="AA120" i="1"/>
  <c r="X120" i="1"/>
  <c r="AD116" i="1"/>
  <c r="AA116" i="1"/>
  <c r="X116" i="1"/>
  <c r="AD112" i="1"/>
  <c r="X112" i="1"/>
  <c r="AA112" i="1"/>
  <c r="AD108" i="1"/>
  <c r="AA108" i="1"/>
  <c r="X108" i="1"/>
  <c r="AD104" i="1"/>
  <c r="AA104" i="1"/>
  <c r="X104" i="1"/>
  <c r="AD100" i="1"/>
  <c r="AA100" i="1"/>
  <c r="X100" i="1"/>
  <c r="AD96" i="1"/>
  <c r="X96" i="1"/>
  <c r="AA96" i="1"/>
  <c r="AD92" i="1"/>
  <c r="AA92" i="1"/>
  <c r="X92" i="1"/>
  <c r="AD88" i="1"/>
  <c r="AA88" i="1"/>
  <c r="X88" i="1"/>
  <c r="AD84" i="1"/>
  <c r="AA84" i="1"/>
  <c r="X84" i="1"/>
  <c r="AD80" i="1"/>
  <c r="AA80" i="1"/>
  <c r="X80" i="1"/>
  <c r="AD76" i="1"/>
  <c r="AA76" i="1"/>
  <c r="X76" i="1"/>
  <c r="AD72" i="1"/>
  <c r="AA72" i="1"/>
  <c r="X72" i="1"/>
  <c r="AD68" i="1"/>
  <c r="AA68" i="1"/>
  <c r="X68" i="1"/>
  <c r="AD64" i="1"/>
  <c r="X64" i="1"/>
  <c r="AA64" i="1"/>
  <c r="AD60" i="1"/>
  <c r="AA60" i="1"/>
  <c r="X60" i="1"/>
  <c r="AD56" i="1"/>
  <c r="AA56" i="1"/>
  <c r="X56" i="1"/>
  <c r="AD52" i="1"/>
  <c r="AA52" i="1"/>
  <c r="X52" i="1"/>
  <c r="AD48" i="1"/>
  <c r="AA48" i="1"/>
  <c r="X48" i="1"/>
  <c r="AD44" i="1"/>
  <c r="AA44" i="1"/>
  <c r="X44" i="1"/>
  <c r="AD40" i="1"/>
  <c r="AA40" i="1"/>
  <c r="X40" i="1"/>
  <c r="AD36" i="1"/>
  <c r="AA36" i="1"/>
  <c r="X36" i="1"/>
  <c r="AD32" i="1"/>
  <c r="X32" i="1"/>
  <c r="AA32" i="1"/>
  <c r="AD28" i="1"/>
  <c r="X28" i="1"/>
  <c r="AA28" i="1"/>
  <c r="AD24" i="1"/>
  <c r="X24" i="1"/>
  <c r="AA24" i="1"/>
  <c r="AD20" i="1"/>
  <c r="X20" i="1"/>
  <c r="AA20" i="1"/>
  <c r="AD16" i="1"/>
  <c r="X16" i="1"/>
  <c r="AA16" i="1"/>
  <c r="AD12" i="1"/>
  <c r="X12" i="1"/>
  <c r="AA12" i="1"/>
  <c r="AD8" i="1"/>
  <c r="X8" i="1"/>
  <c r="AA8" i="1"/>
  <c r="AD4" i="1"/>
  <c r="X4" i="1"/>
  <c r="AA4" i="1"/>
  <c r="AA146" i="1"/>
  <c r="AD146" i="1"/>
  <c r="X146" i="1"/>
  <c r="AA134" i="1"/>
  <c r="AD134" i="1"/>
  <c r="X134" i="1"/>
  <c r="AA122" i="1"/>
  <c r="AD122" i="1"/>
  <c r="X122" i="1"/>
  <c r="AA110" i="1"/>
  <c r="AD110" i="1"/>
  <c r="X110" i="1"/>
  <c r="AA98" i="1"/>
  <c r="AD98" i="1"/>
  <c r="X98" i="1"/>
  <c r="AA86" i="1"/>
  <c r="AD86" i="1"/>
  <c r="X86" i="1"/>
  <c r="AA74" i="1"/>
  <c r="AD74" i="1"/>
  <c r="X74" i="1"/>
  <c r="AA62" i="1"/>
  <c r="AD62" i="1"/>
  <c r="X62" i="1"/>
  <c r="AA42" i="1"/>
  <c r="AD42" i="1"/>
  <c r="X42" i="1"/>
  <c r="AA155" i="1"/>
  <c r="AD155" i="1"/>
  <c r="X155" i="1"/>
  <c r="AA151" i="1"/>
  <c r="AD151" i="1"/>
  <c r="X151" i="1"/>
  <c r="AA147" i="1"/>
  <c r="X147" i="1"/>
  <c r="AD147" i="1"/>
  <c r="AA143" i="1"/>
  <c r="X143" i="1"/>
  <c r="AD143" i="1"/>
  <c r="AA139" i="1"/>
  <c r="AD139" i="1"/>
  <c r="X139" i="1"/>
  <c r="AA135" i="1"/>
  <c r="AD135" i="1"/>
  <c r="X135" i="1"/>
  <c r="AA131" i="1"/>
  <c r="X131" i="1"/>
  <c r="AD131" i="1"/>
  <c r="AA127" i="1"/>
  <c r="X127" i="1"/>
  <c r="AD127" i="1"/>
  <c r="AA123" i="1"/>
  <c r="AD123" i="1"/>
  <c r="X123" i="1"/>
  <c r="AA119" i="1"/>
  <c r="AD119" i="1"/>
  <c r="X119" i="1"/>
  <c r="AA115" i="1"/>
  <c r="X115" i="1"/>
  <c r="AD115" i="1"/>
  <c r="AA111" i="1"/>
  <c r="X111" i="1"/>
  <c r="AD111" i="1"/>
  <c r="AA107" i="1"/>
  <c r="AD107" i="1"/>
  <c r="X107" i="1"/>
  <c r="AA103" i="1"/>
  <c r="AD103" i="1"/>
  <c r="X103" i="1"/>
  <c r="AA99" i="1"/>
  <c r="X99" i="1"/>
  <c r="AD99" i="1"/>
  <c r="AA95" i="1"/>
  <c r="X95" i="1"/>
  <c r="AD95" i="1"/>
  <c r="AA91" i="1"/>
  <c r="AD91" i="1"/>
  <c r="X91" i="1"/>
  <c r="AA87" i="1"/>
  <c r="AD87" i="1"/>
  <c r="X87" i="1"/>
  <c r="AA83" i="1"/>
  <c r="X83" i="1"/>
  <c r="AD83" i="1"/>
  <c r="AA79" i="1"/>
  <c r="X79" i="1"/>
  <c r="AD79" i="1"/>
  <c r="AA75" i="1"/>
  <c r="AD75" i="1"/>
  <c r="X75" i="1"/>
  <c r="AA71" i="1"/>
  <c r="AD71" i="1"/>
  <c r="X71" i="1"/>
  <c r="AA67" i="1"/>
  <c r="X67" i="1"/>
  <c r="AD67" i="1"/>
  <c r="AA63" i="1"/>
  <c r="X63" i="1"/>
  <c r="AD63" i="1"/>
  <c r="AA59" i="1"/>
  <c r="AD59" i="1"/>
  <c r="X59" i="1"/>
  <c r="AA55" i="1"/>
  <c r="AD55" i="1"/>
  <c r="X55" i="1"/>
  <c r="AA51" i="1"/>
  <c r="X51" i="1"/>
  <c r="AD51" i="1"/>
  <c r="AA47" i="1"/>
  <c r="X47" i="1"/>
  <c r="AD47" i="1"/>
  <c r="AA43" i="1"/>
  <c r="AD43" i="1"/>
  <c r="X43" i="1"/>
  <c r="AA39" i="1"/>
  <c r="AD39" i="1"/>
  <c r="X39" i="1"/>
  <c r="AA35" i="1"/>
  <c r="X35" i="1"/>
  <c r="AD35" i="1"/>
  <c r="AA31" i="1"/>
  <c r="X31" i="1"/>
  <c r="AD31" i="1"/>
  <c r="AA27" i="1"/>
  <c r="AD27" i="1"/>
  <c r="X27" i="1"/>
  <c r="AA23" i="1"/>
  <c r="AD23" i="1"/>
  <c r="X23" i="1"/>
  <c r="AA19" i="1"/>
  <c r="X19" i="1"/>
  <c r="AD19" i="1"/>
  <c r="AA15" i="1"/>
  <c r="X15" i="1"/>
  <c r="AD15" i="1"/>
  <c r="AA11" i="1"/>
  <c r="AD11" i="1"/>
  <c r="X11" i="1"/>
  <c r="AA7" i="1"/>
  <c r="AD7" i="1"/>
  <c r="X7" i="1"/>
  <c r="AD3" i="1"/>
  <c r="AA3" i="1"/>
  <c r="X3" i="1"/>
  <c r="AC8" i="1" l="1"/>
  <c r="AC12" i="1"/>
  <c r="AC16" i="1"/>
  <c r="AC24" i="1"/>
  <c r="AC28" i="1"/>
  <c r="AC32" i="1"/>
  <c r="AC40" i="1"/>
  <c r="AC44" i="1"/>
  <c r="AC56" i="1"/>
  <c r="AC60" i="1"/>
  <c r="AC72" i="1"/>
  <c r="AC76" i="1"/>
  <c r="AC80" i="1"/>
  <c r="AC88" i="1"/>
  <c r="AC92" i="1"/>
  <c r="AC96" i="1"/>
  <c r="AC104" i="1"/>
  <c r="AC108" i="1"/>
  <c r="AC120" i="1"/>
  <c r="AC124" i="1"/>
  <c r="AC128" i="1"/>
  <c r="AC136" i="1"/>
  <c r="AC140" i="1"/>
  <c r="AC144" i="1"/>
  <c r="AC152" i="1"/>
  <c r="AC156" i="1"/>
  <c r="AC168" i="1"/>
  <c r="AC169" i="1"/>
  <c r="AC35" i="1"/>
  <c r="AC47" i="1"/>
  <c r="AC79" i="1"/>
  <c r="AC91" i="1"/>
  <c r="AC103" i="1"/>
  <c r="AC127" i="1"/>
  <c r="AC135" i="1"/>
  <c r="AC5" i="1"/>
  <c r="AC9" i="1"/>
  <c r="AC13" i="1"/>
  <c r="AC21" i="1"/>
  <c r="AC25" i="1"/>
  <c r="AC29" i="1"/>
  <c r="AC41" i="1"/>
  <c r="AC53" i="1"/>
  <c r="AC57" i="1"/>
  <c r="AC61" i="1"/>
  <c r="AC69" i="1"/>
  <c r="AC77" i="1"/>
  <c r="AC85" i="1"/>
  <c r="AC89" i="1"/>
  <c r="AC105" i="1"/>
  <c r="AC109" i="1"/>
  <c r="AC117" i="1"/>
  <c r="AC121" i="1"/>
  <c r="AC125" i="1"/>
  <c r="AC133" i="1"/>
  <c r="AC137" i="1"/>
  <c r="AC141" i="1"/>
  <c r="AC149" i="1"/>
  <c r="AC153" i="1"/>
  <c r="AC165" i="1"/>
  <c r="AC15" i="1"/>
  <c r="AC55" i="1"/>
  <c r="AC71" i="1"/>
  <c r="AC83" i="1"/>
  <c r="AC107" i="1"/>
  <c r="AC123" i="1"/>
  <c r="AC139" i="1"/>
  <c r="AC163" i="1"/>
  <c r="AC6" i="1"/>
  <c r="AC10" i="1"/>
  <c r="W18" i="1"/>
  <c r="AC22" i="1"/>
  <c r="AC26" i="1"/>
  <c r="AC34" i="1"/>
  <c r="AC38" i="1"/>
  <c r="AC50" i="1"/>
  <c r="AC54" i="1"/>
  <c r="AC58" i="1"/>
  <c r="AC66" i="1"/>
  <c r="AC70" i="1"/>
  <c r="AC74" i="1"/>
  <c r="AC82" i="1"/>
  <c r="AC86" i="1"/>
  <c r="AC90" i="1"/>
  <c r="AC98" i="1"/>
  <c r="AC102" i="1"/>
  <c r="AC114" i="1"/>
  <c r="AC118" i="1"/>
  <c r="AC122" i="1"/>
  <c r="AC130" i="1"/>
  <c r="AC134" i="1"/>
  <c r="AC138" i="1"/>
  <c r="AC146" i="1"/>
  <c r="AC150" i="1"/>
  <c r="AC154" i="1"/>
  <c r="AC162" i="1"/>
  <c r="AC166" i="1"/>
  <c r="AC170" i="1"/>
  <c r="AC19" i="1"/>
  <c r="AC27" i="1"/>
  <c r="AC39" i="1"/>
  <c r="AC63" i="1"/>
  <c r="AC75" i="1"/>
  <c r="AC111" i="1"/>
  <c r="AC119" i="1"/>
  <c r="AC131" i="1"/>
  <c r="AC155" i="1"/>
  <c r="AC167" i="1"/>
  <c r="AC20" i="1"/>
  <c r="AC36" i="1"/>
  <c r="AC48" i="1"/>
  <c r="AC52" i="1"/>
  <c r="AC64" i="1"/>
  <c r="AC68" i="1"/>
  <c r="AC84" i="1"/>
  <c r="AC100" i="1"/>
  <c r="AC112" i="1"/>
  <c r="AC116" i="1"/>
  <c r="AC132" i="1"/>
  <c r="AC148" i="1"/>
  <c r="AC160" i="1"/>
  <c r="AC4" i="1"/>
  <c r="AC33" i="1"/>
  <c r="AC37" i="1"/>
  <c r="AC49" i="1"/>
  <c r="AC65" i="1"/>
  <c r="AC81" i="1"/>
  <c r="AC93" i="1"/>
  <c r="AC97" i="1"/>
  <c r="AC113" i="1"/>
  <c r="AC145" i="1"/>
  <c r="AC161" i="1"/>
  <c r="AC158" i="1"/>
  <c r="AC14" i="1"/>
  <c r="AC18" i="1"/>
  <c r="AC30" i="1"/>
  <c r="AC42" i="1"/>
  <c r="AC46" i="1"/>
  <c r="AC62" i="1"/>
  <c r="AC78" i="1"/>
  <c r="AC94" i="1"/>
  <c r="AC106" i="1"/>
  <c r="AC110" i="1"/>
  <c r="AC126" i="1"/>
  <c r="AC142" i="1"/>
  <c r="AC7" i="1"/>
  <c r="AC11" i="1"/>
  <c r="AC23" i="1"/>
  <c r="AC43" i="1"/>
  <c r="AC51" i="1"/>
  <c r="AC67" i="1"/>
  <c r="AC95" i="1"/>
  <c r="AC99" i="1"/>
  <c r="AC147" i="1"/>
  <c r="AC151" i="1"/>
  <c r="AC159" i="1"/>
  <c r="AC164" i="1"/>
  <c r="AC143" i="1" l="1"/>
  <c r="AC157" i="1"/>
  <c r="AC59" i="1"/>
  <c r="AC73" i="1"/>
  <c r="AC87" i="1"/>
  <c r="AC101" i="1"/>
  <c r="AC31" i="1"/>
  <c r="AC45" i="1"/>
  <c r="AC115" i="1"/>
  <c r="AC129" i="1"/>
  <c r="AC17" i="1"/>
  <c r="AC3" i="1"/>
  <c r="W164" i="1"/>
  <c r="Z164" i="1"/>
  <c r="W143" i="1"/>
  <c r="Z143" i="1"/>
  <c r="W111" i="1"/>
  <c r="Z111" i="1"/>
  <c r="W79" i="1"/>
  <c r="Z79" i="1"/>
  <c r="W47" i="1"/>
  <c r="Z47" i="1"/>
  <c r="W15" i="1"/>
  <c r="Z15" i="1"/>
  <c r="W138" i="1"/>
  <c r="Z138" i="1"/>
  <c r="W106" i="1"/>
  <c r="Z106" i="1"/>
  <c r="W74" i="1"/>
  <c r="Z74" i="1"/>
  <c r="W42" i="1"/>
  <c r="Z42" i="1"/>
  <c r="W10" i="1"/>
  <c r="Z10" i="1"/>
  <c r="W157" i="1"/>
  <c r="Z157" i="1"/>
  <c r="W125" i="1"/>
  <c r="Z125" i="1"/>
  <c r="W93" i="1"/>
  <c r="Z93" i="1"/>
  <c r="W61" i="1"/>
  <c r="Z61" i="1"/>
  <c r="W29" i="1"/>
  <c r="Z29" i="1"/>
  <c r="W160" i="1"/>
  <c r="Z160" i="1"/>
  <c r="W124" i="1"/>
  <c r="Z124" i="1"/>
  <c r="W92" i="1"/>
  <c r="Z92" i="1"/>
  <c r="W60" i="1"/>
  <c r="Z60" i="1"/>
  <c r="W12" i="1"/>
  <c r="Z12" i="1"/>
  <c r="W152" i="1"/>
  <c r="Z152" i="1"/>
  <c r="W139" i="1"/>
  <c r="Z139" i="1"/>
  <c r="W107" i="1"/>
  <c r="Z107" i="1"/>
  <c r="W75" i="1"/>
  <c r="Z75" i="1"/>
  <c r="W43" i="1"/>
  <c r="Z43" i="1"/>
  <c r="W11" i="1"/>
  <c r="Z11" i="1"/>
  <c r="W134" i="1"/>
  <c r="Z134" i="1"/>
  <c r="W102" i="1"/>
  <c r="Z102" i="1"/>
  <c r="W70" i="1"/>
  <c r="Z70" i="1"/>
  <c r="W38" i="1"/>
  <c r="Z38" i="1"/>
  <c r="W6" i="1"/>
  <c r="Z6" i="1"/>
  <c r="W137" i="1"/>
  <c r="Z137" i="1"/>
  <c r="W105" i="1"/>
  <c r="Z105" i="1"/>
  <c r="W89" i="1"/>
  <c r="Z89" i="1"/>
  <c r="W57" i="1"/>
  <c r="Z57" i="1"/>
  <c r="W25" i="1"/>
  <c r="Z25" i="1"/>
  <c r="W156" i="1"/>
  <c r="Z156" i="1"/>
  <c r="W120" i="1"/>
  <c r="Z120" i="1"/>
  <c r="W88" i="1"/>
  <c r="Z88" i="1"/>
  <c r="W56" i="1"/>
  <c r="Z56" i="1"/>
  <c r="W8" i="1"/>
  <c r="Z8" i="1"/>
  <c r="W167" i="1"/>
  <c r="Z167" i="1"/>
  <c r="W151" i="1"/>
  <c r="Z151" i="1"/>
  <c r="W135" i="1"/>
  <c r="Z135" i="1"/>
  <c r="W119" i="1"/>
  <c r="Z119" i="1"/>
  <c r="W103" i="1"/>
  <c r="Z103" i="1"/>
  <c r="W87" i="1"/>
  <c r="Z87" i="1"/>
  <c r="W71" i="1"/>
  <c r="Z71" i="1"/>
  <c r="W55" i="1"/>
  <c r="Z55" i="1"/>
  <c r="W39" i="1"/>
  <c r="Z39" i="1"/>
  <c r="W23" i="1"/>
  <c r="Z23" i="1"/>
  <c r="W7" i="1"/>
  <c r="Z7" i="1"/>
  <c r="W150" i="1"/>
  <c r="Z150" i="1"/>
  <c r="W130" i="1"/>
  <c r="Z130" i="1"/>
  <c r="W114" i="1"/>
  <c r="Z114" i="1"/>
  <c r="W98" i="1"/>
  <c r="Z98" i="1"/>
  <c r="W82" i="1"/>
  <c r="Z82" i="1"/>
  <c r="W66" i="1"/>
  <c r="Z66" i="1"/>
  <c r="W50" i="1"/>
  <c r="Z50" i="1"/>
  <c r="W34" i="1"/>
  <c r="Z34" i="1"/>
  <c r="Z18" i="1"/>
  <c r="W166" i="1"/>
  <c r="Z166" i="1"/>
  <c r="W165" i="1"/>
  <c r="Z165" i="1"/>
  <c r="W149" i="1"/>
  <c r="Z149" i="1"/>
  <c r="W133" i="1"/>
  <c r="Z133" i="1"/>
  <c r="W117" i="1"/>
  <c r="Z117" i="1"/>
  <c r="W101" i="1"/>
  <c r="Z101" i="1"/>
  <c r="W85" i="1"/>
  <c r="Z85" i="1"/>
  <c r="W69" i="1"/>
  <c r="Z69" i="1"/>
  <c r="W53" i="1"/>
  <c r="Z53" i="1"/>
  <c r="W37" i="1"/>
  <c r="Z37" i="1"/>
  <c r="W21" i="1"/>
  <c r="Z21" i="1"/>
  <c r="W4" i="1"/>
  <c r="Z4" i="1"/>
  <c r="W148" i="1"/>
  <c r="Z148" i="1"/>
  <c r="W132" i="1"/>
  <c r="Z132" i="1"/>
  <c r="W116" i="1"/>
  <c r="Z116" i="1"/>
  <c r="W100" i="1"/>
  <c r="Z100" i="1"/>
  <c r="W84" i="1"/>
  <c r="Z84" i="1"/>
  <c r="W68" i="1"/>
  <c r="Z68" i="1"/>
  <c r="W52" i="1"/>
  <c r="Z52" i="1"/>
  <c r="W36" i="1"/>
  <c r="Z36" i="1"/>
  <c r="W20" i="1"/>
  <c r="Z20" i="1"/>
  <c r="W5" i="1"/>
  <c r="Z5" i="1"/>
  <c r="W159" i="1"/>
  <c r="Z159" i="1"/>
  <c r="W127" i="1"/>
  <c r="Z127" i="1"/>
  <c r="W95" i="1"/>
  <c r="Z95" i="1"/>
  <c r="W63" i="1"/>
  <c r="Z63" i="1"/>
  <c r="W31" i="1"/>
  <c r="Z31" i="1"/>
  <c r="W162" i="1"/>
  <c r="Z162" i="1"/>
  <c r="W122" i="1"/>
  <c r="Z122" i="1"/>
  <c r="W90" i="1"/>
  <c r="Z90" i="1"/>
  <c r="W58" i="1"/>
  <c r="Z58" i="1"/>
  <c r="W26" i="1"/>
  <c r="Z26" i="1"/>
  <c r="W146" i="1"/>
  <c r="Z146" i="1"/>
  <c r="W141" i="1"/>
  <c r="Z141" i="1"/>
  <c r="W109" i="1"/>
  <c r="Z109" i="1"/>
  <c r="W77" i="1"/>
  <c r="Z77" i="1"/>
  <c r="W45" i="1"/>
  <c r="Z45" i="1"/>
  <c r="W13" i="1"/>
  <c r="Z13" i="1"/>
  <c r="W140" i="1"/>
  <c r="Z140" i="1"/>
  <c r="W108" i="1"/>
  <c r="Z108" i="1"/>
  <c r="W76" i="1"/>
  <c r="Z76" i="1"/>
  <c r="W44" i="1"/>
  <c r="Z44" i="1"/>
  <c r="W28" i="1"/>
  <c r="Z28" i="1"/>
  <c r="W155" i="1"/>
  <c r="Z155" i="1"/>
  <c r="W123" i="1"/>
  <c r="Z123" i="1"/>
  <c r="W91" i="1"/>
  <c r="Z91" i="1"/>
  <c r="W59" i="1"/>
  <c r="Z59" i="1"/>
  <c r="W27" i="1"/>
  <c r="Z27" i="1"/>
  <c r="W154" i="1"/>
  <c r="Z154" i="1"/>
  <c r="W118" i="1"/>
  <c r="Z118" i="1"/>
  <c r="W86" i="1"/>
  <c r="Z86" i="1"/>
  <c r="W54" i="1"/>
  <c r="Z54" i="1"/>
  <c r="W22" i="1"/>
  <c r="Z22" i="1"/>
  <c r="W169" i="1"/>
  <c r="Z169" i="1"/>
  <c r="W153" i="1"/>
  <c r="Z153" i="1"/>
  <c r="W121" i="1"/>
  <c r="Z121" i="1"/>
  <c r="W73" i="1"/>
  <c r="Z73" i="1"/>
  <c r="W41" i="1"/>
  <c r="Z41" i="1"/>
  <c r="W9" i="1"/>
  <c r="Z9" i="1"/>
  <c r="W136" i="1"/>
  <c r="Z136" i="1"/>
  <c r="W104" i="1"/>
  <c r="Z104" i="1"/>
  <c r="W72" i="1"/>
  <c r="Z72" i="1"/>
  <c r="W40" i="1"/>
  <c r="Z40" i="1"/>
  <c r="W24" i="1"/>
  <c r="Z24" i="1"/>
  <c r="W163" i="1"/>
  <c r="Z163" i="1"/>
  <c r="W147" i="1"/>
  <c r="Z147" i="1"/>
  <c r="W131" i="1"/>
  <c r="Z131" i="1"/>
  <c r="W115" i="1"/>
  <c r="Z115" i="1"/>
  <c r="W99" i="1"/>
  <c r="Z99" i="1"/>
  <c r="W83" i="1"/>
  <c r="Z83" i="1"/>
  <c r="W67" i="1"/>
  <c r="Z67" i="1"/>
  <c r="W51" i="1"/>
  <c r="Z51" i="1"/>
  <c r="W35" i="1"/>
  <c r="Z35" i="1"/>
  <c r="W19" i="1"/>
  <c r="Z19" i="1"/>
  <c r="W170" i="1"/>
  <c r="Z170" i="1"/>
  <c r="W142" i="1"/>
  <c r="Z142" i="1"/>
  <c r="W126" i="1"/>
  <c r="Z126" i="1"/>
  <c r="W110" i="1"/>
  <c r="Z110" i="1"/>
  <c r="W94" i="1"/>
  <c r="Z94" i="1"/>
  <c r="W78" i="1"/>
  <c r="Z78" i="1"/>
  <c r="W62" i="1"/>
  <c r="Z62" i="1"/>
  <c r="W46" i="1"/>
  <c r="Z46" i="1"/>
  <c r="W30" i="1"/>
  <c r="Z30" i="1"/>
  <c r="W14" i="1"/>
  <c r="Z14" i="1"/>
  <c r="W158" i="1"/>
  <c r="Z158" i="1"/>
  <c r="W161" i="1"/>
  <c r="Z161" i="1"/>
  <c r="W145" i="1"/>
  <c r="Z145" i="1"/>
  <c r="W129" i="1"/>
  <c r="Z129" i="1"/>
  <c r="W113" i="1"/>
  <c r="Z113" i="1"/>
  <c r="W97" i="1"/>
  <c r="Z97" i="1"/>
  <c r="W81" i="1"/>
  <c r="Z81" i="1"/>
  <c r="W65" i="1"/>
  <c r="Z65" i="1"/>
  <c r="W49" i="1"/>
  <c r="Z49" i="1"/>
  <c r="W33" i="1"/>
  <c r="Z33" i="1"/>
  <c r="W17" i="1"/>
  <c r="Z17" i="1"/>
  <c r="W168" i="1"/>
  <c r="Z168" i="1"/>
  <c r="W144" i="1"/>
  <c r="Z144" i="1"/>
  <c r="W128" i="1"/>
  <c r="Z128" i="1"/>
  <c r="W112" i="1"/>
  <c r="Z112" i="1"/>
  <c r="W96" i="1"/>
  <c r="Z96" i="1"/>
  <c r="W80" i="1"/>
  <c r="Z80" i="1"/>
  <c r="W64" i="1"/>
  <c r="Z64" i="1"/>
  <c r="W48" i="1"/>
  <c r="Z48" i="1"/>
  <c r="W32" i="1"/>
  <c r="Z32" i="1"/>
  <c r="W16" i="1"/>
  <c r="Z16" i="1"/>
  <c r="W3" i="1"/>
  <c r="Z3" i="1"/>
</calcChain>
</file>

<file path=xl/sharedStrings.xml><?xml version="1.0" encoding="utf-8"?>
<sst xmlns="http://schemas.openxmlformats.org/spreadsheetml/2006/main" count="413" uniqueCount="184">
  <si>
    <t>date</t>
  </si>
  <si>
    <t>company</t>
  </si>
  <si>
    <t>position</t>
  </si>
  <si>
    <t>return_1w</t>
  </si>
  <si>
    <t>return_2w</t>
  </si>
  <si>
    <t>return_1m</t>
  </si>
  <si>
    <t>return_2m</t>
  </si>
  <si>
    <t>lower_range</t>
  </si>
  <si>
    <t>higher_range</t>
  </si>
  <si>
    <t>stop_loss</t>
  </si>
  <si>
    <t>stop_loss_after_2w</t>
  </si>
  <si>
    <t xml:space="preserve">stop_out_cover_short </t>
  </si>
  <si>
    <t>GOOGL</t>
  </si>
  <si>
    <t>long</t>
  </si>
  <si>
    <t>AMGN</t>
  </si>
  <si>
    <t>FB</t>
  </si>
  <si>
    <t>HON</t>
  </si>
  <si>
    <t>NFLX</t>
  </si>
  <si>
    <t>PANW</t>
  </si>
  <si>
    <t>TWTR</t>
  </si>
  <si>
    <t>BABA</t>
  </si>
  <si>
    <t>short</t>
  </si>
  <si>
    <t>wrong</t>
  </si>
  <si>
    <t>AXP</t>
  </si>
  <si>
    <t>CMG</t>
  </si>
  <si>
    <t>IBM</t>
  </si>
  <si>
    <t>ISRG</t>
  </si>
  <si>
    <t>URI</t>
  </si>
  <si>
    <t>AMBA</t>
  </si>
  <si>
    <t>COO</t>
  </si>
  <si>
    <t>ITW</t>
  </si>
  <si>
    <t>MDT</t>
  </si>
  <si>
    <t>ROST</t>
  </si>
  <si>
    <t>THO</t>
  </si>
  <si>
    <t>V</t>
  </si>
  <si>
    <t>ENDP</t>
  </si>
  <si>
    <t>DPLO</t>
  </si>
  <si>
    <t>FIT</t>
  </si>
  <si>
    <t>15-15.20</t>
  </si>
  <si>
    <t>LL</t>
  </si>
  <si>
    <t>RH</t>
  </si>
  <si>
    <t>SHLD</t>
  </si>
  <si>
    <t>STRA</t>
  </si>
  <si>
    <t>VRX</t>
  </si>
  <si>
    <t>BDX</t>
  </si>
  <si>
    <t>GS</t>
  </si>
  <si>
    <t>TTC</t>
  </si>
  <si>
    <t>FAST</t>
  </si>
  <si>
    <t>DV</t>
  </si>
  <si>
    <t>JCOM</t>
  </si>
  <si>
    <t>RL</t>
  </si>
  <si>
    <t>DATA</t>
  </si>
  <si>
    <t>CONN</t>
  </si>
  <si>
    <t>AAPL</t>
  </si>
  <si>
    <t>COH</t>
  </si>
  <si>
    <t>IR</t>
  </si>
  <si>
    <t>SYK</t>
  </si>
  <si>
    <t>TMO</t>
  </si>
  <si>
    <t>WYNN</t>
  </si>
  <si>
    <t>SKX</t>
  </si>
  <si>
    <t>BWLD</t>
  </si>
  <si>
    <t>CRS</t>
  </si>
  <si>
    <t>ILMN</t>
  </si>
  <si>
    <t>INTC</t>
  </si>
  <si>
    <t>HRB</t>
  </si>
  <si>
    <t>AMAT</t>
  </si>
  <si>
    <t>ETN</t>
  </si>
  <si>
    <t>CHD</t>
  </si>
  <si>
    <t>JACK</t>
  </si>
  <si>
    <t>TSLA</t>
  </si>
  <si>
    <t>VEEV</t>
  </si>
  <si>
    <t>VMC</t>
  </si>
  <si>
    <t>DKS</t>
  </si>
  <si>
    <t>MNK</t>
  </si>
  <si>
    <t>FOSL</t>
  </si>
  <si>
    <t>JWN</t>
  </si>
  <si>
    <t>TGT</t>
  </si>
  <si>
    <t>DSW</t>
  </si>
  <si>
    <t>TIF</t>
  </si>
  <si>
    <t>ELLI</t>
  </si>
  <si>
    <t>NOW</t>
  </si>
  <si>
    <t>LITE</t>
  </si>
  <si>
    <t>WB</t>
  </si>
  <si>
    <t>BBBY</t>
  </si>
  <si>
    <t>ATHM</t>
  </si>
  <si>
    <t>DHR</t>
  </si>
  <si>
    <t>EW</t>
  </si>
  <si>
    <t>F</t>
  </si>
  <si>
    <t>SWK</t>
  </si>
  <si>
    <t>ZTS</t>
  </si>
  <si>
    <t>AKAM</t>
  </si>
  <si>
    <t>CLB</t>
  </si>
  <si>
    <t>ALR</t>
  </si>
  <si>
    <t>POOL</t>
  </si>
  <si>
    <t>RHI</t>
  </si>
  <si>
    <t>JUNO</t>
  </si>
  <si>
    <t>MMM</t>
  </si>
  <si>
    <t>NTAP</t>
  </si>
  <si>
    <t>WOOF</t>
  </si>
  <si>
    <t>VMW</t>
  </si>
  <si>
    <t>FTV</t>
  </si>
  <si>
    <t>CXW</t>
  </si>
  <si>
    <t>DLR</t>
  </si>
  <si>
    <t>DG</t>
  </si>
  <si>
    <t>FSLR</t>
  </si>
  <si>
    <t>SIG</t>
  </si>
  <si>
    <t>STRP</t>
  </si>
  <si>
    <t>AMZN</t>
  </si>
  <si>
    <t>AOS</t>
  </si>
  <si>
    <t>PII</t>
  </si>
  <si>
    <t>MLHR</t>
  </si>
  <si>
    <t>VIA</t>
  </si>
  <si>
    <t>DB</t>
  </si>
  <si>
    <t>MSFT</t>
  </si>
  <si>
    <t>408-388</t>
  </si>
  <si>
    <t>SOHU</t>
  </si>
  <si>
    <t>TWLO</t>
  </si>
  <si>
    <t>WHR</t>
  </si>
  <si>
    <t>BCC</t>
  </si>
  <si>
    <t>TJX</t>
  </si>
  <si>
    <t>ACIA</t>
  </si>
  <si>
    <t>ALNY</t>
  </si>
  <si>
    <t>GPRO</t>
  </si>
  <si>
    <t>AZPN</t>
  </si>
  <si>
    <t>WGO</t>
  </si>
  <si>
    <t>GNC</t>
  </si>
  <si>
    <t>high_1m</t>
  </si>
  <si>
    <t>low_1m</t>
  </si>
  <si>
    <t>unrealized_gain_1m</t>
  </si>
  <si>
    <t>unrealized_loss_1m</t>
  </si>
  <si>
    <t>opinion_action_1m</t>
  </si>
  <si>
    <t>return_3m</t>
  </si>
  <si>
    <t>SPX_annualized</t>
  </si>
  <si>
    <t>DJI_annualized</t>
  </si>
  <si>
    <t>Nasdaq_annualized</t>
  </si>
  <si>
    <t>* used real days - 365 days to annualize the return</t>
  </si>
  <si>
    <t>Compare with Index</t>
  </si>
  <si>
    <t>data mentioned in the report</t>
  </si>
  <si>
    <t>quarterly annualize formula</t>
  </si>
  <si>
    <t>(1+quarterly return)^4-1</t>
  </si>
  <si>
    <t>generally annualize formula</t>
  </si>
  <si>
    <t>(1+return)^(365/time period)-1</t>
  </si>
  <si>
    <t>return_till_ today</t>
  </si>
  <si>
    <t>return_till_today_annualized</t>
  </si>
  <si>
    <t>return_till_today</t>
  </si>
  <si>
    <t>cumulative return calculated from the recommendation date to today</t>
  </si>
  <si>
    <t>annualized return_till_today</t>
  </si>
  <si>
    <t>return for long position</t>
  </si>
  <si>
    <t>return for short position</t>
  </si>
  <si>
    <t>return_quaterly_annualized</t>
  </si>
  <si>
    <t>return of different periods</t>
  </si>
  <si>
    <t>unrealized gain &amp; loss in 1m</t>
  </si>
  <si>
    <t>Nasdaq annualized</t>
  </si>
  <si>
    <t>unrealized return formula</t>
  </si>
  <si>
    <t>unrealized loss formula</t>
  </si>
  <si>
    <t>calculation of annualized Dow Jones index return (using the period from the stock recommendation date to today), to compare with the stock return</t>
  </si>
  <si>
    <t>calculation of annualized S&amp;P500 index return (using the period from the stock recommendation date to today), to compare with the stock return</t>
  </si>
  <si>
    <t>calculation of annualized Nasdaq index return (using the period from the stock recommendation date to today), to compare with the stock return</t>
  </si>
  <si>
    <t>Formula Explanation</t>
  </si>
  <si>
    <t>Variable name Explanation</t>
  </si>
  <si>
    <t>ret_till_today_annualized &gt; DJI</t>
  </si>
  <si>
    <t>ret_quatly_annualized &gt; DJI</t>
  </si>
  <si>
    <t>ret_till_today_annualized &gt; SPX</t>
  </si>
  <si>
    <t>ret_quatly_annualized &gt; SPX</t>
  </si>
  <si>
    <t>ret_till_today_annualized &gt; Nas</t>
  </si>
  <si>
    <t>ret_quatly_annualized &gt; Nas</t>
  </si>
  <si>
    <t>annulized_1w</t>
  </si>
  <si>
    <t>annualized_2w</t>
  </si>
  <si>
    <t>annualized_1m</t>
  </si>
  <si>
    <t>annualized_2m</t>
  </si>
  <si>
    <t>1w</t>
  </si>
  <si>
    <t>Until today</t>
  </si>
  <si>
    <t>1 week</t>
  </si>
  <si>
    <t>2 weeks</t>
  </si>
  <si>
    <t>1 month</t>
  </si>
  <si>
    <t>2 month</t>
  </si>
  <si>
    <t>3 month</t>
  </si>
  <si>
    <t>average_1w</t>
  </si>
  <si>
    <t>average_2w</t>
  </si>
  <si>
    <t>average_1m</t>
  </si>
  <si>
    <t>average_2m</t>
  </si>
  <si>
    <t>average_till _today</t>
  </si>
  <si>
    <t>average_3m</t>
  </si>
  <si>
    <t>(price of the last day - price of the first day)/ Price of the first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</si>
</sst>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10" fontId="0" fillId="0" borderId="0" xfId="0" applyNumberFormat="1"/>
    <xf numFmtId="10" fontId="0" fillId="0" borderId="0" xfId="0" applyNumberFormat="1" applyFill="1"/>
    <xf numFmtId="14" fontId="0" fillId="0" borderId="0" xfId="0" applyNumberFormat="1"/>
    <xf numFmtId="10" fontId="15" fillId="0" borderId="0" xfId="16" applyNumberFormat="1"/>
    <xf numFmtId="2" fontId="0" fillId="0" borderId="0" xfId="0" applyNumberFormat="1"/>
    <xf numFmtId="14" fontId="5" fillId="33" borderId="0" xfId="5" applyNumberFormat="1" applyFill="1"/>
    <xf numFmtId="0" fontId="18" fillId="0" borderId="0" xfId="0" applyFont="1" applyAlignment="1">
      <alignment horizontal="center"/>
    </xf>
    <xf numFmtId="0" fontId="18" fillId="11" borderId="0" xfId="20" applyFont="1" applyBorder="1" applyAlignment="1">
      <alignment horizontal="center"/>
    </xf>
    <xf numFmtId="10" fontId="18" fillId="11" borderId="0" xfId="20" applyNumberFormat="1" applyFont="1" applyBorder="1" applyAlignment="1">
      <alignment horizontal="center"/>
    </xf>
    <xf numFmtId="0" fontId="18" fillId="15" borderId="0" xfId="24" applyFont="1" applyBorder="1" applyAlignment="1">
      <alignment horizontal="center"/>
    </xf>
    <xf numFmtId="0" fontId="18" fillId="11" borderId="0" xfId="20" applyFont="1" applyAlignment="1">
      <alignment horizontal="center"/>
    </xf>
    <xf numFmtId="10" fontId="18" fillId="11" borderId="0" xfId="2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2" fontId="20" fillId="2" borderId="0" xfId="6" applyNumberFormat="1" applyFont="1" applyAlignment="1">
      <alignment horizontal="center"/>
    </xf>
    <xf numFmtId="10" fontId="18" fillId="0" borderId="0" xfId="0" applyNumberFormat="1" applyFont="1" applyAlignment="1">
      <alignment horizontal="center"/>
    </xf>
    <xf numFmtId="0" fontId="0" fillId="0" borderId="14" xfId="0" applyBorder="1"/>
    <xf numFmtId="10" fontId="0" fillId="0" borderId="18" xfId="0" applyNumberFormat="1" applyBorder="1"/>
    <xf numFmtId="0" fontId="0" fillId="0" borderId="12" xfId="0" applyBorder="1"/>
    <xf numFmtId="10" fontId="0" fillId="0" borderId="13" xfId="0" applyNumberFormat="1" applyBorder="1"/>
    <xf numFmtId="0" fontId="18" fillId="15" borderId="0" xfId="24" applyNumberFormat="1" applyFont="1" applyBorder="1" applyAlignment="1">
      <alignment horizontal="center"/>
    </xf>
    <xf numFmtId="0" fontId="0" fillId="0" borderId="0" xfId="0" applyNumberFormat="1"/>
    <xf numFmtId="0" fontId="15" fillId="0" borderId="0" xfId="16" applyNumberFormat="1"/>
    <xf numFmtId="0" fontId="15" fillId="0" borderId="16" xfId="16" applyNumberFormat="1" applyFill="1" applyBorder="1" applyAlignment="1">
      <alignment horizontal="center"/>
    </xf>
    <xf numFmtId="2" fontId="14" fillId="0" borderId="0" xfId="0" applyNumberFormat="1" applyFont="1"/>
    <xf numFmtId="10" fontId="0" fillId="0" borderId="0" xfId="0" applyNumberFormat="1" applyFill="1" applyBorder="1"/>
    <xf numFmtId="10" fontId="0" fillId="0" borderId="0" xfId="0" applyNumberFormat="1" applyBorder="1"/>
    <xf numFmtId="0" fontId="0" fillId="0" borderId="0" xfId="0" applyBorder="1"/>
    <xf numFmtId="0" fontId="15" fillId="0" borderId="16" xfId="16" applyBorder="1" applyAlignment="1">
      <alignment horizontal="center"/>
    </xf>
    <xf numFmtId="0" fontId="15" fillId="0" borderId="15" xfId="16" applyFill="1" applyBorder="1" applyAlignment="1">
      <alignment horizontal="center"/>
    </xf>
    <xf numFmtId="0" fontId="15" fillId="0" borderId="16" xfId="16" applyFill="1" applyBorder="1" applyAlignment="1">
      <alignment horizontal="center"/>
    </xf>
    <xf numFmtId="0" fontId="15" fillId="0" borderId="17" xfId="16" applyFill="1" applyBorder="1" applyAlignment="1">
      <alignment horizontal="center"/>
    </xf>
    <xf numFmtId="2" fontId="19" fillId="0" borderId="15" xfId="16" applyNumberFormat="1" applyFont="1" applyBorder="1" applyAlignment="1">
      <alignment horizontal="center"/>
    </xf>
    <xf numFmtId="2" fontId="19" fillId="0" borderId="16" xfId="16" applyNumberFormat="1" applyFont="1" applyBorder="1" applyAlignment="1">
      <alignment horizontal="center"/>
    </xf>
    <xf numFmtId="2" fontId="19" fillId="0" borderId="17" xfId="16" applyNumberFormat="1" applyFont="1" applyBorder="1" applyAlignment="1">
      <alignment horizontal="center"/>
    </xf>
    <xf numFmtId="0" fontId="15" fillId="0" borderId="15" xfId="16" applyBorder="1" applyAlignment="1">
      <alignment horizontal="center"/>
    </xf>
    <xf numFmtId="0" fontId="15" fillId="0" borderId="16" xfId="16" applyBorder="1" applyAlignment="1">
      <alignment horizontal="center"/>
    </xf>
    <xf numFmtId="0" fontId="15" fillId="0" borderId="17" xfId="16" applyBorder="1" applyAlignment="1">
      <alignment horizontal="center"/>
    </xf>
    <xf numFmtId="0" fontId="21" fillId="29" borderId="15" xfId="38" applyFont="1" applyBorder="1" applyAlignment="1">
      <alignment horizontal="center"/>
    </xf>
    <xf numFmtId="0" fontId="21" fillId="29" borderId="17" xfId="38" applyFont="1" applyBorder="1" applyAlignment="1">
      <alignment horizontal="center"/>
    </xf>
    <xf numFmtId="0" fontId="21" fillId="29" borderId="10" xfId="38" applyFont="1" applyBorder="1" applyAlignment="1">
      <alignment horizontal="center"/>
    </xf>
    <xf numFmtId="0" fontId="21" fillId="29" borderId="11" xfId="38" applyFont="1" applyBorder="1" applyAlignment="1">
      <alignment horizontal="center"/>
    </xf>
    <xf numFmtId="0" fontId="0" fillId="0" borderId="0" xfId="0" applyNumberFormat="1" applyFill="1"/>
    <xf numFmtId="0" fontId="0" fillId="0" borderId="0" xfId="0" applyNumberFormat="1" applyFill="1" applyBorder="1"/>
    <xf numFmtId="10" fontId="22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Graph1!$B$2:$B$813</c:f>
              <c:numCache>
                <c:formatCode>General</c:formatCode>
                <c:ptCount val="8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60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</c:numCache>
            </c:numRef>
          </c:xVal>
          <c:yVal>
            <c:numRef>
              <c:f>Graph1!$C$2:$C$813</c:f>
              <c:numCache>
                <c:formatCode>0.00%</c:formatCode>
                <c:ptCount val="812"/>
                <c:pt idx="0">
                  <c:v>-2.4415341440598669E-2</c:v>
                </c:pt>
                <c:pt idx="1">
                  <c:v>-5.034914878068586E-2</c:v>
                </c:pt>
                <c:pt idx="2">
                  <c:v>-1.9794369174593911E-2</c:v>
                </c:pt>
                <c:pt idx="3">
                  <c:v>4.6748542107972621E-2</c:v>
                </c:pt>
                <c:pt idx="4">
                  <c:v>-4.9782861984959251E-2</c:v>
                </c:pt>
                <c:pt idx="5">
                  <c:v>3.9419087136929397E-2</c:v>
                </c:pt>
                <c:pt idx="6">
                  <c:v>2.5469981807155959E-2</c:v>
                </c:pt>
                <c:pt idx="7">
                  <c:v>6.5493062807698052E-2</c:v>
                </c:pt>
                <c:pt idx="8">
                  <c:v>-8.9718308517428361E-3</c:v>
                </c:pt>
                <c:pt idx="9">
                  <c:v>-4.9858744592566506E-2</c:v>
                </c:pt>
                <c:pt idx="10">
                  <c:v>-3.0291037786868577E-2</c:v>
                </c:pt>
                <c:pt idx="11">
                  <c:v>-4.8120928995992927E-2</c:v>
                </c:pt>
                <c:pt idx="12">
                  <c:v>-0.10200699686982137</c:v>
                </c:pt>
                <c:pt idx="13">
                  <c:v>-5.1857792034215582E-2</c:v>
                </c:pt>
                <c:pt idx="14">
                  <c:v>3.1518071011744996E-2</c:v>
                </c:pt>
                <c:pt idx="15">
                  <c:v>-1.4430698414203227E-3</c:v>
                </c:pt>
                <c:pt idx="16">
                  <c:v>1.2870412836186671E-2</c:v>
                </c:pt>
                <c:pt idx="17">
                  <c:v>-2.0089831871089574E-2</c:v>
                </c:pt>
                <c:pt idx="18">
                  <c:v>8.603151628001704E-2</c:v>
                </c:pt>
                <c:pt idx="19">
                  <c:v>-4.8721053694997449E-2</c:v>
                </c:pt>
                <c:pt idx="20">
                  <c:v>-4.6978335233751473E-2</c:v>
                </c:pt>
                <c:pt idx="21">
                  <c:v>8.2002902757619664E-2</c:v>
                </c:pt>
                <c:pt idx="22">
                  <c:v>-2.7195027195027307E-2</c:v>
                </c:pt>
                <c:pt idx="23">
                  <c:v>-3.6906854130052714E-2</c:v>
                </c:pt>
                <c:pt idx="24">
                  <c:v>2.3864511162432635E-2</c:v>
                </c:pt>
                <c:pt idx="25">
                  <c:v>3.670242800677595E-2</c:v>
                </c:pt>
                <c:pt idx="26">
                  <c:v>-7.8506514836307911E-2</c:v>
                </c:pt>
                <c:pt idx="27">
                  <c:v>9.0410552838298425E-3</c:v>
                </c:pt>
                <c:pt idx="28">
                  <c:v>-7.5701826110656182E-3</c:v>
                </c:pt>
                <c:pt idx="29">
                  <c:v>-2.1964720442831033E-3</c:v>
                </c:pt>
                <c:pt idx="30">
                  <c:v>-2.7744325172344212E-2</c:v>
                </c:pt>
                <c:pt idx="31">
                  <c:v>-5.8204840191974612E-3</c:v>
                </c:pt>
                <c:pt idx="32">
                  <c:v>2.2470491699804345E-2</c:v>
                </c:pt>
                <c:pt idx="34">
                  <c:v>-2.1442230692143122E-4</c:v>
                </c:pt>
                <c:pt idx="35">
                  <c:v>4.6650692338677763E-4</c:v>
                </c:pt>
                <c:pt idx="36">
                  <c:v>-8.1980275889189116E-2</c:v>
                </c:pt>
                <c:pt idx="37">
                  <c:v>1.703801224304306E-2</c:v>
                </c:pt>
                <c:pt idx="38">
                  <c:v>-5.0125527208943477E-3</c:v>
                </c:pt>
                <c:pt idx="39">
                  <c:v>7.4211502782931425E-3</c:v>
                </c:pt>
                <c:pt idx="40">
                  <c:v>-4.7153923880094255E-2</c:v>
                </c:pt>
                <c:pt idx="41">
                  <c:v>2.7095681625740921E-2</c:v>
                </c:pt>
                <c:pt idx="42">
                  <c:v>-1.0781032618761465E-2</c:v>
                </c:pt>
                <c:pt idx="43">
                  <c:v>-3.8584095489843956E-2</c:v>
                </c:pt>
                <c:pt idx="44">
                  <c:v>-7.3461549218306731E-3</c:v>
                </c:pt>
                <c:pt idx="45">
                  <c:v>5.1105314934313381E-3</c:v>
                </c:pt>
                <c:pt idx="46">
                  <c:v>-1.2424246607488951E-3</c:v>
                </c:pt>
                <c:pt idx="47">
                  <c:v>4.4840019832204526E-3</c:v>
                </c:pt>
                <c:pt idx="48">
                  <c:v>-5.5688622754491005E-2</c:v>
                </c:pt>
                <c:pt idx="49">
                  <c:v>-3.1924597141987495E-3</c:v>
                </c:pt>
                <c:pt idx="50">
                  <c:v>8.2634631928927019E-2</c:v>
                </c:pt>
                <c:pt idx="51">
                  <c:v>-2.7397260273972657E-2</c:v>
                </c:pt>
                <c:pt idx="52">
                  <c:v>1.3136041895245476E-2</c:v>
                </c:pt>
                <c:pt idx="53">
                  <c:v>1.4110871130309632E-2</c:v>
                </c:pt>
                <c:pt idx="54">
                  <c:v>3.059384344067196E-2</c:v>
                </c:pt>
                <c:pt idx="55">
                  <c:v>4.6643629144915773E-2</c:v>
                </c:pt>
                <c:pt idx="56">
                  <c:v>6.9538988301471455E-2</c:v>
                </c:pt>
                <c:pt idx="57">
                  <c:v>2.2714610917230456E-3</c:v>
                </c:pt>
                <c:pt idx="60">
                  <c:v>-2.8235722743419462E-3</c:v>
                </c:pt>
                <c:pt idx="62">
                  <c:v>-3.7980088921636776E-2</c:v>
                </c:pt>
                <c:pt idx="63">
                  <c:v>1.1556033950510631E-3</c:v>
                </c:pt>
                <c:pt idx="64">
                  <c:v>-8.7279326843755264E-2</c:v>
                </c:pt>
                <c:pt idx="65">
                  <c:v>-1.1735419630156412E-2</c:v>
                </c:pt>
                <c:pt idx="66">
                  <c:v>-3.8858805593438739E-2</c:v>
                </c:pt>
                <c:pt idx="67">
                  <c:v>1.3857216473473166E-2</c:v>
                </c:pt>
                <c:pt idx="68">
                  <c:v>-4.1544739523467739E-2</c:v>
                </c:pt>
                <c:pt idx="69">
                  <c:v>1.033003463552927E-2</c:v>
                </c:pt>
                <c:pt idx="70">
                  <c:v>-3.5323207347227124E-2</c:v>
                </c:pt>
                <c:pt idx="71">
                  <c:v>8.6326973083384898E-2</c:v>
                </c:pt>
                <c:pt idx="73">
                  <c:v>-2.1523178807946908E-2</c:v>
                </c:pt>
                <c:pt idx="74">
                  <c:v>-2.9058634957123776E-2</c:v>
                </c:pt>
                <c:pt idx="75">
                  <c:v>-6.6611157368859347E-3</c:v>
                </c:pt>
                <c:pt idx="76">
                  <c:v>0.15092963908129786</c:v>
                </c:pt>
                <c:pt idx="77">
                  <c:v>-1.1421807612975754E-2</c:v>
                </c:pt>
                <c:pt idx="78">
                  <c:v>-1.3060268807395119E-2</c:v>
                </c:pt>
                <c:pt idx="79">
                  <c:v>4.5690981464748918E-2</c:v>
                </c:pt>
                <c:pt idx="80">
                  <c:v>-3.4148641937056572E-2</c:v>
                </c:pt>
                <c:pt idx="81">
                  <c:v>-7.2727272727272724E-2</c:v>
                </c:pt>
                <c:pt idx="82">
                  <c:v>-9.2060399415489547E-2</c:v>
                </c:pt>
                <c:pt idx="83">
                  <c:v>-0.1588554514060187</c:v>
                </c:pt>
                <c:pt idx="84">
                  <c:v>1.6081040502879495E-3</c:v>
                </c:pt>
                <c:pt idx="85">
                  <c:v>6.6666666666666428E-3</c:v>
                </c:pt>
                <c:pt idx="86">
                  <c:v>-9.4372596994057867E-3</c:v>
                </c:pt>
                <c:pt idx="87">
                  <c:v>-0.13728638434835611</c:v>
                </c:pt>
                <c:pt idx="88">
                  <c:v>-4.6616777089297755E-3</c:v>
                </c:pt>
                <c:pt idx="89">
                  <c:v>0.11667723525681674</c:v>
                </c:pt>
                <c:pt idx="90">
                  <c:v>2.7281442335578211E-2</c:v>
                </c:pt>
                <c:pt idx="91">
                  <c:v>2.1183923975450412E-2</c:v>
                </c:pt>
                <c:pt idx="92">
                  <c:v>2.2669156182441991E-2</c:v>
                </c:pt>
                <c:pt idx="93">
                  <c:v>-1.1214442013129008E-2</c:v>
                </c:pt>
                <c:pt idx="94">
                  <c:v>7.487743542552645E-3</c:v>
                </c:pt>
                <c:pt idx="95">
                  <c:v>1.3558088970825038E-3</c:v>
                </c:pt>
                <c:pt idx="96">
                  <c:v>-3.0951596970694689E-2</c:v>
                </c:pt>
                <c:pt idx="97">
                  <c:v>3.3292231812577018E-2</c:v>
                </c:pt>
                <c:pt idx="98">
                  <c:v>-2.4111303721380446E-2</c:v>
                </c:pt>
                <c:pt idx="99">
                  <c:v>1.3586535623376209E-2</c:v>
                </c:pt>
                <c:pt idx="100">
                  <c:v>6.4371104526412121E-3</c:v>
                </c:pt>
                <c:pt idx="101">
                  <c:v>-1.0120031341151102E-2</c:v>
                </c:pt>
                <c:pt idx="102">
                  <c:v>1.6946758932354228E-2</c:v>
                </c:pt>
                <c:pt idx="103">
                  <c:v>1.3773353334242535E-2</c:v>
                </c:pt>
                <c:pt idx="104">
                  <c:v>-6.4542038926977078E-3</c:v>
                </c:pt>
                <c:pt idx="105">
                  <c:v>-8.7899111721429658E-3</c:v>
                </c:pt>
                <c:pt idx="106">
                  <c:v>-1.382610215136645E-2</c:v>
                </c:pt>
                <c:pt idx="107">
                  <c:v>3.7325407884486753E-2</c:v>
                </c:pt>
                <c:pt idx="108">
                  <c:v>-1.7186673717609693E-2</c:v>
                </c:pt>
                <c:pt idx="109">
                  <c:v>7.4800290486564947E-2</c:v>
                </c:pt>
                <c:pt idx="110">
                  <c:v>2.560750302293626E-3</c:v>
                </c:pt>
                <c:pt idx="111">
                  <c:v>5.8387799564270149E-2</c:v>
                </c:pt>
                <c:pt idx="112">
                  <c:v>-4.8240497715563661E-3</c:v>
                </c:pt>
                <c:pt idx="114">
                  <c:v>-7.8978724912185019E-3</c:v>
                </c:pt>
                <c:pt idx="115">
                  <c:v>-4.2039355992844266E-2</c:v>
                </c:pt>
                <c:pt idx="116">
                  <c:v>-5.3742335550885013E-2</c:v>
                </c:pt>
                <c:pt idx="117">
                  <c:v>2.9879705083430328E-2</c:v>
                </c:pt>
                <c:pt idx="118">
                  <c:v>8.3188153310104526E-2</c:v>
                </c:pt>
                <c:pt idx="119">
                  <c:v>-5.9353899552385896E-2</c:v>
                </c:pt>
                <c:pt idx="120">
                  <c:v>-6.3985791666555407E-3</c:v>
                </c:pt>
                <c:pt idx="121">
                  <c:v>1.9220795494495138E-2</c:v>
                </c:pt>
                <c:pt idx="122">
                  <c:v>-2.4021352313167221E-2</c:v>
                </c:pt>
                <c:pt idx="123">
                  <c:v>-4.3744396546430434E-2</c:v>
                </c:pt>
                <c:pt idx="124">
                  <c:v>6.926570779712346E-2</c:v>
                </c:pt>
                <c:pt idx="125">
                  <c:v>-0.10487804878048773</c:v>
                </c:pt>
                <c:pt idx="126">
                  <c:v>-1.2863211138839831E-2</c:v>
                </c:pt>
                <c:pt idx="127">
                  <c:v>-7.7475041597337799E-2</c:v>
                </c:pt>
                <c:pt idx="128">
                  <c:v>-2.9532967032966963E-2</c:v>
                </c:pt>
                <c:pt idx="129">
                  <c:v>-9.1625280789494491E-3</c:v>
                </c:pt>
                <c:pt idx="130">
                  <c:v>-1.979275078808497E-2</c:v>
                </c:pt>
                <c:pt idx="131">
                  <c:v>-3.6465306765377611E-2</c:v>
                </c:pt>
                <c:pt idx="132">
                  <c:v>6.7657891147183111E-2</c:v>
                </c:pt>
                <c:pt idx="133">
                  <c:v>-4.3747622411825816E-3</c:v>
                </c:pt>
                <c:pt idx="134">
                  <c:v>5.7018489661343305E-2</c:v>
                </c:pt>
                <c:pt idx="135">
                  <c:v>-1.2768130745659176E-3</c:v>
                </c:pt>
                <c:pt idx="136">
                  <c:v>7.1248741188318185E-2</c:v>
                </c:pt>
                <c:pt idx="137">
                  <c:v>0.12971457696228347</c:v>
                </c:pt>
                <c:pt idx="138">
                  <c:v>-8.2966053224775693E-3</c:v>
                </c:pt>
                <c:pt idx="139">
                  <c:v>7.558733401430015E-2</c:v>
                </c:pt>
                <c:pt idx="140">
                  <c:v>-2.4290773341516651E-3</c:v>
                </c:pt>
                <c:pt idx="141">
                  <c:v>-3.2136943796200905E-2</c:v>
                </c:pt>
                <c:pt idx="142">
                  <c:v>6.6666666666666428E-3</c:v>
                </c:pt>
                <c:pt idx="143">
                  <c:v>9.082451782443178E-3</c:v>
                </c:pt>
                <c:pt idx="144">
                  <c:v>2.2682078216633036E-2</c:v>
                </c:pt>
                <c:pt idx="145">
                  <c:v>-2.6640884323918125E-2</c:v>
                </c:pt>
                <c:pt idx="146">
                  <c:v>5.1978513876454829E-2</c:v>
                </c:pt>
                <c:pt idx="147">
                  <c:v>-4.9488293845506813E-2</c:v>
                </c:pt>
                <c:pt idx="148">
                  <c:v>-5.0609615827007196E-2</c:v>
                </c:pt>
                <c:pt idx="149">
                  <c:v>1.2931034482758456E-2</c:v>
                </c:pt>
                <c:pt idx="150">
                  <c:v>-2.9615298757348155E-2</c:v>
                </c:pt>
                <c:pt idx="151">
                  <c:v>-0.25044014084507049</c:v>
                </c:pt>
                <c:pt idx="152">
                  <c:v>-0.19278909022977769</c:v>
                </c:pt>
                <c:pt idx="153">
                  <c:v>0.14489112227805684</c:v>
                </c:pt>
                <c:pt idx="154">
                  <c:v>3.5954152148862301E-2</c:v>
                </c:pt>
                <c:pt idx="155">
                  <c:v>-1.2850949628406274E-3</c:v>
                </c:pt>
                <c:pt idx="156">
                  <c:v>2.2597832077898162E-2</c:v>
                </c:pt>
                <c:pt idx="157">
                  <c:v>4.8322726782439915E-2</c:v>
                </c:pt>
                <c:pt idx="158">
                  <c:v>2.832565818055427E-2</c:v>
                </c:pt>
                <c:pt idx="159">
                  <c:v>8.7292927288958981E-3</c:v>
                </c:pt>
                <c:pt idx="160">
                  <c:v>1.708051799170732E-2</c:v>
                </c:pt>
                <c:pt idx="161">
                  <c:v>-8.0119033993361566E-2</c:v>
                </c:pt>
                <c:pt idx="162">
                  <c:v>-1.429275505174959E-2</c:v>
                </c:pt>
                <c:pt idx="163">
                  <c:v>-5.6013443226374332E-2</c:v>
                </c:pt>
                <c:pt idx="164">
                  <c:v>1.0335630140031193E-2</c:v>
                </c:pt>
                <c:pt idx="165">
                  <c:v>9.0968161143600099E-3</c:v>
                </c:pt>
                <c:pt idx="166">
                  <c:v>-0.11547411285631176</c:v>
                </c:pt>
                <c:pt idx="167">
                  <c:v>-8.9928057553958114E-3</c:v>
                </c:pt>
                <c:pt idx="168">
                  <c:v>-5.9521582253106997E-2</c:v>
                </c:pt>
                <c:pt idx="169">
                  <c:v>-6.3706119576691075E-2</c:v>
                </c:pt>
                <c:pt idx="170">
                  <c:v>2.969155376189107E-2</c:v>
                </c:pt>
                <c:pt idx="171">
                  <c:v>3.6439916281974502E-2</c:v>
                </c:pt>
                <c:pt idx="172">
                  <c:v>-0.12308018218409057</c:v>
                </c:pt>
                <c:pt idx="173">
                  <c:v>-0.17234225211045931</c:v>
                </c:pt>
                <c:pt idx="174">
                  <c:v>-0.13220133414190408</c:v>
                </c:pt>
                <c:pt idx="175">
                  <c:v>9.160077577204237E-2</c:v>
                </c:pt>
                <c:pt idx="176">
                  <c:v>1.5701180303506642E-2</c:v>
                </c:pt>
                <c:pt idx="177">
                  <c:v>-4.9858744592566506E-2</c:v>
                </c:pt>
                <c:pt idx="178">
                  <c:v>2.0143158629051125E-2</c:v>
                </c:pt>
                <c:pt idx="179">
                  <c:v>9.5710135019656216E-3</c:v>
                </c:pt>
                <c:pt idx="180">
                  <c:v>-0.10200699686982137</c:v>
                </c:pt>
                <c:pt idx="181">
                  <c:v>2.9671210906174809E-2</c:v>
                </c:pt>
                <c:pt idx="182">
                  <c:v>1.7293261403633534E-2</c:v>
                </c:pt>
                <c:pt idx="183">
                  <c:v>1.3399482812195615E-2</c:v>
                </c:pt>
                <c:pt idx="184">
                  <c:v>2.7617789399467522E-2</c:v>
                </c:pt>
                <c:pt idx="185">
                  <c:v>8.467615086161645E-3</c:v>
                </c:pt>
                <c:pt idx="186">
                  <c:v>0.10212969462012085</c:v>
                </c:pt>
                <c:pt idx="187">
                  <c:v>-2.5976244943676972E-2</c:v>
                </c:pt>
                <c:pt idx="188">
                  <c:v>-0.25724059293044471</c:v>
                </c:pt>
                <c:pt idx="189">
                  <c:v>4.934687953555876E-2</c:v>
                </c:pt>
                <c:pt idx="190">
                  <c:v>-0.11266511266511275</c:v>
                </c:pt>
                <c:pt idx="191">
                  <c:v>2.724077328646753E-2</c:v>
                </c:pt>
                <c:pt idx="192">
                  <c:v>3.0792917628944686E-3</c:v>
                </c:pt>
                <c:pt idx="193">
                  <c:v>0.14793901750423494</c:v>
                </c:pt>
                <c:pt idx="194">
                  <c:v>-7.3250848571115704E-2</c:v>
                </c:pt>
                <c:pt idx="195">
                  <c:v>0.50289017341040465</c:v>
                </c:pt>
                <c:pt idx="196">
                  <c:v>6.0016353229763023E-2</c:v>
                </c:pt>
                <c:pt idx="197">
                  <c:v>-7.5686482516626515E-3</c:v>
                </c:pt>
                <c:pt idx="198">
                  <c:v>-1.5577702988601528E-2</c:v>
                </c:pt>
                <c:pt idx="199">
                  <c:v>1.8278362095374163E-2</c:v>
                </c:pt>
                <c:pt idx="200">
                  <c:v>-1.3255065328536763E-3</c:v>
                </c:pt>
                <c:pt idx="202">
                  <c:v>4.1276294082381884E-2</c:v>
                </c:pt>
                <c:pt idx="203">
                  <c:v>1.4376895184376202E-2</c:v>
                </c:pt>
                <c:pt idx="204">
                  <c:v>-8.1980275889189116E-2</c:v>
                </c:pt>
                <c:pt idx="205">
                  <c:v>-4.749859659440271E-3</c:v>
                </c:pt>
                <c:pt idx="206">
                  <c:v>-1.399204265257724E-2</c:v>
                </c:pt>
                <c:pt idx="207">
                  <c:v>-2.3191094619666379E-3</c:v>
                </c:pt>
                <c:pt idx="208">
                  <c:v>5.3553384978107098E-2</c:v>
                </c:pt>
                <c:pt idx="209">
                  <c:v>5.6731583403894996E-2</c:v>
                </c:pt>
                <c:pt idx="210">
                  <c:v>-4.154767904137973E-2</c:v>
                </c:pt>
                <c:pt idx="211">
                  <c:v>-7.7651519870049243E-2</c:v>
                </c:pt>
                <c:pt idx="212">
                  <c:v>9.031979390990064E-3</c:v>
                </c:pt>
                <c:pt idx="213">
                  <c:v>2.0627443821493778E-2</c:v>
                </c:pt>
                <c:pt idx="214">
                  <c:v>2.4772567263490849E-2</c:v>
                </c:pt>
                <c:pt idx="215">
                  <c:v>4.7075150544984831E-2</c:v>
                </c:pt>
                <c:pt idx="216">
                  <c:v>-5.8682634730538842E-2</c:v>
                </c:pt>
                <c:pt idx="217">
                  <c:v>-2.22712070538158E-2</c:v>
                </c:pt>
                <c:pt idx="218">
                  <c:v>0.13613533181336798</c:v>
                </c:pt>
                <c:pt idx="219">
                  <c:v>-7.9381199811053418E-2</c:v>
                </c:pt>
                <c:pt idx="220">
                  <c:v>1.1068914286026995E-2</c:v>
                </c:pt>
                <c:pt idx="221">
                  <c:v>6.2634989200864256E-3</c:v>
                </c:pt>
                <c:pt idx="222">
                  <c:v>3.5132035191704596E-2</c:v>
                </c:pt>
                <c:pt idx="223">
                  <c:v>7.0916354189642899E-2</c:v>
                </c:pt>
                <c:pt idx="224">
                  <c:v>0.13997472791749899</c:v>
                </c:pt>
                <c:pt idx="225">
                  <c:v>1.88279988163274E-2</c:v>
                </c:pt>
                <c:pt idx="228">
                  <c:v>4.4539575553329089E-2</c:v>
                </c:pt>
                <c:pt idx="230">
                  <c:v>-2.6986293340924877E-2</c:v>
                </c:pt>
                <c:pt idx="231">
                  <c:v>1.6397453012839805E-2</c:v>
                </c:pt>
                <c:pt idx="232">
                  <c:v>-3.1677940933839327E-2</c:v>
                </c:pt>
                <c:pt idx="233">
                  <c:v>-1.955903271692748E-2</c:v>
                </c:pt>
                <c:pt idx="234">
                  <c:v>-4.5993949997722536E-2</c:v>
                </c:pt>
                <c:pt idx="235">
                  <c:v>2.2950737136392355E-2</c:v>
                </c:pt>
                <c:pt idx="236">
                  <c:v>-1.4656353679898934E-3</c:v>
                </c:pt>
                <c:pt idx="237">
                  <c:v>2.1441801621855341E-2</c:v>
                </c:pt>
                <c:pt idx="238">
                  <c:v>-5.5339691510657369E-3</c:v>
                </c:pt>
                <c:pt idx="239">
                  <c:v>0.11740551996263308</c:v>
                </c:pt>
                <c:pt idx="241">
                  <c:v>5.5990367248645381E-2</c:v>
                </c:pt>
                <c:pt idx="242">
                  <c:v>1.8243559381344074E-2</c:v>
                </c:pt>
                <c:pt idx="243">
                  <c:v>6.4945878434637755E-2</c:v>
                </c:pt>
                <c:pt idx="244">
                  <c:v>0.18775063798760477</c:v>
                </c:pt>
                <c:pt idx="245">
                  <c:v>-4.7785017813613315E-2</c:v>
                </c:pt>
                <c:pt idx="246">
                  <c:v>-1.3060268807395119E-2</c:v>
                </c:pt>
                <c:pt idx="247">
                  <c:v>-2.0733107035580865E-2</c:v>
                </c:pt>
                <c:pt idx="248">
                  <c:v>-8.2046503574569343E-2</c:v>
                </c:pt>
                <c:pt idx="249">
                  <c:v>-7.2727272727272724E-2</c:v>
                </c:pt>
                <c:pt idx="250">
                  <c:v>-4.1402825133950209E-2</c:v>
                </c:pt>
                <c:pt idx="251">
                  <c:v>-0.1356684755796744</c:v>
                </c:pt>
                <c:pt idx="252">
                  <c:v>4.5761479455725413E-3</c:v>
                </c:pt>
                <c:pt idx="253">
                  <c:v>-1.8416666666666616E-2</c:v>
                </c:pt>
                <c:pt idx="254">
                  <c:v>-3.5826634044040248E-3</c:v>
                </c:pt>
                <c:pt idx="255">
                  <c:v>-0.13728638434835611</c:v>
                </c:pt>
                <c:pt idx="256">
                  <c:v>5.7177746058201841E-3</c:v>
                </c:pt>
                <c:pt idx="257">
                  <c:v>0.20735573874445146</c:v>
                </c:pt>
                <c:pt idx="258">
                  <c:v>3.9317017368607564E-2</c:v>
                </c:pt>
                <c:pt idx="259">
                  <c:v>-2.9895070283112356E-2</c:v>
                </c:pt>
                <c:pt idx="260">
                  <c:v>-5.4956580833849123E-3</c:v>
                </c:pt>
                <c:pt idx="261">
                  <c:v>-9.6280087527352176E-2</c:v>
                </c:pt>
                <c:pt idx="262">
                  <c:v>1.576481881068742E-2</c:v>
                </c:pt>
                <c:pt idx="263">
                  <c:v>-2.9844329990658101E-3</c:v>
                </c:pt>
                <c:pt idx="264">
                  <c:v>-3.325650312808686E-2</c:v>
                </c:pt>
                <c:pt idx="265">
                  <c:v>2.9593094944512902E-2</c:v>
                </c:pt>
                <c:pt idx="266">
                  <c:v>-2.7336275017447488E-2</c:v>
                </c:pt>
                <c:pt idx="267">
                  <c:v>1.3297211676997527E-2</c:v>
                </c:pt>
                <c:pt idx="268">
                  <c:v>-3.6579135588024912E-2</c:v>
                </c:pt>
                <c:pt idx="269">
                  <c:v>-1.3379247680689049E-2</c:v>
                </c:pt>
                <c:pt idx="270">
                  <c:v>-2.5561361389634264E-2</c:v>
                </c:pt>
                <c:pt idx="271">
                  <c:v>4.091095049775145E-4</c:v>
                </c:pt>
                <c:pt idx="272">
                  <c:v>-4.1389890253790453E-2</c:v>
                </c:pt>
                <c:pt idx="273">
                  <c:v>-1.694960229798128E-2</c:v>
                </c:pt>
                <c:pt idx="274">
                  <c:v>5.6146247700103805E-2</c:v>
                </c:pt>
                <c:pt idx="275">
                  <c:v>8.4758780351325037E-3</c:v>
                </c:pt>
                <c:pt idx="276">
                  <c:v>6.5309360126916946E-2</c:v>
                </c:pt>
                <c:pt idx="277">
                  <c:v>0.12418300653594765</c:v>
                </c:pt>
                <c:pt idx="278">
                  <c:v>3.635013288649102E-2</c:v>
                </c:pt>
                <c:pt idx="279">
                  <c:v>-8.9324618736383476E-2</c:v>
                </c:pt>
                <c:pt idx="280">
                  <c:v>-5.6673471371634081E-2</c:v>
                </c:pt>
                <c:pt idx="282">
                  <c:v>2.9750572518238604E-2</c:v>
                </c:pt>
                <c:pt idx="283">
                  <c:v>-0.12209302325581398</c:v>
                </c:pt>
                <c:pt idx="284">
                  <c:v>-7.0530301714404775E-2</c:v>
                </c:pt>
                <c:pt idx="285">
                  <c:v>3.7446643383779586E-2</c:v>
                </c:pt>
                <c:pt idx="286">
                  <c:v>-0.21385017421602787</c:v>
                </c:pt>
                <c:pt idx="287">
                  <c:v>-8.7507586677792841E-3</c:v>
                </c:pt>
                <c:pt idx="288">
                  <c:v>-1.5062818755214794E-2</c:v>
                </c:pt>
                <c:pt idx="289">
                  <c:v>4.6579624286007558E-2</c:v>
                </c:pt>
                <c:pt idx="290">
                  <c:v>-2.6690391459074637E-2</c:v>
                </c:pt>
                <c:pt idx="291">
                  <c:v>3.3479483683971349E-2</c:v>
                </c:pt>
                <c:pt idx="292">
                  <c:v>0.14118092354277065</c:v>
                </c:pt>
                <c:pt idx="293">
                  <c:v>-0.10569105691056901</c:v>
                </c:pt>
                <c:pt idx="294">
                  <c:v>3.2030477977033393E-2</c:v>
                </c:pt>
                <c:pt idx="295">
                  <c:v>-7.7475041597337799E-2</c:v>
                </c:pt>
                <c:pt idx="296">
                  <c:v>-8.42490842490842E-2</c:v>
                </c:pt>
                <c:pt idx="297">
                  <c:v>2.6676818193706016E-3</c:v>
                </c:pt>
                <c:pt idx="298">
                  <c:v>-7.5876666171068325E-3</c:v>
                </c:pt>
                <c:pt idx="299">
                  <c:v>-3.7646688194061598E-2</c:v>
                </c:pt>
                <c:pt idx="300">
                  <c:v>4.9924976128768193E-2</c:v>
                </c:pt>
                <c:pt idx="301">
                  <c:v>-4.0758654420955387E-3</c:v>
                </c:pt>
                <c:pt idx="302">
                  <c:v>1.4764212664769223E-2</c:v>
                </c:pt>
                <c:pt idx="303">
                  <c:v>2.1420416992128807E-2</c:v>
                </c:pt>
                <c:pt idx="304">
                  <c:v>0.10901309164149039</c:v>
                </c:pt>
                <c:pt idx="305">
                  <c:v>0.18934760448521923</c:v>
                </c:pt>
                <c:pt idx="306">
                  <c:v>-7.5039531675806515E-2</c:v>
                </c:pt>
                <c:pt idx="307">
                  <c:v>-2.1450459652706932E-2</c:v>
                </c:pt>
                <c:pt idx="308">
                  <c:v>5.0754931666218096E-3</c:v>
                </c:pt>
                <c:pt idx="309">
                  <c:v>-3.6530513799981727E-2</c:v>
                </c:pt>
                <c:pt idx="310">
                  <c:v>-1.8416666666666616E-2</c:v>
                </c:pt>
                <c:pt idx="311">
                  <c:v>1.5421945582015442E-2</c:v>
                </c:pt>
                <c:pt idx="312">
                  <c:v>5.1067618974095411E-2</c:v>
                </c:pt>
                <c:pt idx="313">
                  <c:v>-3.9064946452058106E-3</c:v>
                </c:pt>
                <c:pt idx="314">
                  <c:v>4.5810205908683919E-2</c:v>
                </c:pt>
                <c:pt idx="315">
                  <c:v>-8.537782139352311E-2</c:v>
                </c:pt>
                <c:pt idx="316">
                  <c:v>-9.7078444904531838E-2</c:v>
                </c:pt>
                <c:pt idx="317">
                  <c:v>0.10067733990147772</c:v>
                </c:pt>
                <c:pt idx="318">
                  <c:v>2.232308951558769E-3</c:v>
                </c:pt>
                <c:pt idx="319">
                  <c:v>-0.25044014084507049</c:v>
                </c:pt>
                <c:pt idx="320">
                  <c:v>-0.19278909022977769</c:v>
                </c:pt>
                <c:pt idx="321">
                  <c:v>0.16415410385259624</c:v>
                </c:pt>
                <c:pt idx="322">
                  <c:v>5.2073176552410699E-2</c:v>
                </c:pt>
                <c:pt idx="323">
                  <c:v>2.1325350949628456E-2</c:v>
                </c:pt>
                <c:pt idx="324">
                  <c:v>1.7269887929450629E-2</c:v>
                </c:pt>
                <c:pt idx="325">
                  <c:v>5.2637255959443532E-2</c:v>
                </c:pt>
                <c:pt idx="326">
                  <c:v>3.1888087583630216E-2</c:v>
                </c:pt>
                <c:pt idx="327">
                  <c:v>8.3325066957643419E-3</c:v>
                </c:pt>
                <c:pt idx="328">
                  <c:v>4.6447295870208349E-3</c:v>
                </c:pt>
                <c:pt idx="329">
                  <c:v>-8.0119033993361566E-2</c:v>
                </c:pt>
                <c:pt idx="330">
                  <c:v>-7.6392311483489969E-3</c:v>
                </c:pt>
                <c:pt idx="331">
                  <c:v>-8.065935824597914E-2</c:v>
                </c:pt>
                <c:pt idx="332">
                  <c:v>3.98977550566793E-2</c:v>
                </c:pt>
                <c:pt idx="333">
                  <c:v>6.1078622482131334E-2</c:v>
                </c:pt>
                <c:pt idx="334">
                  <c:v>-0.11547411285631176</c:v>
                </c:pt>
                <c:pt idx="335">
                  <c:v>1.2589928057553849E-2</c:v>
                </c:pt>
                <c:pt idx="336">
                  <c:v>-5.9521582253106997E-2</c:v>
                </c:pt>
                <c:pt idx="337">
                  <c:v>-6.3706119576691075E-2</c:v>
                </c:pt>
                <c:pt idx="338">
                  <c:v>1.5950802344575871E-2</c:v>
                </c:pt>
                <c:pt idx="339">
                  <c:v>5.7632096410758449E-2</c:v>
                </c:pt>
                <c:pt idx="340">
                  <c:v>-0.12308018218409057</c:v>
                </c:pt>
                <c:pt idx="341">
                  <c:v>-0.17234225211045931</c:v>
                </c:pt>
                <c:pt idx="342">
                  <c:v>8.7932080048514438E-2</c:v>
                </c:pt>
                <c:pt idx="343">
                  <c:v>-2.6555273758018815E-2</c:v>
                </c:pt>
                <c:pt idx="344">
                  <c:v>-3.8878568774827774E-2</c:v>
                </c:pt>
                <c:pt idx="345">
                  <c:v>-4.9858744592566506E-2</c:v>
                </c:pt>
                <c:pt idx="346">
                  <c:v>-6.0729644501422403E-2</c:v>
                </c:pt>
                <c:pt idx="347">
                  <c:v>-6.2078657019692625E-2</c:v>
                </c:pt>
                <c:pt idx="348">
                  <c:v>-0.10200699686982137</c:v>
                </c:pt>
                <c:pt idx="349">
                  <c:v>-0.18444266238973553</c:v>
                </c:pt>
                <c:pt idx="350">
                  <c:v>7.3635170219207013E-2</c:v>
                </c:pt>
                <c:pt idx="351">
                  <c:v>6.1623295571250306E-2</c:v>
                </c:pt>
                <c:pt idx="352">
                  <c:v>1.0603270653788542E-2</c:v>
                </c:pt>
                <c:pt idx="353">
                  <c:v>5.169701842077665E-3</c:v>
                </c:pt>
                <c:pt idx="354">
                  <c:v>0.14598736584851379</c:v>
                </c:pt>
                <c:pt idx="355">
                  <c:v>2.9340572762911923E-2</c:v>
                </c:pt>
                <c:pt idx="356">
                  <c:v>-0.25724059293044471</c:v>
                </c:pt>
                <c:pt idx="357">
                  <c:v>5.8055152394775088E-3</c:v>
                </c:pt>
                <c:pt idx="358">
                  <c:v>-0.17715617715617726</c:v>
                </c:pt>
                <c:pt idx="359">
                  <c:v>-0.15289982425307541</c:v>
                </c:pt>
                <c:pt idx="360">
                  <c:v>-7.5186040544008209E-2</c:v>
                </c:pt>
                <c:pt idx="361">
                  <c:v>0.13551665725578771</c:v>
                </c:pt>
                <c:pt idx="362">
                  <c:v>-6.7557210117157582E-2</c:v>
                </c:pt>
                <c:pt idx="363">
                  <c:v>0.6101971246479917</c:v>
                </c:pt>
                <c:pt idx="364">
                  <c:v>8.0600981193785837E-2</c:v>
                </c:pt>
                <c:pt idx="365">
                  <c:v>9.431909366627229E-3</c:v>
                </c:pt>
                <c:pt idx="366">
                  <c:v>2.8909560790797911E-2</c:v>
                </c:pt>
                <c:pt idx="367">
                  <c:v>1.9503727152047345E-2</c:v>
                </c:pt>
                <c:pt idx="368">
                  <c:v>-0.1135517263144607</c:v>
                </c:pt>
                <c:pt idx="370">
                  <c:v>4.1061871775460453E-2</c:v>
                </c:pt>
                <c:pt idx="371">
                  <c:v>4.8771178354077797E-3</c:v>
                </c:pt>
                <c:pt idx="372">
                  <c:v>-8.1980275889189116E-2</c:v>
                </c:pt>
                <c:pt idx="373">
                  <c:v>-3.669571493490878E-2</c:v>
                </c:pt>
                <c:pt idx="374">
                  <c:v>-2.0848292925984373E-2</c:v>
                </c:pt>
                <c:pt idx="375">
                  <c:v>-6.3543599257885025E-2</c:v>
                </c:pt>
                <c:pt idx="376">
                  <c:v>-8.2519366790165014E-2</c:v>
                </c:pt>
                <c:pt idx="377">
                  <c:v>-0.26248941574936491</c:v>
                </c:pt>
                <c:pt idx="378">
                  <c:v>6.5288133111079588E-2</c:v>
                </c:pt>
                <c:pt idx="379">
                  <c:v>-9.4881945672836143E-2</c:v>
                </c:pt>
                <c:pt idx="380">
                  <c:v>1.4541595582362848E-2</c:v>
                </c:pt>
                <c:pt idx="381">
                  <c:v>1.843682090459085E-2</c:v>
                </c:pt>
                <c:pt idx="382">
                  <c:v>4.0461629785060696E-2</c:v>
                </c:pt>
                <c:pt idx="383">
                  <c:v>6.6231778016710791E-2</c:v>
                </c:pt>
                <c:pt idx="384">
                  <c:v>-9.6107784431137641E-2</c:v>
                </c:pt>
                <c:pt idx="385">
                  <c:v>-6.6889632107023492E-2</c:v>
                </c:pt>
                <c:pt idx="386">
                  <c:v>9.9440376375989889E-2</c:v>
                </c:pt>
                <c:pt idx="387">
                  <c:v>-6.7619272555503068E-2</c:v>
                </c:pt>
                <c:pt idx="388">
                  <c:v>-2.6871974893497196E-2</c:v>
                </c:pt>
                <c:pt idx="389">
                  <c:v>-4.7804175665946622E-2</c:v>
                </c:pt>
                <c:pt idx="390">
                  <c:v>-2.0957230277595489E-2</c:v>
                </c:pt>
                <c:pt idx="391">
                  <c:v>1.4278361885155489E-2</c:v>
                </c:pt>
                <c:pt idx="392">
                  <c:v>0.20278355231275785</c:v>
                </c:pt>
                <c:pt idx="393">
                  <c:v>1.9639707255946093E-2</c:v>
                </c:pt>
                <c:pt idx="396">
                  <c:v>-0.10438109117405964</c:v>
                </c:pt>
                <c:pt idx="398">
                  <c:v>-8.5823613634650256E-3</c:v>
                </c:pt>
                <c:pt idx="399">
                  <c:v>5.4415872771793945E-2</c:v>
                </c:pt>
                <c:pt idx="400">
                  <c:v>3.1182973106748071E-2</c:v>
                </c:pt>
                <c:pt idx="401">
                  <c:v>-0.11273115220483634</c:v>
                </c:pt>
                <c:pt idx="402">
                  <c:v>-1.1100602052928258E-2</c:v>
                </c:pt>
                <c:pt idx="403">
                  <c:v>-7.2173619461112729E-3</c:v>
                </c:pt>
                <c:pt idx="404">
                  <c:v>-4.3050529285101093E-2</c:v>
                </c:pt>
                <c:pt idx="405">
                  <c:v>1.2520480589904757E-2</c:v>
                </c:pt>
                <c:pt idx="406">
                  <c:v>-2.80230778288003E-2</c:v>
                </c:pt>
                <c:pt idx="407">
                  <c:v>8.0373388732806722E-2</c:v>
                </c:pt>
                <c:pt idx="409">
                  <c:v>0.14960866947621912</c:v>
                </c:pt>
                <c:pt idx="410">
                  <c:v>3.1926228917352313E-2</c:v>
                </c:pt>
                <c:pt idx="411">
                  <c:v>0.26810990840965865</c:v>
                </c:pt>
                <c:pt idx="412">
                  <c:v>0.1819176084578929</c:v>
                </c:pt>
                <c:pt idx="413">
                  <c:v>-2.7273579598724808E-2</c:v>
                </c:pt>
                <c:pt idx="414">
                  <c:v>-1.3060268807395119E-2</c:v>
                </c:pt>
                <c:pt idx="415">
                  <c:v>-8.056362792742193E-2</c:v>
                </c:pt>
                <c:pt idx="416">
                  <c:v>-8.2046503574569343E-2</c:v>
                </c:pt>
                <c:pt idx="417">
                  <c:v>-7.2727272727272724E-2</c:v>
                </c:pt>
                <c:pt idx="418">
                  <c:v>-0.12518265952264979</c:v>
                </c:pt>
                <c:pt idx="419">
                  <c:v>-0.14109521460286134</c:v>
                </c:pt>
                <c:pt idx="420">
                  <c:v>-2.9680438952847678E-3</c:v>
                </c:pt>
                <c:pt idx="421">
                  <c:v>-3.8333333333333289E-2</c:v>
                </c:pt>
                <c:pt idx="422">
                  <c:v>-1.223348479552609E-3</c:v>
                </c:pt>
                <c:pt idx="423">
                  <c:v>-0.13728638434835611</c:v>
                </c:pt>
                <c:pt idx="424">
                  <c:v>-6.2128200262374089E-3</c:v>
                </c:pt>
                <c:pt idx="425">
                  <c:v>0.15726062143310085</c:v>
                </c:pt>
                <c:pt idx="426">
                  <c:v>1.5646650339960641E-2</c:v>
                </c:pt>
                <c:pt idx="427">
                  <c:v>-6.8699267471787742E-2</c:v>
                </c:pt>
                <c:pt idx="428">
                  <c:v>-8.5009335684157316E-3</c:v>
                </c:pt>
                <c:pt idx="429">
                  <c:v>-0.11296498905908083</c:v>
                </c:pt>
                <c:pt idx="430">
                  <c:v>4.4623024687442188E-4</c:v>
                </c:pt>
                <c:pt idx="431">
                  <c:v>-4.6127815301350662E-2</c:v>
                </c:pt>
                <c:pt idx="432">
                  <c:v>-4.8073756997036456E-2</c:v>
                </c:pt>
                <c:pt idx="433">
                  <c:v>-2.3427866831072765E-2</c:v>
                </c:pt>
                <c:pt idx="434">
                  <c:v>-2.083567842589882E-2</c:v>
                </c:pt>
                <c:pt idx="435">
                  <c:v>4.0476127851959811E-3</c:v>
                </c:pt>
                <c:pt idx="436">
                  <c:v>5.6299172371513134E-2</c:v>
                </c:pt>
                <c:pt idx="437">
                  <c:v>2.648195579317468E-2</c:v>
                </c:pt>
                <c:pt idx="438">
                  <c:v>-2.7962152238384465E-2</c:v>
                </c:pt>
                <c:pt idx="439">
                  <c:v>-3.4092458748124915E-3</c:v>
                </c:pt>
                <c:pt idx="440">
                  <c:v>-3.740240657487523E-2</c:v>
                </c:pt>
                <c:pt idx="441">
                  <c:v>9.9130296336099613E-2</c:v>
                </c:pt>
                <c:pt idx="442">
                  <c:v>1.8604746780146533E-3</c:v>
                </c:pt>
                <c:pt idx="443">
                  <c:v>5.2358433635795065E-2</c:v>
                </c:pt>
                <c:pt idx="444">
                  <c:v>-3.3315705975674195E-2</c:v>
                </c:pt>
                <c:pt idx="445">
                  <c:v>0.20116194625998546</c:v>
                </c:pt>
                <c:pt idx="446">
                  <c:v>0.10758711277244799</c:v>
                </c:pt>
                <c:pt idx="447">
                  <c:v>-0.1337690631808279</c:v>
                </c:pt>
                <c:pt idx="448">
                  <c:v>-5.6673471371634081E-2</c:v>
                </c:pt>
                <c:pt idx="450">
                  <c:v>1.4392466235819938E-2</c:v>
                </c:pt>
                <c:pt idx="451">
                  <c:v>-7.0661896243291514E-2</c:v>
                </c:pt>
                <c:pt idx="452">
                  <c:v>-2.9077139532056061E-2</c:v>
                </c:pt>
                <c:pt idx="453">
                  <c:v>-1.62980209545983E-2</c:v>
                </c:pt>
                <c:pt idx="454">
                  <c:v>-0.26480836236933802</c:v>
                </c:pt>
                <c:pt idx="455">
                  <c:v>4.0671705485168012E-2</c:v>
                </c:pt>
                <c:pt idx="456">
                  <c:v>-5.7318928258111241E-3</c:v>
                </c:pt>
                <c:pt idx="457">
                  <c:v>2.5106772528394338E-2</c:v>
                </c:pt>
                <c:pt idx="458">
                  <c:v>0.10676156583629902</c:v>
                </c:pt>
                <c:pt idx="459">
                  <c:v>-3.4945899807179763E-2</c:v>
                </c:pt>
                <c:pt idx="460">
                  <c:v>0.17335352006056023</c:v>
                </c:pt>
                <c:pt idx="461">
                  <c:v>-0.16829268292682914</c:v>
                </c:pt>
                <c:pt idx="462">
                  <c:v>1.8266687452571415E-2</c:v>
                </c:pt>
                <c:pt idx="463">
                  <c:v>-7.7475041597337799E-2</c:v>
                </c:pt>
                <c:pt idx="464">
                  <c:v>-8.42490842490842E-2</c:v>
                </c:pt>
                <c:pt idx="465">
                  <c:v>1.5651562395566511E-2</c:v>
                </c:pt>
                <c:pt idx="466">
                  <c:v>2.9351673813863125E-3</c:v>
                </c:pt>
                <c:pt idx="467">
                  <c:v>-7.3088131054579827E-2</c:v>
                </c:pt>
                <c:pt idx="468">
                  <c:v>8.2389851316327811E-2</c:v>
                </c:pt>
                <c:pt idx="469">
                  <c:v>-6.4697570784196523E-2</c:v>
                </c:pt>
                <c:pt idx="470">
                  <c:v>-6.0028706836071484E-2</c:v>
                </c:pt>
                <c:pt idx="471">
                  <c:v>4.5364417472811461E-2</c:v>
                </c:pt>
                <c:pt idx="472">
                  <c:v>0.12185297079556889</c:v>
                </c:pt>
                <c:pt idx="473">
                  <c:v>9.0723751274210049E-2</c:v>
                </c:pt>
                <c:pt idx="474">
                  <c:v>-7.5039531675806515E-2</c:v>
                </c:pt>
                <c:pt idx="475">
                  <c:v>-0.12870275791624122</c:v>
                </c:pt>
                <c:pt idx="476">
                  <c:v>-2.2833326941024575E-2</c:v>
                </c:pt>
                <c:pt idx="477">
                  <c:v>-3.6530513799981727E-2</c:v>
                </c:pt>
                <c:pt idx="478">
                  <c:v>-4.0833333333333381E-2</c:v>
                </c:pt>
                <c:pt idx="479">
                  <c:v>5.1579118992586347E-2</c:v>
                </c:pt>
                <c:pt idx="480">
                  <c:v>3.5018062073904052E-2</c:v>
                </c:pt>
                <c:pt idx="481">
                  <c:v>-2.9842800776601723E-2</c:v>
                </c:pt>
                <c:pt idx="482">
                  <c:v>3.6123545210384897E-2</c:v>
                </c:pt>
                <c:pt idx="483">
                  <c:v>-9.3789429412589345E-2</c:v>
                </c:pt>
                <c:pt idx="484">
                  <c:v>6.1306648263169984E-2</c:v>
                </c:pt>
                <c:pt idx="485">
                  <c:v>4.0024630541870502E-3</c:v>
                </c:pt>
                <c:pt idx="486">
                  <c:v>4.8292283652057309E-2</c:v>
                </c:pt>
                <c:pt idx="487">
                  <c:v>-0.25044014084507049</c:v>
                </c:pt>
                <c:pt idx="488">
                  <c:v>-0.19278909022977769</c:v>
                </c:pt>
                <c:pt idx="489">
                  <c:v>0.18760469011725295</c:v>
                </c:pt>
                <c:pt idx="490">
                  <c:v>6.4264722928698628E-2</c:v>
                </c:pt>
                <c:pt idx="491">
                  <c:v>4.4450178915496776E-2</c:v>
                </c:pt>
                <c:pt idx="492">
                  <c:v>-2.1679221017821049E-2</c:v>
                </c:pt>
                <c:pt idx="493">
                  <c:v>4.9509222306115888E-2</c:v>
                </c:pt>
                <c:pt idx="494">
                  <c:v>8.6367190894082874E-2</c:v>
                </c:pt>
                <c:pt idx="495">
                  <c:v>4.3448070627913851E-2</c:v>
                </c:pt>
                <c:pt idx="496">
                  <c:v>-1.4046335149481923E-2</c:v>
                </c:pt>
                <c:pt idx="497">
                  <c:v>-8.0119033993361566E-2</c:v>
                </c:pt>
                <c:pt idx="498">
                  <c:v>2.0699852143913167E-2</c:v>
                </c:pt>
                <c:pt idx="499">
                  <c:v>-8.065935824597914E-2</c:v>
                </c:pt>
                <c:pt idx="500">
                  <c:v>2.2338297399422148E-2</c:v>
                </c:pt>
                <c:pt idx="501">
                  <c:v>0.15237166991552961</c:v>
                </c:pt>
                <c:pt idx="502">
                  <c:v>-0.11547411285631176</c:v>
                </c:pt>
                <c:pt idx="503">
                  <c:v>0.20593525179856109</c:v>
                </c:pt>
                <c:pt idx="504">
                  <c:v>-5.9521582253106997E-2</c:v>
                </c:pt>
                <c:pt idx="505">
                  <c:v>-6.3706119576691075E-2</c:v>
                </c:pt>
                <c:pt idx="506">
                  <c:v>7.8312674161622048E-2</c:v>
                </c:pt>
                <c:pt idx="507">
                  <c:v>4.0386351936401332E-2</c:v>
                </c:pt>
                <c:pt idx="508">
                  <c:v>-0.12308018218409057</c:v>
                </c:pt>
                <c:pt idx="509">
                  <c:v>-0.17234225211045931</c:v>
                </c:pt>
                <c:pt idx="510">
                  <c:v>-5.3972104305639715E-2</c:v>
                </c:pt>
                <c:pt idx="511">
                  <c:v>-7.7428017305683994E-2</c:v>
                </c:pt>
                <c:pt idx="512">
                  <c:v>-0.14429805759576275</c:v>
                </c:pt>
                <c:pt idx="513">
                  <c:v>-4.9858744592566506E-2</c:v>
                </c:pt>
                <c:pt idx="514">
                  <c:v>-0.11553473194020449</c:v>
                </c:pt>
                <c:pt idx="515">
                  <c:v>-6.2078657019692625E-2</c:v>
                </c:pt>
                <c:pt idx="516">
                  <c:v>-0.10200699686982137</c:v>
                </c:pt>
                <c:pt idx="517">
                  <c:v>-0.18444266238973553</c:v>
                </c:pt>
                <c:pt idx="518">
                  <c:v>8.6395856090378018E-2</c:v>
                </c:pt>
                <c:pt idx="519">
                  <c:v>8.369699746672786E-2</c:v>
                </c:pt>
                <c:pt idx="520">
                  <c:v>7.5012834817608773E-2</c:v>
                </c:pt>
                <c:pt idx="521">
                  <c:v>-2.8172952567374057E-3</c:v>
                </c:pt>
                <c:pt idx="522">
                  <c:v>0.14383075910375345</c:v>
                </c:pt>
                <c:pt idx="523">
                  <c:v>4.5490973539649961E-2</c:v>
                </c:pt>
                <c:pt idx="524">
                  <c:v>-0.25724059293044471</c:v>
                </c:pt>
                <c:pt idx="525">
                  <c:v>-0.19230769230769235</c:v>
                </c:pt>
                <c:pt idx="526">
                  <c:v>-0.32167832167832189</c:v>
                </c:pt>
                <c:pt idx="527">
                  <c:v>-0.24780316344463957</c:v>
                </c:pt>
                <c:pt idx="528">
                  <c:v>-0.12317167051578148</c:v>
                </c:pt>
                <c:pt idx="529">
                  <c:v>-1.9762845849802251E-2</c:v>
                </c:pt>
                <c:pt idx="530">
                  <c:v>-8.5952042045330218E-2</c:v>
                </c:pt>
                <c:pt idx="531">
                  <c:v>0.47754557581147178</c:v>
                </c:pt>
                <c:pt idx="532">
                  <c:v>2.3630417007359076E-2</c:v>
                </c:pt>
                <c:pt idx="533">
                  <c:v>9.431909366627229E-3</c:v>
                </c:pt>
                <c:pt idx="534">
                  <c:v>-3.167618167260125E-2</c:v>
                </c:pt>
                <c:pt idx="535">
                  <c:v>1.9503727152047345E-2</c:v>
                </c:pt>
                <c:pt idx="536">
                  <c:v>-0.1135517263144607</c:v>
                </c:pt>
                <c:pt idx="538">
                  <c:v>2.1267192074251565E-3</c:v>
                </c:pt>
                <c:pt idx="539">
                  <c:v>4.8771178354077797E-3</c:v>
                </c:pt>
                <c:pt idx="540">
                  <c:v>-8.1980275889189116E-2</c:v>
                </c:pt>
                <c:pt idx="541">
                  <c:v>-3.6348204977411903E-2</c:v>
                </c:pt>
                <c:pt idx="542">
                  <c:v>2.1661312332821481E-2</c:v>
                </c:pt>
                <c:pt idx="543">
                  <c:v>-0.19897959183673483</c:v>
                </c:pt>
                <c:pt idx="544">
                  <c:v>0.12765240821825538</c:v>
                </c:pt>
                <c:pt idx="545">
                  <c:v>7.7900084674005068E-2</c:v>
                </c:pt>
                <c:pt idx="546">
                  <c:v>-9.082901532086728E-3</c:v>
                </c:pt>
                <c:pt idx="547">
                  <c:v>-9.4881945672836143E-2</c:v>
                </c:pt>
                <c:pt idx="548">
                  <c:v>-3.2953595545072975E-2</c:v>
                </c:pt>
                <c:pt idx="549">
                  <c:v>6.4165152315597274E-2</c:v>
                </c:pt>
                <c:pt idx="550">
                  <c:v>1.1941081461643716E-3</c:v>
                </c:pt>
                <c:pt idx="551">
                  <c:v>3.9975862420376242E-2</c:v>
                </c:pt>
                <c:pt idx="552">
                  <c:v>-0.155688622754491</c:v>
                </c:pt>
                <c:pt idx="553">
                  <c:v>-6.6889632107023492E-2</c:v>
                </c:pt>
                <c:pt idx="554">
                  <c:v>0.12633127106396633</c:v>
                </c:pt>
                <c:pt idx="555">
                  <c:v>5.3542749173358432E-2</c:v>
                </c:pt>
                <c:pt idx="556">
                  <c:v>-1.7536383361196086E-2</c:v>
                </c:pt>
                <c:pt idx="557">
                  <c:v>-1.3174946004319539E-2</c:v>
                </c:pt>
                <c:pt idx="558">
                  <c:v>-2.2903116733297504E-2</c:v>
                </c:pt>
                <c:pt idx="559">
                  <c:v>-6.7990098767247528E-2</c:v>
                </c:pt>
                <c:pt idx="560">
                  <c:v>0.34827918857593182</c:v>
                </c:pt>
                <c:pt idx="561">
                  <c:v>2.8728857970861155E-2</c:v>
                </c:pt>
                <c:pt idx="564">
                  <c:v>-0.10438109117405964</c:v>
                </c:pt>
                <c:pt idx="566">
                  <c:v>5.2716631360367132E-2</c:v>
                </c:pt>
                <c:pt idx="567">
                  <c:v>-9.8121445529375878E-2</c:v>
                </c:pt>
                <c:pt idx="568">
                  <c:v>-0.11417257878237917</c:v>
                </c:pt>
                <c:pt idx="569">
                  <c:v>-0.11273115220483634</c:v>
                </c:pt>
                <c:pt idx="570">
                  <c:v>-8.0094206412788069E-2</c:v>
                </c:pt>
                <c:pt idx="571">
                  <c:v>-8.1407815008085194E-2</c:v>
                </c:pt>
                <c:pt idx="572">
                  <c:v>-0.17831060427343126</c:v>
                </c:pt>
                <c:pt idx="573">
                  <c:v>2.2454862933602188E-2</c:v>
                </c:pt>
                <c:pt idx="574">
                  <c:v>-2.80230778288003E-2</c:v>
                </c:pt>
                <c:pt idx="575">
                  <c:v>0.1771017059040873</c:v>
                </c:pt>
                <c:pt idx="577">
                  <c:v>0.10776640577965077</c:v>
                </c:pt>
                <c:pt idx="578">
                  <c:v>4.8467318209876903E-2</c:v>
                </c:pt>
                <c:pt idx="579">
                  <c:v>0.41007493755203989</c:v>
                </c:pt>
                <c:pt idx="580">
                  <c:v>0.67371491068173517</c:v>
                </c:pt>
                <c:pt idx="581">
                  <c:v>-8.0653478342396293E-2</c:v>
                </c:pt>
                <c:pt idx="582">
                  <c:v>-1.3060268807395119E-2</c:v>
                </c:pt>
                <c:pt idx="583">
                  <c:v>-8.056362792742193E-2</c:v>
                </c:pt>
                <c:pt idx="584">
                  <c:v>-8.2046503574569343E-2</c:v>
                </c:pt>
                <c:pt idx="585">
                  <c:v>-7.2727272727272724E-2</c:v>
                </c:pt>
                <c:pt idx="586">
                  <c:v>-0.22308816366293219</c:v>
                </c:pt>
                <c:pt idx="587">
                  <c:v>-0.38924518993586582</c:v>
                </c:pt>
                <c:pt idx="588">
                  <c:v>-3.933154489662731E-2</c:v>
                </c:pt>
                <c:pt idx="589">
                  <c:v>-2.6166666666666671E-2</c:v>
                </c:pt>
                <c:pt idx="590">
                  <c:v>5.6186648025166083E-2</c:v>
                </c:pt>
                <c:pt idx="591">
                  <c:v>-0.13728638434835611</c:v>
                </c:pt>
                <c:pt idx="592">
                  <c:v>1.1575812080758459E-2</c:v>
                </c:pt>
                <c:pt idx="593">
                  <c:v>0.18135700697526946</c:v>
                </c:pt>
                <c:pt idx="594">
                  <c:v>3.570594206167628E-2</c:v>
                </c:pt>
                <c:pt idx="595">
                  <c:v>-3.8012274797069923E-2</c:v>
                </c:pt>
                <c:pt idx="596">
                  <c:v>0.100463923691834</c:v>
                </c:pt>
                <c:pt idx="597">
                  <c:v>-0.18271334792122537</c:v>
                </c:pt>
                <c:pt idx="598">
                  <c:v>6.1719592879355273E-2</c:v>
                </c:pt>
                <c:pt idx="599">
                  <c:v>-3.5488022310221121E-2</c:v>
                </c:pt>
                <c:pt idx="600">
                  <c:v>-8.231807704972012E-3</c:v>
                </c:pt>
                <c:pt idx="601">
                  <c:v>9.8643649815043102E-2</c:v>
                </c:pt>
                <c:pt idx="602">
                  <c:v>-4.6112024133816522E-2</c:v>
                </c:pt>
                <c:pt idx="603">
                  <c:v>-1.7482180275120728E-2</c:v>
                </c:pt>
                <c:pt idx="604">
                  <c:v>-2.8609379789516819E-3</c:v>
                </c:pt>
                <c:pt idx="605">
                  <c:v>-1.850839824331536E-2</c:v>
                </c:pt>
                <c:pt idx="606">
                  <c:v>-0.13811608529868663</c:v>
                </c:pt>
                <c:pt idx="607">
                  <c:v>3.3274239738169883E-2</c:v>
                </c:pt>
                <c:pt idx="608">
                  <c:v>-9.8347145190085875E-2</c:v>
                </c:pt>
                <c:pt idx="609">
                  <c:v>0.12977225837695114</c:v>
                </c:pt>
                <c:pt idx="610">
                  <c:v>6.2766865048773296E-2</c:v>
                </c:pt>
                <c:pt idx="611">
                  <c:v>7.7921846369910355E-2</c:v>
                </c:pt>
                <c:pt idx="612">
                  <c:v>-8.5668958223162395E-2</c:v>
                </c:pt>
                <c:pt idx="613">
                  <c:v>0.18881626724763978</c:v>
                </c:pt>
                <c:pt idx="614">
                  <c:v>1.9057089018604007E-2</c:v>
                </c:pt>
                <c:pt idx="615">
                  <c:v>-0.1337690631808279</c:v>
                </c:pt>
                <c:pt idx="616">
                  <c:v>-5.6673471371634081E-2</c:v>
                </c:pt>
                <c:pt idx="618">
                  <c:v>-3.994028978060489E-2</c:v>
                </c:pt>
                <c:pt idx="619">
                  <c:v>-0.34570661896243288</c:v>
                </c:pt>
                <c:pt idx="620">
                  <c:v>0.12376891143110251</c:v>
                </c:pt>
                <c:pt idx="621">
                  <c:v>-0.13154831199068687</c:v>
                </c:pt>
                <c:pt idx="622">
                  <c:v>-0.26480836236933802</c:v>
                </c:pt>
                <c:pt idx="623">
                  <c:v>-7.3778070707836998E-2</c:v>
                </c:pt>
                <c:pt idx="624">
                  <c:v>-5.7318928258111241E-3</c:v>
                </c:pt>
                <c:pt idx="625">
                  <c:v>-0.1896113027466732</c:v>
                </c:pt>
                <c:pt idx="626">
                  <c:v>-1.0676156583629824E-2</c:v>
                </c:pt>
                <c:pt idx="627">
                  <c:v>-1.539614113948137E-2</c:v>
                </c:pt>
                <c:pt idx="628">
                  <c:v>0.35881907645722938</c:v>
                </c:pt>
                <c:pt idx="629">
                  <c:v>-0.16829268292682914</c:v>
                </c:pt>
                <c:pt idx="630">
                  <c:v>7.5898614602270126E-3</c:v>
                </c:pt>
                <c:pt idx="631">
                  <c:v>-7.7475041597337799E-2</c:v>
                </c:pt>
                <c:pt idx="632">
                  <c:v>-8.42490842490842E-2</c:v>
                </c:pt>
                <c:pt idx="633">
                  <c:v>6.5567434521197482E-2</c:v>
                </c:pt>
                <c:pt idx="634">
                  <c:v>5.5240284462323097E-2</c:v>
                </c:pt>
                <c:pt idx="635">
                  <c:v>-1.0947467905804526E-2</c:v>
                </c:pt>
                <c:pt idx="636">
                  <c:v>8.4981585049788616E-2</c:v>
                </c:pt>
                <c:pt idx="637">
                  <c:v>-6.4697570784196523E-2</c:v>
                </c:pt>
                <c:pt idx="638">
                  <c:v>-8.5575058813886606E-2</c:v>
                </c:pt>
                <c:pt idx="639">
                  <c:v>4.5364417472811461E-2</c:v>
                </c:pt>
                <c:pt idx="640">
                  <c:v>0.13947633434038267</c:v>
                </c:pt>
                <c:pt idx="641">
                  <c:v>0.19189602446483181</c:v>
                </c:pt>
                <c:pt idx="642">
                  <c:v>-7.5039531675806515E-2</c:v>
                </c:pt>
                <c:pt idx="643">
                  <c:v>-0.12870275791624122</c:v>
                </c:pt>
                <c:pt idx="644">
                  <c:v>-2.2833326941024575E-2</c:v>
                </c:pt>
                <c:pt idx="645">
                  <c:v>-3.6530513799981727E-2</c:v>
                </c:pt>
                <c:pt idx="646">
                  <c:v>-4.0833333333333381E-2</c:v>
                </c:pt>
                <c:pt idx="647">
                  <c:v>5.1579118992586347E-2</c:v>
                </c:pt>
                <c:pt idx="648">
                  <c:v>1.7243490598936637E-2</c:v>
                </c:pt>
                <c:pt idx="649">
                  <c:v>-1.3277384605749341E-2</c:v>
                </c:pt>
                <c:pt idx="650">
                  <c:v>3.6123545210384897E-2</c:v>
                </c:pt>
                <c:pt idx="651">
                  <c:v>-9.3789429412589345E-2</c:v>
                </c:pt>
                <c:pt idx="652">
                  <c:v>-6.9013112491375975E-4</c:v>
                </c:pt>
                <c:pt idx="653">
                  <c:v>-5.2032019704433649E-2</c:v>
                </c:pt>
                <c:pt idx="654">
                  <c:v>2.4257757273606601E-2</c:v>
                </c:pt>
                <c:pt idx="655">
                  <c:v>-0.25044014084507049</c:v>
                </c:pt>
                <c:pt idx="656">
                  <c:v>-0.19278909022977769</c:v>
                </c:pt>
                <c:pt idx="657">
                  <c:v>0.26549413735343386</c:v>
                </c:pt>
                <c:pt idx="658">
                  <c:v>-5.9521582253106997E-2</c:v>
                </c:pt>
                <c:pt idx="659">
                  <c:v>-6.3706119576691075E-2</c:v>
                </c:pt>
                <c:pt idx="660">
                  <c:v>0.12837513212260993</c:v>
                </c:pt>
                <c:pt idx="661">
                  <c:v>4.0386351936401332E-2</c:v>
                </c:pt>
                <c:pt idx="662">
                  <c:v>-0.12308018218409057</c:v>
                </c:pt>
                <c:pt idx="663">
                  <c:v>-0.17234225211045931</c:v>
                </c:pt>
                <c:pt idx="664">
                  <c:v>3.6385688295937024E-2</c:v>
                </c:pt>
                <c:pt idx="665">
                  <c:v>-7.7428017305683994E-2</c:v>
                </c:pt>
                <c:pt idx="666">
                  <c:v>-0.14429805759576275</c:v>
                </c:pt>
                <c:pt idx="667">
                  <c:v>-4.9858744592566506E-2</c:v>
                </c:pt>
                <c:pt idx="668">
                  <c:v>-0.11553473194020449</c:v>
                </c:pt>
                <c:pt idx="669">
                  <c:v>-6.2078657019692625E-2</c:v>
                </c:pt>
                <c:pt idx="670">
                  <c:v>-0.10200699686982137</c:v>
                </c:pt>
                <c:pt idx="671">
                  <c:v>-0.18444266238973553</c:v>
                </c:pt>
                <c:pt idx="672">
                  <c:v>0.12914003830856394</c:v>
                </c:pt>
                <c:pt idx="673">
                  <c:v>9.084809319913846E-2</c:v>
                </c:pt>
                <c:pt idx="674">
                  <c:v>9.3876936346149936E-2</c:v>
                </c:pt>
                <c:pt idx="675">
                  <c:v>-8.8750043692544411E-2</c:v>
                </c:pt>
                <c:pt idx="676">
                  <c:v>0.15784870294469561</c:v>
                </c:pt>
                <c:pt idx="677">
                  <c:v>6.5139949799510016E-2</c:v>
                </c:pt>
                <c:pt idx="678">
                  <c:v>-0.25724059293044471</c:v>
                </c:pt>
                <c:pt idx="679">
                  <c:v>-0.19230769230769235</c:v>
                </c:pt>
                <c:pt idx="680">
                  <c:v>-0.32167832167832189</c:v>
                </c:pt>
                <c:pt idx="681">
                  <c:v>-0.24780316344463957</c:v>
                </c:pt>
                <c:pt idx="682">
                  <c:v>-0.12317167051578148</c:v>
                </c:pt>
                <c:pt idx="683">
                  <c:v>0.24675324675324681</c:v>
                </c:pt>
                <c:pt idx="684">
                  <c:v>-2.2008102485492228E-2</c:v>
                </c:pt>
                <c:pt idx="685">
                  <c:v>0.60071142730102267</c:v>
                </c:pt>
                <c:pt idx="686">
                  <c:v>2.3630417007359076E-2</c:v>
                </c:pt>
                <c:pt idx="687">
                  <c:v>9.431909366627229E-3</c:v>
                </c:pt>
                <c:pt idx="688">
                  <c:v>-3.167618167260125E-2</c:v>
                </c:pt>
                <c:pt idx="689">
                  <c:v>1.9503727152047345E-2</c:v>
                </c:pt>
                <c:pt idx="690">
                  <c:v>-0.1135517263144607</c:v>
                </c:pt>
                <c:pt idx="692">
                  <c:v>-1.4792951194857325E-2</c:v>
                </c:pt>
                <c:pt idx="693">
                  <c:v>4.8771178354077797E-3</c:v>
                </c:pt>
                <c:pt idx="694">
                  <c:v>-8.1980275889189116E-2</c:v>
                </c:pt>
                <c:pt idx="695">
                  <c:v>-9.827848913363102E-2</c:v>
                </c:pt>
                <c:pt idx="696">
                  <c:v>1.2634876398644159E-2</c:v>
                </c:pt>
                <c:pt idx="697">
                  <c:v>-0.16419294990723576</c:v>
                </c:pt>
                <c:pt idx="698">
                  <c:v>0.19905692152239812</c:v>
                </c:pt>
                <c:pt idx="699">
                  <c:v>0.31414055884843362</c:v>
                </c:pt>
                <c:pt idx="700">
                  <c:v>3.2717828115106755E-2</c:v>
                </c:pt>
                <c:pt idx="701">
                  <c:v>-9.4881945672836143E-2</c:v>
                </c:pt>
                <c:pt idx="702">
                  <c:v>-8.9712275598895039E-2</c:v>
                </c:pt>
                <c:pt idx="703">
                  <c:v>6.1656446525659117E-2</c:v>
                </c:pt>
                <c:pt idx="704">
                  <c:v>-2.9252198401413604E-2</c:v>
                </c:pt>
                <c:pt idx="705">
                  <c:v>9.7670173944009453E-2</c:v>
                </c:pt>
                <c:pt idx="706">
                  <c:v>-0.25179640718562873</c:v>
                </c:pt>
                <c:pt idx="707">
                  <c:v>-6.6889632107023492E-2</c:v>
                </c:pt>
                <c:pt idx="708">
                  <c:v>-6.6666477380813757E-2</c:v>
                </c:pt>
                <c:pt idx="709">
                  <c:v>-4.2796410014171012E-2</c:v>
                </c:pt>
                <c:pt idx="710">
                  <c:v>-8.45497601803641E-2</c:v>
                </c:pt>
                <c:pt idx="711">
                  <c:v>-0.16810655147588188</c:v>
                </c:pt>
                <c:pt idx="712">
                  <c:v>-0.12470579655375887</c:v>
                </c:pt>
                <c:pt idx="713">
                  <c:v>-0.14870475210156131</c:v>
                </c:pt>
                <c:pt idx="714">
                  <c:v>0.3761917055032451</c:v>
                </c:pt>
                <c:pt idx="715">
                  <c:v>0.1080646787800237</c:v>
                </c:pt>
                <c:pt idx="718">
                  <c:v>-0.10438109117405964</c:v>
                </c:pt>
                <c:pt idx="720">
                  <c:v>-2.8066414917400039E-2</c:v>
                </c:pt>
                <c:pt idx="721">
                  <c:v>-9.8121445529375878E-2</c:v>
                </c:pt>
                <c:pt idx="722">
                  <c:v>-0.11417257878237917</c:v>
                </c:pt>
                <c:pt idx="723">
                  <c:v>-0.11273115220483634</c:v>
                </c:pt>
                <c:pt idx="724">
                  <c:v>-0.18345064478877246</c:v>
                </c:pt>
                <c:pt idx="725">
                  <c:v>-2.0197951773688234E-2</c:v>
                </c:pt>
                <c:pt idx="726">
                  <c:v>-0.17831060427343126</c:v>
                </c:pt>
                <c:pt idx="727">
                  <c:v>-8.0346131940467108E-2</c:v>
                </c:pt>
                <c:pt idx="728">
                  <c:v>-2.80230778288003E-2</c:v>
                </c:pt>
                <c:pt idx="729">
                  <c:v>0.13595644262877923</c:v>
                </c:pt>
                <c:pt idx="731">
                  <c:v>0.16571342564720057</c:v>
                </c:pt>
                <c:pt idx="732">
                  <c:v>7.7447317135184532E-2</c:v>
                </c:pt>
                <c:pt idx="733">
                  <c:v>0.70566194837635299</c:v>
                </c:pt>
                <c:pt idx="734">
                  <c:v>0.79183375865840322</c:v>
                </c:pt>
                <c:pt idx="735">
                  <c:v>-1.6925276579786177E-2</c:v>
                </c:pt>
                <c:pt idx="736">
                  <c:v>-1.3060268807395119E-2</c:v>
                </c:pt>
                <c:pt idx="737">
                  <c:v>-8.056362792742193E-2</c:v>
                </c:pt>
                <c:pt idx="738">
                  <c:v>-8.2046503574569343E-2</c:v>
                </c:pt>
                <c:pt idx="739">
                  <c:v>-7.2727272727272724E-2</c:v>
                </c:pt>
                <c:pt idx="740">
                  <c:v>-0.22308816366293219</c:v>
                </c:pt>
                <c:pt idx="741">
                  <c:v>-0.38924518993586582</c:v>
                </c:pt>
                <c:pt idx="742">
                  <c:v>-6.0205877024709795E-2</c:v>
                </c:pt>
                <c:pt idx="743">
                  <c:v>0.11024999999999992</c:v>
                </c:pt>
                <c:pt idx="744">
                  <c:v>2.9884655714785057E-2</c:v>
                </c:pt>
                <c:pt idx="745">
                  <c:v>-0.13728638434835611</c:v>
                </c:pt>
                <c:pt idx="746">
                  <c:v>-1.2805174874794701E-2</c:v>
                </c:pt>
                <c:pt idx="747">
                  <c:v>6.0875079264426181E-2</c:v>
                </c:pt>
                <c:pt idx="748">
                  <c:v>2.9085972996487654E-2</c:v>
                </c:pt>
                <c:pt idx="749">
                  <c:v>-0.12314393189467431</c:v>
                </c:pt>
                <c:pt idx="750">
                  <c:v>8.359814777252482E-2</c:v>
                </c:pt>
                <c:pt idx="751">
                  <c:v>-0.23112691466083138</c:v>
                </c:pt>
                <c:pt idx="752">
                  <c:v>9.7891016690994551E-2</c:v>
                </c:pt>
                <c:pt idx="753">
                  <c:v>-4.2035587227839212E-2</c:v>
                </c:pt>
                <c:pt idx="754">
                  <c:v>9.7464603226868646E-2</c:v>
                </c:pt>
                <c:pt idx="755">
                  <c:v>5.7131113851212376E-2</c:v>
                </c:pt>
                <c:pt idx="756">
                  <c:v>-4.6112024133816522E-2</c:v>
                </c:pt>
                <c:pt idx="757">
                  <c:v>6.4197768990902362E-2</c:v>
                </c:pt>
                <c:pt idx="758">
                  <c:v>-0.13221620517012361</c:v>
                </c:pt>
                <c:pt idx="759">
                  <c:v>-5.1660225050534338E-2</c:v>
                </c:pt>
                <c:pt idx="760">
                  <c:v>-0.13811608529868663</c:v>
                </c:pt>
                <c:pt idx="761">
                  <c:v>8.8231283240147271E-2</c:v>
                </c:pt>
                <c:pt idx="762">
                  <c:v>6.4012912214452378E-2</c:v>
                </c:pt>
                <c:pt idx="763">
                  <c:v>-0.44060341910959872</c:v>
                </c:pt>
                <c:pt idx="764">
                  <c:v>7.3664518383751196E-2</c:v>
                </c:pt>
                <c:pt idx="765">
                  <c:v>-8.4074401202532317E-2</c:v>
                </c:pt>
                <c:pt idx="766">
                  <c:v>0.19090428344791113</c:v>
                </c:pt>
                <c:pt idx="767">
                  <c:v>5.5918663761800991E-2</c:v>
                </c:pt>
                <c:pt idx="768">
                  <c:v>-6.1586904082346745E-2</c:v>
                </c:pt>
                <c:pt idx="769">
                  <c:v>-0.1337690631808279</c:v>
                </c:pt>
                <c:pt idx="770">
                  <c:v>-5.6673471371634081E-2</c:v>
                </c:pt>
                <c:pt idx="772">
                  <c:v>-3.994028978060489E-2</c:v>
                </c:pt>
                <c:pt idx="773">
                  <c:v>-0.34570661896243288</c:v>
                </c:pt>
                <c:pt idx="774">
                  <c:v>8.6067638220632015E-2</c:v>
                </c:pt>
                <c:pt idx="775">
                  <c:v>-0.13154831199068687</c:v>
                </c:pt>
                <c:pt idx="776">
                  <c:v>-0.26480836236933802</c:v>
                </c:pt>
                <c:pt idx="777">
                  <c:v>-0.12745381609893031</c:v>
                </c:pt>
                <c:pt idx="778">
                  <c:v>-5.7318928258111241E-3</c:v>
                </c:pt>
                <c:pt idx="779">
                  <c:v>-0.19564347199548904</c:v>
                </c:pt>
                <c:pt idx="780">
                  <c:v>-0.21574733096085399</c:v>
                </c:pt>
                <c:pt idx="781">
                  <c:v>4.4496026921140276E-2</c:v>
                </c:pt>
                <c:pt idx="782">
                  <c:v>0.45987887963663898</c:v>
                </c:pt>
                <c:pt idx="783">
                  <c:v>-0.16829268292682914</c:v>
                </c:pt>
                <c:pt idx="784">
                  <c:v>3.1092535498159633E-2</c:v>
                </c:pt>
                <c:pt idx="785">
                  <c:v>-7.7475041597337799E-2</c:v>
                </c:pt>
                <c:pt idx="786">
                  <c:v>-8.42490842490842E-2</c:v>
                </c:pt>
                <c:pt idx="787">
                  <c:v>8.5476245136130072E-2</c:v>
                </c:pt>
                <c:pt idx="788">
                  <c:v>5.4742458691319579E-2</c:v>
                </c:pt>
                <c:pt idx="789">
                  <c:v>0.10348901315271336</c:v>
                </c:pt>
                <c:pt idx="790">
                  <c:v>0.15427636066021008</c:v>
                </c:pt>
                <c:pt idx="791">
                  <c:v>-6.4697570784196523E-2</c:v>
                </c:pt>
                <c:pt idx="792">
                  <c:v>-8.5575058813886606E-2</c:v>
                </c:pt>
                <c:pt idx="793">
                  <c:v>4.5364417472811461E-2</c:v>
                </c:pt>
                <c:pt idx="794">
                  <c:v>8.0563947633434108E-3</c:v>
                </c:pt>
                <c:pt idx="795">
                  <c:v>0.26783893985728852</c:v>
                </c:pt>
                <c:pt idx="796">
                  <c:v>-7.5039531675806515E-2</c:v>
                </c:pt>
                <c:pt idx="797">
                  <c:v>-0.12870275791624122</c:v>
                </c:pt>
                <c:pt idx="798">
                  <c:v>-2.2833326941024575E-2</c:v>
                </c:pt>
                <c:pt idx="799">
                  <c:v>-3.6530513799981727E-2</c:v>
                </c:pt>
                <c:pt idx="800">
                  <c:v>-4.0833333333333381E-2</c:v>
                </c:pt>
                <c:pt idx="801">
                  <c:v>5.1579118992586347E-2</c:v>
                </c:pt>
                <c:pt idx="802">
                  <c:v>-1.7906343421651712E-2</c:v>
                </c:pt>
                <c:pt idx="803">
                  <c:v>-5.9372455689860361E-2</c:v>
                </c:pt>
                <c:pt idx="804">
                  <c:v>3.6123545210384897E-2</c:v>
                </c:pt>
                <c:pt idx="805">
                  <c:v>-9.3789429412589345E-2</c:v>
                </c:pt>
                <c:pt idx="806">
                  <c:v>6.9243156199677899E-2</c:v>
                </c:pt>
                <c:pt idx="807">
                  <c:v>2.7401477832512226E-2</c:v>
                </c:pt>
                <c:pt idx="808">
                  <c:v>-5.2831311853560707E-2</c:v>
                </c:pt>
                <c:pt idx="809">
                  <c:v>-0.25044014084507049</c:v>
                </c:pt>
                <c:pt idx="810">
                  <c:v>-0.19278909022977769</c:v>
                </c:pt>
                <c:pt idx="811">
                  <c:v>0.11474036850921267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B-42BF-A310-0F44F2DA2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28952"/>
        <c:axId val="474151640"/>
      </c:scatterChart>
      <c:valAx>
        <c:axId val="362528952"/>
        <c:scaling>
          <c:orientation val="minMax"/>
        </c:scaling>
        <c:delete val="0"/>
        <c:axPos val="b"/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51640"/>
        <c:crosses val="autoZero"/>
        <c:crossBetween val="midCat"/>
      </c:valAx>
      <c:valAx>
        <c:axId val="47415164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2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8760828328194"/>
          <c:y val="0.10416666666666667"/>
          <c:w val="0.83529584632179277"/>
          <c:h val="0.78634162917135353"/>
        </c:manualLayout>
      </c:layout>
      <c:lineChart>
        <c:grouping val="standard"/>
        <c:varyColors val="0"/>
        <c:ser>
          <c:idx val="0"/>
          <c:order val="0"/>
          <c:tx>
            <c:strRef>
              <c:f>Graph2!$B$1</c:f>
              <c:strCache>
                <c:ptCount val="1"/>
                <c:pt idx="0">
                  <c:v>1 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Graph2!$A$2:$A$13</c:f>
              <c:numCache>
                <c:formatCode>m/d/yyyy</c:formatCode>
                <c:ptCount val="12"/>
                <c:pt idx="0">
                  <c:v>42397</c:v>
                </c:pt>
                <c:pt idx="1">
                  <c:v>42431</c:v>
                </c:pt>
                <c:pt idx="2">
                  <c:v>42432</c:v>
                </c:pt>
                <c:pt idx="3">
                  <c:v>42488</c:v>
                </c:pt>
                <c:pt idx="4">
                  <c:v>42515</c:v>
                </c:pt>
                <c:pt idx="5">
                  <c:v>42550</c:v>
                </c:pt>
                <c:pt idx="6">
                  <c:v>42578</c:v>
                </c:pt>
                <c:pt idx="7">
                  <c:v>42613</c:v>
                </c:pt>
                <c:pt idx="8">
                  <c:v>42641</c:v>
                </c:pt>
                <c:pt idx="9">
                  <c:v>42669</c:v>
                </c:pt>
                <c:pt idx="10">
                  <c:v>42677</c:v>
                </c:pt>
                <c:pt idx="11">
                  <c:v>42732</c:v>
                </c:pt>
              </c:numCache>
            </c:numRef>
          </c:cat>
          <c:val>
            <c:numRef>
              <c:f>Graph2!$B$2:$B$13</c:f>
              <c:numCache>
                <c:formatCode>0.00%</c:formatCode>
                <c:ptCount val="12"/>
                <c:pt idx="0">
                  <c:v>2.6556154040916544</c:v>
                </c:pt>
                <c:pt idx="1">
                  <c:v>10.08943488676907</c:v>
                </c:pt>
                <c:pt idx="2">
                  <c:v>0.25059071290457818</c:v>
                </c:pt>
                <c:pt idx="3">
                  <c:v>5.7605669515868012</c:v>
                </c:pt>
                <c:pt idx="4">
                  <c:v>2.1444987322126727</c:v>
                </c:pt>
                <c:pt idx="5">
                  <c:v>114.2766777597741</c:v>
                </c:pt>
                <c:pt idx="6">
                  <c:v>23.181661767349429</c:v>
                </c:pt>
                <c:pt idx="7">
                  <c:v>4.7961928137922811</c:v>
                </c:pt>
                <c:pt idx="8">
                  <c:v>6.745416586868326</c:v>
                </c:pt>
                <c:pt idx="9">
                  <c:v>49.82194223577288</c:v>
                </c:pt>
                <c:pt idx="10">
                  <c:v>89.93379956059448</c:v>
                </c:pt>
                <c:pt idx="11">
                  <c:v>1.4941870188270869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E-4156-8A36-D9238A417E46}"/>
            </c:ext>
          </c:extLst>
        </c:ser>
        <c:ser>
          <c:idx val="1"/>
          <c:order val="1"/>
          <c:tx>
            <c:strRef>
              <c:f>Graph2!$C$1</c:f>
              <c:strCache>
                <c:ptCount val="1"/>
                <c:pt idx="0">
                  <c:v>2 weeks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Graph2!$A$2:$A$13</c:f>
              <c:numCache>
                <c:formatCode>m/d/yyyy</c:formatCode>
                <c:ptCount val="12"/>
                <c:pt idx="0">
                  <c:v>42397</c:v>
                </c:pt>
                <c:pt idx="1">
                  <c:v>42431</c:v>
                </c:pt>
                <c:pt idx="2">
                  <c:v>42432</c:v>
                </c:pt>
                <c:pt idx="3">
                  <c:v>42488</c:v>
                </c:pt>
                <c:pt idx="4">
                  <c:v>42515</c:v>
                </c:pt>
                <c:pt idx="5">
                  <c:v>42550</c:v>
                </c:pt>
                <c:pt idx="6">
                  <c:v>42578</c:v>
                </c:pt>
                <c:pt idx="7">
                  <c:v>42613</c:v>
                </c:pt>
                <c:pt idx="8">
                  <c:v>42641</c:v>
                </c:pt>
                <c:pt idx="9">
                  <c:v>42669</c:v>
                </c:pt>
                <c:pt idx="10">
                  <c:v>42677</c:v>
                </c:pt>
                <c:pt idx="11">
                  <c:v>42732</c:v>
                </c:pt>
              </c:numCache>
            </c:numRef>
          </c:cat>
          <c:val>
            <c:numRef>
              <c:f>Graph2!$C$2:$C$13</c:f>
              <c:numCache>
                <c:formatCode>0.00%</c:formatCode>
                <c:ptCount val="12"/>
                <c:pt idx="0">
                  <c:v>0.56366588282457941</c:v>
                </c:pt>
                <c:pt idx="1">
                  <c:v>131.79232828348</c:v>
                </c:pt>
                <c:pt idx="2">
                  <c:v>0.76298756546562885</c:v>
                </c:pt>
                <c:pt idx="3">
                  <c:v>2.691089130390885</c:v>
                </c:pt>
                <c:pt idx="4">
                  <c:v>2.2873034777247065</c:v>
                </c:pt>
                <c:pt idx="5">
                  <c:v>7.696939693992876</c:v>
                </c:pt>
                <c:pt idx="6">
                  <c:v>9.6390862022535888</c:v>
                </c:pt>
                <c:pt idx="7">
                  <c:v>1.8467117649330682</c:v>
                </c:pt>
                <c:pt idx="8">
                  <c:v>2.2210467619943111</c:v>
                </c:pt>
                <c:pt idx="9">
                  <c:v>7.5631470229256124</c:v>
                </c:pt>
                <c:pt idx="10">
                  <c:v>4.868652735132061</c:v>
                </c:pt>
                <c:pt idx="11">
                  <c:v>0.81664784830593629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E-4156-8A36-D9238A417E46}"/>
            </c:ext>
          </c:extLst>
        </c:ser>
        <c:ser>
          <c:idx val="2"/>
          <c:order val="2"/>
          <c:tx>
            <c:strRef>
              <c:f>Graph2!$D$1</c:f>
              <c:strCache>
                <c:ptCount val="1"/>
                <c:pt idx="0">
                  <c:v>1 month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Graph2!$A$2:$A$13</c:f>
              <c:numCache>
                <c:formatCode>m/d/yyyy</c:formatCode>
                <c:ptCount val="12"/>
                <c:pt idx="0">
                  <c:v>42397</c:v>
                </c:pt>
                <c:pt idx="1">
                  <c:v>42431</c:v>
                </c:pt>
                <c:pt idx="2">
                  <c:v>42432</c:v>
                </c:pt>
                <c:pt idx="3">
                  <c:v>42488</c:v>
                </c:pt>
                <c:pt idx="4">
                  <c:v>42515</c:v>
                </c:pt>
                <c:pt idx="5">
                  <c:v>42550</c:v>
                </c:pt>
                <c:pt idx="6">
                  <c:v>42578</c:v>
                </c:pt>
                <c:pt idx="7">
                  <c:v>42613</c:v>
                </c:pt>
                <c:pt idx="8">
                  <c:v>42641</c:v>
                </c:pt>
                <c:pt idx="9">
                  <c:v>42669</c:v>
                </c:pt>
                <c:pt idx="10">
                  <c:v>42677</c:v>
                </c:pt>
                <c:pt idx="11">
                  <c:v>42732</c:v>
                </c:pt>
              </c:numCache>
            </c:numRef>
          </c:cat>
          <c:val>
            <c:numRef>
              <c:f>Graph2!$D$2:$D$13</c:f>
              <c:numCache>
                <c:formatCode>0.00%</c:formatCode>
                <c:ptCount val="12"/>
                <c:pt idx="0">
                  <c:v>-0.26118973913283228</c:v>
                </c:pt>
                <c:pt idx="1">
                  <c:v>22.118834729276806</c:v>
                </c:pt>
                <c:pt idx="2">
                  <c:v>-8.2209474241016336E-2</c:v>
                </c:pt>
                <c:pt idx="3">
                  <c:v>7.8988392530520465E-2</c:v>
                </c:pt>
                <c:pt idx="4">
                  <c:v>0.55091559784231359</c:v>
                </c:pt>
                <c:pt idx="5">
                  <c:v>1.7722478122174812</c:v>
                </c:pt>
                <c:pt idx="6">
                  <c:v>7.8077282163970432E-2</c:v>
                </c:pt>
                <c:pt idx="7">
                  <c:v>0.90555066863673428</c:v>
                </c:pt>
                <c:pt idx="8">
                  <c:v>0.39213040222984052</c:v>
                </c:pt>
                <c:pt idx="9">
                  <c:v>0.22991333893035173</c:v>
                </c:pt>
                <c:pt idx="10">
                  <c:v>0.53468086479906762</c:v>
                </c:pt>
                <c:pt idx="11">
                  <c:v>1.1464740940662648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8E-4156-8A36-D9238A417E46}"/>
            </c:ext>
          </c:extLst>
        </c:ser>
        <c:ser>
          <c:idx val="3"/>
          <c:order val="3"/>
          <c:tx>
            <c:strRef>
              <c:f>Graph2!$E$1</c:f>
              <c:strCache>
                <c:ptCount val="1"/>
                <c:pt idx="0">
                  <c:v>2 month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Graph2!$A$2:$A$13</c:f>
              <c:numCache>
                <c:formatCode>m/d/yyyy</c:formatCode>
                <c:ptCount val="12"/>
                <c:pt idx="0">
                  <c:v>42397</c:v>
                </c:pt>
                <c:pt idx="1">
                  <c:v>42431</c:v>
                </c:pt>
                <c:pt idx="2">
                  <c:v>42432</c:v>
                </c:pt>
                <c:pt idx="3">
                  <c:v>42488</c:v>
                </c:pt>
                <c:pt idx="4">
                  <c:v>42515</c:v>
                </c:pt>
                <c:pt idx="5">
                  <c:v>42550</c:v>
                </c:pt>
                <c:pt idx="6">
                  <c:v>42578</c:v>
                </c:pt>
                <c:pt idx="7">
                  <c:v>42613</c:v>
                </c:pt>
                <c:pt idx="8">
                  <c:v>42641</c:v>
                </c:pt>
                <c:pt idx="9">
                  <c:v>42669</c:v>
                </c:pt>
                <c:pt idx="10">
                  <c:v>42677</c:v>
                </c:pt>
                <c:pt idx="11">
                  <c:v>42732</c:v>
                </c:pt>
              </c:numCache>
            </c:numRef>
          </c:cat>
          <c:val>
            <c:numRef>
              <c:f>Graph2!$E$2:$E$13</c:f>
              <c:numCache>
                <c:formatCode>0.00%</c:formatCode>
                <c:ptCount val="12"/>
                <c:pt idx="0">
                  <c:v>-0.3270029318429149</c:v>
                </c:pt>
                <c:pt idx="1">
                  <c:v>0.59928269138446544</c:v>
                </c:pt>
                <c:pt idx="2">
                  <c:v>7.7561691778649244E-3</c:v>
                </c:pt>
                <c:pt idx="3">
                  <c:v>-9.8248726949965275E-3</c:v>
                </c:pt>
                <c:pt idx="4">
                  <c:v>0.15971203615169732</c:v>
                </c:pt>
                <c:pt idx="5">
                  <c:v>1.940077480163493</c:v>
                </c:pt>
                <c:pt idx="6">
                  <c:v>0.16268758937019934</c:v>
                </c:pt>
                <c:pt idx="7">
                  <c:v>0.12375556760614899</c:v>
                </c:pt>
                <c:pt idx="8">
                  <c:v>0.10872632426164598</c:v>
                </c:pt>
                <c:pt idx="9">
                  <c:v>0.16737625160727967</c:v>
                </c:pt>
                <c:pt idx="10">
                  <c:v>9.1573542482875719E-2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8E-4156-8A36-D9238A417E46}"/>
            </c:ext>
          </c:extLst>
        </c:ser>
        <c:ser>
          <c:idx val="4"/>
          <c:order val="4"/>
          <c:tx>
            <c:strRef>
              <c:f>Graph2!$F$1</c:f>
              <c:strCache>
                <c:ptCount val="1"/>
                <c:pt idx="0">
                  <c:v>3 month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Graph2!$A$2:$A$13</c:f>
              <c:numCache>
                <c:formatCode>m/d/yyyy</c:formatCode>
                <c:ptCount val="12"/>
                <c:pt idx="0">
                  <c:v>42397</c:v>
                </c:pt>
                <c:pt idx="1">
                  <c:v>42431</c:v>
                </c:pt>
                <c:pt idx="2">
                  <c:v>42432</c:v>
                </c:pt>
                <c:pt idx="3">
                  <c:v>42488</c:v>
                </c:pt>
                <c:pt idx="4">
                  <c:v>42515</c:v>
                </c:pt>
                <c:pt idx="5">
                  <c:v>42550</c:v>
                </c:pt>
                <c:pt idx="6">
                  <c:v>42578</c:v>
                </c:pt>
                <c:pt idx="7">
                  <c:v>42613</c:v>
                </c:pt>
                <c:pt idx="8">
                  <c:v>42641</c:v>
                </c:pt>
                <c:pt idx="9">
                  <c:v>42669</c:v>
                </c:pt>
                <c:pt idx="10">
                  <c:v>42677</c:v>
                </c:pt>
                <c:pt idx="11">
                  <c:v>42732</c:v>
                </c:pt>
              </c:numCache>
            </c:numRef>
          </c:cat>
          <c:val>
            <c:numRef>
              <c:f>Graph2!$F$2:$F$13</c:f>
              <c:numCache>
                <c:formatCode>0.00%</c:formatCode>
                <c:ptCount val="12"/>
                <c:pt idx="0">
                  <c:v>-0.2062918803748143</c:v>
                </c:pt>
                <c:pt idx="1">
                  <c:v>0.42830701372240609</c:v>
                </c:pt>
                <c:pt idx="2">
                  <c:v>0.11681008502795256</c:v>
                </c:pt>
                <c:pt idx="3">
                  <c:v>-0.23606444275184815</c:v>
                </c:pt>
                <c:pt idx="4">
                  <c:v>4.6156814211028652E-3</c:v>
                </c:pt>
                <c:pt idx="5">
                  <c:v>1.1481753824087728</c:v>
                </c:pt>
                <c:pt idx="6">
                  <c:v>4.5022804034508042E-2</c:v>
                </c:pt>
                <c:pt idx="7">
                  <c:v>-3.9567634895677183E-2</c:v>
                </c:pt>
                <c:pt idx="8">
                  <c:v>-2.5592548950579243E-2</c:v>
                </c:pt>
                <c:pt idx="9">
                  <c:v>0.14464223318794378</c:v>
                </c:pt>
                <c:pt idx="10">
                  <c:v>-7.8347807077047429E-2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8E-4156-8A36-D9238A417E46}"/>
            </c:ext>
          </c:extLst>
        </c:ser>
        <c:ser>
          <c:idx val="5"/>
          <c:order val="5"/>
          <c:tx>
            <c:strRef>
              <c:f>Graph2!$G$1</c:f>
              <c:strCache>
                <c:ptCount val="1"/>
                <c:pt idx="0">
                  <c:v>Until today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Graph2!$A$2:$A$13</c:f>
              <c:numCache>
                <c:formatCode>m/d/yyyy</c:formatCode>
                <c:ptCount val="12"/>
                <c:pt idx="0">
                  <c:v>42397</c:v>
                </c:pt>
                <c:pt idx="1">
                  <c:v>42431</c:v>
                </c:pt>
                <c:pt idx="2">
                  <c:v>42432</c:v>
                </c:pt>
                <c:pt idx="3">
                  <c:v>42488</c:v>
                </c:pt>
                <c:pt idx="4">
                  <c:v>42515</c:v>
                </c:pt>
                <c:pt idx="5">
                  <c:v>42550</c:v>
                </c:pt>
                <c:pt idx="6">
                  <c:v>42578</c:v>
                </c:pt>
                <c:pt idx="7">
                  <c:v>42613</c:v>
                </c:pt>
                <c:pt idx="8">
                  <c:v>42641</c:v>
                </c:pt>
                <c:pt idx="9">
                  <c:v>42669</c:v>
                </c:pt>
                <c:pt idx="10">
                  <c:v>42677</c:v>
                </c:pt>
                <c:pt idx="11">
                  <c:v>42732</c:v>
                </c:pt>
              </c:numCache>
            </c:numRef>
          </c:cat>
          <c:val>
            <c:numRef>
              <c:f>Graph2!$G$2:$G$13</c:f>
              <c:numCache>
                <c:formatCode>0.00%</c:formatCode>
                <c:ptCount val="12"/>
                <c:pt idx="0">
                  <c:v>-6.3178539856729041E-2</c:v>
                </c:pt>
                <c:pt idx="1">
                  <c:v>0.13260631070258536</c:v>
                </c:pt>
                <c:pt idx="2">
                  <c:v>-1.0691688047383787E-2</c:v>
                </c:pt>
                <c:pt idx="3">
                  <c:v>-9.2130219267898175E-2</c:v>
                </c:pt>
                <c:pt idx="4">
                  <c:v>-1.8891948283357631E-2</c:v>
                </c:pt>
                <c:pt idx="5">
                  <c:v>0.3109450232993865</c:v>
                </c:pt>
                <c:pt idx="6">
                  <c:v>-3.9983255902159308E-2</c:v>
                </c:pt>
                <c:pt idx="7">
                  <c:v>3.0479922219817473E-2</c:v>
                </c:pt>
                <c:pt idx="8">
                  <c:v>-0.13984479544574549</c:v>
                </c:pt>
                <c:pt idx="9">
                  <c:v>0.11097003817431017</c:v>
                </c:pt>
                <c:pt idx="10">
                  <c:v>-0.15795165876287565</c:v>
                </c:pt>
                <c:pt idx="11">
                  <c:v>0.55645891837572681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8E-4156-8A36-D9238A41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102112"/>
        <c:axId val="492102768"/>
      </c:lineChart>
      <c:dateAx>
        <c:axId val="4921021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02768"/>
        <c:crosses val="autoZero"/>
        <c:auto val="1"/>
        <c:lblOffset val="100"/>
        <c:baseTimeUnit val="days"/>
      </c:dateAx>
      <c:valAx>
        <c:axId val="49210276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02112"/>
        <c:crosses val="autoZero"/>
        <c:crossBetween val="between"/>
        <c:dispUnits>
          <c:builtInUnit val="hundre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379538351064051E-2"/>
          <c:y val="0.94160858785385404"/>
          <c:w val="0.84745794229595839"/>
          <c:h val="3.7630166471405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163830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5AB735FF-6360-4A7A-B612-839ABCA6311A}"/>
            </a:ext>
          </a:extLst>
        </xdr:cNvPr>
        <xdr:cNvGrpSpPr/>
      </xdr:nvGrpSpPr>
      <xdr:grpSpPr>
        <a:xfrm>
          <a:off x="2438400" y="365760"/>
          <a:ext cx="4572000" cy="2724150"/>
          <a:chOff x="2438400" y="365760"/>
          <a:chExt cx="4572000" cy="272415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541C829B-2097-4607-849C-90D689A794CD}"/>
              </a:ext>
            </a:extLst>
          </xdr:cNvPr>
          <xdr:cNvGraphicFramePr>
            <a:graphicFrameLocks/>
          </xdr:cNvGraphicFramePr>
        </xdr:nvGraphicFramePr>
        <xdr:xfrm>
          <a:off x="2438400" y="365760"/>
          <a:ext cx="4572000" cy="27241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6B0D4868-595B-41A4-8C8B-B447021EE2E7}"/>
              </a:ext>
            </a:extLst>
          </xdr:cNvPr>
          <xdr:cNvSpPr txBox="1"/>
        </xdr:nvSpPr>
        <xdr:spPr>
          <a:xfrm>
            <a:off x="3124200" y="2077720"/>
            <a:ext cx="340360" cy="218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/>
              <a:t>1</a:t>
            </a:r>
            <a:r>
              <a:rPr lang="en-US" altLang="zh-CN" sz="800"/>
              <a:t>W</a:t>
            </a:r>
            <a:endParaRPr lang="en-US" sz="8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C4B9917D-417A-43D9-812F-DD4066E02726}"/>
              </a:ext>
            </a:extLst>
          </xdr:cNvPr>
          <xdr:cNvSpPr txBox="1"/>
        </xdr:nvSpPr>
        <xdr:spPr>
          <a:xfrm>
            <a:off x="3403600" y="2072640"/>
            <a:ext cx="340360" cy="218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/>
              <a:t>2</a:t>
            </a:r>
            <a:r>
              <a:rPr lang="en-US" altLang="zh-CN" sz="800"/>
              <a:t>W</a:t>
            </a:r>
            <a:endParaRPr lang="en-US" sz="8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59A16778-FE31-4B28-8726-E0B37D9BFDD7}"/>
              </a:ext>
            </a:extLst>
          </xdr:cNvPr>
          <xdr:cNvSpPr txBox="1"/>
        </xdr:nvSpPr>
        <xdr:spPr>
          <a:xfrm>
            <a:off x="4003040" y="2072640"/>
            <a:ext cx="340360" cy="218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/>
              <a:t>1</a:t>
            </a:r>
            <a:r>
              <a:rPr lang="en-US" altLang="zh-CN" sz="800"/>
              <a:t>M</a:t>
            </a:r>
            <a:endParaRPr lang="en-US" sz="8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BF623749-07A3-45C4-9DF3-0EF54366B9CB}"/>
              </a:ext>
            </a:extLst>
          </xdr:cNvPr>
          <xdr:cNvSpPr txBox="1"/>
        </xdr:nvSpPr>
        <xdr:spPr>
          <a:xfrm>
            <a:off x="5125720" y="2082800"/>
            <a:ext cx="340360" cy="218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/>
              <a:t>2</a:t>
            </a:r>
            <a:r>
              <a:rPr lang="en-US" altLang="zh-CN" sz="800"/>
              <a:t>M</a:t>
            </a:r>
            <a:endParaRPr lang="en-US" sz="800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B6DC5105-B0F5-4D31-B7DC-C9E30BEF9726}"/>
              </a:ext>
            </a:extLst>
          </xdr:cNvPr>
          <xdr:cNvSpPr txBox="1"/>
        </xdr:nvSpPr>
        <xdr:spPr>
          <a:xfrm>
            <a:off x="6238240" y="2082800"/>
            <a:ext cx="340360" cy="218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/>
              <a:t>3</a:t>
            </a:r>
            <a:r>
              <a:rPr lang="en-US" altLang="zh-CN" sz="800"/>
              <a:t>M</a:t>
            </a:r>
            <a:endParaRPr lang="en-US" sz="8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</xdr:colOff>
      <xdr:row>2</xdr:row>
      <xdr:rowOff>158750</xdr:rowOff>
    </xdr:from>
    <xdr:to>
      <xdr:col>17</xdr:col>
      <xdr:colOff>336549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2F856-67EB-4EA6-9CFA-BBC214372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177620</xdr:colOff>
      <xdr:row>3</xdr:row>
      <xdr:rowOff>152190</xdr:rowOff>
    </xdr:from>
    <xdr:to>
      <xdr:col>9</xdr:col>
      <xdr:colOff>228740</xdr:colOff>
      <xdr:row>4</xdr:row>
      <xdr:rowOff>19160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36EFA48C-C530-4434-82EA-8356705EAC9F}"/>
                </a:ext>
              </a:extLst>
            </xdr14:cNvPr>
            <xdr14:cNvContentPartPr/>
          </xdr14:nvContentPartPr>
          <xdr14:nvPr macro=""/>
          <xdr14:xfrm>
            <a:off x="6286320" y="704640"/>
            <a:ext cx="51120" cy="5112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36EFA48C-C530-4434-82EA-8356705EAC9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280200" y="695280"/>
              <a:ext cx="63360" cy="69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184150</xdr:colOff>
      <xdr:row>3</xdr:row>
      <xdr:rowOff>69850</xdr:rowOff>
    </xdr:from>
    <xdr:to>
      <xdr:col>11</xdr:col>
      <xdr:colOff>19050</xdr:colOff>
      <xdr:row>4</xdr:row>
      <xdr:rowOff>120650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1A6455E-C02E-43AC-9BCE-FCD914A53883}"/>
            </a:ext>
          </a:extLst>
        </xdr:cNvPr>
        <xdr:cNvSpPr txBox="1"/>
      </xdr:nvSpPr>
      <xdr:spPr>
        <a:xfrm>
          <a:off x="6292850" y="622300"/>
          <a:ext cx="105410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2931.79%</a:t>
          </a:r>
          <a:r>
            <a:rPr lang="en-US" sz="1000"/>
            <a:t> </a:t>
          </a:r>
          <a:endParaRPr lang="en-US" sz="1000"/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3-11T15:41:45.924"/>
    </inkml:context>
    <inkml:brush xml:id="br0">
      <inkml:brushProperty name="width" value="0.06667" units="cm"/>
      <inkml:brushProperty name="height" value="0.06667" units="cm"/>
      <inkml:brushProperty name="color" value="#FF8000"/>
    </inkml:brush>
  </inkml:definitions>
  <inkml:traceGroup>
    <inkml:annotationXML>
      <emma:emma xmlns:emma="http://www.w3.org/2003/04/emma" version="1.0">
        <emma:interpretation id="{1D291516-A692-465E-B14C-41DA120F04AD}" emma:medium="tactile" emma:mode="ink">
          <msink:context xmlns:msink="http://schemas.microsoft.com/ink/2010/main" type="writingRegion" rotatedBoundingBox="17462,1957 17603,1957 17603,2098 17462,2098"/>
        </emma:interpretation>
      </emma:emma>
    </inkml:annotationXML>
    <inkml:traceGroup>
      <inkml:annotationXML>
        <emma:emma xmlns:emma="http://www.w3.org/2003/04/emma" version="1.0">
          <emma:interpretation id="{461C275A-748B-4F97-AAF4-BF7A0030CA69}" emma:medium="tactile" emma:mode="ink">
            <msink:context xmlns:msink="http://schemas.microsoft.com/ink/2010/main" type="paragraph" rotatedBoundingBox="17462,1957 17603,1957 17603,2098 17462,2098" alignmentLevel="1"/>
          </emma:interpretation>
        </emma:emma>
      </inkml:annotationXML>
      <inkml:traceGroup>
        <inkml:annotationXML>
          <emma:emma xmlns:emma="http://www.w3.org/2003/04/emma" version="1.0">
            <emma:interpretation id="{6FAF7EDC-878D-47E0-B6C0-8245065C0CA1}" emma:medium="tactile" emma:mode="ink">
              <msink:context xmlns:msink="http://schemas.microsoft.com/ink/2010/main" type="line" rotatedBoundingBox="17462,1957 17603,1957 17603,2098 17462,2098"/>
            </emma:interpretation>
          </emma:emma>
        </inkml:annotationXML>
        <inkml:traceGroup>
          <inkml:annotationXML>
            <emma:emma xmlns:emma="http://www.w3.org/2003/04/emma" version="1.0">
              <emma:interpretation id="{46037CA4-A062-4BDE-8453-59BEF892CD9A}" emma:medium="tactile" emma:mode="ink">
                <msink:context xmlns:msink="http://schemas.microsoft.com/ink/2010/main" type="inkWord" rotatedBoundingBox="17462,1957 17603,1957 17603,2098 17462,2098"/>
              </emma:interpretation>
              <emma:one-of disjunction-type="recognition" id="oneOf0">
                <emma:interpretation id="interp0" emma:lang="zh-CN" emma:confidence="0">
                  <emma:literal>◎</emma:literal>
                </emma:interpretation>
                <emma:interpretation id="interp1" emma:lang="zh-CN" emma:confidence="0">
                  <emma:literal>⑦</emma:literal>
                </emma:interpretation>
                <emma:interpretation id="interp2" emma:lang="zh-CN" emma:confidence="0">
                  <emma:literal>⑤</emma:literal>
                </emma:interpretation>
                <emma:interpretation id="interp3" emma:lang="zh-CN" emma:confidence="0">
                  <emma:literal>我</emma:literal>
                </emma:interpretation>
                <emma:interpretation id="interp4" emma:lang="zh-CN" emma:confidence="0">
                  <emma:literal>你</emma:literal>
                </emma:interpretation>
              </emma:one-of>
            </emma:emma>
          </inkml:annotationXML>
          <inkml:trace contextRef="#ctx0" brushRef="#br0">8732 1068 768,'0'-17'384,"0"34"-128,0-17 512,0-17-768,0 17 128,0 0 128,0 0 0,0 0-384,0-18 128,0 18 256,0 0 0,0 0 0,0 0 0,0 0-128,0 0 128,0-18-128,0 18 128,0 0-128,0-18 0,0 18 0,0 0 0,0 0-128,0 0 128,0 0-128,0 0 128,0 0-128,0 0 0,0 0 128,0 0 0,17 0-128,-17 0 128,0 0 0,0 0 0,0 0-128,19 0 128,-19 0 0,0 0 0,0 18 0,17-18 0,-17 0-128,0 0 128,0 0 0,0 0 0,0 0-128,0 0 128,0 0 0,0 0 0,0 18-128,0-18 0,0 0 0,0 0 128,0 18-128,0-18 0,0 0 0,0 17 0,0-17 0,0 0 0,0 18-128,0-18 128,0 17 0,-17-17 0,17 0 0,0 18 128,0-18-128,0 0 0,0 0 0,0 0 128,0 0-128,0 0 128,0 0-128,0 0 0,0-18 0,0 18 0,0 0 0,0-17 0,0 17 0,0-18 0,-19 18 0,19 0 0,0-17 0,0 17 0,0-18 0,0 18 0,0 0 0,0 0 0,19 0-128,-19 0 128,0 0 0,0 0 0,0-18 0,0 18 0,0 0 0,0 0 0,17 0-128,-17 0 128,0 0 0,0 0 0,18 0 0,-18 0 0,0 0 0,17 0 0,-17 0 0,0 0 128,0 18-128,0-18 128,19 0-128,-19 0 0,0 18 0,0-18 128,0 0 0,0 17 0,0-17-128,0 18 128,0-18 0,0 0 0,0 0 0,-19 0 0,19 0-128,0 0 128,0 0 0,-17 0 0,17 0-128,0 0 128,-18-18-128,18 18 0,0 0 0,0 0 0,-17 0 0,17-17 0,0 17 0,0 0 0,-19-18 0,19 18 0,0 0-128,0 0 128,0 0 0,0 0 0,0 0 0,0-18 0,0 18 0,0 0 0,0 0 0,0 0 0,0 0 0,0 0 0,0 0 0,0 0 0,0-18-128,0 18 128,0 0 0,0 0 0,19 0 0,-19 0 0,0 0 0,0 0 0,17 0 0,-17 0 0,18 0 0,-18 0 0,0 0 0,0 0 128,17 0-128,-17 0 128,0 18-128,0-18 128,19 0-128,-19 0 128,0 0-128,0 18 0,0-18 0,0 0 128,0 18-128,0-18 0,0 17 128,0-17 0,-19 0 0,19 18 0,0-18-128,0 0 128,0 17 0,-17-17 0,17 0-128,0 0 128,-18 0 0,18 0 0,0 18 0,-17-18 0,17 0-128,0 0 128,0 0 0,-19-18 0,19 18-128,0-17 0,0 17 0,0-18 128,0 1-128,0 17 0,0-18 0,0 18 0,0 0 0,0-18 0,0 18-128,0 0 128,0-18 0,0 18 0,0 0 0,0 0 0,0 0 0,19-17 0,-19 17 0,0 0 0,0 0-128,17 0 128,-17 0-128,0 0 128,0 0 0,18 0 0,-18 17 0,17-17 0,-17 0 0,0 0 0,19 18-128,-19-18 0,0 0-1152,17 0 128,-17 18-256,17-18 0</inkml:trace>
        </inkml:traceGroup>
      </inkml:traceGroup>
    </inkml:traceGroup>
  </inkml:traceGroup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173"/>
  <sheetViews>
    <sheetView tabSelected="1" zoomScale="66" workbookViewId="0">
      <pane xSplit="1" topLeftCell="AA1" activePane="topRight" state="frozen"/>
      <selection pane="topRight" activeCell="AI185" sqref="AI185"/>
    </sheetView>
  </sheetViews>
  <sheetFormatPr defaultRowHeight="14.5"/>
  <cols>
    <col min="1" max="1" width="10.453125" bestFit="1" customWidth="1"/>
    <col min="4" max="6" width="11.6328125" customWidth="1"/>
    <col min="7" max="7" width="12.26953125" customWidth="1"/>
    <col min="8" max="8" width="13.453125" bestFit="1" customWidth="1"/>
    <col min="9" max="9" width="11.6328125" customWidth="1"/>
    <col min="10" max="10" width="12.453125" customWidth="1"/>
    <col min="11" max="11" width="13.6328125" bestFit="1" customWidth="1"/>
    <col min="12" max="12" width="11.6328125" customWidth="1"/>
    <col min="13" max="13" width="11.26953125" customWidth="1"/>
    <col min="14" max="14" width="13.6328125" bestFit="1" customWidth="1"/>
    <col min="15" max="15" width="11.6328125" customWidth="1"/>
    <col min="16" max="16" width="11.81640625" customWidth="1"/>
    <col min="17" max="17" width="24.54296875" style="1" bestFit="1" customWidth="1"/>
    <col min="18" max="18" width="11.6328125" customWidth="1"/>
    <col min="19" max="19" width="17.26953125" style="1" customWidth="1"/>
    <col min="20" max="20" width="28.453125" style="1" customWidth="1"/>
    <col min="21" max="21" width="16.81640625" bestFit="1" customWidth="1"/>
    <col min="22" max="22" width="16.6328125" style="4" customWidth="1"/>
    <col min="23" max="23" width="27" style="22" bestFit="1" customWidth="1"/>
    <col min="24" max="24" width="23.54296875" style="22" customWidth="1"/>
    <col min="25" max="25" width="16.7265625" style="4" customWidth="1"/>
    <col min="26" max="26" width="27" style="22" bestFit="1" customWidth="1"/>
    <col min="27" max="27" width="24.90625" style="22" bestFit="1" customWidth="1"/>
    <col min="28" max="28" width="19.6328125" style="4" customWidth="1"/>
    <col min="29" max="29" width="27.6328125" style="22" bestFit="1" customWidth="1"/>
    <col min="30" max="30" width="24.90625" style="22" bestFit="1" customWidth="1"/>
    <col min="31" max="31" width="19.08984375" customWidth="1"/>
    <col min="32" max="32" width="20" style="1" customWidth="1"/>
    <col min="33" max="33" width="19.36328125" style="1" customWidth="1"/>
    <col min="34" max="34" width="10.453125" style="5" customWidth="1"/>
    <col min="35" max="35" width="10.08984375" style="5" customWidth="1"/>
    <col min="36" max="36" width="13" style="5" customWidth="1"/>
    <col min="37" max="37" width="13.6328125" style="5" customWidth="1"/>
    <col min="38" max="38" width="10.81640625" style="5" customWidth="1"/>
    <col min="39" max="39" width="19.7265625" style="5" customWidth="1"/>
    <col min="40" max="40" width="22.1796875" style="5" customWidth="1"/>
    <col min="41" max="41" width="14.6328125" style="1" bestFit="1" customWidth="1"/>
    <col min="42" max="46" width="10.81640625" style="5" bestFit="1" customWidth="1"/>
  </cols>
  <sheetData>
    <row r="1" spans="1:46" ht="15" thickBot="1">
      <c r="A1" s="6">
        <v>42790</v>
      </c>
      <c r="D1" s="35" t="s">
        <v>150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7"/>
      <c r="U1" s="28"/>
      <c r="V1" s="29" t="s">
        <v>136</v>
      </c>
      <c r="W1" s="30"/>
      <c r="X1" s="30"/>
      <c r="Y1" s="30"/>
      <c r="Z1" s="30"/>
      <c r="AA1" s="30"/>
      <c r="AB1" s="31"/>
      <c r="AC1" s="23"/>
      <c r="AD1" s="23"/>
      <c r="AE1" s="35" t="s">
        <v>151</v>
      </c>
      <c r="AF1" s="36"/>
      <c r="AG1" s="37"/>
      <c r="AJ1" s="32" t="s">
        <v>137</v>
      </c>
      <c r="AK1" s="33"/>
      <c r="AL1" s="33"/>
      <c r="AM1" s="33"/>
      <c r="AN1" s="34"/>
    </row>
    <row r="2" spans="1:46" s="7" customFormat="1">
      <c r="A2" s="7" t="s">
        <v>0</v>
      </c>
      <c r="B2" s="7" t="s">
        <v>1</v>
      </c>
      <c r="C2" s="7" t="s">
        <v>2</v>
      </c>
      <c r="D2" s="8" t="s">
        <v>3</v>
      </c>
      <c r="E2" s="8" t="s">
        <v>166</v>
      </c>
      <c r="F2" s="8" t="s">
        <v>177</v>
      </c>
      <c r="G2" s="8" t="s">
        <v>4</v>
      </c>
      <c r="H2" s="8" t="s">
        <v>167</v>
      </c>
      <c r="I2" s="8" t="s">
        <v>178</v>
      </c>
      <c r="J2" s="8" t="s">
        <v>5</v>
      </c>
      <c r="K2" s="8" t="s">
        <v>168</v>
      </c>
      <c r="L2" s="8" t="s">
        <v>179</v>
      </c>
      <c r="M2" s="8" t="s">
        <v>6</v>
      </c>
      <c r="N2" s="8" t="s">
        <v>169</v>
      </c>
      <c r="O2" s="8" t="s">
        <v>180</v>
      </c>
      <c r="P2" s="8" t="s">
        <v>131</v>
      </c>
      <c r="Q2" s="9" t="s">
        <v>149</v>
      </c>
      <c r="R2" s="8" t="s">
        <v>182</v>
      </c>
      <c r="S2" s="9" t="s">
        <v>142</v>
      </c>
      <c r="T2" s="9" t="s">
        <v>143</v>
      </c>
      <c r="U2" s="8" t="s">
        <v>181</v>
      </c>
      <c r="V2" s="10" t="s">
        <v>133</v>
      </c>
      <c r="W2" s="20" t="s">
        <v>160</v>
      </c>
      <c r="X2" s="20" t="s">
        <v>161</v>
      </c>
      <c r="Y2" s="10" t="s">
        <v>132</v>
      </c>
      <c r="Z2" s="20" t="s">
        <v>162</v>
      </c>
      <c r="AA2" s="20" t="s">
        <v>163</v>
      </c>
      <c r="AB2" s="10" t="s">
        <v>134</v>
      </c>
      <c r="AC2" s="20" t="s">
        <v>164</v>
      </c>
      <c r="AD2" s="20" t="s">
        <v>165</v>
      </c>
      <c r="AE2" s="11" t="s">
        <v>130</v>
      </c>
      <c r="AF2" s="12" t="s">
        <v>128</v>
      </c>
      <c r="AG2" s="12" t="s">
        <v>129</v>
      </c>
      <c r="AH2" s="13" t="s">
        <v>126</v>
      </c>
      <c r="AI2" s="7" t="s">
        <v>127</v>
      </c>
      <c r="AJ2" s="14" t="s">
        <v>7</v>
      </c>
      <c r="AK2" s="14" t="s">
        <v>8</v>
      </c>
      <c r="AL2" s="14" t="s">
        <v>9</v>
      </c>
      <c r="AM2" s="14" t="s">
        <v>10</v>
      </c>
      <c r="AN2" s="14" t="s">
        <v>11</v>
      </c>
      <c r="AO2" s="15"/>
      <c r="AP2" s="13"/>
      <c r="AQ2" s="13"/>
      <c r="AR2" s="13"/>
      <c r="AS2" s="13"/>
      <c r="AT2" s="13"/>
    </row>
    <row r="3" spans="1:46">
      <c r="A3" s="3">
        <v>42397</v>
      </c>
      <c r="B3" t="s">
        <v>12</v>
      </c>
      <c r="C3" t="s">
        <v>13</v>
      </c>
      <c r="D3" s="25">
        <v>-2.4415341440598669E-2</v>
      </c>
      <c r="E3" s="25">
        <f>(1+D3)^(365/7)-1</f>
        <v>-0.7244220531740091</v>
      </c>
      <c r="F3" s="25"/>
      <c r="G3" s="25">
        <v>-5.9521582253106997E-2</v>
      </c>
      <c r="H3" s="25">
        <f>(1+G3)^(365/14)-1</f>
        <v>-0.7980861905845319</v>
      </c>
      <c r="I3" s="25"/>
      <c r="J3" s="25">
        <v>-5.9521582253106997E-2</v>
      </c>
      <c r="K3" s="25">
        <f>(1+J3)^12-1</f>
        <v>-0.52116487030655456</v>
      </c>
      <c r="L3" s="25"/>
      <c r="M3" s="25">
        <v>-5.9521582253106997E-2</v>
      </c>
      <c r="N3" s="25">
        <f>(1+M3)^6-1</f>
        <v>-0.30802086036250664</v>
      </c>
      <c r="O3" s="25"/>
      <c r="P3" s="25">
        <v>-5.9521582253106997E-2</v>
      </c>
      <c r="Q3" s="1">
        <f>(1+P3)^4-1</f>
        <v>-0.21766036163570024</v>
      </c>
      <c r="R3" s="25"/>
      <c r="S3" s="25">
        <v>-5.9521582253106997E-2</v>
      </c>
      <c r="T3" s="1">
        <f>(1+S3)^(365/($A$1-A3))-1</f>
        <v>-5.5400645270662685E-2</v>
      </c>
      <c r="U3" s="25"/>
      <c r="V3" s="1">
        <v>0.27202375424453851</v>
      </c>
      <c r="W3" s="21">
        <f>IF(T3&gt;V3,1,0)</f>
        <v>0</v>
      </c>
      <c r="X3" s="21">
        <f>IF(Q3&gt;V3,1,0)</f>
        <v>0</v>
      </c>
      <c r="Y3" s="1">
        <v>0.23059333986972508</v>
      </c>
      <c r="Z3" s="21">
        <f>IF(T3&gt;Y3,1,0)</f>
        <v>0</v>
      </c>
      <c r="AA3" s="21">
        <f>IF(Q3&gt;Y3,1,0)</f>
        <v>0</v>
      </c>
      <c r="AB3" s="1">
        <v>0.27321992927938266</v>
      </c>
      <c r="AC3" s="21">
        <f>IF(T3&gt;AB3,1,0)</f>
        <v>0</v>
      </c>
      <c r="AD3" s="21">
        <f>IF(Q3&gt;AB3,1,0)</f>
        <v>0</v>
      </c>
      <c r="AE3" t="str">
        <f>(IF(P3=S3,"STOPPED-OUT","HOLD"))</f>
        <v>STOPPED-OUT</v>
      </c>
      <c r="AF3" s="44">
        <v>4.3578918024711699E-2</v>
      </c>
      <c r="AG3" s="44">
        <v>-6.3183090095294686E-2</v>
      </c>
      <c r="AH3" s="5">
        <v>780.91</v>
      </c>
      <c r="AI3" s="5">
        <v>701.02</v>
      </c>
      <c r="AJ3" s="5">
        <v>738</v>
      </c>
      <c r="AK3" s="5">
        <v>757</v>
      </c>
      <c r="AL3" s="5">
        <v>710</v>
      </c>
      <c r="AM3" s="5">
        <v>710</v>
      </c>
    </row>
    <row r="4" spans="1:46">
      <c r="A4" s="3">
        <v>42397</v>
      </c>
      <c r="B4" t="s">
        <v>14</v>
      </c>
      <c r="C4" t="s">
        <v>13</v>
      </c>
      <c r="D4" s="25">
        <v>-5.034914878068586E-2</v>
      </c>
      <c r="E4" s="25">
        <f t="shared" ref="E4:E67" si="0">(1+D4)^(365/7)-1</f>
        <v>-0.93237288381353312</v>
      </c>
      <c r="F4" s="25"/>
      <c r="G4" s="25">
        <v>-6.3706119576691075E-2</v>
      </c>
      <c r="H4" s="25">
        <f t="shared" ref="H4:H67" si="1">(1+G4)^(365/14)-1</f>
        <v>-0.82024754950091971</v>
      </c>
      <c r="I4" s="25"/>
      <c r="J4" s="25">
        <v>-6.3706119576691075E-2</v>
      </c>
      <c r="K4" s="25">
        <f t="shared" ref="K4:K67" si="2">(1+J4)^12-1</f>
        <v>-0.5461145945374084</v>
      </c>
      <c r="L4" s="25"/>
      <c r="M4" s="25">
        <v>-6.3706119576691075E-2</v>
      </c>
      <c r="N4" s="25">
        <f t="shared" ref="N4:N67" si="3">(1+M4)^6-1</f>
        <v>-0.32628982087058267</v>
      </c>
      <c r="O4" s="25"/>
      <c r="P4" s="25">
        <v>-6.3706119576691075E-2</v>
      </c>
      <c r="Q4" s="1">
        <f t="shared" ref="Q4:Q34" si="4">(1+P4)^4-1</f>
        <v>-0.23149138651834034</v>
      </c>
      <c r="R4" s="25"/>
      <c r="S4" s="25">
        <v>-6.3706119576691075E-2</v>
      </c>
      <c r="T4" s="1">
        <f>(1+S4)^(365/($A$1-A4))-1</f>
        <v>-5.9304696531204293E-2</v>
      </c>
      <c r="U4" s="25"/>
      <c r="V4" s="1">
        <v>0.27202375424453851</v>
      </c>
      <c r="W4" s="21">
        <f>IF(T4&gt;V4,1,0)</f>
        <v>0</v>
      </c>
      <c r="X4" s="21">
        <f>IF(Q4&gt;V4,1,0)</f>
        <v>0</v>
      </c>
      <c r="Y4" s="1">
        <v>0.23059333986972508</v>
      </c>
      <c r="Z4" s="21">
        <f>IF(T4&gt;Y4,1,0)</f>
        <v>0</v>
      </c>
      <c r="AA4" s="21">
        <f>IF(Q4&gt;Y4,1,0)</f>
        <v>0</v>
      </c>
      <c r="AB4" s="1">
        <v>0.27321992927938266</v>
      </c>
      <c r="AC4" s="21">
        <f>IF(T4&gt;AB4,1,0)</f>
        <v>0</v>
      </c>
      <c r="AD4" s="21">
        <f>IF(Q4&gt;AB4,1,0)</f>
        <v>0</v>
      </c>
      <c r="AE4" t="str">
        <f>(IF(P4=S4,"STOPPED-OUT","HOLD"))</f>
        <v>STOPPED-OUT</v>
      </c>
      <c r="AF4" s="44">
        <v>2.9657467714313213E-2</v>
      </c>
      <c r="AG4" s="44">
        <v>-3.981673801014389E-2</v>
      </c>
      <c r="AH4" s="5">
        <v>147.80699999999999</v>
      </c>
      <c r="AI4" s="5">
        <v>137.834</v>
      </c>
      <c r="AJ4" s="5">
        <v>145</v>
      </c>
      <c r="AK4" s="5">
        <v>151</v>
      </c>
      <c r="AL4" s="5">
        <v>139</v>
      </c>
      <c r="AM4" s="5">
        <v>142</v>
      </c>
    </row>
    <row r="5" spans="1:46">
      <c r="A5" s="3">
        <v>42397</v>
      </c>
      <c r="B5" t="s">
        <v>15</v>
      </c>
      <c r="C5" t="s">
        <v>13</v>
      </c>
      <c r="D5" s="25">
        <v>-1.9794369174593911E-2</v>
      </c>
      <c r="E5" s="25">
        <f t="shared" si="0"/>
        <v>-0.64742327841601255</v>
      </c>
      <c r="F5" s="25"/>
      <c r="G5" s="25">
        <v>2.969155376189107E-2</v>
      </c>
      <c r="H5" s="25">
        <f t="shared" si="1"/>
        <v>1.1443395874549793</v>
      </c>
      <c r="I5" s="25"/>
      <c r="J5" s="25">
        <v>1.5950802344575871E-2</v>
      </c>
      <c r="K5" s="25">
        <f t="shared" si="2"/>
        <v>0.20912759190178742</v>
      </c>
      <c r="L5" s="25"/>
      <c r="M5" s="25">
        <v>7.8312674161622048E-2</v>
      </c>
      <c r="N5" s="25">
        <f t="shared" si="3"/>
        <v>0.57205689175870589</v>
      </c>
      <c r="O5" s="25"/>
      <c r="P5" s="25">
        <v>0.12837513212260993</v>
      </c>
      <c r="Q5" s="1">
        <f t="shared" si="4"/>
        <v>0.62111575026829557</v>
      </c>
      <c r="R5" s="25"/>
      <c r="S5" s="25">
        <v>0.29720380513116179</v>
      </c>
      <c r="T5" s="1">
        <f>(1+S5)^(365/($A$1-A5))-1</f>
        <v>0.27337622842876241</v>
      </c>
      <c r="U5" s="25"/>
      <c r="V5" s="1">
        <v>0.27202375424453901</v>
      </c>
      <c r="W5" s="21">
        <f>IF(T5&gt;V5,1,0)</f>
        <v>1</v>
      </c>
      <c r="X5" s="21">
        <f>IF(Q5&gt;V5,1,0)</f>
        <v>1</v>
      </c>
      <c r="Y5" s="1">
        <v>0.23059333986972499</v>
      </c>
      <c r="Z5" s="21">
        <f>IF(T5&gt;Y5,1,0)</f>
        <v>1</v>
      </c>
      <c r="AA5" s="21">
        <f>IF(Q5&gt;Y5,1,0)</f>
        <v>1</v>
      </c>
      <c r="AB5" s="1">
        <v>0.27321992927938299</v>
      </c>
      <c r="AC5" s="21">
        <f>IF(T5&gt;AB5,1,0)</f>
        <v>1</v>
      </c>
      <c r="AD5" s="21">
        <f>IF(Q5&gt;AB5,1,0)</f>
        <v>1</v>
      </c>
      <c r="AE5" t="str">
        <f>(IF(P5=S5,"STOPPED-OUT","HOLD"))</f>
        <v>HOLD</v>
      </c>
      <c r="AF5" s="44">
        <v>5.4807065761093766E-2</v>
      </c>
      <c r="AG5" s="44">
        <v>-8.770965917230622E-2</v>
      </c>
      <c r="AH5" s="5">
        <v>115.09</v>
      </c>
      <c r="AI5" s="5">
        <v>99.54</v>
      </c>
      <c r="AJ5" s="5">
        <v>98</v>
      </c>
      <c r="AK5" s="5">
        <v>109</v>
      </c>
      <c r="AL5" s="5">
        <v>91</v>
      </c>
      <c r="AM5" s="5">
        <v>95</v>
      </c>
    </row>
    <row r="6" spans="1:46">
      <c r="A6" s="3">
        <v>42397</v>
      </c>
      <c r="B6" t="s">
        <v>16</v>
      </c>
      <c r="C6" t="s">
        <v>13</v>
      </c>
      <c r="D6" s="25">
        <v>4.6748542107972621E-2</v>
      </c>
      <c r="E6" s="25">
        <f t="shared" si="0"/>
        <v>9.8302276919351517</v>
      </c>
      <c r="F6" s="25"/>
      <c r="G6" s="25">
        <v>3.6439916281974502E-2</v>
      </c>
      <c r="H6" s="25">
        <f t="shared" si="1"/>
        <v>1.5424808455841452</v>
      </c>
      <c r="I6" s="25"/>
      <c r="J6" s="25">
        <v>5.7632096410758449E-2</v>
      </c>
      <c r="K6" s="25">
        <f t="shared" si="2"/>
        <v>0.95891442696475448</v>
      </c>
      <c r="L6" s="25"/>
      <c r="M6" s="25">
        <v>4.0386351936401332E-2</v>
      </c>
      <c r="N6" s="25">
        <f t="shared" si="3"/>
        <v>0.26814197635593429</v>
      </c>
      <c r="O6" s="25"/>
      <c r="P6" s="25">
        <v>4.0386351936401332E-2</v>
      </c>
      <c r="Q6" s="1">
        <f t="shared" si="4"/>
        <v>0.17159790246671869</v>
      </c>
      <c r="R6" s="25"/>
      <c r="S6" s="25">
        <v>4.0386351936401332E-2</v>
      </c>
      <c r="T6" s="1">
        <f>(1+S6)^(365/($A$1-A6))-1</f>
        <v>3.745575105055976E-2</v>
      </c>
      <c r="U6" s="25"/>
      <c r="V6" s="1">
        <v>0.27202375424453901</v>
      </c>
      <c r="W6" s="21">
        <f>IF(T6&gt;V6,1,0)</f>
        <v>0</v>
      </c>
      <c r="X6" s="21">
        <f>IF(Q6&gt;V6,1,0)</f>
        <v>0</v>
      </c>
      <c r="Y6" s="1">
        <v>0.23059333986972499</v>
      </c>
      <c r="Z6" s="21">
        <f>IF(T6&gt;Y6,1,0)</f>
        <v>0</v>
      </c>
      <c r="AA6" s="21">
        <f>IF(Q6&gt;Y6,1,0)</f>
        <v>0</v>
      </c>
      <c r="AB6" s="1">
        <v>0.27321992927938299</v>
      </c>
      <c r="AC6" s="21">
        <f>IF(T6&gt;AB6,1,0)</f>
        <v>0</v>
      </c>
      <c r="AD6" s="21">
        <f>IF(Q6&gt;AB6,1,0)</f>
        <v>0</v>
      </c>
      <c r="AE6" t="str">
        <f>(IF(P6=S6,"STOPPED-OUT","HOLD"))</f>
        <v>STOPPED-OUT</v>
      </c>
      <c r="AF6" s="44">
        <v>8.2889330508892523E-2</v>
      </c>
      <c r="AG6" s="44">
        <v>-1.0993580948290746E-2</v>
      </c>
      <c r="AH6" s="5">
        <v>103.7929</v>
      </c>
      <c r="AI6" s="5">
        <v>94.794399999999996</v>
      </c>
      <c r="AJ6" s="5">
        <v>93</v>
      </c>
      <c r="AK6" s="5">
        <v>98</v>
      </c>
      <c r="AL6" s="5">
        <v>89</v>
      </c>
      <c r="AM6" s="5">
        <v>99</v>
      </c>
    </row>
    <row r="7" spans="1:46">
      <c r="A7" s="3">
        <v>42397</v>
      </c>
      <c r="B7" t="s">
        <v>17</v>
      </c>
      <c r="C7" t="s">
        <v>13</v>
      </c>
      <c r="D7" s="25">
        <v>-4.9782861984959251E-2</v>
      </c>
      <c r="E7" s="25">
        <f t="shared" si="0"/>
        <v>-0.93023774549537008</v>
      </c>
      <c r="F7" s="25"/>
      <c r="G7" s="25">
        <v>-0.12308018218409057</v>
      </c>
      <c r="H7" s="25">
        <f t="shared" si="1"/>
        <v>-0.9674251282128703</v>
      </c>
      <c r="I7" s="25"/>
      <c r="J7" s="25">
        <v>-0.12308018218409057</v>
      </c>
      <c r="K7" s="25">
        <f t="shared" si="2"/>
        <v>-0.7932151965070362</v>
      </c>
      <c r="L7" s="25"/>
      <c r="M7" s="25">
        <v>-0.12308018218409057</v>
      </c>
      <c r="N7" s="25">
        <f t="shared" si="3"/>
        <v>-0.54526402881126301</v>
      </c>
      <c r="O7" s="25"/>
      <c r="P7" s="25">
        <v>-0.12308018218409057</v>
      </c>
      <c r="Q7" s="1">
        <f t="shared" si="4"/>
        <v>-0.40865689160586394</v>
      </c>
      <c r="R7" s="25"/>
      <c r="S7" s="25">
        <v>-0.12308018218409057</v>
      </c>
      <c r="T7" s="1">
        <f>(1+S7)^(365/($A$1-A7))-1</f>
        <v>-0.11483585924426132</v>
      </c>
      <c r="U7" s="25"/>
      <c r="V7" s="1">
        <v>0.27202375424453901</v>
      </c>
      <c r="W7" s="21">
        <f>IF(T7&gt;V7,1,0)</f>
        <v>0</v>
      </c>
      <c r="X7" s="21">
        <f>IF(Q7&gt;V7,1,0)</f>
        <v>0</v>
      </c>
      <c r="Y7" s="1">
        <v>0.23059333986972499</v>
      </c>
      <c r="Z7" s="21">
        <f>IF(T7&gt;Y7,1,0)</f>
        <v>0</v>
      </c>
      <c r="AA7" s="21">
        <f>IF(Q7&gt;Y7,1,0)</f>
        <v>0</v>
      </c>
      <c r="AB7" s="1">
        <v>0.27321992927938299</v>
      </c>
      <c r="AC7" s="21">
        <f>IF(T7&gt;AB7,1,0)</f>
        <v>0</v>
      </c>
      <c r="AD7" s="21">
        <f>IF(Q7&gt;AB7,1,0)</f>
        <v>0</v>
      </c>
      <c r="AE7" t="str">
        <f>(IF(P7=S7,"STOPPED-OUT","HOLD"))</f>
        <v>STOPPED-OUT</v>
      </c>
      <c r="AF7" s="44">
        <v>3.7071918776743662E-3</v>
      </c>
      <c r="AG7" s="44">
        <v>-0.12308021933777266</v>
      </c>
      <c r="AH7" s="5">
        <v>94.76</v>
      </c>
      <c r="AI7" s="5">
        <v>82.79</v>
      </c>
      <c r="AJ7" s="5">
        <v>90</v>
      </c>
      <c r="AK7" s="5">
        <v>97</v>
      </c>
      <c r="AL7" s="5">
        <v>85</v>
      </c>
      <c r="AM7" s="5">
        <v>85</v>
      </c>
    </row>
    <row r="8" spans="1:46">
      <c r="A8" s="3">
        <v>42397</v>
      </c>
      <c r="B8" t="s">
        <v>18</v>
      </c>
      <c r="C8" t="s">
        <v>13</v>
      </c>
      <c r="D8" s="25">
        <v>3.9419087136929397E-2</v>
      </c>
      <c r="E8" s="25">
        <f t="shared" si="0"/>
        <v>6.5078299311785459</v>
      </c>
      <c r="F8" s="25"/>
      <c r="G8" s="25">
        <v>-0.17234225211045931</v>
      </c>
      <c r="H8" s="25">
        <f t="shared" si="1"/>
        <v>-0.99278472966867515</v>
      </c>
      <c r="I8" s="25"/>
      <c r="J8" s="25">
        <v>-0.17234225211045931</v>
      </c>
      <c r="K8" s="25">
        <f t="shared" si="2"/>
        <v>-0.89667404708222798</v>
      </c>
      <c r="L8" s="25"/>
      <c r="M8" s="25">
        <v>-0.17234225211045931</v>
      </c>
      <c r="N8" s="25">
        <f t="shared" si="3"/>
        <v>-0.67855645454019142</v>
      </c>
      <c r="O8" s="25"/>
      <c r="P8" s="25">
        <v>-0.17234225211045931</v>
      </c>
      <c r="Q8" s="1">
        <f t="shared" si="4"/>
        <v>-0.5307512334300859</v>
      </c>
      <c r="R8" s="25"/>
      <c r="S8" s="25">
        <v>-0.17234225211045931</v>
      </c>
      <c r="T8" s="1">
        <f>(1+S8)^(365/($A$1-A8))-1</f>
        <v>-0.16111263123061936</v>
      </c>
      <c r="U8" s="25"/>
      <c r="V8" s="1">
        <v>0.27202375424453901</v>
      </c>
      <c r="W8" s="21">
        <f>IF(T8&gt;V8,1,0)</f>
        <v>0</v>
      </c>
      <c r="X8" s="21">
        <f>IF(Q8&gt;V8,1,0)</f>
        <v>0</v>
      </c>
      <c r="Y8" s="1">
        <v>0.23059333986972499</v>
      </c>
      <c r="Z8" s="21">
        <f>IF(T8&gt;Y8,1,0)</f>
        <v>0</v>
      </c>
      <c r="AA8" s="21">
        <f>IF(Q8&gt;Y8,1,0)</f>
        <v>0</v>
      </c>
      <c r="AB8" s="1">
        <v>0.27321992927938299</v>
      </c>
      <c r="AC8" s="21">
        <f>IF(T8&gt;AB8,1,0)</f>
        <v>0</v>
      </c>
      <c r="AD8" s="21">
        <f>IF(Q8&gt;AB8,1,0)</f>
        <v>0</v>
      </c>
      <c r="AE8" t="str">
        <f>(IF(P8=S8,"STOPPED-OUT","HOLD"))</f>
        <v>STOPPED-OUT</v>
      </c>
      <c r="AF8" s="44">
        <v>7.7049657154454609E-2</v>
      </c>
      <c r="AG8" s="44">
        <v>-0.17234224618931357</v>
      </c>
      <c r="AH8" s="5">
        <v>150.55000000000001</v>
      </c>
      <c r="AI8" s="5">
        <v>115.69</v>
      </c>
      <c r="AJ8" s="5">
        <v>136</v>
      </c>
      <c r="AK8" s="5">
        <v>143</v>
      </c>
      <c r="AL8" s="5">
        <v>125</v>
      </c>
      <c r="AM8" s="5">
        <v>125</v>
      </c>
    </row>
    <row r="9" spans="1:46">
      <c r="A9" s="3">
        <v>42397</v>
      </c>
      <c r="B9" t="s">
        <v>19</v>
      </c>
      <c r="C9" t="s">
        <v>13</v>
      </c>
      <c r="D9" s="25">
        <v>2.5469981807155959E-2</v>
      </c>
      <c r="E9" s="25">
        <f t="shared" si="0"/>
        <v>2.7115381017652966</v>
      </c>
      <c r="F9" s="25"/>
      <c r="G9" s="25">
        <v>-0.13220133414190408</v>
      </c>
      <c r="H9" s="25">
        <f t="shared" si="1"/>
        <v>-0.97519753836232648</v>
      </c>
      <c r="I9" s="25"/>
      <c r="J9" s="25">
        <v>8.7932080048514438E-2</v>
      </c>
      <c r="K9" s="25">
        <f t="shared" si="2"/>
        <v>1.7492953451310362</v>
      </c>
      <c r="L9" s="25"/>
      <c r="M9" s="25">
        <v>-5.3972104305639715E-2</v>
      </c>
      <c r="N9" s="25">
        <f t="shared" si="3"/>
        <v>-0.28315764774958507</v>
      </c>
      <c r="O9" s="25"/>
      <c r="P9" s="25">
        <v>3.6385688295937024E-2</v>
      </c>
      <c r="Q9" s="1">
        <f t="shared" si="4"/>
        <v>0.15368070253629229</v>
      </c>
      <c r="R9" s="25"/>
      <c r="S9" s="25">
        <v>-0.12674348089751353</v>
      </c>
      <c r="T9" s="1">
        <f>(1+S9)^(365/($A$1-A9))-1</f>
        <v>-0.11827065799125047</v>
      </c>
      <c r="U9" s="25"/>
      <c r="V9" s="1">
        <v>0.27202375424453901</v>
      </c>
      <c r="W9" s="21">
        <f>IF(T9&gt;V9,1,0)</f>
        <v>0</v>
      </c>
      <c r="X9" s="21">
        <f>IF(Q9&gt;V9,1,0)</f>
        <v>0</v>
      </c>
      <c r="Y9" s="1">
        <v>0.23059333986972499</v>
      </c>
      <c r="Z9" s="21">
        <f>IF(T9&gt;Y9,1,0)</f>
        <v>0</v>
      </c>
      <c r="AA9" s="21">
        <f>IF(Q9&gt;Y9,1,0)</f>
        <v>0</v>
      </c>
      <c r="AB9" s="1">
        <v>0.27321992927938299</v>
      </c>
      <c r="AC9" s="21">
        <f>IF(T9&gt;AB9,1,0)</f>
        <v>0</v>
      </c>
      <c r="AD9" s="21">
        <f>IF(Q9&gt;AB9,1,0)</f>
        <v>0</v>
      </c>
      <c r="AE9" t="str">
        <f>(IF(P9=S9,"STOPPED-OUT","HOLD"))</f>
        <v>HOLD</v>
      </c>
      <c r="AF9" s="44">
        <v>0.11764705882352951</v>
      </c>
      <c r="AG9" s="44">
        <v>-0.13220133414190408</v>
      </c>
      <c r="AH9" s="5">
        <v>18.43</v>
      </c>
      <c r="AI9" s="5">
        <v>14.31</v>
      </c>
      <c r="AJ9" s="5">
        <v>15</v>
      </c>
      <c r="AK9" s="5">
        <v>18</v>
      </c>
      <c r="AL9" s="5">
        <v>13</v>
      </c>
      <c r="AM9" s="5">
        <v>14.6</v>
      </c>
    </row>
    <row r="10" spans="1:46">
      <c r="A10" s="3">
        <v>42397</v>
      </c>
      <c r="B10" t="s">
        <v>20</v>
      </c>
      <c r="C10" t="s">
        <v>21</v>
      </c>
      <c r="D10" s="25">
        <v>6.5493062807698052E-2</v>
      </c>
      <c r="E10" s="25">
        <f t="shared" si="0"/>
        <v>26.325516514760913</v>
      </c>
      <c r="F10" s="25"/>
      <c r="G10" s="25">
        <v>9.160077577204237E-2</v>
      </c>
      <c r="H10" s="25">
        <f t="shared" si="1"/>
        <v>8.8260410022752023</v>
      </c>
      <c r="I10" s="25"/>
      <c r="J10" s="25">
        <v>-2.6555273758018815E-2</v>
      </c>
      <c r="K10" s="25">
        <f t="shared" si="2"/>
        <v>-0.27600501253028742</v>
      </c>
      <c r="L10" s="25"/>
      <c r="M10" s="25">
        <v>-7.7428017305683994E-2</v>
      </c>
      <c r="N10" s="25">
        <f t="shared" si="3"/>
        <v>-0.38340277038627768</v>
      </c>
      <c r="O10" s="25"/>
      <c r="P10" s="25">
        <v>-7.7428017305683994E-2</v>
      </c>
      <c r="Q10" s="1">
        <f t="shared" si="4"/>
        <v>-0.27556229500562068</v>
      </c>
      <c r="R10" s="25"/>
      <c r="S10" s="25">
        <v>-7.7428017305683994E-2</v>
      </c>
      <c r="T10" s="1">
        <f>(1+S10)^(365/($A$1-A10))-1</f>
        <v>-7.2115582210180884E-2</v>
      </c>
      <c r="U10" s="25"/>
      <c r="V10" s="1">
        <v>0.27202375424453901</v>
      </c>
      <c r="W10" s="21">
        <f>IF(T10&gt;V10,1,0)</f>
        <v>0</v>
      </c>
      <c r="X10" s="21">
        <f>IF(Q10&gt;V10,1,0)</f>
        <v>0</v>
      </c>
      <c r="Y10" s="1">
        <v>0.23059333986972499</v>
      </c>
      <c r="Z10" s="21">
        <f>IF(T10&gt;Y10,1,0)</f>
        <v>0</v>
      </c>
      <c r="AA10" s="21">
        <f>IF(Q10&gt;Y10,1,0)</f>
        <v>0</v>
      </c>
      <c r="AB10" s="1">
        <v>0.27321992927938299</v>
      </c>
      <c r="AC10" s="21">
        <f>IF(T10&gt;AB10,1,0)</f>
        <v>0</v>
      </c>
      <c r="AD10" s="21">
        <f>IF(Q10&gt;AB10,1,0)</f>
        <v>0</v>
      </c>
      <c r="AE10" t="str">
        <f>(IF(P10=S10,"STOPPED-OUT","HOLD"))</f>
        <v>STOPPED-OUT</v>
      </c>
      <c r="AF10" s="44">
        <v>9.4889393152701618E-2</v>
      </c>
      <c r="AG10" s="44">
        <v>-2.8691005041572123E-2</v>
      </c>
      <c r="AH10" s="5">
        <v>68.84</v>
      </c>
      <c r="AI10" s="5">
        <v>60.57</v>
      </c>
      <c r="AJ10" s="5">
        <v>67</v>
      </c>
      <c r="AK10" s="5">
        <v>72</v>
      </c>
      <c r="AL10" s="5">
        <v>72</v>
      </c>
      <c r="AN10" s="5" t="s">
        <v>22</v>
      </c>
    </row>
    <row r="11" spans="1:46">
      <c r="A11" s="3">
        <v>42397</v>
      </c>
      <c r="B11" t="s">
        <v>23</v>
      </c>
      <c r="C11" t="s">
        <v>21</v>
      </c>
      <c r="D11" s="25">
        <v>-8.9718308517428361E-3</v>
      </c>
      <c r="E11" s="25">
        <f t="shared" si="0"/>
        <v>-0.37495280407682374</v>
      </c>
      <c r="F11" s="25"/>
      <c r="G11" s="25">
        <v>1.5701180303506642E-2</v>
      </c>
      <c r="H11" s="25">
        <f t="shared" si="1"/>
        <v>0.50106040047378975</v>
      </c>
      <c r="I11" s="25"/>
      <c r="J11" s="25">
        <v>-3.8878568774827774E-2</v>
      </c>
      <c r="K11" s="25">
        <f t="shared" si="2"/>
        <v>-0.3786459465352795</v>
      </c>
      <c r="L11" s="25"/>
      <c r="M11" s="25">
        <v>-0.14429805759576275</v>
      </c>
      <c r="N11" s="25">
        <f t="shared" si="3"/>
        <v>-0.60741372995092824</v>
      </c>
      <c r="O11" s="25"/>
      <c r="P11" s="25">
        <v>-0.14429805759576275</v>
      </c>
      <c r="Q11" s="1">
        <f t="shared" si="4"/>
        <v>-0.46384535696879248</v>
      </c>
      <c r="R11" s="25"/>
      <c r="S11" s="25">
        <v>-0.14429805759576275</v>
      </c>
      <c r="T11" s="1">
        <f>(1+S11)^(365/($A$1-A11))-1</f>
        <v>-0.1347445904600777</v>
      </c>
      <c r="U11" s="25"/>
      <c r="V11" s="1">
        <v>0.27202375424453901</v>
      </c>
      <c r="W11" s="21">
        <f>IF(T11&gt;V11,1,0)</f>
        <v>0</v>
      </c>
      <c r="X11" s="21">
        <f>IF(Q11&gt;V11,1,0)</f>
        <v>0</v>
      </c>
      <c r="Y11" s="1">
        <v>0.23059333986972499</v>
      </c>
      <c r="Z11" s="21">
        <f>IF(T11&gt;Y11,1,0)</f>
        <v>0</v>
      </c>
      <c r="AA11" s="21">
        <f>IF(Q11&gt;Y11,1,0)</f>
        <v>0</v>
      </c>
      <c r="AB11" s="1">
        <v>0.27321992927938299</v>
      </c>
      <c r="AC11" s="21">
        <f>IF(T11&gt;AB11,1,0)</f>
        <v>0</v>
      </c>
      <c r="AD11" s="21">
        <f>IF(Q11&gt;AB11,1,0)</f>
        <v>0</v>
      </c>
      <c r="AE11" t="str">
        <f>(IF(P11=S11,"STOPPED-OUT","HOLD"))</f>
        <v>STOPPED-OUT</v>
      </c>
      <c r="AF11" s="44">
        <v>3.3472745761486018E-2</v>
      </c>
      <c r="AG11" s="44">
        <v>-5.2004381184653878E-2</v>
      </c>
      <c r="AH11" s="5">
        <v>54.576099999999997</v>
      </c>
      <c r="AI11" s="5">
        <v>50.1417</v>
      </c>
      <c r="AJ11" s="5">
        <v>52</v>
      </c>
      <c r="AK11" s="5">
        <v>56</v>
      </c>
      <c r="AL11" s="5">
        <v>59</v>
      </c>
      <c r="AN11" s="5" t="s">
        <v>22</v>
      </c>
    </row>
    <row r="12" spans="1:46">
      <c r="A12" s="3">
        <v>42397</v>
      </c>
      <c r="B12" t="s">
        <v>24</v>
      </c>
      <c r="C12" t="s">
        <v>21</v>
      </c>
      <c r="D12" s="25">
        <v>-4.9858744592566506E-2</v>
      </c>
      <c r="E12" s="25">
        <f t="shared" si="0"/>
        <v>-0.93052764543834865</v>
      </c>
      <c r="F12" s="25"/>
      <c r="G12" s="25">
        <v>-4.9858744592566506E-2</v>
      </c>
      <c r="H12" s="25">
        <f t="shared" si="1"/>
        <v>-0.73642391124828621</v>
      </c>
      <c r="I12" s="25"/>
      <c r="J12" s="25">
        <v>-4.9858744592566506E-2</v>
      </c>
      <c r="K12" s="25">
        <f t="shared" si="2"/>
        <v>-0.45867497040200356</v>
      </c>
      <c r="L12" s="25"/>
      <c r="M12" s="25">
        <v>-4.9858744592566506E-2</v>
      </c>
      <c r="N12" s="25">
        <f t="shared" si="3"/>
        <v>-0.26425206109837007</v>
      </c>
      <c r="O12" s="25"/>
      <c r="P12" s="25">
        <v>-4.9858744592566506E-2</v>
      </c>
      <c r="Q12" s="1">
        <f t="shared" si="4"/>
        <v>-0.18500920652351294</v>
      </c>
      <c r="R12" s="25"/>
      <c r="S12" s="25">
        <v>-4.9858744592566506E-2</v>
      </c>
      <c r="T12" s="1">
        <f>(1+S12)^(365/($A$1-A12))-1</f>
        <v>-4.6390217619495688E-2</v>
      </c>
      <c r="U12" s="25"/>
      <c r="V12" s="1">
        <v>0.27202375424453901</v>
      </c>
      <c r="W12" s="21">
        <f>IF(T12&gt;V12,1,0)</f>
        <v>0</v>
      </c>
      <c r="X12" s="21">
        <f>IF(Q12&gt;V12,1,0)</f>
        <v>0</v>
      </c>
      <c r="Y12" s="1">
        <v>0.23059333986972499</v>
      </c>
      <c r="Z12" s="21">
        <f>IF(T12&gt;Y12,1,0)</f>
        <v>0</v>
      </c>
      <c r="AA12" s="21">
        <f>IF(Q12&gt;Y12,1,0)</f>
        <v>0</v>
      </c>
      <c r="AB12" s="1">
        <v>0.27321992927938299</v>
      </c>
      <c r="AC12" s="21">
        <f>IF(T12&gt;AB12,1,0)</f>
        <v>0</v>
      </c>
      <c r="AD12" s="21">
        <f>IF(Q12&gt;AB12,1,0)</f>
        <v>0</v>
      </c>
      <c r="AE12" t="str">
        <f>(IF(P12=S12,"STOPPED-OUT","HOLD"))</f>
        <v>STOPPED-OUT</v>
      </c>
      <c r="AF12" s="44">
        <v>2.6816428331891892E-2</v>
      </c>
      <c r="AG12" s="44">
        <v>-0.16072220157453115</v>
      </c>
      <c r="AH12" s="5">
        <v>525.9</v>
      </c>
      <c r="AI12" s="5">
        <v>440.93</v>
      </c>
      <c r="AJ12" s="5">
        <v>440</v>
      </c>
      <c r="AK12" s="5">
        <v>456</v>
      </c>
      <c r="AL12" s="5">
        <v>473</v>
      </c>
      <c r="AN12" s="5">
        <v>473</v>
      </c>
    </row>
    <row r="13" spans="1:46">
      <c r="A13" s="3">
        <v>42397</v>
      </c>
      <c r="B13" t="s">
        <v>25</v>
      </c>
      <c r="C13" t="s">
        <v>21</v>
      </c>
      <c r="D13" s="25">
        <v>-3.0291037786868577E-2</v>
      </c>
      <c r="E13" s="25">
        <f t="shared" si="0"/>
        <v>-0.7988847878706703</v>
      </c>
      <c r="F13" s="25"/>
      <c r="G13" s="25">
        <v>2.0143158629051125E-2</v>
      </c>
      <c r="H13" s="25">
        <f t="shared" si="1"/>
        <v>0.68192957849947589</v>
      </c>
      <c r="I13" s="25"/>
      <c r="J13" s="25">
        <v>-6.0729644501422403E-2</v>
      </c>
      <c r="K13" s="25">
        <f t="shared" si="2"/>
        <v>-0.5284938211023521</v>
      </c>
      <c r="L13" s="25"/>
      <c r="M13" s="25">
        <v>-0.11553473194020449</v>
      </c>
      <c r="N13" s="25">
        <f t="shared" si="3"/>
        <v>-0.52127655185080535</v>
      </c>
      <c r="O13" s="25"/>
      <c r="P13" s="25">
        <v>-0.11553473194020449</v>
      </c>
      <c r="Q13" s="1">
        <f t="shared" si="4"/>
        <v>-0.38803986279276814</v>
      </c>
      <c r="R13" s="25"/>
      <c r="S13" s="25">
        <v>-0.11553473194020449</v>
      </c>
      <c r="T13" s="1">
        <f>(1+S13)^(365/($A$1-A13))-1</f>
        <v>-0.10776427585739912</v>
      </c>
      <c r="U13" s="25"/>
      <c r="V13" s="1">
        <v>0.27202375424453901</v>
      </c>
      <c r="W13" s="21">
        <f>IF(T13&gt;V13,1,0)</f>
        <v>0</v>
      </c>
      <c r="X13" s="21">
        <f>IF(Q13&gt;V13,1,0)</f>
        <v>0</v>
      </c>
      <c r="Y13" s="1">
        <v>0.23059333986972499</v>
      </c>
      <c r="Z13" s="21">
        <f>IF(T13&gt;Y13,1,0)</f>
        <v>0</v>
      </c>
      <c r="AA13" s="21">
        <f>IF(Q13&gt;Y13,1,0)</f>
        <v>0</v>
      </c>
      <c r="AB13" s="1">
        <v>0.27321992927938299</v>
      </c>
      <c r="AC13" s="21">
        <f>IF(T13&gt;AB13,1,0)</f>
        <v>0</v>
      </c>
      <c r="AD13" s="21">
        <f>IF(Q13&gt;AB13,1,0)</f>
        <v>0</v>
      </c>
      <c r="AE13" t="str">
        <f>(IF(P13=S13,"STOPPED-OUT","HOLD"))</f>
        <v>STOPPED-OUT</v>
      </c>
      <c r="AF13" s="44">
        <v>2.5905875047567584E-2</v>
      </c>
      <c r="AG13" s="44">
        <v>-0.11171496888192002</v>
      </c>
      <c r="AH13" s="5">
        <v>129.8595</v>
      </c>
      <c r="AI13" s="5">
        <v>113.78400000000001</v>
      </c>
      <c r="AJ13" s="5">
        <v>118</v>
      </c>
      <c r="AK13" s="5">
        <v>125</v>
      </c>
      <c r="AL13" s="5">
        <v>133</v>
      </c>
      <c r="AM13" s="5">
        <v>133</v>
      </c>
    </row>
    <row r="14" spans="1:46">
      <c r="A14" s="3">
        <v>42397</v>
      </c>
      <c r="B14" t="s">
        <v>26</v>
      </c>
      <c r="C14" t="s">
        <v>21</v>
      </c>
      <c r="D14" s="25">
        <v>-4.8120928995992927E-2</v>
      </c>
      <c r="E14" s="25">
        <f t="shared" si="0"/>
        <v>-0.92358251962897286</v>
      </c>
      <c r="F14" s="25"/>
      <c r="G14" s="25">
        <v>9.5710135019656216E-3</v>
      </c>
      <c r="H14" s="25">
        <f t="shared" si="1"/>
        <v>0.28190010271053656</v>
      </c>
      <c r="I14" s="25"/>
      <c r="J14" s="25">
        <v>-6.2078657019692625E-2</v>
      </c>
      <c r="K14" s="25">
        <f t="shared" si="2"/>
        <v>-0.53655625672608098</v>
      </c>
      <c r="L14" s="25"/>
      <c r="M14" s="25">
        <v>-6.2078657019692625E-2</v>
      </c>
      <c r="N14" s="25">
        <f t="shared" si="3"/>
        <v>-0.31923297430477804</v>
      </c>
      <c r="O14" s="25"/>
      <c r="P14" s="25">
        <v>-6.2078657019692625E-2</v>
      </c>
      <c r="Q14" s="1">
        <f t="shared" si="4"/>
        <v>-0.22613416356708627</v>
      </c>
      <c r="R14" s="25"/>
      <c r="S14" s="25">
        <v>-6.2078657019692625E-2</v>
      </c>
      <c r="T14" s="1">
        <f>(1+S14)^(365/($A$1-A14))-1</f>
        <v>-5.7786174019332615E-2</v>
      </c>
      <c r="U14" s="25"/>
      <c r="V14" s="1">
        <v>0.27202375424453901</v>
      </c>
      <c r="W14" s="21">
        <f>IF(T14&gt;V14,1,0)</f>
        <v>0</v>
      </c>
      <c r="X14" s="21">
        <f>IF(Q14&gt;V14,1,0)</f>
        <v>0</v>
      </c>
      <c r="Y14" s="1">
        <v>0.23059333986972499</v>
      </c>
      <c r="Z14" s="21">
        <f>IF(T14&gt;Y14,1,0)</f>
        <v>0</v>
      </c>
      <c r="AA14" s="21">
        <f>IF(Q14&gt;Y14,1,0)</f>
        <v>0</v>
      </c>
      <c r="AB14" s="1">
        <v>0.27321992927938299</v>
      </c>
      <c r="AC14" s="21">
        <f>IF(T14&gt;AB14,1,0)</f>
        <v>0</v>
      </c>
      <c r="AD14" s="21">
        <f>IF(Q14&gt;AB14,1,0)</f>
        <v>0</v>
      </c>
      <c r="AE14" t="str">
        <f>(IF(P14=S14,"STOPPED-OUT","HOLD"))</f>
        <v>STOPPED-OUT</v>
      </c>
      <c r="AF14" s="44">
        <v>3.6669944377811001E-2</v>
      </c>
      <c r="AG14" s="44">
        <v>-6.2078602563432159E-2</v>
      </c>
      <c r="AH14" s="5">
        <v>559.28</v>
      </c>
      <c r="AI14" s="5">
        <v>507.28</v>
      </c>
      <c r="AJ14" s="5">
        <v>520</v>
      </c>
      <c r="AK14" s="5">
        <v>540</v>
      </c>
      <c r="AL14" s="5">
        <v>558</v>
      </c>
      <c r="AM14" s="5">
        <v>558</v>
      </c>
    </row>
    <row r="15" spans="1:46">
      <c r="A15" s="3">
        <v>42397</v>
      </c>
      <c r="B15" t="s">
        <v>27</v>
      </c>
      <c r="C15" t="s">
        <v>21</v>
      </c>
      <c r="D15" s="25">
        <v>-0.10200699686982137</v>
      </c>
      <c r="E15" s="25">
        <f t="shared" si="0"/>
        <v>-0.99633968675729578</v>
      </c>
      <c r="F15" s="25"/>
      <c r="G15" s="25">
        <v>-0.10200699686982137</v>
      </c>
      <c r="H15" s="25">
        <f t="shared" si="1"/>
        <v>-0.93949947733528028</v>
      </c>
      <c r="I15" s="25"/>
      <c r="J15" s="25">
        <v>-0.10200699686982137</v>
      </c>
      <c r="K15" s="25">
        <f t="shared" si="2"/>
        <v>-0.72503625541990613</v>
      </c>
      <c r="L15" s="25"/>
      <c r="M15" s="25">
        <v>-0.10200699686982137</v>
      </c>
      <c r="N15" s="25">
        <f t="shared" si="3"/>
        <v>-0.47563014524088643</v>
      </c>
      <c r="O15" s="25"/>
      <c r="P15" s="25">
        <v>-0.10200699686982137</v>
      </c>
      <c r="Q15" s="1">
        <f t="shared" si="4"/>
        <v>-0.34973285570242119</v>
      </c>
      <c r="R15" s="25"/>
      <c r="S15" s="25">
        <v>-0.10200699686982137</v>
      </c>
      <c r="T15" s="1">
        <f>(1+S15)^(365/($A$1-A15))-1</f>
        <v>-9.5096836917453964E-2</v>
      </c>
      <c r="U15" s="25"/>
      <c r="V15" s="1">
        <v>0.27202375424453901</v>
      </c>
      <c r="W15" s="21">
        <f>IF(T15&gt;V15,1,0)</f>
        <v>0</v>
      </c>
      <c r="X15" s="21">
        <f>IF(Q15&gt;V15,1,0)</f>
        <v>0</v>
      </c>
      <c r="Y15" s="1">
        <v>0.23059333986972499</v>
      </c>
      <c r="Z15" s="21">
        <f>IF(T15&gt;Y15,1,0)</f>
        <v>0</v>
      </c>
      <c r="AA15" s="21">
        <f>IF(Q15&gt;Y15,1,0)</f>
        <v>0</v>
      </c>
      <c r="AB15" s="1">
        <v>0.27321992927938299</v>
      </c>
      <c r="AC15" s="21">
        <f>IF(T15&gt;AB15,1,0)</f>
        <v>0</v>
      </c>
      <c r="AD15" s="21">
        <f>IF(Q15&gt;AB15,1,0)</f>
        <v>0</v>
      </c>
      <c r="AE15" t="str">
        <f>(IF(P15=S15,"STOPPED-OUT","HOLD"))</f>
        <v>STOPPED-OUT</v>
      </c>
      <c r="AF15" s="44">
        <v>4.9144403284580744E-2</v>
      </c>
      <c r="AG15" s="44">
        <v>-0.13229481648552799</v>
      </c>
      <c r="AH15" s="5">
        <v>51.61</v>
      </c>
      <c r="AI15" s="5">
        <v>43.34</v>
      </c>
      <c r="AJ15" s="5">
        <v>54</v>
      </c>
      <c r="AK15" s="5">
        <v>62</v>
      </c>
      <c r="AL15" s="5">
        <v>59</v>
      </c>
      <c r="AM15" s="5">
        <v>59</v>
      </c>
    </row>
    <row r="16" spans="1:46">
      <c r="A16" s="3">
        <v>42397</v>
      </c>
      <c r="B16" t="s">
        <v>28</v>
      </c>
      <c r="C16" t="s">
        <v>21</v>
      </c>
      <c r="D16" s="25">
        <v>-5.1857792034215582E-2</v>
      </c>
      <c r="E16" s="25">
        <f t="shared" si="0"/>
        <v>-0.93775317768570587</v>
      </c>
      <c r="F16" s="25">
        <f>AVERAGE(E3:E16)</f>
        <v>2.6556154040916544</v>
      </c>
      <c r="G16" s="25">
        <v>2.9671210906174809E-2</v>
      </c>
      <c r="H16" s="25">
        <f t="shared" si="1"/>
        <v>1.1432353674588733</v>
      </c>
      <c r="I16" s="25">
        <f>AVERAGE(H3:H16)</f>
        <v>0.56366588282457941</v>
      </c>
      <c r="J16" s="25">
        <v>-0.18444266238973553</v>
      </c>
      <c r="K16" s="25">
        <f t="shared" si="2"/>
        <v>-0.91341274070809308</v>
      </c>
      <c r="L16" s="25">
        <f>AVERAGE(K3:K16)</f>
        <v>-0.26118973913283228</v>
      </c>
      <c r="M16" s="25">
        <v>-0.18444266238973553</v>
      </c>
      <c r="N16" s="25">
        <f t="shared" si="3"/>
        <v>-0.70574286874927405</v>
      </c>
      <c r="O16" s="25">
        <f>AVERAGE(N3:N16)</f>
        <v>-0.3270029318429149</v>
      </c>
      <c r="P16" s="25">
        <v>-0.18444266238973553</v>
      </c>
      <c r="Q16" s="1">
        <f t="shared" si="4"/>
        <v>-0.55759706676851417</v>
      </c>
      <c r="R16" s="25">
        <f>AVERAGE(Q3:Q16)</f>
        <v>-0.2062918803748143</v>
      </c>
      <c r="S16" s="25">
        <v>-0.18444266238973553</v>
      </c>
      <c r="T16" s="1">
        <f>(1+S16)^(365/($A$1-A16))-1</f>
        <v>-0.17250937012159062</v>
      </c>
      <c r="U16" s="25">
        <f>AVERAGE(T3:T16)</f>
        <v>-6.3178539856729041E-2</v>
      </c>
      <c r="V16" s="1">
        <v>0.27202375424453901</v>
      </c>
      <c r="W16" s="21">
        <f>IF(T16&gt;V16,1,0)</f>
        <v>0</v>
      </c>
      <c r="X16" s="21">
        <f>IF(Q16&gt;V16,1,0)</f>
        <v>0</v>
      </c>
      <c r="Y16" s="1">
        <v>0.23059333986972499</v>
      </c>
      <c r="Z16" s="21">
        <f>IF(T16&gt;Y16,1,0)</f>
        <v>0</v>
      </c>
      <c r="AA16" s="21">
        <f>IF(Q16&gt;Y16,1,0)</f>
        <v>0</v>
      </c>
      <c r="AB16" s="1">
        <v>0.27321992927938299</v>
      </c>
      <c r="AC16" s="21">
        <f>IF(T16&gt;AB16,1,0)</f>
        <v>0</v>
      </c>
      <c r="AD16" s="21">
        <f>IF(Q16&gt;AB16,1,0)</f>
        <v>0</v>
      </c>
      <c r="AE16" t="str">
        <f>(IF(P16=S16,"STOPPED-OUT","HOLD"))</f>
        <v>STOPPED-OUT</v>
      </c>
      <c r="AF16" s="44">
        <v>7.4044373162255983E-2</v>
      </c>
      <c r="AG16" s="44">
        <v>-0.20449077786688069</v>
      </c>
      <c r="AH16" s="5">
        <v>45.06</v>
      </c>
      <c r="AI16" s="5">
        <v>34.64</v>
      </c>
      <c r="AJ16" s="5">
        <v>34</v>
      </c>
      <c r="AK16" s="5">
        <v>39</v>
      </c>
      <c r="AL16" s="5">
        <v>43</v>
      </c>
      <c r="AN16" s="5">
        <v>43</v>
      </c>
    </row>
    <row r="17" spans="1:40">
      <c r="A17" s="3">
        <v>42431</v>
      </c>
      <c r="B17" t="s">
        <v>29</v>
      </c>
      <c r="C17" t="s">
        <v>13</v>
      </c>
      <c r="D17" s="26">
        <v>3.1518071011744996E-2</v>
      </c>
      <c r="E17" s="25">
        <f t="shared" si="0"/>
        <v>4.0433717355623946</v>
      </c>
      <c r="F17" s="25"/>
      <c r="G17" s="26">
        <v>1.7293261403633534E-2</v>
      </c>
      <c r="H17" s="25">
        <f t="shared" si="1"/>
        <v>0.5636236474924945</v>
      </c>
      <c r="I17" s="25"/>
      <c r="J17" s="26">
        <v>7.3635170219207013E-2</v>
      </c>
      <c r="K17" s="25">
        <f t="shared" si="2"/>
        <v>1.3457447688641668</v>
      </c>
      <c r="L17" s="25"/>
      <c r="M17" s="26">
        <v>8.6395856090378018E-2</v>
      </c>
      <c r="N17" s="25">
        <f t="shared" si="3"/>
        <v>0.64410141188238046</v>
      </c>
      <c r="O17" s="25"/>
      <c r="P17" s="26">
        <v>0.12914003830856394</v>
      </c>
      <c r="Q17" s="1">
        <f t="shared" si="4"/>
        <v>0.62551592841384185</v>
      </c>
      <c r="R17" s="25"/>
      <c r="S17" s="26">
        <v>0.38390733401133637</v>
      </c>
      <c r="T17" s="1">
        <f>(1+S17)^(365/($A$1-A17))-1</f>
        <v>0.39144275975163745</v>
      </c>
      <c r="U17" s="25"/>
      <c r="V17" s="1">
        <v>0.23641198252872297</v>
      </c>
      <c r="W17" s="21">
        <f>IF(T17&gt;V17,1,0)</f>
        <v>1</v>
      </c>
      <c r="X17" s="21">
        <f>IF(Q17&gt;V17,1,0)</f>
        <v>1</v>
      </c>
      <c r="Y17" s="1">
        <v>0.19524319266811618</v>
      </c>
      <c r="Z17" s="21">
        <f>IF(T17&gt;Y17,1,0)</f>
        <v>1</v>
      </c>
      <c r="AA17" s="21">
        <f>IF(Q17&gt;Y17,1,0)</f>
        <v>1</v>
      </c>
      <c r="AB17" s="1">
        <v>0.24730140266510103</v>
      </c>
      <c r="AC17" s="21">
        <f>IF(T17&gt;AB17,1,0)</f>
        <v>1</v>
      </c>
      <c r="AD17" s="21">
        <f>IF(Q17&gt;AB17,1,0)</f>
        <v>1</v>
      </c>
      <c r="AE17" t="str">
        <f>(IF(P17=S17,"STOPPED-OUT","HOLD"))</f>
        <v>HOLD</v>
      </c>
      <c r="AF17" s="44">
        <v>8.8138902321066248E-2</v>
      </c>
      <c r="AG17" s="44">
        <v>-8.3704065602200817E-8</v>
      </c>
      <c r="AH17" s="5">
        <v>155.99799999999999</v>
      </c>
      <c r="AI17" s="5">
        <v>143.3622</v>
      </c>
      <c r="AJ17" s="5">
        <v>139</v>
      </c>
      <c r="AK17" s="5">
        <v>146</v>
      </c>
      <c r="AL17" s="5">
        <v>131</v>
      </c>
      <c r="AM17" s="5">
        <v>131</v>
      </c>
    </row>
    <row r="18" spans="1:40">
      <c r="A18" s="3">
        <v>42431</v>
      </c>
      <c r="B18" t="s">
        <v>30</v>
      </c>
      <c r="C18" t="s">
        <v>13</v>
      </c>
      <c r="D18" s="26">
        <v>-1.4430698414203227E-3</v>
      </c>
      <c r="E18" s="25">
        <f t="shared" si="0"/>
        <v>-7.2534914929579752E-2</v>
      </c>
      <c r="F18" s="25"/>
      <c r="G18" s="26">
        <v>1.3399482812195615E-2</v>
      </c>
      <c r="H18" s="25">
        <f t="shared" si="1"/>
        <v>0.41485046453343588</v>
      </c>
      <c r="I18" s="25"/>
      <c r="J18" s="26">
        <v>6.1623295571250306E-2</v>
      </c>
      <c r="K18" s="25">
        <f t="shared" si="2"/>
        <v>1.0494875197181601</v>
      </c>
      <c r="L18" s="25"/>
      <c r="M18" s="26">
        <v>8.369699746672786E-2</v>
      </c>
      <c r="N18" s="25">
        <f t="shared" si="3"/>
        <v>0.61974713550929383</v>
      </c>
      <c r="O18" s="25"/>
      <c r="P18" s="26">
        <v>9.084809319913846E-2</v>
      </c>
      <c r="Q18" s="1">
        <f t="shared" si="4"/>
        <v>0.4159799611420949</v>
      </c>
      <c r="R18" s="25"/>
      <c r="S18" s="26">
        <v>0.37144301717463774</v>
      </c>
      <c r="T18" s="1">
        <f>(1+S18)^(365/($A$1-A18))-1</f>
        <v>0.3787020845209168</v>
      </c>
      <c r="U18" s="25"/>
      <c r="V18" s="1">
        <v>0.236411982528723</v>
      </c>
      <c r="W18" s="21">
        <f>IF(T18&gt;V18,1,0)</f>
        <v>1</v>
      </c>
      <c r="X18" s="21">
        <f>IF(Q18&gt;V18,1,0)</f>
        <v>1</v>
      </c>
      <c r="Y18" s="1">
        <v>0.19524319266811618</v>
      </c>
      <c r="Z18" s="21">
        <f>IF(T18&gt;Y18,1,0)</f>
        <v>1</v>
      </c>
      <c r="AA18" s="21">
        <f>IF(Q18&gt;Y18,1,0)</f>
        <v>1</v>
      </c>
      <c r="AB18" s="1">
        <v>0.24730140266510103</v>
      </c>
      <c r="AC18" s="21">
        <f>IF(T18&gt;AB18,1,0)</f>
        <v>1</v>
      </c>
      <c r="AD18" s="21">
        <f>IF(Q18&gt;AB18,1,0)</f>
        <v>1</v>
      </c>
      <c r="AE18" t="str">
        <f>(IF(P18=S18,"STOPPED-OUT","HOLD"))</f>
        <v>HOLD</v>
      </c>
      <c r="AF18" s="44">
        <v>6.3591957495969145E-2</v>
      </c>
      <c r="AG18" s="44">
        <v>-4.6378578389164012E-3</v>
      </c>
      <c r="AH18" s="5">
        <v>100.97369999999999</v>
      </c>
      <c r="AI18" s="5">
        <v>94.496200000000002</v>
      </c>
      <c r="AJ18" s="5">
        <v>93</v>
      </c>
      <c r="AK18" s="5">
        <v>98</v>
      </c>
      <c r="AL18" s="5">
        <v>88</v>
      </c>
      <c r="AM18" s="5">
        <v>91</v>
      </c>
    </row>
    <row r="19" spans="1:40">
      <c r="A19" s="3">
        <v>42431</v>
      </c>
      <c r="B19" t="s">
        <v>31</v>
      </c>
      <c r="C19" t="s">
        <v>13</v>
      </c>
      <c r="D19" s="26">
        <v>1.2870412836186671E-2</v>
      </c>
      <c r="E19" s="25">
        <f t="shared" si="0"/>
        <v>0.94802907669231939</v>
      </c>
      <c r="F19" s="25"/>
      <c r="G19" s="26">
        <v>2.7617789399467522E-2</v>
      </c>
      <c r="H19" s="25">
        <f t="shared" si="1"/>
        <v>1.0345439490443056</v>
      </c>
      <c r="I19" s="25"/>
      <c r="J19" s="26">
        <v>1.0603270653788542E-2</v>
      </c>
      <c r="K19" s="25">
        <f t="shared" si="2"/>
        <v>0.13492821544258926</v>
      </c>
      <c r="L19" s="25"/>
      <c r="M19" s="26">
        <v>7.5012834817608773E-2</v>
      </c>
      <c r="N19" s="25">
        <f t="shared" si="3"/>
        <v>0.5434120851780766</v>
      </c>
      <c r="O19" s="25"/>
      <c r="P19" s="26">
        <v>9.3876936346149936E-2</v>
      </c>
      <c r="Q19" s="1">
        <f t="shared" si="4"/>
        <v>0.43177199168081581</v>
      </c>
      <c r="R19" s="25"/>
      <c r="S19" s="26">
        <v>-3.3315763894117827E-2</v>
      </c>
      <c r="T19" s="1">
        <f>(1+S19)^(365/($A$1-A19))-1</f>
        <v>-3.3863038323493688E-2</v>
      </c>
      <c r="U19" s="25"/>
      <c r="V19" s="1">
        <v>0.236411982528723</v>
      </c>
      <c r="W19" s="21">
        <f>IF(T19&gt;V19,1,0)</f>
        <v>0</v>
      </c>
      <c r="X19" s="21">
        <f>IF(Q19&gt;V19,1,0)</f>
        <v>1</v>
      </c>
      <c r="Y19" s="1">
        <v>0.19524319266811599</v>
      </c>
      <c r="Z19" s="21">
        <f>IF(T19&gt;Y19,1,0)</f>
        <v>0</v>
      </c>
      <c r="AA19" s="21">
        <f>IF(Q19&gt;Y19,1,0)</f>
        <v>1</v>
      </c>
      <c r="AB19" s="1">
        <v>0.24730140266510101</v>
      </c>
      <c r="AC19" s="21">
        <f>IF(T19&gt;AB19,1,0)</f>
        <v>0</v>
      </c>
      <c r="AD19" s="21">
        <f>IF(Q19&gt;AB19,1,0)</f>
        <v>1</v>
      </c>
      <c r="AE19" t="str">
        <f>(IF(P19=S19,"STOPPED-OUT","HOLD"))</f>
        <v>HOLD</v>
      </c>
      <c r="AF19" s="44">
        <v>3.4252459218139956E-2</v>
      </c>
      <c r="AG19" s="44">
        <v>-8.2278150193842627E-3</v>
      </c>
      <c r="AH19" s="5">
        <v>75.922600000000003</v>
      </c>
      <c r="AI19" s="5">
        <v>72.804199999999994</v>
      </c>
      <c r="AJ19" s="5">
        <v>71</v>
      </c>
      <c r="AK19" s="5">
        <v>77</v>
      </c>
      <c r="AL19" s="5">
        <v>64</v>
      </c>
      <c r="AM19" s="5">
        <v>71</v>
      </c>
    </row>
    <row r="20" spans="1:40">
      <c r="A20" s="3">
        <v>42431</v>
      </c>
      <c r="B20" t="s">
        <v>32</v>
      </c>
      <c r="C20" t="s">
        <v>13</v>
      </c>
      <c r="D20" s="26">
        <v>-2.0089831871089574E-2</v>
      </c>
      <c r="E20" s="25">
        <f t="shared" si="0"/>
        <v>-0.65292236245492741</v>
      </c>
      <c r="F20" s="25"/>
      <c r="G20" s="26">
        <v>8.467615086161645E-3</v>
      </c>
      <c r="H20" s="25">
        <f t="shared" si="1"/>
        <v>0.24586914847418551</v>
      </c>
      <c r="I20" s="25"/>
      <c r="J20" s="26">
        <v>5.169701842077665E-3</v>
      </c>
      <c r="K20" s="25">
        <f t="shared" si="2"/>
        <v>6.3831078732773605E-2</v>
      </c>
      <c r="L20" s="25"/>
      <c r="M20" s="26">
        <v>-2.8172952567374057E-3</v>
      </c>
      <c r="N20" s="25">
        <f t="shared" si="3"/>
        <v>-1.6785160534103505E-2</v>
      </c>
      <c r="O20" s="25"/>
      <c r="P20" s="26">
        <v>-8.8750043692544411E-2</v>
      </c>
      <c r="Q20" s="1">
        <f t="shared" si="4"/>
        <v>-0.31047489669588424</v>
      </c>
      <c r="R20" s="25"/>
      <c r="S20" s="26">
        <v>-8.8750043692544411E-2</v>
      </c>
      <c r="T20" s="1">
        <f>(1+S20)^(365/($A$1-A20))-1</f>
        <v>-9.0164373196503167E-2</v>
      </c>
      <c r="U20" s="25"/>
      <c r="V20" s="1">
        <v>0.236411982528723</v>
      </c>
      <c r="W20" s="21">
        <f>IF(T20&gt;V20,1,0)</f>
        <v>0</v>
      </c>
      <c r="X20" s="21">
        <f>IF(Q20&gt;V20,1,0)</f>
        <v>0</v>
      </c>
      <c r="Y20" s="1">
        <v>0.19524319266811599</v>
      </c>
      <c r="Z20" s="21">
        <f>IF(T20&gt;Y20,1,0)</f>
        <v>0</v>
      </c>
      <c r="AA20" s="21">
        <f>IF(Q20&gt;Y20,1,0)</f>
        <v>0</v>
      </c>
      <c r="AB20" s="1">
        <v>0.24730140266510101</v>
      </c>
      <c r="AC20" s="21">
        <f>IF(T20&gt;AB20,1,0)</f>
        <v>0</v>
      </c>
      <c r="AD20" s="21">
        <f>IF(Q20&gt;AB20,1,0)</f>
        <v>0</v>
      </c>
      <c r="AE20" t="str">
        <f>(IF(P20=S20,"STOPPED-OUT","HOLD"))</f>
        <v>STOPPED-OUT</v>
      </c>
      <c r="AF20" s="44">
        <v>2.9473476583508639E-2</v>
      </c>
      <c r="AG20" s="44">
        <v>-2.0089609234243081E-2</v>
      </c>
      <c r="AH20" s="5">
        <v>58.904400000000003</v>
      </c>
      <c r="AI20" s="5">
        <v>56.0685</v>
      </c>
      <c r="AJ20" s="5">
        <v>53</v>
      </c>
      <c r="AK20" s="5">
        <v>58</v>
      </c>
      <c r="AL20" s="5">
        <v>51</v>
      </c>
      <c r="AM20" s="5">
        <v>53</v>
      </c>
    </row>
    <row r="21" spans="1:40">
      <c r="A21" s="3">
        <v>42431</v>
      </c>
      <c r="B21" t="s">
        <v>33</v>
      </c>
      <c r="C21" t="s">
        <v>13</v>
      </c>
      <c r="D21" s="26">
        <v>8.603151628001704E-2</v>
      </c>
      <c r="E21" s="25">
        <f t="shared" si="0"/>
        <v>72.948033613363535</v>
      </c>
      <c r="F21" s="25"/>
      <c r="G21" s="26">
        <v>0.10212969462012085</v>
      </c>
      <c r="H21" s="25">
        <f t="shared" si="1"/>
        <v>11.620219787377073</v>
      </c>
      <c r="I21" s="25"/>
      <c r="J21" s="26">
        <v>0.14598736584851379</v>
      </c>
      <c r="K21" s="25">
        <f t="shared" si="2"/>
        <v>4.1304794969275473</v>
      </c>
      <c r="L21" s="25"/>
      <c r="M21" s="26">
        <v>0.14383075910375345</v>
      </c>
      <c r="N21" s="25">
        <f t="shared" si="3"/>
        <v>1.2396008656313779</v>
      </c>
      <c r="O21" s="25"/>
      <c r="P21" s="26">
        <v>0.15784870294469561</v>
      </c>
      <c r="Q21" s="1">
        <f t="shared" si="4"/>
        <v>0.79724487520888077</v>
      </c>
      <c r="R21" s="25"/>
      <c r="S21" s="26">
        <v>0.9969523837232559</v>
      </c>
      <c r="T21" s="1">
        <f>(1+S21)^(365/($A$1-A21))-1</f>
        <v>1.0201693728029144</v>
      </c>
      <c r="U21" s="25"/>
      <c r="V21" s="1">
        <v>0.236411982528723</v>
      </c>
      <c r="W21" s="21">
        <f>IF(T21&gt;V21,1,0)</f>
        <v>1</v>
      </c>
      <c r="X21" s="21">
        <f>IF(Q21&gt;V21,1,0)</f>
        <v>1</v>
      </c>
      <c r="Y21" s="1">
        <v>0.19524319266811599</v>
      </c>
      <c r="Z21" s="21">
        <f>IF(T21&gt;Y21,1,0)</f>
        <v>1</v>
      </c>
      <c r="AA21" s="21">
        <f>IF(Q21&gt;Y21,1,0)</f>
        <v>1</v>
      </c>
      <c r="AB21" s="1">
        <v>0.24730140266510101</v>
      </c>
      <c r="AC21" s="21">
        <f>IF(T21&gt;AB21,1,0)</f>
        <v>1</v>
      </c>
      <c r="AD21" s="21">
        <f>IF(Q21&gt;AB21,1,0)</f>
        <v>1</v>
      </c>
      <c r="AE21" t="str">
        <f>(IF(P21=S21,"STOPPED-OUT","HOLD"))</f>
        <v>HOLD</v>
      </c>
      <c r="AF21" s="44">
        <v>0.14490864609877979</v>
      </c>
      <c r="AG21" s="44">
        <v>-3.636772277183663E-7</v>
      </c>
      <c r="AH21" s="5">
        <v>62.962899999999998</v>
      </c>
      <c r="AI21" s="5">
        <v>54.9938</v>
      </c>
      <c r="AJ21" s="5">
        <v>51</v>
      </c>
      <c r="AK21" s="5">
        <v>56</v>
      </c>
      <c r="AL21" s="5">
        <v>49</v>
      </c>
      <c r="AM21" s="5">
        <v>54</v>
      </c>
    </row>
    <row r="22" spans="1:40">
      <c r="A22" s="3">
        <v>42431</v>
      </c>
      <c r="B22" t="s">
        <v>34</v>
      </c>
      <c r="C22" t="s">
        <v>13</v>
      </c>
      <c r="D22" s="26">
        <v>-4.8721053694997449E-2</v>
      </c>
      <c r="E22" s="25">
        <f t="shared" si="0"/>
        <v>-0.92605460227973713</v>
      </c>
      <c r="F22" s="25"/>
      <c r="G22" s="26">
        <v>-2.5976244943676972E-2</v>
      </c>
      <c r="H22" s="25">
        <f t="shared" si="1"/>
        <v>-0.49650888752924383</v>
      </c>
      <c r="I22" s="25"/>
      <c r="J22" s="26">
        <v>2.9340572762911923E-2</v>
      </c>
      <c r="K22" s="25">
        <f t="shared" si="2"/>
        <v>0.41484575647848465</v>
      </c>
      <c r="L22" s="25"/>
      <c r="M22" s="26">
        <v>4.5490973539649961E-2</v>
      </c>
      <c r="N22" s="25">
        <f t="shared" si="3"/>
        <v>0.30593549363037709</v>
      </c>
      <c r="O22" s="25"/>
      <c r="P22" s="26">
        <v>6.5139949799510016E-2</v>
      </c>
      <c r="Q22" s="1">
        <f t="shared" si="4"/>
        <v>0.28714269315724494</v>
      </c>
      <c r="R22" s="25"/>
      <c r="S22" s="26">
        <v>0.19154971977495222</v>
      </c>
      <c r="T22" s="1">
        <f>(1+S22)^(365/($A$1-A22))-1</f>
        <v>0.19504494323760047</v>
      </c>
      <c r="U22" s="25"/>
      <c r="V22" s="1">
        <v>0.236411982528723</v>
      </c>
      <c r="W22" s="21">
        <f>IF(T22&gt;V22,1,0)</f>
        <v>0</v>
      </c>
      <c r="X22" s="21">
        <f>IF(Q22&gt;V22,1,0)</f>
        <v>1</v>
      </c>
      <c r="Y22" s="1">
        <v>0.19524319266811599</v>
      </c>
      <c r="Z22" s="21">
        <f>IF(T22&gt;Y22,1,0)</f>
        <v>0</v>
      </c>
      <c r="AA22" s="21">
        <f>IF(Q22&gt;Y22,1,0)</f>
        <v>1</v>
      </c>
      <c r="AB22" s="1">
        <v>0.24730140266510101</v>
      </c>
      <c r="AC22" s="21">
        <f>IF(T22&gt;AB22,1,0)</f>
        <v>0</v>
      </c>
      <c r="AD22" s="21">
        <f>IF(Q22&gt;AB22,1,0)</f>
        <v>1</v>
      </c>
      <c r="AE22" t="str">
        <f>(IF(P22=S22,"STOPPED-OUT","HOLD"))</f>
        <v>HOLD</v>
      </c>
      <c r="AF22" s="44">
        <v>3.3378612754661509E-2</v>
      </c>
      <c r="AG22" s="44">
        <v>-5.4912936545333989E-2</v>
      </c>
      <c r="AH22" s="5">
        <v>76.205799999999996</v>
      </c>
      <c r="AI22" s="5">
        <v>69.694800000000001</v>
      </c>
      <c r="AJ22" s="5">
        <v>70</v>
      </c>
      <c r="AK22" s="5">
        <v>76</v>
      </c>
      <c r="AL22" s="5">
        <v>66</v>
      </c>
      <c r="AM22" s="5">
        <v>66</v>
      </c>
    </row>
    <row r="23" spans="1:40">
      <c r="A23" s="3">
        <v>42431</v>
      </c>
      <c r="B23" t="s">
        <v>35</v>
      </c>
      <c r="C23" t="s">
        <v>13</v>
      </c>
      <c r="D23" s="26">
        <v>-4.6978335233751473E-2</v>
      </c>
      <c r="E23" s="25">
        <f t="shared" si="0"/>
        <v>-0.91864974832112745</v>
      </c>
      <c r="F23" s="25"/>
      <c r="G23" s="26">
        <v>-0.25724059293044471</v>
      </c>
      <c r="H23" s="25">
        <f t="shared" si="1"/>
        <v>-0.99957063459331541</v>
      </c>
      <c r="I23" s="25"/>
      <c r="J23" s="26">
        <v>-0.25724059293044471</v>
      </c>
      <c r="K23" s="25">
        <f t="shared" si="2"/>
        <v>-0.97180462141297563</v>
      </c>
      <c r="L23" s="25"/>
      <c r="M23" s="26">
        <v>-0.25724059293044471</v>
      </c>
      <c r="N23" s="25">
        <f t="shared" si="3"/>
        <v>-0.83208520438322175</v>
      </c>
      <c r="O23" s="25"/>
      <c r="P23" s="26">
        <v>-0.25724059293044471</v>
      </c>
      <c r="Q23" s="1">
        <f t="shared" si="4"/>
        <v>-0.69563644823393778</v>
      </c>
      <c r="R23" s="25"/>
      <c r="S23" s="26">
        <v>-0.25724059293044471</v>
      </c>
      <c r="T23" s="1">
        <f>(1+S23)^(365/($A$1-A23))-1</f>
        <v>-0.26092309017080317</v>
      </c>
      <c r="U23" s="25"/>
      <c r="V23" s="1">
        <v>0.236411982528723</v>
      </c>
      <c r="W23" s="21">
        <f>IF(T23&gt;V23,1,0)</f>
        <v>0</v>
      </c>
      <c r="X23" s="21">
        <f>IF(Q23&gt;V23,1,0)</f>
        <v>0</v>
      </c>
      <c r="Y23" s="1">
        <v>0.19524319266811599</v>
      </c>
      <c r="Z23" s="21">
        <f>IF(T23&gt;Y23,1,0)</f>
        <v>0</v>
      </c>
      <c r="AA23" s="21">
        <f>IF(Q23&gt;Y23,1,0)</f>
        <v>0</v>
      </c>
      <c r="AB23" s="1">
        <v>0.24730140266510101</v>
      </c>
      <c r="AC23" s="21">
        <f>IF(T23&gt;AB23,1,0)</f>
        <v>0</v>
      </c>
      <c r="AD23" s="21">
        <f>IF(Q23&gt;AB23,1,0)</f>
        <v>0</v>
      </c>
      <c r="AE23" t="str">
        <f>(IF(P23=S23,"STOPPED-OUT","HOLD"))</f>
        <v>STOPPED-OUT</v>
      </c>
      <c r="AF23" s="44">
        <v>1.6649980957767298E-2</v>
      </c>
      <c r="AG23" s="44">
        <v>-0.35530069623875993</v>
      </c>
      <c r="AH23" s="5">
        <v>44.58</v>
      </c>
      <c r="AI23" s="5">
        <v>28.27</v>
      </c>
      <c r="AJ23" s="5">
        <v>39</v>
      </c>
      <c r="AK23" s="5">
        <v>44</v>
      </c>
      <c r="AL23" s="5">
        <v>36</v>
      </c>
      <c r="AM23" s="5">
        <v>29</v>
      </c>
    </row>
    <row r="24" spans="1:40">
      <c r="A24" s="3">
        <v>42431</v>
      </c>
      <c r="B24" t="s">
        <v>36</v>
      </c>
      <c r="C24" t="s">
        <v>21</v>
      </c>
      <c r="D24" s="26">
        <v>8.2002902757619664E-2</v>
      </c>
      <c r="E24" s="25">
        <f t="shared" si="0"/>
        <v>59.921125886633995</v>
      </c>
      <c r="F24" s="25"/>
      <c r="G24" s="26">
        <v>4.934687953555876E-2</v>
      </c>
      <c r="H24" s="25">
        <f t="shared" si="1"/>
        <v>2.5106713876238875</v>
      </c>
      <c r="I24" s="25"/>
      <c r="J24" s="26">
        <v>5.8055152394775088E-3</v>
      </c>
      <c r="K24" s="25">
        <f t="shared" si="2"/>
        <v>7.1934262115595393E-2</v>
      </c>
      <c r="L24" s="25"/>
      <c r="M24" s="26">
        <v>-0.19230769230769235</v>
      </c>
      <c r="N24" s="25">
        <f t="shared" si="3"/>
        <v>-0.7223640627534671</v>
      </c>
      <c r="O24" s="25"/>
      <c r="P24" s="26">
        <v>-0.19230769230769235</v>
      </c>
      <c r="Q24" s="1">
        <f t="shared" si="4"/>
        <v>-0.5744174748783305</v>
      </c>
      <c r="R24" s="25"/>
      <c r="S24" s="26">
        <v>-0.19230769230769235</v>
      </c>
      <c r="T24" s="1">
        <f>(1+S24)^(365/($A$1-A24))-1</f>
        <v>-0.19518559735691032</v>
      </c>
      <c r="U24" s="25"/>
      <c r="V24" s="1">
        <v>0.236411982528723</v>
      </c>
      <c r="W24" s="21">
        <f>IF(T24&gt;V24,1,0)</f>
        <v>0</v>
      </c>
      <c r="X24" s="21">
        <f>IF(Q24&gt;V24,1,0)</f>
        <v>0</v>
      </c>
      <c r="Y24" s="1">
        <v>0.19524319266811599</v>
      </c>
      <c r="Z24" s="21">
        <f>IF(T24&gt;Y24,1,0)</f>
        <v>0</v>
      </c>
      <c r="AA24" s="21">
        <f>IF(Q24&gt;Y24,1,0)</f>
        <v>0</v>
      </c>
      <c r="AB24" s="1">
        <v>0.24730140266510101</v>
      </c>
      <c r="AC24" s="21">
        <f>IF(T24&gt;AB24,1,0)</f>
        <v>0</v>
      </c>
      <c r="AD24" s="21">
        <f>IF(Q24&gt;AB24,1,0)</f>
        <v>0</v>
      </c>
      <c r="AE24" t="str">
        <f>(IF(P24=S24,"STOPPED-OUT","HOLD"))</f>
        <v>STOPPED-OUT</v>
      </c>
      <c r="AF24" s="44">
        <v>8.5268471889276928E-2</v>
      </c>
      <c r="AG24" s="44">
        <v>-3.6284471471687744E-8</v>
      </c>
      <c r="AH24" s="5">
        <v>27.56</v>
      </c>
      <c r="AI24" s="5">
        <v>25.21</v>
      </c>
      <c r="AJ24" s="5">
        <v>24</v>
      </c>
      <c r="AK24" s="5">
        <v>28</v>
      </c>
      <c r="AL24" s="5">
        <v>34</v>
      </c>
      <c r="AM24" s="5">
        <v>32</v>
      </c>
    </row>
    <row r="25" spans="1:40">
      <c r="A25" s="3">
        <v>42431</v>
      </c>
      <c r="B25" t="s">
        <v>37</v>
      </c>
      <c r="C25" t="s">
        <v>21</v>
      </c>
      <c r="D25" s="26">
        <v>-2.7195027195027307E-2</v>
      </c>
      <c r="E25" s="25">
        <f t="shared" si="0"/>
        <v>-0.76251834881660396</v>
      </c>
      <c r="F25" s="25"/>
      <c r="G25" s="26">
        <v>-0.11266511266511275</v>
      </c>
      <c r="H25" s="25">
        <f t="shared" si="1"/>
        <v>-0.95568319419241043</v>
      </c>
      <c r="I25" s="25"/>
      <c r="J25" s="26">
        <v>-0.17715617715617726</v>
      </c>
      <c r="K25" s="25">
        <f t="shared" si="2"/>
        <v>-0.90365948613615465</v>
      </c>
      <c r="L25" s="25"/>
      <c r="M25" s="26">
        <v>-0.32167832167832189</v>
      </c>
      <c r="N25" s="25">
        <f t="shared" si="3"/>
        <v>-0.90258761404334698</v>
      </c>
      <c r="O25" s="25"/>
      <c r="P25" s="26">
        <v>-0.32167832167832189</v>
      </c>
      <c r="Q25" s="1">
        <f t="shared" si="4"/>
        <v>-0.78828931018943582</v>
      </c>
      <c r="R25" s="25"/>
      <c r="S25" s="26">
        <v>-0.32167832167832189</v>
      </c>
      <c r="T25" s="1">
        <f>(1+S25)^(365/($A$1-A25))-1</f>
        <v>-0.32606429456951191</v>
      </c>
      <c r="U25" s="25"/>
      <c r="V25" s="1">
        <v>0.236411982528723</v>
      </c>
      <c r="W25" s="21">
        <f>IF(T25&gt;V25,1,0)</f>
        <v>0</v>
      </c>
      <c r="X25" s="21">
        <f>IF(Q25&gt;V25,1,0)</f>
        <v>0</v>
      </c>
      <c r="Y25" s="1">
        <v>0.19524319266811599</v>
      </c>
      <c r="Z25" s="21">
        <f>IF(T25&gt;Y25,1,0)</f>
        <v>0</v>
      </c>
      <c r="AA25" s="21">
        <f>IF(Q25&gt;Y25,1,0)</f>
        <v>0</v>
      </c>
      <c r="AB25" s="1">
        <v>0.24730140266510101</v>
      </c>
      <c r="AC25" s="21">
        <f>IF(T25&gt;AB25,1,0)</f>
        <v>0</v>
      </c>
      <c r="AD25" s="21">
        <f>IF(Q25&gt;AB25,1,0)</f>
        <v>0</v>
      </c>
      <c r="AE25" t="str">
        <f>(IF(P25=S25,"STOPPED-OUT","HOLD"))</f>
        <v>STOPPED-OUT</v>
      </c>
      <c r="AF25" s="44">
        <v>3.1080031080030972E-2</v>
      </c>
      <c r="AG25" s="44">
        <v>-0.18725718725718729</v>
      </c>
      <c r="AH25" s="5">
        <v>15.28</v>
      </c>
      <c r="AI25" s="5">
        <v>12.47</v>
      </c>
      <c r="AJ25" s="5">
        <v>12</v>
      </c>
      <c r="AK25" s="5">
        <v>14</v>
      </c>
      <c r="AL25" s="5">
        <v>17</v>
      </c>
      <c r="AN25" s="5" t="s">
        <v>38</v>
      </c>
    </row>
    <row r="26" spans="1:40">
      <c r="A26" s="3">
        <v>42431</v>
      </c>
      <c r="B26" t="s">
        <v>39</v>
      </c>
      <c r="C26" t="s">
        <v>21</v>
      </c>
      <c r="D26" s="26">
        <v>-3.6906854130052714E-2</v>
      </c>
      <c r="E26" s="25">
        <f t="shared" si="0"/>
        <v>-0.85925982473795648</v>
      </c>
      <c r="F26" s="25"/>
      <c r="G26" s="26">
        <v>2.724077328646753E-2</v>
      </c>
      <c r="H26" s="25">
        <f t="shared" si="1"/>
        <v>1.0151724109531197</v>
      </c>
      <c r="I26" s="25"/>
      <c r="J26" s="26">
        <v>-0.15289982425307541</v>
      </c>
      <c r="K26" s="25">
        <f t="shared" si="2"/>
        <v>-0.86347340400862205</v>
      </c>
      <c r="L26" s="25"/>
      <c r="M26" s="26">
        <v>-0.24780316344463957</v>
      </c>
      <c r="N26" s="25">
        <f t="shared" si="3"/>
        <v>-0.81887057196958013</v>
      </c>
      <c r="O26" s="25"/>
      <c r="P26" s="26">
        <v>-0.24780316344463957</v>
      </c>
      <c r="Q26" s="1">
        <f t="shared" si="4"/>
        <v>-0.67987026842651777</v>
      </c>
      <c r="R26" s="25"/>
      <c r="S26" s="26">
        <v>-0.24780316344463957</v>
      </c>
      <c r="T26" s="1">
        <f>(1+S26)^(365/($A$1-A26))-1</f>
        <v>-0.25137449396696576</v>
      </c>
      <c r="U26" s="25"/>
      <c r="V26" s="1">
        <v>0.236411982528723</v>
      </c>
      <c r="W26" s="21">
        <f>IF(T26&gt;V26,1,0)</f>
        <v>0</v>
      </c>
      <c r="X26" s="21">
        <f>IF(Q26&gt;V26,1,0)</f>
        <v>0</v>
      </c>
      <c r="Y26" s="1">
        <v>0.19524319266811599</v>
      </c>
      <c r="Z26" s="21">
        <f>IF(T26&gt;Y26,1,0)</f>
        <v>0</v>
      </c>
      <c r="AA26" s="21">
        <f>IF(Q26&gt;Y26,1,0)</f>
        <v>0</v>
      </c>
      <c r="AB26" s="1">
        <v>0.24730140266510101</v>
      </c>
      <c r="AC26" s="21">
        <f>IF(T26&gt;AB26,1,0)</f>
        <v>0</v>
      </c>
      <c r="AD26" s="21">
        <f>IF(Q26&gt;AB26,1,0)</f>
        <v>0</v>
      </c>
      <c r="AE26" t="str">
        <f>(IF(P26=S26,"STOPPED-OUT","HOLD"))</f>
        <v>STOPPED-OUT</v>
      </c>
      <c r="AF26" s="44">
        <v>2.724077328646753E-2</v>
      </c>
      <c r="AG26" s="44">
        <v>-0.22495606326889267</v>
      </c>
      <c r="AH26" s="5">
        <v>13.94</v>
      </c>
      <c r="AI26" s="5">
        <v>11.07</v>
      </c>
      <c r="AJ26" s="5">
        <v>10</v>
      </c>
      <c r="AK26" s="5">
        <v>13</v>
      </c>
      <c r="AL26" s="5">
        <v>15.08</v>
      </c>
      <c r="AM26" s="5">
        <v>14.1</v>
      </c>
    </row>
    <row r="27" spans="1:40">
      <c r="A27" s="3">
        <v>42431</v>
      </c>
      <c r="B27" t="s">
        <v>40</v>
      </c>
      <c r="C27" t="s">
        <v>21</v>
      </c>
      <c r="D27" s="26">
        <v>2.3864511162432635E-2</v>
      </c>
      <c r="E27" s="25">
        <f t="shared" si="0"/>
        <v>2.420366839822679</v>
      </c>
      <c r="F27" s="25"/>
      <c r="G27" s="26">
        <v>3.0792917628944686E-3</v>
      </c>
      <c r="H27" s="25">
        <f t="shared" si="1"/>
        <v>8.3458439120883021E-2</v>
      </c>
      <c r="I27" s="25"/>
      <c r="J27" s="26">
        <v>-7.5186040544008209E-2</v>
      </c>
      <c r="K27" s="25">
        <f t="shared" si="2"/>
        <v>-0.60857143274814129</v>
      </c>
      <c r="L27" s="25"/>
      <c r="M27" s="26">
        <v>-0.12317167051578148</v>
      </c>
      <c r="N27" s="25">
        <f t="shared" si="3"/>
        <v>-0.54554860798259242</v>
      </c>
      <c r="O27" s="25"/>
      <c r="P27" s="26">
        <v>-0.12317167051578148</v>
      </c>
      <c r="Q27" s="1">
        <f t="shared" si="4"/>
        <v>-0.40890363037246313</v>
      </c>
      <c r="R27" s="25"/>
      <c r="S27" s="26">
        <v>-0.12317167051578148</v>
      </c>
      <c r="T27" s="1">
        <f>(1+S27)^(365/($A$1-A27))-1</f>
        <v>-0.12509580475487236</v>
      </c>
      <c r="U27" s="25"/>
      <c r="V27" s="1">
        <v>0.236411982528723</v>
      </c>
      <c r="W27" s="21">
        <f>IF(T27&gt;V27,1,0)</f>
        <v>0</v>
      </c>
      <c r="X27" s="21">
        <f>IF(Q27&gt;V27,1,0)</f>
        <v>0</v>
      </c>
      <c r="Y27" s="1">
        <v>0.19524319266811599</v>
      </c>
      <c r="Z27" s="21">
        <f>IF(T27&gt;Y27,1,0)</f>
        <v>0</v>
      </c>
      <c r="AA27" s="21">
        <f>IF(Q27&gt;Y27,1,0)</f>
        <v>0</v>
      </c>
      <c r="AB27" s="1">
        <v>0.24730140266510101</v>
      </c>
      <c r="AC27" s="21">
        <f>IF(T27&gt;AB27,1,0)</f>
        <v>0</v>
      </c>
      <c r="AD27" s="21">
        <f>IF(Q27&gt;AB27,1,0)</f>
        <v>0</v>
      </c>
      <c r="AE27" t="str">
        <f>(IF(P27=S27,"STOPPED-OUT","HOLD"))</f>
        <v>STOPPED-OUT</v>
      </c>
      <c r="AF27" s="44">
        <v>5.9532998215730215E-2</v>
      </c>
      <c r="AG27" s="44">
        <v>-4.0800589150613534E-2</v>
      </c>
      <c r="AH27" s="5">
        <v>40.56</v>
      </c>
      <c r="AI27" s="5">
        <v>36.65</v>
      </c>
      <c r="AJ27" s="5">
        <v>36</v>
      </c>
      <c r="AK27" s="5">
        <v>40</v>
      </c>
      <c r="AL27" s="5">
        <v>42</v>
      </c>
      <c r="AM27" s="5">
        <v>42</v>
      </c>
    </row>
    <row r="28" spans="1:40">
      <c r="A28" s="3">
        <v>42431</v>
      </c>
      <c r="B28" t="s">
        <v>41</v>
      </c>
      <c r="C28" t="s">
        <v>21</v>
      </c>
      <c r="D28" s="26">
        <v>3.670242800677595E-2</v>
      </c>
      <c r="E28" s="25">
        <f t="shared" si="0"/>
        <v>5.5501360005541418</v>
      </c>
      <c r="G28" s="26">
        <v>0.14793901750423494</v>
      </c>
      <c r="H28" s="25">
        <f t="shared" si="1"/>
        <v>35.489605590414847</v>
      </c>
      <c r="J28" s="26">
        <v>0.13551665725578771</v>
      </c>
      <c r="K28" s="25">
        <f t="shared" si="2"/>
        <v>3.5953872280976986</v>
      </c>
      <c r="M28" s="26">
        <v>-1.9762845849802251E-2</v>
      </c>
      <c r="N28" s="25">
        <f t="shared" si="3"/>
        <v>-0.11287062933570513</v>
      </c>
      <c r="P28" s="26">
        <v>0.24675324675324681</v>
      </c>
      <c r="Q28" s="1">
        <f t="shared" si="4"/>
        <v>1.4161396449314299</v>
      </c>
      <c r="S28" s="26">
        <v>0.55814793901750437</v>
      </c>
      <c r="T28" s="1">
        <f>(1+S28)^(365/($A$1-A28))-1</f>
        <v>0.56974018516051483</v>
      </c>
      <c r="V28" s="1">
        <v>0.236411982528723</v>
      </c>
      <c r="W28" s="21">
        <f>IF(T28&gt;V28,1,0)</f>
        <v>1</v>
      </c>
      <c r="X28" s="21">
        <f>IF(Q28&gt;V28,1,0)</f>
        <v>1</v>
      </c>
      <c r="Y28" s="1">
        <v>0.19524319266811599</v>
      </c>
      <c r="Z28" s="21">
        <f>IF(T28&gt;Y28,1,0)</f>
        <v>1</v>
      </c>
      <c r="AA28" s="21">
        <f>IF(Q28&gt;Y28,1,0)</f>
        <v>1</v>
      </c>
      <c r="AB28" s="1">
        <v>0.24730140266510101</v>
      </c>
      <c r="AC28" s="21">
        <f>IF(T28&gt;AB28,1,0)</f>
        <v>1</v>
      </c>
      <c r="AD28" s="21">
        <f>IF(Q28&gt;AB28,1,0)</f>
        <v>1</v>
      </c>
      <c r="AE28" t="str">
        <f>(IF(P28=S28,"STOPPED-OUT","HOLD"))</f>
        <v>HOLD</v>
      </c>
      <c r="AF28" s="44">
        <v>0.16600785804674525</v>
      </c>
      <c r="AG28" s="44">
        <v>-3.2749917151322215E-2</v>
      </c>
      <c r="AH28" s="5">
        <v>18.29</v>
      </c>
      <c r="AI28" s="5">
        <v>14.77</v>
      </c>
      <c r="AJ28" s="5">
        <v>16</v>
      </c>
      <c r="AK28" s="5">
        <v>19</v>
      </c>
      <c r="AL28" s="5">
        <v>21</v>
      </c>
      <c r="AM28" s="5">
        <v>19</v>
      </c>
    </row>
    <row r="29" spans="1:40">
      <c r="A29" s="3">
        <v>42431</v>
      </c>
      <c r="B29" t="s">
        <v>42</v>
      </c>
      <c r="C29" t="s">
        <v>21</v>
      </c>
      <c r="D29" s="26">
        <v>-7.8506514836307911E-2</v>
      </c>
      <c r="E29" s="25">
        <f t="shared" si="0"/>
        <v>-0.98592250235261158</v>
      </c>
      <c r="G29" s="26">
        <v>-7.3250848571115704E-2</v>
      </c>
      <c r="H29" s="25">
        <f t="shared" si="1"/>
        <v>-0.862387691600353</v>
      </c>
      <c r="J29" s="26">
        <v>-6.7557210117157582E-2</v>
      </c>
      <c r="K29" s="25">
        <f t="shared" si="2"/>
        <v>-0.56801731309059111</v>
      </c>
      <c r="M29" s="26">
        <v>-8.5952042045330218E-2</v>
      </c>
      <c r="N29" s="25">
        <f t="shared" si="3"/>
        <v>-0.41680485959863445</v>
      </c>
      <c r="P29" s="26">
        <v>-2.2008102485492228E-2</v>
      </c>
      <c r="Q29" s="1">
        <f t="shared" si="4"/>
        <v>-8.5168674967175173E-2</v>
      </c>
      <c r="S29" s="26">
        <v>-0.18646665936713019</v>
      </c>
      <c r="T29" s="1">
        <f>(1+S29)^(365/($A$1-A29))-1</f>
        <v>-0.18926774607394203</v>
      </c>
      <c r="V29" s="1">
        <v>0.236411982528723</v>
      </c>
      <c r="W29" s="21">
        <f>IF(T29&gt;V29,1,0)</f>
        <v>0</v>
      </c>
      <c r="X29" s="21">
        <f>IF(Q29&gt;V29,1,0)</f>
        <v>0</v>
      </c>
      <c r="Y29" s="1">
        <v>0.19524319266811599</v>
      </c>
      <c r="Z29" s="21">
        <f>IF(T29&gt;Y29,1,0)</f>
        <v>0</v>
      </c>
      <c r="AA29" s="21">
        <f>IF(Q29&gt;Y29,1,0)</f>
        <v>0</v>
      </c>
      <c r="AB29" s="1">
        <v>0.24730140266510101</v>
      </c>
      <c r="AC29" s="21">
        <f>IF(T29&gt;AB29,1,0)</f>
        <v>0</v>
      </c>
      <c r="AD29" s="21">
        <f>IF(Q29&gt;AB29,1,0)</f>
        <v>0</v>
      </c>
      <c r="AE29" t="str">
        <f>(IF(P29=S29,"STOPPED-OUT","HOLD"))</f>
        <v>HOLD</v>
      </c>
      <c r="AF29" s="44">
        <v>1.0943727214528239E-4</v>
      </c>
      <c r="AG29" s="44">
        <v>-9.6124418485851529E-2</v>
      </c>
      <c r="AH29" s="5">
        <v>50.06</v>
      </c>
      <c r="AI29" s="5">
        <v>45.664999999999999</v>
      </c>
      <c r="AJ29" s="5">
        <v>42</v>
      </c>
      <c r="AK29" s="5">
        <v>47</v>
      </c>
      <c r="AL29" s="5">
        <v>54</v>
      </c>
      <c r="AM29" s="5">
        <v>54</v>
      </c>
    </row>
    <row r="30" spans="1:40">
      <c r="A30" s="3">
        <v>42431</v>
      </c>
      <c r="B30" t="s">
        <v>43</v>
      </c>
      <c r="C30" t="s">
        <v>21</v>
      </c>
      <c r="D30" s="26">
        <v>9.0410552838298425E-3</v>
      </c>
      <c r="E30" s="25">
        <f t="shared" si="0"/>
        <v>0.59888756603044069</v>
      </c>
      <c r="F30" s="25">
        <f>AVERAGE(E17:E30)</f>
        <v>10.08943488676907</v>
      </c>
      <c r="G30" s="26">
        <v>0.50289017341040465</v>
      </c>
      <c r="H30" s="25">
        <f t="shared" si="1"/>
        <v>40995.428731551598</v>
      </c>
      <c r="I30" s="25">
        <f>AVERAGE(H17:H30)</f>
        <v>2931.7923282834795</v>
      </c>
      <c r="J30" s="26">
        <v>0.6101971246479917</v>
      </c>
      <c r="K30" s="25">
        <f t="shared" si="2"/>
        <v>302.77257414089473</v>
      </c>
      <c r="L30" s="25">
        <f>AVERAGE(K17:K30)</f>
        <v>22.118834729276806</v>
      </c>
      <c r="M30" s="26">
        <v>0.47754557581147178</v>
      </c>
      <c r="N30" s="25">
        <f t="shared" si="3"/>
        <v>9.4050773981516613</v>
      </c>
      <c r="O30" s="25">
        <f>AVERAGE(N17:N30)</f>
        <v>0.59928269138446544</v>
      </c>
      <c r="P30" s="26">
        <v>0.60071142730102267</v>
      </c>
      <c r="Q30" s="1">
        <f t="shared" si="4"/>
        <v>5.5652638013431215</v>
      </c>
      <c r="R30" s="25">
        <f>AVERAGE(Q17:Q30)</f>
        <v>0.42830701372240609</v>
      </c>
      <c r="S30" s="26">
        <v>0.75670668445234923</v>
      </c>
      <c r="T30" s="1">
        <f>(1+S30)^(365/($A$1-A30))-1</f>
        <v>0.77332744277561338</v>
      </c>
      <c r="U30" s="25">
        <f>AVERAGE(T17:T30)</f>
        <v>0.13260631070258536</v>
      </c>
      <c r="V30" s="1">
        <v>0.236411982528723</v>
      </c>
      <c r="W30" s="21">
        <f>IF(T30&gt;V30,1,0)</f>
        <v>1</v>
      </c>
      <c r="X30" s="21">
        <f>IF(Q30&gt;V30,1,0)</f>
        <v>1</v>
      </c>
      <c r="Y30" s="1">
        <v>0.19524319266811599</v>
      </c>
      <c r="Z30" s="21">
        <f>IF(T30&gt;Y30,1,0)</f>
        <v>1</v>
      </c>
      <c r="AA30" s="21">
        <f>IF(Q30&gt;Y30,1,0)</f>
        <v>1</v>
      </c>
      <c r="AB30" s="1">
        <v>0.24730140266510101</v>
      </c>
      <c r="AC30" s="21">
        <f>IF(T30&gt;AB30,1,0)</f>
        <v>1</v>
      </c>
      <c r="AD30" s="21">
        <f>IF(Q30&gt;AB30,1,0)</f>
        <v>1</v>
      </c>
      <c r="AE30" t="str">
        <f>(IF(P30=S30,"STOPPED-OUT","HOLD"))</f>
        <v>HOLD</v>
      </c>
      <c r="AF30" s="44">
        <v>0.60011857714364036</v>
      </c>
      <c r="AG30" s="44">
        <v>-3.0828501099325625E-2</v>
      </c>
      <c r="AH30" s="5">
        <v>69.55</v>
      </c>
      <c r="AI30" s="5">
        <v>26.98</v>
      </c>
      <c r="AJ30" s="5">
        <v>63</v>
      </c>
      <c r="AK30" s="5">
        <v>72</v>
      </c>
      <c r="AL30" s="24">
        <v>79</v>
      </c>
      <c r="AM30" s="24">
        <v>43</v>
      </c>
    </row>
    <row r="31" spans="1:40">
      <c r="A31" s="3">
        <v>42432</v>
      </c>
      <c r="B31" t="s">
        <v>14</v>
      </c>
      <c r="C31" t="s">
        <v>13</v>
      </c>
      <c r="D31" s="26">
        <v>-7.5701826110656182E-3</v>
      </c>
      <c r="E31" s="25">
        <f t="shared" si="0"/>
        <v>-0.32714984508980727</v>
      </c>
      <c r="F31" s="25"/>
      <c r="G31" s="26">
        <v>6.0016353229763023E-2</v>
      </c>
      <c r="H31" s="25">
        <f t="shared" si="1"/>
        <v>3.5701950837846752</v>
      </c>
      <c r="I31" s="25"/>
      <c r="J31" s="26">
        <v>8.0600981193785837E-2</v>
      </c>
      <c r="K31" s="25">
        <f t="shared" si="2"/>
        <v>1.5350369306195852</v>
      </c>
      <c r="L31" s="25"/>
      <c r="M31" s="26">
        <v>2.3630417007359076E-2</v>
      </c>
      <c r="N31" s="25">
        <f t="shared" si="3"/>
        <v>0.15042707554173584</v>
      </c>
      <c r="O31" s="25"/>
      <c r="P31" s="26">
        <v>2.3630417007359076E-2</v>
      </c>
      <c r="Q31" s="1">
        <f t="shared" si="4"/>
        <v>9.7925140062663063E-2</v>
      </c>
      <c r="R31" s="25"/>
      <c r="S31" s="26">
        <v>2.3630417007359076E-2</v>
      </c>
      <c r="T31" s="1">
        <f>(1+S31)^(365/($A$1-A31))-1</f>
        <v>2.4097987707263346E-2</v>
      </c>
      <c r="U31" s="25"/>
      <c r="V31" s="1">
        <v>0.23382657688675246</v>
      </c>
      <c r="W31" s="21">
        <f>IF(T31&gt;V31,1,0)</f>
        <v>0</v>
      </c>
      <c r="X31" s="21">
        <f>IF(Q31&gt;V31,1,0)</f>
        <v>0</v>
      </c>
      <c r="Y31" s="1">
        <v>0.19158807076825246</v>
      </c>
      <c r="Z31" s="21">
        <f>IF(T31&gt;Y31,1,0)</f>
        <v>0</v>
      </c>
      <c r="AA31" s="21">
        <f>IF(Q31&gt;Y31,1,0)</f>
        <v>0</v>
      </c>
      <c r="AB31" s="1">
        <v>0.24699031930894377</v>
      </c>
      <c r="AC31" s="21">
        <f>IF(T31&gt;AB31,1,0)</f>
        <v>0</v>
      </c>
      <c r="AD31" s="21">
        <f>IF(Q31&gt;AB31,1,0)</f>
        <v>0</v>
      </c>
      <c r="AE31" t="str">
        <f>(IF(P31=S31,"STOPPED-OUT","HOLD"))</f>
        <v>STOPPED-OUT</v>
      </c>
      <c r="AF31" s="44">
        <v>7.6286538253515796E-3</v>
      </c>
      <c r="AG31" s="44">
        <v>-5.7397586160883834E-2</v>
      </c>
      <c r="AH31" s="5">
        <v>146.76</v>
      </c>
      <c r="AI31" s="5">
        <v>137.28899999999999</v>
      </c>
      <c r="AJ31" s="5">
        <v>145</v>
      </c>
      <c r="AK31" s="5">
        <v>153</v>
      </c>
      <c r="AL31" s="5">
        <v>142</v>
      </c>
      <c r="AM31" s="5">
        <v>151</v>
      </c>
    </row>
    <row r="32" spans="1:40">
      <c r="A32" s="3">
        <v>42432</v>
      </c>
      <c r="B32" t="s">
        <v>44</v>
      </c>
      <c r="C32" t="s">
        <v>13</v>
      </c>
      <c r="D32" s="26">
        <v>-2.1964720442831033E-3</v>
      </c>
      <c r="E32" s="25">
        <f t="shared" si="0"/>
        <v>-0.10832743540468537</v>
      </c>
      <c r="F32" s="25"/>
      <c r="G32" s="26">
        <v>-7.5686482516626515E-3</v>
      </c>
      <c r="H32" s="25">
        <f t="shared" si="1"/>
        <v>-0.17969249689401889</v>
      </c>
      <c r="I32" s="25"/>
      <c r="J32" s="26">
        <v>9.431909366627229E-3</v>
      </c>
      <c r="K32" s="25">
        <f t="shared" si="2"/>
        <v>0.1192429056513542</v>
      </c>
      <c r="L32" s="25"/>
      <c r="M32" s="26">
        <v>9.431909366627229E-3</v>
      </c>
      <c r="N32" s="25">
        <f t="shared" si="3"/>
        <v>5.7942770499120222E-2</v>
      </c>
      <c r="O32" s="25"/>
      <c r="P32" s="26">
        <v>9.431909366627229E-3</v>
      </c>
      <c r="Q32" s="1">
        <f t="shared" si="4"/>
        <v>3.8264767151478418E-2</v>
      </c>
      <c r="R32" s="25"/>
      <c r="S32" s="26">
        <v>9.431909366627229E-3</v>
      </c>
      <c r="T32" s="1">
        <f>(1+S32)^(365/($A$1-A32))-1</f>
        <v>9.6172161903020914E-3</v>
      </c>
      <c r="U32" s="25"/>
      <c r="V32" s="1">
        <v>0.23382657688675246</v>
      </c>
      <c r="W32" s="21">
        <f>IF(T32&gt;V32,1,0)</f>
        <v>0</v>
      </c>
      <c r="X32" s="21">
        <f>IF(Q32&gt;V32,1,0)</f>
        <v>0</v>
      </c>
      <c r="Y32" s="1">
        <v>0.19158807076825246</v>
      </c>
      <c r="Z32" s="21">
        <f>IF(T32&gt;Y32,1,0)</f>
        <v>0</v>
      </c>
      <c r="AA32" s="21">
        <f>IF(Q32&gt;Y32,1,0)</f>
        <v>0</v>
      </c>
      <c r="AB32" s="1">
        <v>0.24699031930894377</v>
      </c>
      <c r="AC32" s="21">
        <f>IF(T32&gt;AB32,1,0)</f>
        <v>0</v>
      </c>
      <c r="AD32" s="21">
        <f>IF(Q32&gt;AB32,1,0)</f>
        <v>0</v>
      </c>
      <c r="AE32" t="str">
        <f>(IF(P32=S32,"STOPPED-OUT","HOLD"))</f>
        <v>STOPPED-OUT</v>
      </c>
      <c r="AF32" s="44">
        <v>0</v>
      </c>
      <c r="AG32" s="44">
        <v>-3.559845830578974E-2</v>
      </c>
      <c r="AH32" s="5">
        <v>150.71299999999999</v>
      </c>
      <c r="AI32" s="5">
        <v>145.34800000000001</v>
      </c>
      <c r="AJ32" s="5">
        <v>146</v>
      </c>
      <c r="AK32" s="5">
        <v>153</v>
      </c>
      <c r="AL32" s="5">
        <v>145</v>
      </c>
      <c r="AM32" s="5">
        <v>151</v>
      </c>
    </row>
    <row r="33" spans="1:40">
      <c r="A33" s="3">
        <v>42432</v>
      </c>
      <c r="B33" t="s">
        <v>45</v>
      </c>
      <c r="C33" t="s">
        <v>13</v>
      </c>
      <c r="D33" s="26">
        <v>-2.7744325172344212E-2</v>
      </c>
      <c r="E33" s="25">
        <f t="shared" si="0"/>
        <v>-0.76941042772712165</v>
      </c>
      <c r="F33" s="25"/>
      <c r="G33" s="26">
        <v>-1.5577702988601528E-2</v>
      </c>
      <c r="H33" s="25">
        <f t="shared" si="1"/>
        <v>-0.33590463659006864</v>
      </c>
      <c r="I33" s="25"/>
      <c r="J33" s="26">
        <v>2.8909560790797911E-2</v>
      </c>
      <c r="K33" s="25">
        <f t="shared" si="2"/>
        <v>0.40775290850446466</v>
      </c>
      <c r="L33" s="25"/>
      <c r="M33" s="26">
        <v>-3.167618167260125E-2</v>
      </c>
      <c r="N33" s="25">
        <f t="shared" si="3"/>
        <v>-0.17562713675417085</v>
      </c>
      <c r="O33" s="25"/>
      <c r="P33" s="26">
        <v>-3.167618167260125E-2</v>
      </c>
      <c r="Q33" s="1">
        <f t="shared" si="4"/>
        <v>-0.12081057005603613</v>
      </c>
      <c r="R33" s="25"/>
      <c r="S33" s="26">
        <v>-3.167618167260125E-2</v>
      </c>
      <c r="T33" s="1">
        <f>(1+S33)^(365/($A$1-A33))-1</f>
        <v>-3.2285441767798462E-2</v>
      </c>
      <c r="U33" s="25"/>
      <c r="V33" s="1">
        <v>0.23382657688675201</v>
      </c>
      <c r="W33" s="21">
        <f>IF(T33&gt;V33,1,0)</f>
        <v>0</v>
      </c>
      <c r="X33" s="21">
        <f>IF(Q33&gt;V33,1,0)</f>
        <v>0</v>
      </c>
      <c r="Y33" s="1">
        <v>0.19158807076825199</v>
      </c>
      <c r="Z33" s="21">
        <f>IF(T33&gt;Y33,1,0)</f>
        <v>0</v>
      </c>
      <c r="AA33" s="21">
        <f>IF(Q33&gt;Y33,1,0)</f>
        <v>0</v>
      </c>
      <c r="AB33" s="1">
        <v>0.246990319308944</v>
      </c>
      <c r="AC33" s="21">
        <f>IF(T33&gt;AB33,1,0)</f>
        <v>0</v>
      </c>
      <c r="AD33" s="21">
        <f>IF(Q33&gt;AB33,1,0)</f>
        <v>0</v>
      </c>
      <c r="AE33" t="str">
        <f>(IF(P33=S33,"STOPPED-OUT","HOLD"))</f>
        <v>STOPPED-OUT</v>
      </c>
      <c r="AF33" s="44">
        <v>7.0280364030343104E-3</v>
      </c>
      <c r="AG33" s="44">
        <v>-4.2108046906849217E-2</v>
      </c>
      <c r="AH33" s="5">
        <v>155.86199999999999</v>
      </c>
      <c r="AI33" s="5">
        <v>148.25700000000001</v>
      </c>
      <c r="AJ33" s="5">
        <v>149</v>
      </c>
      <c r="AK33" s="5">
        <v>157</v>
      </c>
      <c r="AL33" s="5">
        <v>145</v>
      </c>
      <c r="AM33" s="5">
        <v>151</v>
      </c>
    </row>
    <row r="34" spans="1:40">
      <c r="A34" s="3">
        <v>42432</v>
      </c>
      <c r="B34" t="s">
        <v>17</v>
      </c>
      <c r="C34" t="s">
        <v>13</v>
      </c>
      <c r="D34" s="26">
        <v>-5.8204840191974612E-3</v>
      </c>
      <c r="E34" s="25">
        <f t="shared" si="0"/>
        <v>-0.26242194404533081</v>
      </c>
      <c r="F34" s="25"/>
      <c r="G34" s="26">
        <v>1.8278362095374163E-2</v>
      </c>
      <c r="H34" s="25">
        <f t="shared" si="1"/>
        <v>0.60358244202333844</v>
      </c>
      <c r="I34" s="25"/>
      <c r="J34" s="26">
        <v>1.9503727152047345E-2</v>
      </c>
      <c r="K34" s="25">
        <f t="shared" si="2"/>
        <v>0.26085694221561129</v>
      </c>
      <c r="L34" s="25"/>
      <c r="M34" s="26">
        <v>1.9503727152047345E-2</v>
      </c>
      <c r="N34" s="25">
        <f t="shared" si="3"/>
        <v>0.12287886355368349</v>
      </c>
      <c r="O34" s="25"/>
      <c r="P34" s="26">
        <v>1.9503727152047345E-2</v>
      </c>
      <c r="Q34" s="1">
        <f t="shared" si="4"/>
        <v>8.0327102056003241E-2</v>
      </c>
      <c r="R34" s="25"/>
      <c r="S34" s="26">
        <v>1.9503727152047345E-2</v>
      </c>
      <c r="T34" s="1">
        <f>(1+S34)^(365/($A$1-A34))-1</f>
        <v>1.9888852673741297E-2</v>
      </c>
      <c r="U34" s="25"/>
      <c r="V34" s="1">
        <v>0.23382657688675201</v>
      </c>
      <c r="W34" s="21">
        <f>IF(T34&gt;V34,1,0)</f>
        <v>0</v>
      </c>
      <c r="X34" s="21">
        <f>IF(Q34&gt;V34,1,0)</f>
        <v>0</v>
      </c>
      <c r="Y34" s="1">
        <v>0.19158807076825199</v>
      </c>
      <c r="Z34" s="21">
        <f>IF(T34&gt;Y34,1,0)</f>
        <v>0</v>
      </c>
      <c r="AA34" s="21">
        <f>IF(Q34&gt;Y34,1,0)</f>
        <v>0</v>
      </c>
      <c r="AB34" s="1">
        <v>0.246990319308944</v>
      </c>
      <c r="AC34" s="21">
        <f>IF(T34&gt;AB34,1,0)</f>
        <v>0</v>
      </c>
      <c r="AD34" s="21">
        <f>IF(Q34&gt;AB34,1,0)</f>
        <v>0</v>
      </c>
      <c r="AE34" t="str">
        <f>(IF(P34=S34,"STOPPED-OUT","HOLD"))</f>
        <v>STOPPED-OUT</v>
      </c>
      <c r="AF34" s="44">
        <v>1.8984225090826288E-2</v>
      </c>
      <c r="AG34" s="44">
        <v>-6.5564163507893972E-2</v>
      </c>
      <c r="AH34" s="5">
        <v>104.13</v>
      </c>
      <c r="AI34" s="5">
        <v>95.49</v>
      </c>
      <c r="AJ34" s="5">
        <v>97</v>
      </c>
      <c r="AK34" s="5">
        <v>105</v>
      </c>
      <c r="AL34" s="5">
        <v>93</v>
      </c>
      <c r="AM34" s="5">
        <v>101</v>
      </c>
    </row>
    <row r="35" spans="1:40">
      <c r="A35" s="3">
        <v>42432</v>
      </c>
      <c r="B35" t="s">
        <v>18</v>
      </c>
      <c r="C35" t="s">
        <v>13</v>
      </c>
      <c r="D35" s="26">
        <v>2.2470491699804345E-2</v>
      </c>
      <c r="E35" s="25">
        <f t="shared" si="0"/>
        <v>2.1858066172825383</v>
      </c>
      <c r="F35" s="25"/>
      <c r="G35" s="26">
        <v>-1.3255065328536763E-3</v>
      </c>
      <c r="H35" s="25">
        <f t="shared" si="1"/>
        <v>-3.3989690511900372E-2</v>
      </c>
      <c r="I35" s="25"/>
      <c r="J35" s="26">
        <v>-0.1135517263144607</v>
      </c>
      <c r="K35" s="25">
        <f t="shared" si="2"/>
        <v>-0.76458139439861561</v>
      </c>
      <c r="L35" s="25"/>
      <c r="M35" s="26">
        <v>-0.1135517263144607</v>
      </c>
      <c r="N35" s="25">
        <f t="shared" si="3"/>
        <v>-0.51480044764923338</v>
      </c>
      <c r="O35" s="25"/>
      <c r="P35" s="26">
        <v>-0.1135517263144607</v>
      </c>
      <c r="Q35" s="1">
        <f t="shared" ref="Q35:Q66" si="5">(1+P35)^4-1</f>
        <v>-0.38253322422895852</v>
      </c>
      <c r="R35" s="25"/>
      <c r="S35" s="26">
        <v>-0.1135517263144607</v>
      </c>
      <c r="T35" s="1">
        <f>(1+S35)^(365/($A$1-A35))-1</f>
        <v>-0.11563843067328183</v>
      </c>
      <c r="U35" s="25"/>
      <c r="V35" s="1">
        <v>0.23382657688675201</v>
      </c>
      <c r="W35" s="21">
        <f>IF(T35&gt;V35,1,0)</f>
        <v>0</v>
      </c>
      <c r="X35" s="21">
        <f>IF(Q35&gt;V35,1,0)</f>
        <v>0</v>
      </c>
      <c r="Y35" s="1">
        <v>0.19158807076825199</v>
      </c>
      <c r="Z35" s="21">
        <f>IF(T35&gt;Y35,1,0)</f>
        <v>0</v>
      </c>
      <c r="AA35" s="21">
        <f>IF(Q35&gt;Y35,1,0)</f>
        <v>0</v>
      </c>
      <c r="AB35" s="1">
        <v>0.246990319308944</v>
      </c>
      <c r="AC35" s="21">
        <f>IF(T35&gt;AB35,1,0)</f>
        <v>0</v>
      </c>
      <c r="AD35" s="21">
        <f>IF(Q35&gt;AB35,1,0)</f>
        <v>0</v>
      </c>
      <c r="AE35" t="str">
        <f>(IF(P35=S35,"STOPPED-OUT","HOLD"))</f>
        <v>STOPPED-OUT</v>
      </c>
      <c r="AF35" s="44">
        <v>7.0991725693198785E-3</v>
      </c>
      <c r="AG35" s="44">
        <v>-6.9387027921877009E-2</v>
      </c>
      <c r="AH35" s="5">
        <v>163.13999999999999</v>
      </c>
      <c r="AI35" s="5">
        <v>150.75</v>
      </c>
      <c r="AJ35" s="5">
        <v>158</v>
      </c>
      <c r="AK35" s="5">
        <v>165</v>
      </c>
      <c r="AL35" s="5">
        <v>141</v>
      </c>
      <c r="AN35" s="5">
        <v>141</v>
      </c>
    </row>
    <row r="36" spans="1:40">
      <c r="A36" s="3">
        <v>42432</v>
      </c>
      <c r="B36" t="s">
        <v>46</v>
      </c>
      <c r="C36" t="s">
        <v>13</v>
      </c>
      <c r="D36" s="26"/>
      <c r="E36" s="25">
        <f t="shared" si="0"/>
        <v>0</v>
      </c>
      <c r="F36" s="25"/>
      <c r="G36" s="26"/>
      <c r="H36" s="25">
        <f t="shared" si="1"/>
        <v>0</v>
      </c>
      <c r="I36" s="25"/>
      <c r="J36" s="26"/>
      <c r="K36" s="25">
        <f t="shared" si="2"/>
        <v>0</v>
      </c>
      <c r="L36" s="25"/>
      <c r="M36" s="26"/>
      <c r="N36" s="25">
        <f t="shared" si="3"/>
        <v>0</v>
      </c>
      <c r="O36" s="25"/>
      <c r="P36" s="26"/>
      <c r="Q36" s="1">
        <f t="shared" si="5"/>
        <v>0</v>
      </c>
      <c r="R36" s="25"/>
      <c r="S36" s="26"/>
      <c r="T36" s="1">
        <f>(1+S36)^(365/($A$1-A36))-1</f>
        <v>0</v>
      </c>
      <c r="U36" s="25"/>
      <c r="V36" s="1">
        <v>0.23382657688675201</v>
      </c>
      <c r="W36" s="21">
        <f>IF(T36&gt;V36,1,0)</f>
        <v>0</v>
      </c>
      <c r="X36" s="21">
        <f>IF(Q36&gt;V36,1,0)</f>
        <v>0</v>
      </c>
      <c r="Y36" s="1">
        <v>0.19158807076825199</v>
      </c>
      <c r="Z36" s="21">
        <f>IF(T36&gt;Y36,1,0)</f>
        <v>0</v>
      </c>
      <c r="AA36" s="21">
        <f>IF(Q36&gt;Y36,1,0)</f>
        <v>0</v>
      </c>
      <c r="AB36" s="1">
        <v>0.246990319308944</v>
      </c>
      <c r="AC36" s="21">
        <f>IF(T36&gt;AB36,1,0)</f>
        <v>0</v>
      </c>
      <c r="AD36" s="21">
        <f>IF(Q36&gt;AB36,1,0)</f>
        <v>0</v>
      </c>
      <c r="AE36" t="str">
        <f>(IF(P36=S36,"STOPPED-OUT","HOLD"))</f>
        <v>STOPPED-OUT</v>
      </c>
      <c r="AF36" s="44">
        <v>2.1689385075094773E-2</v>
      </c>
      <c r="AG36" s="44">
        <v>-5.9565978369539918E-2</v>
      </c>
      <c r="AH36" s="5">
        <v>43.849899999999998</v>
      </c>
      <c r="AI36" s="5">
        <v>40.362499999999997</v>
      </c>
      <c r="AJ36" s="5">
        <v>84</v>
      </c>
      <c r="AK36" s="5">
        <v>89</v>
      </c>
      <c r="AL36" s="5">
        <v>81</v>
      </c>
      <c r="AM36" s="5">
        <v>83</v>
      </c>
    </row>
    <row r="37" spans="1:40">
      <c r="A37" s="3">
        <v>42432</v>
      </c>
      <c r="B37" t="s">
        <v>47</v>
      </c>
      <c r="C37" t="s">
        <v>13</v>
      </c>
      <c r="D37" s="26">
        <v>-2.1442230692143122E-4</v>
      </c>
      <c r="E37" s="25">
        <f t="shared" si="0"/>
        <v>-1.1119506717846561E-2</v>
      </c>
      <c r="F37" s="25"/>
      <c r="G37" s="26">
        <v>4.1276294082381884E-2</v>
      </c>
      <c r="H37" s="25">
        <f t="shared" si="1"/>
        <v>1.8705837747742136</v>
      </c>
      <c r="I37" s="25"/>
      <c r="J37" s="26">
        <v>4.1061871775460453E-2</v>
      </c>
      <c r="K37" s="25">
        <f t="shared" si="2"/>
        <v>0.62075918747504177</v>
      </c>
      <c r="L37" s="25"/>
      <c r="M37" s="26">
        <v>2.1267192074251565E-3</v>
      </c>
      <c r="N37" s="25">
        <f t="shared" si="3"/>
        <v>1.2828351950712413E-2</v>
      </c>
      <c r="O37" s="25"/>
      <c r="P37" s="26">
        <v>-1.4792951194857325E-2</v>
      </c>
      <c r="Q37" s="1">
        <f t="shared" si="5"/>
        <v>-5.7871717111104504E-2</v>
      </c>
      <c r="R37" s="25"/>
      <c r="S37" s="26">
        <v>-8.5471357118164143E-2</v>
      </c>
      <c r="T37" s="1">
        <f>(1+S37)^(365/($A$1-A37))-1</f>
        <v>-8.7067642456062799E-2</v>
      </c>
      <c r="U37" s="25"/>
      <c r="V37" s="1">
        <v>0.23382657688675201</v>
      </c>
      <c r="W37" s="21">
        <f>IF(T37&gt;V37,1,0)</f>
        <v>0</v>
      </c>
      <c r="X37" s="21">
        <f>IF(Q37&gt;V37,1,0)</f>
        <v>0</v>
      </c>
      <c r="Y37" s="1">
        <v>0.19158807076825199</v>
      </c>
      <c r="Z37" s="21">
        <f>IF(T37&gt;Y37,1,0)</f>
        <v>0</v>
      </c>
      <c r="AA37" s="21">
        <f>IF(Q37&gt;Y37,1,0)</f>
        <v>0</v>
      </c>
      <c r="AB37" s="1">
        <v>0.246990319308944</v>
      </c>
      <c r="AC37" s="21">
        <f>IF(T37&gt;AB37,1,0)</f>
        <v>0</v>
      </c>
      <c r="AD37" s="21">
        <f>IF(Q37&gt;AB37,1,0)</f>
        <v>0</v>
      </c>
      <c r="AE37" t="str">
        <f>(IF(P37=S37,"STOPPED-OUT","HOLD"))</f>
        <v>HOLD</v>
      </c>
      <c r="AF37" s="44">
        <v>1.9210547819311762E-2</v>
      </c>
      <c r="AG37" s="44">
        <v>-5.5384441300702233E-2</v>
      </c>
      <c r="AH37" s="5">
        <v>48.494999999999997</v>
      </c>
      <c r="AI37" s="5">
        <v>44.945700000000002</v>
      </c>
      <c r="AJ37" s="5">
        <v>45</v>
      </c>
      <c r="AK37" s="5">
        <v>50</v>
      </c>
      <c r="AL37" s="5">
        <v>42</v>
      </c>
      <c r="AM37" s="5">
        <v>42</v>
      </c>
    </row>
    <row r="38" spans="1:40">
      <c r="A38" s="3">
        <v>42432</v>
      </c>
      <c r="B38" t="s">
        <v>24</v>
      </c>
      <c r="C38" t="s">
        <v>21</v>
      </c>
      <c r="D38" s="26">
        <v>4.6650692338677763E-4</v>
      </c>
      <c r="E38" s="25">
        <f t="shared" si="0"/>
        <v>2.461745852532693E-2</v>
      </c>
      <c r="F38" s="25"/>
      <c r="G38" s="26">
        <v>1.4376895184376202E-2</v>
      </c>
      <c r="H38" s="25">
        <f t="shared" si="1"/>
        <v>0.45086122302694065</v>
      </c>
      <c r="I38" s="25"/>
      <c r="J38" s="26">
        <v>4.8771178354077797E-3</v>
      </c>
      <c r="K38" s="25">
        <f t="shared" si="2"/>
        <v>6.012111252668273E-2</v>
      </c>
      <c r="L38" s="25"/>
      <c r="M38" s="26">
        <v>4.8771178354077797E-3</v>
      </c>
      <c r="N38" s="25">
        <f t="shared" si="3"/>
        <v>2.9621829861179005E-2</v>
      </c>
      <c r="O38" s="25"/>
      <c r="P38" s="26">
        <v>4.8771178354077797E-3</v>
      </c>
      <c r="Q38" s="1">
        <f t="shared" si="5"/>
        <v>1.9651653611630682E-2</v>
      </c>
      <c r="R38" s="25"/>
      <c r="S38" s="26">
        <v>4.8771178354077797E-3</v>
      </c>
      <c r="T38" s="1">
        <f>(1+S38)^(365/($A$1-A38))-1</f>
        <v>4.9727171920790347E-3</v>
      </c>
      <c r="U38" s="25"/>
      <c r="V38" s="1">
        <v>0.23382657688675201</v>
      </c>
      <c r="W38" s="21">
        <f>IF(T38&gt;V38,1,0)</f>
        <v>0</v>
      </c>
      <c r="X38" s="21">
        <f>IF(Q38&gt;V38,1,0)</f>
        <v>0</v>
      </c>
      <c r="Y38" s="1">
        <v>0.19158807076825199</v>
      </c>
      <c r="Z38" s="21">
        <f>IF(T38&gt;Y38,1,0)</f>
        <v>0</v>
      </c>
      <c r="AA38" s="21">
        <f>IF(Q38&gt;Y38,1,0)</f>
        <v>0</v>
      </c>
      <c r="AB38" s="1">
        <v>0.246990319308944</v>
      </c>
      <c r="AC38" s="21">
        <f>IF(T38&gt;AB38,1,0)</f>
        <v>0</v>
      </c>
      <c r="AD38" s="21">
        <f>IF(Q38&gt;AB38,1,0)</f>
        <v>0</v>
      </c>
      <c r="AE38" t="str">
        <f>(IF(P38=S38,"STOPPED-OUT","HOLD"))</f>
        <v>STOPPED-OUT</v>
      </c>
      <c r="AF38" s="44">
        <v>2.3125590772827487E-2</v>
      </c>
      <c r="AG38" s="44">
        <v>-0.14488899896885993</v>
      </c>
      <c r="AH38" s="5">
        <v>533.69000000000005</v>
      </c>
      <c r="AI38" s="5">
        <v>455.37</v>
      </c>
      <c r="AJ38" s="5">
        <v>460</v>
      </c>
      <c r="AK38" s="5">
        <v>474</v>
      </c>
      <c r="AL38" s="5">
        <v>481</v>
      </c>
      <c r="AM38" s="5">
        <v>468</v>
      </c>
    </row>
    <row r="39" spans="1:40">
      <c r="A39" s="3">
        <v>42432</v>
      </c>
      <c r="B39" t="s">
        <v>48</v>
      </c>
      <c r="C39" t="s">
        <v>21</v>
      </c>
      <c r="D39" s="26">
        <v>-8.1980275889189116E-2</v>
      </c>
      <c r="E39" s="25">
        <f t="shared" si="0"/>
        <v>-0.98843893651509485</v>
      </c>
      <c r="F39" s="25"/>
      <c r="G39" s="26">
        <v>-8.1980275889189116E-2</v>
      </c>
      <c r="H39" s="25">
        <f t="shared" si="1"/>
        <v>-0.89247761402896086</v>
      </c>
      <c r="I39" s="25"/>
      <c r="J39" s="26">
        <v>-8.1980275889189116E-2</v>
      </c>
      <c r="K39" s="25">
        <f t="shared" si="2"/>
        <v>-0.64171869450433372</v>
      </c>
      <c r="L39" s="25"/>
      <c r="M39" s="26">
        <v>-8.1980275889189116E-2</v>
      </c>
      <c r="N39" s="25">
        <f t="shared" si="3"/>
        <v>-0.40143395895217515</v>
      </c>
      <c r="O39" s="25"/>
      <c r="P39" s="26">
        <v>-8.1980275889189116E-2</v>
      </c>
      <c r="Q39" s="1">
        <f t="shared" si="5"/>
        <v>-0.28975522194056436</v>
      </c>
      <c r="R39" s="25"/>
      <c r="S39" s="26">
        <v>-8.1980275889189116E-2</v>
      </c>
      <c r="T39" s="1">
        <f>(1+S39)^(365/($A$1-A39))-1</f>
        <v>-8.3514380160252144E-2</v>
      </c>
      <c r="U39" s="25"/>
      <c r="V39" s="1">
        <v>0.23382657688675201</v>
      </c>
      <c r="W39" s="21">
        <f>IF(T39&gt;V39,1,0)</f>
        <v>0</v>
      </c>
      <c r="X39" s="21">
        <f>IF(Q39&gt;V39,1,0)</f>
        <v>0</v>
      </c>
      <c r="Y39" s="1">
        <v>0.19158807076825199</v>
      </c>
      <c r="Z39" s="21">
        <f>IF(T39&gt;Y39,1,0)</f>
        <v>0</v>
      </c>
      <c r="AA39" s="21">
        <f>IF(Q39&gt;Y39,1,0)</f>
        <v>0</v>
      </c>
      <c r="AB39" s="1">
        <v>0.246990319308944</v>
      </c>
      <c r="AC39" s="21">
        <f>IF(T39&gt;AB39,1,0)</f>
        <v>0</v>
      </c>
      <c r="AD39" s="21">
        <f>IF(Q39&gt;AB39,1,0)</f>
        <v>0</v>
      </c>
      <c r="AE39" t="str">
        <f>(IF(P39=S39,"STOPPED-OUT","HOLD"))</f>
        <v>STOPPED-OUT</v>
      </c>
      <c r="AF39" s="44">
        <v>6.0679518399910787E-3</v>
      </c>
      <c r="AG39" s="44">
        <v>-0.23404347919680465</v>
      </c>
      <c r="AH39" s="5">
        <v>21.038900000000002</v>
      </c>
      <c r="AI39" s="5">
        <v>16.9453</v>
      </c>
      <c r="AJ39" s="5">
        <v>16</v>
      </c>
      <c r="AK39" s="5">
        <v>20</v>
      </c>
      <c r="AL39" s="5">
        <v>20</v>
      </c>
      <c r="AM39" s="5">
        <v>20</v>
      </c>
    </row>
    <row r="40" spans="1:40">
      <c r="A40" s="3">
        <v>42432</v>
      </c>
      <c r="B40" t="s">
        <v>49</v>
      </c>
      <c r="C40" t="s">
        <v>21</v>
      </c>
      <c r="D40" s="26">
        <v>1.703801224304306E-2</v>
      </c>
      <c r="E40" s="25">
        <f t="shared" si="0"/>
        <v>1.4131359981790057</v>
      </c>
      <c r="F40" s="25"/>
      <c r="G40" s="26">
        <v>-4.749859659440271E-3</v>
      </c>
      <c r="H40" s="25">
        <f t="shared" si="1"/>
        <v>-0.1167355760909109</v>
      </c>
      <c r="I40" s="25"/>
      <c r="J40" s="26">
        <v>-3.669571493490878E-2</v>
      </c>
      <c r="K40" s="25">
        <f t="shared" si="2"/>
        <v>-0.36149852341046096</v>
      </c>
      <c r="L40" s="25"/>
      <c r="M40" s="26">
        <v>-3.6348204977411903E-2</v>
      </c>
      <c r="N40" s="25">
        <f t="shared" si="3"/>
        <v>-0.19920600409894396</v>
      </c>
      <c r="O40" s="25"/>
      <c r="P40" s="26">
        <v>-9.827848913363102E-2</v>
      </c>
      <c r="Q40" s="1">
        <f t="shared" si="5"/>
        <v>-0.33886565284379422</v>
      </c>
      <c r="R40" s="25"/>
      <c r="S40" s="26">
        <v>-0.14011501243016383</v>
      </c>
      <c r="T40" s="1">
        <f>(1+S40)^(365/($A$1-A40))-1</f>
        <v>-0.14264936361778136</v>
      </c>
      <c r="U40" s="25"/>
      <c r="V40" s="1">
        <v>0.23382657688675201</v>
      </c>
      <c r="W40" s="21">
        <f>IF(T40&gt;V40,1,0)</f>
        <v>0</v>
      </c>
      <c r="X40" s="21">
        <f>IF(Q40&gt;V40,1,0)</f>
        <v>0</v>
      </c>
      <c r="Y40" s="1">
        <v>0.19158807076825199</v>
      </c>
      <c r="Z40" s="21">
        <f>IF(T40&gt;Y40,1,0)</f>
        <v>0</v>
      </c>
      <c r="AA40" s="21">
        <f>IF(Q40&gt;Y40,1,0)</f>
        <v>0</v>
      </c>
      <c r="AB40" s="1">
        <v>0.246990319308944</v>
      </c>
      <c r="AC40" s="21">
        <f>IF(T40&gt;AB40,1,0)</f>
        <v>0</v>
      </c>
      <c r="AD40" s="21">
        <f>IF(Q40&gt;AB40,1,0)</f>
        <v>0</v>
      </c>
      <c r="AE40" t="str">
        <f>(IF(P40=S40,"STOPPED-OUT","HOLD"))</f>
        <v>HOLD</v>
      </c>
      <c r="AF40" s="44">
        <v>7.1099663447022218E-2</v>
      </c>
      <c r="AG40" s="44">
        <v>-0.21197829726755316</v>
      </c>
      <c r="AH40" s="5">
        <v>72.798000000000002</v>
      </c>
      <c r="AI40" s="5">
        <v>55.794800000000002</v>
      </c>
      <c r="AJ40" s="5">
        <v>59</v>
      </c>
      <c r="AK40" s="5">
        <v>64</v>
      </c>
      <c r="AL40" s="5">
        <v>68</v>
      </c>
      <c r="AM40" s="5">
        <v>68</v>
      </c>
    </row>
    <row r="41" spans="1:40">
      <c r="A41" s="3">
        <v>42432</v>
      </c>
      <c r="B41" t="s">
        <v>50</v>
      </c>
      <c r="C41" t="s">
        <v>21</v>
      </c>
      <c r="D41" s="26">
        <v>-5.0125527208943477E-3</v>
      </c>
      <c r="E41" s="25">
        <f t="shared" si="0"/>
        <v>-0.23050904505428438</v>
      </c>
      <c r="F41" s="25"/>
      <c r="G41" s="26">
        <v>-1.399204265257724E-2</v>
      </c>
      <c r="H41" s="25">
        <f t="shared" si="1"/>
        <v>-0.30744574377960143</v>
      </c>
      <c r="I41" s="25"/>
      <c r="J41" s="26">
        <v>-2.0848292925984373E-2</v>
      </c>
      <c r="K41" s="25">
        <f t="shared" si="2"/>
        <v>-0.22339563912417937</v>
      </c>
      <c r="L41" s="25"/>
      <c r="M41" s="26">
        <v>2.1661312332821481E-2</v>
      </c>
      <c r="N41" s="25">
        <f t="shared" si="3"/>
        <v>0.13721266704803337</v>
      </c>
      <c r="O41" s="25"/>
      <c r="P41" s="26">
        <v>1.2634876398644159E-2</v>
      </c>
      <c r="Q41" s="1">
        <f t="shared" si="5"/>
        <v>5.1505439821001087E-2</v>
      </c>
      <c r="R41" s="25"/>
      <c r="S41" s="26">
        <v>-6.5641181033388299E-2</v>
      </c>
      <c r="T41" s="1">
        <f>(1+S41)^(365/($A$1-A41))-1</f>
        <v>-6.6880766826550753E-2</v>
      </c>
      <c r="U41" s="25"/>
      <c r="V41" s="1">
        <v>0.23382657688675201</v>
      </c>
      <c r="W41" s="21">
        <f>IF(T41&gt;V41,1,0)</f>
        <v>0</v>
      </c>
      <c r="X41" s="21">
        <f>IF(Q41&gt;V41,1,0)</f>
        <v>0</v>
      </c>
      <c r="Y41" s="1">
        <v>0.19158807076825199</v>
      </c>
      <c r="Z41" s="21">
        <f>IF(T41&gt;Y41,1,0)</f>
        <v>0</v>
      </c>
      <c r="AA41" s="21">
        <f>IF(Q41&gt;Y41,1,0)</f>
        <v>0</v>
      </c>
      <c r="AB41" s="1">
        <v>0.246990319308944</v>
      </c>
      <c r="AC41" s="21">
        <f>IF(T41&gt;AB41,1,0)</f>
        <v>0</v>
      </c>
      <c r="AD41" s="21">
        <f>IF(Q41&gt;AB41,1,0)</f>
        <v>0</v>
      </c>
      <c r="AE41" t="str">
        <f>(IF(P41=S41,"STOPPED-OUT","HOLD"))</f>
        <v>HOLD</v>
      </c>
      <c r="AF41" s="44">
        <v>1.9243878011992666E-2</v>
      </c>
      <c r="AG41" s="44">
        <v>-1.8734313674817104E-2</v>
      </c>
      <c r="AH41" s="5">
        <v>97.130399999999995</v>
      </c>
      <c r="AI41" s="5">
        <v>93.509399999999999</v>
      </c>
      <c r="AJ41" s="5">
        <v>93</v>
      </c>
      <c r="AK41" s="5">
        <v>100</v>
      </c>
      <c r="AL41" s="5">
        <v>105</v>
      </c>
      <c r="AM41" s="5">
        <v>99</v>
      </c>
    </row>
    <row r="42" spans="1:40">
      <c r="A42" s="3">
        <v>42432</v>
      </c>
      <c r="B42" t="s">
        <v>51</v>
      </c>
      <c r="C42" t="s">
        <v>21</v>
      </c>
      <c r="D42" s="26">
        <v>7.4211502782931425E-3</v>
      </c>
      <c r="E42" s="25">
        <f t="shared" si="0"/>
        <v>0.47039518670965608</v>
      </c>
      <c r="F42" s="25"/>
      <c r="G42" s="26">
        <v>-2.3191094619666379E-3</v>
      </c>
      <c r="H42" s="25">
        <f t="shared" si="1"/>
        <v>-5.8737024757139822E-2</v>
      </c>
      <c r="I42" s="25"/>
      <c r="J42" s="26">
        <v>-6.3543599257885025E-2</v>
      </c>
      <c r="K42" s="25">
        <f t="shared" si="2"/>
        <v>-0.54516827545059765</v>
      </c>
      <c r="L42" s="25"/>
      <c r="M42" s="26">
        <v>-0.19897959183673483</v>
      </c>
      <c r="N42" s="25">
        <f t="shared" si="3"/>
        <v>-0.73584338769368984</v>
      </c>
      <c r="O42" s="25"/>
      <c r="P42" s="26">
        <v>-0.16419294990723576</v>
      </c>
      <c r="Q42" s="1">
        <f t="shared" si="5"/>
        <v>-0.51199516990505001</v>
      </c>
      <c r="R42" s="25"/>
      <c r="S42" s="26">
        <v>-0.30241187384044527</v>
      </c>
      <c r="T42" s="1">
        <f>(1+S42)^(365/($A$1-A42))-1</f>
        <v>-0.30730674115543799</v>
      </c>
      <c r="U42" s="25"/>
      <c r="V42" s="1">
        <v>0.23382657688675201</v>
      </c>
      <c r="W42" s="21">
        <f>IF(T42&gt;V42,1,0)</f>
        <v>0</v>
      </c>
      <c r="X42" s="21">
        <f>IF(Q42&gt;V42,1,0)</f>
        <v>0</v>
      </c>
      <c r="Y42" s="1">
        <v>0.19158807076825199</v>
      </c>
      <c r="Z42" s="21">
        <f>IF(T42&gt;Y42,1,0)</f>
        <v>0</v>
      </c>
      <c r="AA42" s="21">
        <f>IF(Q42&gt;Y42,1,0)</f>
        <v>0</v>
      </c>
      <c r="AB42" s="1">
        <v>0.246990319308944</v>
      </c>
      <c r="AC42" s="21">
        <f>IF(T42&gt;AB42,1,0)</f>
        <v>0</v>
      </c>
      <c r="AD42" s="21">
        <f>IF(Q42&gt;AB42,1,0)</f>
        <v>0</v>
      </c>
      <c r="AE42" t="str">
        <f>(IF(P42=S42,"STOPPED-OUT","HOLD"))</f>
        <v>HOLD</v>
      </c>
      <c r="AF42" s="44">
        <v>6.988538205720056E-2</v>
      </c>
      <c r="AG42" s="44">
        <v>-1.1243363949661302E-2</v>
      </c>
      <c r="AH42" s="5">
        <v>45.87</v>
      </c>
      <c r="AI42" s="5">
        <v>42.19</v>
      </c>
      <c r="AJ42" s="5">
        <v>41</v>
      </c>
      <c r="AK42" s="5">
        <v>48</v>
      </c>
      <c r="AL42" s="5">
        <v>55</v>
      </c>
      <c r="AM42" s="5">
        <v>55</v>
      </c>
    </row>
    <row r="43" spans="1:40">
      <c r="A43" s="3">
        <v>42432</v>
      </c>
      <c r="B43" t="s">
        <v>43</v>
      </c>
      <c r="C43" t="s">
        <v>21</v>
      </c>
      <c r="D43" s="26">
        <v>-4.7153923880094255E-2</v>
      </c>
      <c r="E43" s="25">
        <f t="shared" si="0"/>
        <v>-0.91942761064221912</v>
      </c>
      <c r="F43" s="25"/>
      <c r="G43" s="26">
        <v>5.3553384978107098E-2</v>
      </c>
      <c r="H43" s="25">
        <f t="shared" si="1"/>
        <v>2.8966243612328109</v>
      </c>
      <c r="I43" s="25"/>
      <c r="J43" s="26">
        <v>-8.2519366790165014E-2</v>
      </c>
      <c r="K43" s="25">
        <f t="shared" si="2"/>
        <v>-0.64423528869340851</v>
      </c>
      <c r="L43" s="25"/>
      <c r="M43" s="26">
        <v>0.12765240821825538</v>
      </c>
      <c r="N43" s="25">
        <f t="shared" si="3"/>
        <v>1.0561344533924966</v>
      </c>
      <c r="O43" s="25"/>
      <c r="P43" s="26">
        <v>0.19905692152239812</v>
      </c>
      <c r="Q43" s="1">
        <f t="shared" si="5"/>
        <v>1.0670891219277134</v>
      </c>
      <c r="R43" s="25"/>
      <c r="S43" s="26">
        <v>0.44712024250589427</v>
      </c>
      <c r="T43" s="1">
        <f>(1+S43)^(365/($A$1-A43))-1</f>
        <v>0.45761549710945082</v>
      </c>
      <c r="U43" s="25"/>
      <c r="V43" s="1">
        <v>0.23382657688675201</v>
      </c>
      <c r="W43" s="21">
        <f>IF(T43&gt;V43,1,0)</f>
        <v>1</v>
      </c>
      <c r="X43" s="21">
        <f>IF(Q43&gt;V43,1,0)</f>
        <v>1</v>
      </c>
      <c r="Y43" s="1">
        <v>0.19158807076825199</v>
      </c>
      <c r="Z43" s="21">
        <f>IF(T43&gt;Y43,1,0)</f>
        <v>1</v>
      </c>
      <c r="AA43" s="21">
        <f>IF(Q43&gt;Y43,1,0)</f>
        <v>1</v>
      </c>
      <c r="AB43" s="1">
        <v>0.246990319308944</v>
      </c>
      <c r="AC43" s="21">
        <f>IF(T43&gt;AB43,1,0)</f>
        <v>1</v>
      </c>
      <c r="AD43" s="21">
        <f>IF(Q43&gt;AB43,1,0)</f>
        <v>1</v>
      </c>
      <c r="AE43" t="str">
        <f>(IF(P43=S43,"STOPPED-OUT","HOLD"))</f>
        <v>HOLD</v>
      </c>
      <c r="AF43" s="44">
        <v>2.8444772811230128E-2</v>
      </c>
      <c r="AG43" s="44">
        <v>-1.5692648688585149</v>
      </c>
      <c r="AH43" s="5">
        <v>69.55</v>
      </c>
      <c r="AI43" s="5">
        <v>26.3</v>
      </c>
      <c r="AJ43" s="5">
        <v>25</v>
      </c>
      <c r="AK43" s="5">
        <v>33</v>
      </c>
      <c r="AL43" s="5">
        <v>37</v>
      </c>
      <c r="AM43" s="5">
        <v>37</v>
      </c>
    </row>
    <row r="44" spans="1:40">
      <c r="A44" s="3">
        <v>42432</v>
      </c>
      <c r="B44" t="s">
        <v>52</v>
      </c>
      <c r="C44" t="s">
        <v>21</v>
      </c>
      <c r="D44" s="26">
        <v>2.7095681625740921E-2</v>
      </c>
      <c r="E44" s="25">
        <f t="shared" si="0"/>
        <v>3.0311194711639571</v>
      </c>
      <c r="F44" s="25">
        <f>AVERAGE(E31:E44)</f>
        <v>0.25059071290457818</v>
      </c>
      <c r="G44" s="26">
        <v>5.6731583403894996E-2</v>
      </c>
      <c r="H44" s="25">
        <f t="shared" si="1"/>
        <v>3.2149618143294258</v>
      </c>
      <c r="I44" s="25">
        <f>AVERAGE(H31:H44)</f>
        <v>0.76298756546562885</v>
      </c>
      <c r="J44" s="26">
        <v>-0.26248941574936491</v>
      </c>
      <c r="K44" s="25">
        <f t="shared" si="2"/>
        <v>-0.97410481078537314</v>
      </c>
      <c r="L44" s="25">
        <f>AVERAGE(K31:K44)</f>
        <v>-8.2209474241016336E-2</v>
      </c>
      <c r="M44" s="26">
        <v>7.7900084674005068E-2</v>
      </c>
      <c r="N44" s="25">
        <f t="shared" si="3"/>
        <v>0.56845129179136134</v>
      </c>
      <c r="O44" s="25">
        <f>AVERAGE(N31:N44)</f>
        <v>7.7561691778649244E-3</v>
      </c>
      <c r="P44" s="26">
        <v>0.31414055884843362</v>
      </c>
      <c r="Q44" s="1">
        <f t="shared" si="5"/>
        <v>1.9824095218463538</v>
      </c>
      <c r="R44" s="25">
        <f>AVERAGE(Q31:Q44)</f>
        <v>0.11681008502795256</v>
      </c>
      <c r="S44" s="26">
        <v>0.16596104995766306</v>
      </c>
      <c r="T44" s="1">
        <f>(1+S44)^(365/($A$1-A44))-1</f>
        <v>0.16946686312095571</v>
      </c>
      <c r="U44" s="25">
        <f>AVERAGE(T31:T44)</f>
        <v>-1.0691688047383787E-2</v>
      </c>
      <c r="V44" s="1">
        <v>0.23382657688675201</v>
      </c>
      <c r="W44" s="21">
        <f>IF(T44&gt;V44,1,0)</f>
        <v>0</v>
      </c>
      <c r="X44" s="21">
        <f>IF(Q44&gt;V44,1,0)</f>
        <v>1</v>
      </c>
      <c r="Y44" s="1">
        <v>0.19158807076825199</v>
      </c>
      <c r="Z44" s="21">
        <f>IF(T44&gt;Y44,1,0)</f>
        <v>0</v>
      </c>
      <c r="AA44" s="21">
        <f>IF(Q44&gt;Y44,1,0)</f>
        <v>1</v>
      </c>
      <c r="AB44" s="1">
        <v>0.246990319308944</v>
      </c>
      <c r="AC44" s="21">
        <f>IF(T44&gt;AB44,1,0)</f>
        <v>0</v>
      </c>
      <c r="AD44" s="21">
        <f>IF(Q44&gt;AB44,1,0)</f>
        <v>1</v>
      </c>
      <c r="AE44" t="str">
        <f>(IF(P44=S44,"STOPPED-OUT","HOLD"))</f>
        <v>HOLD</v>
      </c>
      <c r="AF44" s="44">
        <v>4.911433172302733E-2</v>
      </c>
      <c r="AG44" s="44">
        <v>-0.64653784219001609</v>
      </c>
      <c r="AH44" s="5">
        <v>20.45</v>
      </c>
      <c r="AI44" s="5">
        <v>11.81</v>
      </c>
      <c r="AJ44" s="5">
        <v>11</v>
      </c>
      <c r="AK44" s="5">
        <v>14</v>
      </c>
      <c r="AL44" s="5">
        <v>16</v>
      </c>
      <c r="AM44" s="5">
        <v>16</v>
      </c>
    </row>
    <row r="45" spans="1:40">
      <c r="A45" s="3">
        <v>42488</v>
      </c>
      <c r="B45" t="s">
        <v>53</v>
      </c>
      <c r="C45" t="s">
        <v>13</v>
      </c>
      <c r="D45" s="26">
        <v>-1.0781032618761465E-2</v>
      </c>
      <c r="E45" s="25">
        <f t="shared" si="0"/>
        <v>-0.43175698055813061</v>
      </c>
      <c r="F45" s="25"/>
      <c r="G45" s="26">
        <v>-4.154767904137973E-2</v>
      </c>
      <c r="H45" s="25">
        <f t="shared" si="1"/>
        <v>-0.66923697403150129</v>
      </c>
      <c r="I45" s="25"/>
      <c r="J45" s="26">
        <v>6.5288133111079588E-2</v>
      </c>
      <c r="K45" s="25">
        <f t="shared" si="2"/>
        <v>1.1360187968994153</v>
      </c>
      <c r="L45" s="25"/>
      <c r="M45" s="26">
        <v>-9.082901532086728E-3</v>
      </c>
      <c r="N45" s="25">
        <f t="shared" si="3"/>
        <v>-5.3274807591806139E-2</v>
      </c>
      <c r="O45" s="25"/>
      <c r="P45" s="26">
        <v>3.2717828115106755E-2</v>
      </c>
      <c r="Q45" s="1">
        <f t="shared" si="5"/>
        <v>0.13743528801433169</v>
      </c>
      <c r="R45" s="25"/>
      <c r="S45" s="26">
        <v>0.46241713938673462</v>
      </c>
      <c r="T45" s="1">
        <f>(1+S45)^(365/($A$1-A45))-1</f>
        <v>0.58309386307282907</v>
      </c>
      <c r="U45" s="25"/>
      <c r="V45" s="1">
        <v>0.20613775684847102</v>
      </c>
      <c r="W45" s="21">
        <f>IF(T45&gt;V45,1,0)</f>
        <v>1</v>
      </c>
      <c r="X45" s="21">
        <f>IF(Q45&gt;V45,1,0)</f>
        <v>0</v>
      </c>
      <c r="Y45" s="1">
        <v>0.17213870144429189</v>
      </c>
      <c r="Z45" s="21">
        <f>IF(T45&gt;Y45,1,0)</f>
        <v>1</v>
      </c>
      <c r="AA45" s="21">
        <f>IF(Q45&gt;Y45,1,0)</f>
        <v>0</v>
      </c>
      <c r="AB45" s="1">
        <v>0.26717933355676005</v>
      </c>
      <c r="AC45" s="21">
        <f>IF(T45&gt;AB45,1,0)</f>
        <v>1</v>
      </c>
      <c r="AD45" s="21">
        <f>IF(Q45&gt;AB45,1,0)</f>
        <v>0</v>
      </c>
      <c r="AE45" t="str">
        <f>(IF(P45=S45,"STOPPED-OUT","HOLD"))</f>
        <v>HOLD</v>
      </c>
      <c r="AF45" s="44">
        <v>5.6908450499479443E-2</v>
      </c>
      <c r="AG45" s="44">
        <v>-4.1546646968181278E-2</v>
      </c>
      <c r="AH45" s="5">
        <v>98.151600000000002</v>
      </c>
      <c r="AI45" s="5">
        <v>89.008399999999995</v>
      </c>
      <c r="AJ45" s="5">
        <v>92</v>
      </c>
      <c r="AK45" s="5">
        <v>98</v>
      </c>
      <c r="AL45" s="5">
        <v>88</v>
      </c>
      <c r="AN45" s="5">
        <v>88</v>
      </c>
    </row>
    <row r="46" spans="1:40">
      <c r="A46" s="3">
        <v>42488</v>
      </c>
      <c r="B46" t="s">
        <v>54</v>
      </c>
      <c r="C46" t="s">
        <v>13</v>
      </c>
      <c r="D46" s="26">
        <v>-3.8584095489843956E-2</v>
      </c>
      <c r="E46" s="25">
        <f t="shared" si="0"/>
        <v>-0.87148717306788914</v>
      </c>
      <c r="F46" s="25"/>
      <c r="G46" s="26">
        <v>-7.7651519870049243E-2</v>
      </c>
      <c r="H46" s="25">
        <f t="shared" si="1"/>
        <v>-0.87844762454094572</v>
      </c>
      <c r="I46" s="25"/>
      <c r="J46" s="26">
        <v>-9.4881945672836143E-2</v>
      </c>
      <c r="K46" s="25">
        <f t="shared" si="2"/>
        <v>-0.69768288541620915</v>
      </c>
      <c r="L46" s="25"/>
      <c r="M46" s="26">
        <v>-9.4881945672836143E-2</v>
      </c>
      <c r="N46" s="25">
        <f t="shared" si="3"/>
        <v>-0.45016628460616315</v>
      </c>
      <c r="O46" s="25"/>
      <c r="P46" s="26">
        <v>-9.4881945672836143E-2</v>
      </c>
      <c r="Q46" s="1">
        <f t="shared" si="5"/>
        <v>-0.32884796508939396</v>
      </c>
      <c r="R46" s="25"/>
      <c r="S46" s="26">
        <v>-9.4881945672836143E-2</v>
      </c>
      <c r="T46" s="1">
        <f>(1+S46)^(365/($A$1-A46))-1</f>
        <v>-0.11351062051386152</v>
      </c>
      <c r="U46" s="25"/>
      <c r="V46" s="1">
        <v>0.20613775684847102</v>
      </c>
      <c r="W46" s="21">
        <f>IF(T46&gt;V46,1,0)</f>
        <v>0</v>
      </c>
      <c r="X46" s="21">
        <f>IF(Q46&gt;V46,1,0)</f>
        <v>0</v>
      </c>
      <c r="Y46" s="1">
        <v>0.17213870144429189</v>
      </c>
      <c r="Z46" s="21">
        <f>IF(T46&gt;Y46,1,0)</f>
        <v>0</v>
      </c>
      <c r="AA46" s="21">
        <f>IF(Q46&gt;Y46,1,0)</f>
        <v>0</v>
      </c>
      <c r="AB46" s="1">
        <v>0.26717933355676005</v>
      </c>
      <c r="AC46" s="21">
        <f>IF(T46&gt;AB46,1,0)</f>
        <v>0</v>
      </c>
      <c r="AD46" s="21">
        <f>IF(Q46&gt;AB46,1,0)</f>
        <v>0</v>
      </c>
      <c r="AE46" t="str">
        <f>(IF(P46=S46,"STOPPED-OUT","HOLD"))</f>
        <v>STOPPED-OUT</v>
      </c>
      <c r="AF46" s="44">
        <v>3.1943591560330328E-3</v>
      </c>
      <c r="AG46" s="44">
        <v>-9.4845616189217677E-2</v>
      </c>
      <c r="AH46" s="5">
        <v>40.264899999999997</v>
      </c>
      <c r="AI46" s="5">
        <v>36.329900000000002</v>
      </c>
      <c r="AJ46" s="5">
        <v>38</v>
      </c>
      <c r="AK46" s="5">
        <v>42</v>
      </c>
      <c r="AL46" s="5">
        <v>36</v>
      </c>
      <c r="AM46" s="5">
        <v>37</v>
      </c>
    </row>
    <row r="47" spans="1:40">
      <c r="A47" s="3">
        <v>42488</v>
      </c>
      <c r="B47" t="s">
        <v>55</v>
      </c>
      <c r="C47" t="s">
        <v>13</v>
      </c>
      <c r="D47" s="26">
        <v>-7.3461549218306731E-3</v>
      </c>
      <c r="E47" s="25">
        <f t="shared" si="0"/>
        <v>-0.31918414000892004</v>
      </c>
      <c r="F47" s="25"/>
      <c r="G47" s="26">
        <v>9.031979390990064E-3</v>
      </c>
      <c r="H47" s="25">
        <f t="shared" si="1"/>
        <v>0.26417477268297396</v>
      </c>
      <c r="I47" s="25"/>
      <c r="J47" s="26">
        <v>1.4541595582362848E-2</v>
      </c>
      <c r="K47" s="25">
        <f t="shared" si="2"/>
        <v>0.18915451870210531</v>
      </c>
      <c r="L47" s="25"/>
      <c r="M47" s="26">
        <v>-3.2953595545072975E-2</v>
      </c>
      <c r="N47" s="25">
        <f t="shared" si="3"/>
        <v>-0.18213073649259359</v>
      </c>
      <c r="O47" s="25"/>
      <c r="P47" s="26">
        <v>-8.9712275598895039E-2</v>
      </c>
      <c r="Q47" s="1">
        <f t="shared" si="5"/>
        <v>-0.31338269552743492</v>
      </c>
      <c r="R47" s="25"/>
      <c r="S47" s="26">
        <v>-8.9712275598895039E-2</v>
      </c>
      <c r="T47" s="1">
        <f>(1+S47)^(365/($A$1-A47))-1</f>
        <v>-0.10738746454778625</v>
      </c>
      <c r="U47" s="25"/>
      <c r="V47" s="1">
        <v>0.20613775684847099</v>
      </c>
      <c r="W47" s="21">
        <f>IF(T47&gt;V47,1,0)</f>
        <v>0</v>
      </c>
      <c r="X47" s="21">
        <f>IF(Q47&gt;V47,1,0)</f>
        <v>0</v>
      </c>
      <c r="Y47" s="1">
        <v>0.172138701444292</v>
      </c>
      <c r="Z47" s="21">
        <f>IF(T47&gt;Y47,1,0)</f>
        <v>0</v>
      </c>
      <c r="AA47" s="21">
        <f>IF(Q47&gt;Y47,1,0)</f>
        <v>0</v>
      </c>
      <c r="AB47" s="1">
        <v>0.26717933355675999</v>
      </c>
      <c r="AC47" s="21">
        <f>IF(T47&gt;AB47,1,0)</f>
        <v>0</v>
      </c>
      <c r="AD47" s="21">
        <f>IF(Q47&gt;AB47,1,0)</f>
        <v>0</v>
      </c>
      <c r="AE47" t="str">
        <f>(IF(P47=S47,"STOPPED-OUT","HOLD"))</f>
        <v>STOPPED-OUT</v>
      </c>
      <c r="AF47" s="44">
        <v>1.5459123393357942E-2</v>
      </c>
      <c r="AG47" s="44">
        <v>-2.0205749055002824E-2</v>
      </c>
      <c r="AH47" s="5">
        <v>65.355199999999996</v>
      </c>
      <c r="AI47" s="5">
        <v>63.059800000000003</v>
      </c>
      <c r="AJ47" s="5">
        <v>62</v>
      </c>
      <c r="AK47" s="5">
        <v>68</v>
      </c>
      <c r="AL47" s="5">
        <v>57</v>
      </c>
      <c r="AM47" s="5">
        <v>62</v>
      </c>
    </row>
    <row r="48" spans="1:40">
      <c r="A48" s="3">
        <v>42488</v>
      </c>
      <c r="B48" t="s">
        <v>56</v>
      </c>
      <c r="C48" t="s">
        <v>13</v>
      </c>
      <c r="D48" s="26">
        <v>5.1105314934313381E-3</v>
      </c>
      <c r="E48" s="25">
        <f t="shared" si="0"/>
        <v>0.30447296800745538</v>
      </c>
      <c r="F48" s="25"/>
      <c r="G48" s="26">
        <v>2.0627443821493778E-2</v>
      </c>
      <c r="H48" s="25">
        <f t="shared" si="1"/>
        <v>0.70287067126958647</v>
      </c>
      <c r="I48" s="25"/>
      <c r="J48" s="26">
        <v>1.843682090459085E-2</v>
      </c>
      <c r="K48" s="25">
        <f t="shared" si="2"/>
        <v>0.24511398380023075</v>
      </c>
      <c r="L48" s="25"/>
      <c r="M48" s="26">
        <v>6.4165152315597274E-2</v>
      </c>
      <c r="N48" s="25">
        <f t="shared" si="3"/>
        <v>0.45229284985779228</v>
      </c>
      <c r="O48" s="25"/>
      <c r="P48" s="26">
        <v>6.1656446525659117E-2</v>
      </c>
      <c r="Q48" s="1">
        <f t="shared" si="5"/>
        <v>0.27038689424290019</v>
      </c>
      <c r="R48" s="25"/>
      <c r="S48" s="26">
        <v>0.18649521538820399</v>
      </c>
      <c r="T48" s="1">
        <f>(1+S48)^(365/($A$1-A48))-1</f>
        <v>0.22958502578630191</v>
      </c>
      <c r="U48" s="25"/>
      <c r="V48" s="1">
        <v>0.20613775684847099</v>
      </c>
      <c r="W48" s="21">
        <f>IF(T48&gt;V48,1,0)</f>
        <v>1</v>
      </c>
      <c r="X48" s="21">
        <f>IF(Q48&gt;V48,1,0)</f>
        <v>1</v>
      </c>
      <c r="Y48" s="1">
        <v>0.172138701444292</v>
      </c>
      <c r="Z48" s="21">
        <f>IF(T48&gt;Y48,1,0)</f>
        <v>1</v>
      </c>
      <c r="AA48" s="21">
        <f>IF(Q48&gt;Y48,1,0)</f>
        <v>1</v>
      </c>
      <c r="AB48" s="1">
        <v>0.26717933355675999</v>
      </c>
      <c r="AC48" s="21">
        <f>IF(T48&gt;AB48,1,0)</f>
        <v>0</v>
      </c>
      <c r="AD48" s="21">
        <f>IF(Q48&gt;AB48,1,0)</f>
        <v>1</v>
      </c>
      <c r="AE48" t="str">
        <f>(IF(P48=S48,"STOPPED-OUT","HOLD"))</f>
        <v>HOLD</v>
      </c>
      <c r="AF48" s="44">
        <v>2.5465542158677346E-2</v>
      </c>
      <c r="AG48" s="44">
        <v>-8.853310714096398E-3</v>
      </c>
      <c r="AH48" s="5">
        <v>111.2243</v>
      </c>
      <c r="AI48" s="5">
        <v>107.502</v>
      </c>
      <c r="AJ48" s="5">
        <v>105</v>
      </c>
      <c r="AK48" s="5">
        <v>111</v>
      </c>
      <c r="AL48" s="5">
        <v>98</v>
      </c>
      <c r="AM48" s="5">
        <v>104</v>
      </c>
    </row>
    <row r="49" spans="1:39">
      <c r="A49" s="3">
        <v>42488</v>
      </c>
      <c r="B49" t="s">
        <v>57</v>
      </c>
      <c r="C49" t="s">
        <v>13</v>
      </c>
      <c r="D49" s="26">
        <v>-1.2424246607488951E-3</v>
      </c>
      <c r="E49" s="25">
        <f t="shared" si="0"/>
        <v>-6.2767457007529281E-2</v>
      </c>
      <c r="F49" s="25"/>
      <c r="G49" s="26">
        <v>2.4772567263490849E-2</v>
      </c>
      <c r="H49" s="25">
        <f t="shared" si="1"/>
        <v>0.89266553038831153</v>
      </c>
      <c r="I49" s="25"/>
      <c r="J49" s="26">
        <v>4.0461629785060696E-2</v>
      </c>
      <c r="K49" s="25">
        <f t="shared" si="2"/>
        <v>0.60958096278866125</v>
      </c>
      <c r="L49" s="25"/>
      <c r="M49" s="26">
        <v>1.1941081461643716E-3</v>
      </c>
      <c r="N49" s="25">
        <f t="shared" si="3"/>
        <v>7.1860713749083427E-3</v>
      </c>
      <c r="O49" s="25"/>
      <c r="P49" s="26">
        <v>-2.9252198401413604E-2</v>
      </c>
      <c r="Q49" s="1">
        <f t="shared" si="5"/>
        <v>-0.11197403811511641</v>
      </c>
      <c r="R49" s="25"/>
      <c r="S49" s="26">
        <v>-2.9252198401413604E-2</v>
      </c>
      <c r="T49" s="1">
        <f>(1+S49)^(365/($A$1-A49))-1</f>
        <v>-3.5245763249761031E-2</v>
      </c>
      <c r="U49" s="25"/>
      <c r="V49" s="1">
        <v>0.20613775684847099</v>
      </c>
      <c r="W49" s="21">
        <f>IF(T49&gt;V49,1,0)</f>
        <v>0</v>
      </c>
      <c r="X49" s="21">
        <f>IF(Q49&gt;V49,1,0)</f>
        <v>0</v>
      </c>
      <c r="Y49" s="1">
        <v>0.172138701444292</v>
      </c>
      <c r="Z49" s="21">
        <f>IF(T49&gt;Y49,1,0)</f>
        <v>0</v>
      </c>
      <c r="AA49" s="21">
        <f>IF(Q49&gt;Y49,1,0)</f>
        <v>0</v>
      </c>
      <c r="AB49" s="1">
        <v>0.26717933355675999</v>
      </c>
      <c r="AC49" s="21">
        <f>IF(T49&gt;AB49,1,0)</f>
        <v>0</v>
      </c>
      <c r="AD49" s="21">
        <f>IF(Q49&gt;AB49,1,0)</f>
        <v>0</v>
      </c>
      <c r="AE49" t="str">
        <f>(IF(P49=S49,"STOPPED-OUT","HOLD"))</f>
        <v>STOPPED-OUT</v>
      </c>
      <c r="AF49" s="44">
        <v>4.0186791871012609E-2</v>
      </c>
      <c r="AG49" s="44">
        <v>-7.3636182762958679E-3</v>
      </c>
      <c r="AH49" s="5">
        <v>150.69999999999999</v>
      </c>
      <c r="AI49" s="5">
        <v>143.81100000000001</v>
      </c>
      <c r="AJ49" s="5">
        <v>143</v>
      </c>
      <c r="AK49" s="5">
        <v>148</v>
      </c>
      <c r="AL49" s="5">
        <v>138</v>
      </c>
      <c r="AM49" s="5">
        <v>141</v>
      </c>
    </row>
    <row r="50" spans="1:39">
      <c r="A50" s="3">
        <v>42488</v>
      </c>
      <c r="B50" t="s">
        <v>58</v>
      </c>
      <c r="C50" t="s">
        <v>13</v>
      </c>
      <c r="D50" s="26">
        <v>4.4840019832204526E-3</v>
      </c>
      <c r="E50" s="25">
        <f t="shared" si="0"/>
        <v>0.26274261918285369</v>
      </c>
      <c r="F50" s="25"/>
      <c r="G50" s="26">
        <v>4.7075150544984831E-2</v>
      </c>
      <c r="H50" s="25">
        <f t="shared" si="1"/>
        <v>2.317807355019958</v>
      </c>
      <c r="I50" s="25"/>
      <c r="J50" s="26">
        <v>6.6231778016710791E-2</v>
      </c>
      <c r="K50" s="25">
        <f t="shared" si="2"/>
        <v>1.1588350742004021</v>
      </c>
      <c r="L50" s="25"/>
      <c r="M50" s="26">
        <v>3.9975862420376242E-2</v>
      </c>
      <c r="N50" s="25">
        <f t="shared" si="3"/>
        <v>0.26514282638164022</v>
      </c>
      <c r="O50" s="25"/>
      <c r="P50" s="26">
        <v>9.7670173944009453E-2</v>
      </c>
      <c r="Q50" s="1">
        <f t="shared" si="5"/>
        <v>0.45173535839216683</v>
      </c>
      <c r="R50" s="25"/>
      <c r="S50" s="26">
        <v>-3.3964368443893299E-2</v>
      </c>
      <c r="T50" s="1">
        <f>(1+S50)^(365/($A$1-A50))-1</f>
        <v>-4.0902903264700474E-2</v>
      </c>
      <c r="U50" s="25"/>
      <c r="V50" s="1">
        <v>0.20613775684847099</v>
      </c>
      <c r="W50" s="21">
        <f>IF(T50&gt;V50,1,0)</f>
        <v>0</v>
      </c>
      <c r="X50" s="21">
        <f>IF(Q50&gt;V50,1,0)</f>
        <v>1</v>
      </c>
      <c r="Y50" s="1">
        <v>0.172138701444292</v>
      </c>
      <c r="Z50" s="21">
        <f>IF(T50&gt;Y50,1,0)</f>
        <v>0</v>
      </c>
      <c r="AA50" s="21">
        <f>IF(Q50&gt;Y50,1,0)</f>
        <v>1</v>
      </c>
      <c r="AB50" s="1">
        <v>0.26717933355675999</v>
      </c>
      <c r="AC50" s="21">
        <f>IF(T50&gt;AB50,1,0)</f>
        <v>0</v>
      </c>
      <c r="AD50" s="21">
        <f>IF(Q50&gt;AB50,1,0)</f>
        <v>1</v>
      </c>
      <c r="AE50" t="str">
        <f>(IF(P50=S50,"STOPPED-OUT","HOLD"))</f>
        <v>HOLD</v>
      </c>
      <c r="AF50" s="44">
        <v>8.9106159378964392E-2</v>
      </c>
      <c r="AG50" s="44">
        <v>-1.0311336128475285E-2</v>
      </c>
      <c r="AH50" s="5">
        <v>95.114599999999996</v>
      </c>
      <c r="AI50" s="5">
        <v>86.432199999999995</v>
      </c>
      <c r="AJ50" s="5">
        <v>86</v>
      </c>
      <c r="AK50" s="5">
        <v>94</v>
      </c>
      <c r="AL50" s="5">
        <v>79</v>
      </c>
      <c r="AM50" s="5">
        <v>85</v>
      </c>
    </row>
    <row r="51" spans="1:39">
      <c r="A51" s="3">
        <v>42488</v>
      </c>
      <c r="B51" t="s">
        <v>59</v>
      </c>
      <c r="C51" t="s">
        <v>13</v>
      </c>
      <c r="D51" s="26">
        <v>-5.5688622754491005E-2</v>
      </c>
      <c r="E51" s="25">
        <f t="shared" si="0"/>
        <v>-0.94959929803902876</v>
      </c>
      <c r="F51" s="25"/>
      <c r="G51" s="26">
        <v>-5.8682634730538842E-2</v>
      </c>
      <c r="H51" s="25">
        <f t="shared" si="1"/>
        <v>-0.79333742351177938</v>
      </c>
      <c r="I51" s="25"/>
      <c r="J51" s="26">
        <v>-9.6107784431137641E-2</v>
      </c>
      <c r="K51" s="25">
        <f t="shared" si="2"/>
        <v>-0.7025597382996458</v>
      </c>
      <c r="L51" s="25"/>
      <c r="M51" s="26">
        <v>-0.155688622754491</v>
      </c>
      <c r="N51" s="25">
        <f t="shared" si="3"/>
        <v>-0.63774378172620616</v>
      </c>
      <c r="O51" s="25"/>
      <c r="P51" s="26">
        <v>-0.25179640718562873</v>
      </c>
      <c r="Q51" s="1">
        <f t="shared" si="5"/>
        <v>-0.68661431311590593</v>
      </c>
      <c r="R51" s="25"/>
      <c r="S51" s="26">
        <v>-0.25179640718562873</v>
      </c>
      <c r="T51" s="1">
        <f>(1+S51)^(365/($A$1-A51))-1</f>
        <v>-0.29573006434149707</v>
      </c>
      <c r="U51" s="25"/>
      <c r="V51" s="1">
        <v>0.20613775684847099</v>
      </c>
      <c r="W51" s="21">
        <f>IF(T51&gt;V51,1,0)</f>
        <v>0</v>
      </c>
      <c r="X51" s="21">
        <f>IF(Q51&gt;V51,1,0)</f>
        <v>0</v>
      </c>
      <c r="Y51" s="1">
        <v>0.172138701444292</v>
      </c>
      <c r="Z51" s="21">
        <f>IF(T51&gt;Y51,1,0)</f>
        <v>0</v>
      </c>
      <c r="AA51" s="21">
        <f>IF(Q51&gt;Y51,1,0)</f>
        <v>0</v>
      </c>
      <c r="AB51" s="1">
        <v>0.26717933355675999</v>
      </c>
      <c r="AC51" s="21">
        <f>IF(T51&gt;AB51,1,0)</f>
        <v>0</v>
      </c>
      <c r="AD51" s="21">
        <f>IF(Q51&gt;AB51,1,0)</f>
        <v>0</v>
      </c>
      <c r="AE51" t="str">
        <f>(IF(P51=S51,"STOPPED-OUT","HOLD"))</f>
        <v>STOPPED-OUT</v>
      </c>
      <c r="AF51" s="44">
        <v>1.4969999103592806E-2</v>
      </c>
      <c r="AG51" s="44">
        <v>-0.13083837539889967</v>
      </c>
      <c r="AH51" s="5">
        <v>33.9</v>
      </c>
      <c r="AI51" s="5">
        <v>29.03</v>
      </c>
      <c r="AJ51" s="5">
        <v>29</v>
      </c>
      <c r="AK51" s="5">
        <v>35</v>
      </c>
      <c r="AL51" s="5">
        <v>27</v>
      </c>
      <c r="AM51" s="5">
        <v>27</v>
      </c>
    </row>
    <row r="52" spans="1:39">
      <c r="A52" s="3">
        <v>42488</v>
      </c>
      <c r="B52" t="s">
        <v>60</v>
      </c>
      <c r="C52" t="s">
        <v>21</v>
      </c>
      <c r="D52" s="26">
        <v>-3.1924597141987495E-3</v>
      </c>
      <c r="E52" s="25">
        <f t="shared" si="0"/>
        <v>-0.1535720976035303</v>
      </c>
      <c r="F52" s="25"/>
      <c r="G52" s="26">
        <v>-2.22712070538158E-2</v>
      </c>
      <c r="H52" s="25">
        <f t="shared" si="1"/>
        <v>-0.44412154708900231</v>
      </c>
      <c r="I52" s="25"/>
      <c r="J52" s="26">
        <v>-6.6889632107023492E-2</v>
      </c>
      <c r="K52" s="25">
        <f t="shared" si="2"/>
        <v>-0.56429135256457141</v>
      </c>
      <c r="L52" s="25"/>
      <c r="M52" s="26">
        <v>-6.6889632107023492E-2</v>
      </c>
      <c r="N52" s="25">
        <f t="shared" si="3"/>
        <v>-0.33991769646851722</v>
      </c>
      <c r="O52" s="25"/>
      <c r="P52" s="26">
        <v>-6.6889632107023492E-2</v>
      </c>
      <c r="Q52" s="1">
        <f t="shared" si="5"/>
        <v>-0.24189028894775111</v>
      </c>
      <c r="R52" s="25"/>
      <c r="S52" s="26">
        <v>-6.6889632107023492E-2</v>
      </c>
      <c r="T52" s="1">
        <f>(1+S52)^(365/($A$1-A52))-1</f>
        <v>-8.0269130764374363E-2</v>
      </c>
      <c r="U52" s="25"/>
      <c r="V52" s="1">
        <v>0.20613775684847099</v>
      </c>
      <c r="W52" s="21">
        <f>IF(T52&gt;V52,1,0)</f>
        <v>0</v>
      </c>
      <c r="X52" s="21">
        <f>IF(Q52&gt;V52,1,0)</f>
        <v>0</v>
      </c>
      <c r="Y52" s="1">
        <v>0.172138701444292</v>
      </c>
      <c r="Z52" s="21">
        <f>IF(T52&gt;Y52,1,0)</f>
        <v>0</v>
      </c>
      <c r="AA52" s="21">
        <f>IF(Q52&gt;Y52,1,0)</f>
        <v>0</v>
      </c>
      <c r="AB52" s="1">
        <v>0.26717933355675999</v>
      </c>
      <c r="AC52" s="21">
        <f>IF(T52&gt;AB52,1,0)</f>
        <v>0</v>
      </c>
      <c r="AD52" s="21">
        <f>IF(Q52&gt;AB52,1,0)</f>
        <v>0</v>
      </c>
      <c r="AE52" t="str">
        <f>(IF(P52=S52,"STOPPED-OUT","HOLD"))</f>
        <v>STOPPED-OUT</v>
      </c>
      <c r="AF52" s="44">
        <v>0</v>
      </c>
      <c r="AG52" s="44">
        <v>-8.0039542110664941E-2</v>
      </c>
      <c r="AH52" s="5">
        <v>142.09</v>
      </c>
      <c r="AI52" s="5">
        <v>131.56</v>
      </c>
      <c r="AJ52" s="5">
        <v>126</v>
      </c>
      <c r="AK52" s="5">
        <v>134</v>
      </c>
      <c r="AL52" s="5">
        <v>140</v>
      </c>
      <c r="AM52" s="5">
        <v>140</v>
      </c>
    </row>
    <row r="53" spans="1:39">
      <c r="A53" s="3">
        <v>42488</v>
      </c>
      <c r="B53" t="s">
        <v>61</v>
      </c>
      <c r="C53" t="s">
        <v>21</v>
      </c>
      <c r="D53" s="26">
        <v>8.2634631928927019E-2</v>
      </c>
      <c r="E53" s="25">
        <f t="shared" si="0"/>
        <v>61.803752078702587</v>
      </c>
      <c r="F53" s="25"/>
      <c r="G53" s="26">
        <v>0.13613533181336798</v>
      </c>
      <c r="H53" s="25">
        <f t="shared" si="1"/>
        <v>26.870258856221749</v>
      </c>
      <c r="I53" s="25"/>
      <c r="J53" s="26">
        <v>9.9440376375989889E-2</v>
      </c>
      <c r="K53" s="25">
        <f t="shared" si="2"/>
        <v>2.1193218398842828</v>
      </c>
      <c r="L53" s="25"/>
      <c r="M53" s="26">
        <v>0.12633127106396633</v>
      </c>
      <c r="N53" s="25">
        <f t="shared" si="3"/>
        <v>1.0417231417070654</v>
      </c>
      <c r="O53" s="25"/>
      <c r="P53" s="26">
        <v>-6.6666477380813757E-2</v>
      </c>
      <c r="Q53" s="1">
        <f t="shared" si="5"/>
        <v>-0.2411648165129423</v>
      </c>
      <c r="R53" s="25"/>
      <c r="S53" s="26">
        <v>-6.6666477380813757E-2</v>
      </c>
      <c r="T53" s="1">
        <f>(1+S53)^(365/($A$1-A53))-1</f>
        <v>-8.0003284482062398E-2</v>
      </c>
      <c r="U53" s="25"/>
      <c r="V53" s="1">
        <v>0.20613775684847099</v>
      </c>
      <c r="W53" s="21">
        <f>IF(T53&gt;V53,1,0)</f>
        <v>0</v>
      </c>
      <c r="X53" s="21">
        <f>IF(Q53&gt;V53,1,0)</f>
        <v>0</v>
      </c>
      <c r="Y53" s="1">
        <v>0.172138701444292</v>
      </c>
      <c r="Z53" s="21">
        <f>IF(T53&gt;Y53,1,0)</f>
        <v>0</v>
      </c>
      <c r="AA53" s="21">
        <f>IF(Q53&gt;Y53,1,0)</f>
        <v>0</v>
      </c>
      <c r="AB53" s="1">
        <v>0.26717933355675999</v>
      </c>
      <c r="AC53" s="21">
        <f>IF(T53&gt;AB53,1,0)</f>
        <v>0</v>
      </c>
      <c r="AD53" s="21">
        <f>IF(Q53&gt;AB53,1,0)</f>
        <v>0</v>
      </c>
      <c r="AE53" t="str">
        <f>(IF(P53=S53,"STOPPED-OUT","HOLD"))</f>
        <v>STOPPED-OUT</v>
      </c>
      <c r="AF53" s="44">
        <v>0.18151231805903437</v>
      </c>
      <c r="AG53" s="44">
        <v>-6.2464370468738762E-7</v>
      </c>
      <c r="AH53" s="5">
        <v>35.220100000000002</v>
      </c>
      <c r="AI53" s="5">
        <v>28.827200000000001</v>
      </c>
      <c r="AJ53" s="5">
        <v>34</v>
      </c>
      <c r="AK53" s="5">
        <v>37</v>
      </c>
      <c r="AL53" s="5">
        <v>41</v>
      </c>
      <c r="AM53" s="5">
        <v>36</v>
      </c>
    </row>
    <row r="54" spans="1:39">
      <c r="A54" s="3">
        <v>42488</v>
      </c>
      <c r="B54" t="s">
        <v>24</v>
      </c>
      <c r="C54" t="s">
        <v>21</v>
      </c>
      <c r="D54" s="26">
        <v>-2.7397260273972657E-2</v>
      </c>
      <c r="E54" s="25">
        <f t="shared" si="0"/>
        <v>-0.76507896503376371</v>
      </c>
      <c r="F54" s="25"/>
      <c r="G54" s="26">
        <v>-7.9381199811053418E-2</v>
      </c>
      <c r="H54" s="25">
        <f t="shared" si="1"/>
        <v>-0.88425290476067042</v>
      </c>
      <c r="I54" s="25"/>
      <c r="J54" s="26">
        <v>-6.7619272555503068E-2</v>
      </c>
      <c r="K54" s="25">
        <f t="shared" si="2"/>
        <v>-0.56836221472218018</v>
      </c>
      <c r="L54" s="25"/>
      <c r="M54" s="26">
        <v>5.3542749173358432E-2</v>
      </c>
      <c r="N54" s="25">
        <f t="shared" si="3"/>
        <v>0.36745478401114084</v>
      </c>
      <c r="O54" s="25"/>
      <c r="P54" s="26">
        <v>-4.2796410014171012E-2</v>
      </c>
      <c r="Q54" s="1">
        <f t="shared" si="5"/>
        <v>-0.16050662138327298</v>
      </c>
      <c r="R54" s="25"/>
      <c r="S54" s="26">
        <v>2.5743977326405237E-2</v>
      </c>
      <c r="T54" s="1">
        <f>(1+S54)^(365/($A$1-A54))-1</f>
        <v>3.1197397652165781E-2</v>
      </c>
      <c r="U54" s="25"/>
      <c r="V54" s="1">
        <v>0.20613775684847099</v>
      </c>
      <c r="W54" s="21">
        <f>IF(T54&gt;V54,1,0)</f>
        <v>0</v>
      </c>
      <c r="X54" s="21">
        <f>IF(Q54&gt;V54,1,0)</f>
        <v>0</v>
      </c>
      <c r="Y54" s="1">
        <v>0.172138701444292</v>
      </c>
      <c r="Z54" s="21">
        <f>IF(T54&gt;Y54,1,0)</f>
        <v>0</v>
      </c>
      <c r="AA54" s="21">
        <f>IF(Q54&gt;Y54,1,0)</f>
        <v>0</v>
      </c>
      <c r="AB54" s="1">
        <v>0.26717933355675999</v>
      </c>
      <c r="AC54" s="21">
        <f>IF(T54&gt;AB54,1,0)</f>
        <v>0</v>
      </c>
      <c r="AD54" s="21">
        <f>IF(Q54&gt;AB54,1,0)</f>
        <v>0</v>
      </c>
      <c r="AE54" t="str">
        <f>(IF(P54=S54,"STOPPED-OUT","HOLD"))</f>
        <v>HOLD</v>
      </c>
      <c r="AF54" s="44">
        <v>5.7392395711747821E-3</v>
      </c>
      <c r="AG54" s="44">
        <v>-8.2546071080010525E-2</v>
      </c>
      <c r="AH54" s="5">
        <v>458.35</v>
      </c>
      <c r="AI54" s="5">
        <v>420.97</v>
      </c>
      <c r="AJ54" s="5">
        <v>420</v>
      </c>
      <c r="AK54" s="5">
        <v>433</v>
      </c>
      <c r="AL54" s="5">
        <v>461</v>
      </c>
      <c r="AM54" s="5">
        <v>469</v>
      </c>
    </row>
    <row r="55" spans="1:39">
      <c r="A55" s="3">
        <v>42488</v>
      </c>
      <c r="B55" t="s">
        <v>25</v>
      </c>
      <c r="C55" t="s">
        <v>21</v>
      </c>
      <c r="D55" s="26">
        <v>1.3136041895245476E-2</v>
      </c>
      <c r="E55" s="25">
        <f t="shared" si="0"/>
        <v>0.97484714082266555</v>
      </c>
      <c r="F55" s="25"/>
      <c r="G55" s="26">
        <v>1.1068914286026995E-2</v>
      </c>
      <c r="H55" s="25">
        <f t="shared" si="1"/>
        <v>0.33242014959648158</v>
      </c>
      <c r="I55" s="25"/>
      <c r="J55" s="26">
        <v>-2.6871974893497196E-2</v>
      </c>
      <c r="K55" s="25">
        <f t="shared" si="2"/>
        <v>-0.27882650023310729</v>
      </c>
      <c r="L55" s="25"/>
      <c r="M55" s="26">
        <v>-1.7536383361196086E-2</v>
      </c>
      <c r="N55" s="25">
        <f t="shared" si="3"/>
        <v>-0.10071187783104318</v>
      </c>
      <c r="O55" s="25"/>
      <c r="P55" s="26">
        <v>-8.45497601803641E-2</v>
      </c>
      <c r="Q55" s="1">
        <f t="shared" si="5"/>
        <v>-0.29767363628725529</v>
      </c>
      <c r="R55" s="25"/>
      <c r="S55" s="26">
        <v>-8.45497601803641E-2</v>
      </c>
      <c r="T55" s="1">
        <f>(1+S55)^(365/($A$1-A55))-1</f>
        <v>-0.10126553928414184</v>
      </c>
      <c r="U55" s="25"/>
      <c r="V55" s="1">
        <v>0.20613775684847099</v>
      </c>
      <c r="W55" s="21">
        <f>IF(T55&gt;V55,1,0)</f>
        <v>0</v>
      </c>
      <c r="X55" s="21">
        <f>IF(Q55&gt;V55,1,0)</f>
        <v>0</v>
      </c>
      <c r="Y55" s="1">
        <v>0.172138701444292</v>
      </c>
      <c r="Z55" s="21">
        <f>IF(T55&gt;Y55,1,0)</f>
        <v>0</v>
      </c>
      <c r="AA55" s="21">
        <f>IF(Q55&gt;Y55,1,0)</f>
        <v>0</v>
      </c>
      <c r="AB55" s="1">
        <v>0.26717933355675999</v>
      </c>
      <c r="AC55" s="21">
        <f>IF(T55&gt;AB55,1,0)</f>
        <v>0</v>
      </c>
      <c r="AD55" s="21">
        <f>IF(Q55&gt;AB55,1,0)</f>
        <v>0</v>
      </c>
      <c r="AE55" t="str">
        <f>(IF(P55=S55,"STOPPED-OUT","HOLD"))</f>
        <v>STOPPED-OUT</v>
      </c>
      <c r="AF55" s="44">
        <v>1.9990469581564849E-2</v>
      </c>
      <c r="AG55" s="44">
        <v>-4.1366951364160763E-2</v>
      </c>
      <c r="AH55" s="5">
        <v>147.8698</v>
      </c>
      <c r="AI55" s="5">
        <v>139.15729999999999</v>
      </c>
      <c r="AJ55" s="5">
        <v>144</v>
      </c>
      <c r="AK55" s="5">
        <v>151</v>
      </c>
      <c r="AL55" s="5">
        <v>158</v>
      </c>
      <c r="AM55" s="5">
        <v>158</v>
      </c>
    </row>
    <row r="56" spans="1:39">
      <c r="A56" s="3">
        <v>42488</v>
      </c>
      <c r="B56" t="s">
        <v>62</v>
      </c>
      <c r="C56" t="s">
        <v>21</v>
      </c>
      <c r="D56" s="26">
        <v>1.4110871130309632E-2</v>
      </c>
      <c r="E56" s="25">
        <f t="shared" si="0"/>
        <v>1.0764053581559754</v>
      </c>
      <c r="F56" s="25"/>
      <c r="G56" s="26">
        <v>6.2634989200864256E-3</v>
      </c>
      <c r="H56" s="25">
        <f t="shared" si="1"/>
        <v>0.17678845603170923</v>
      </c>
      <c r="I56" s="25"/>
      <c r="J56" s="26">
        <v>-4.7804175665946622E-2</v>
      </c>
      <c r="K56" s="25">
        <f t="shared" si="2"/>
        <v>-0.44446008048177044</v>
      </c>
      <c r="L56" s="25"/>
      <c r="M56" s="26">
        <v>-1.3174946004319539E-2</v>
      </c>
      <c r="N56" s="25">
        <f t="shared" si="3"/>
        <v>-7.6491276355424631E-2</v>
      </c>
      <c r="O56" s="25"/>
      <c r="P56" s="26">
        <v>-0.16810655147588188</v>
      </c>
      <c r="Q56" s="1">
        <f t="shared" si="5"/>
        <v>-0.52107135159707241</v>
      </c>
      <c r="R56" s="25"/>
      <c r="S56" s="26">
        <v>-0.16810655147588188</v>
      </c>
      <c r="T56" s="1">
        <f>(1+S56)^(365/($A$1-A56))-1</f>
        <v>-0.19944147601705198</v>
      </c>
      <c r="U56" s="25"/>
      <c r="V56" s="1">
        <v>0.20613775684847099</v>
      </c>
      <c r="W56" s="21">
        <f>IF(T56&gt;V56,1,0)</f>
        <v>0</v>
      </c>
      <c r="X56" s="21">
        <f>IF(Q56&gt;V56,1,0)</f>
        <v>0</v>
      </c>
      <c r="Y56" s="1">
        <v>0.172138701444292</v>
      </c>
      <c r="Z56" s="21">
        <f>IF(T56&gt;Y56,1,0)</f>
        <v>0</v>
      </c>
      <c r="AA56" s="21">
        <f>IF(Q56&gt;Y56,1,0)</f>
        <v>0</v>
      </c>
      <c r="AB56" s="1">
        <v>0.26717933355675999</v>
      </c>
      <c r="AC56" s="21">
        <f>IF(T56&gt;AB56,1,0)</f>
        <v>0</v>
      </c>
      <c r="AD56" s="21">
        <f>IF(Q56&gt;AB56,1,0)</f>
        <v>0</v>
      </c>
      <c r="AE56" t="str">
        <f>(IF(P56=S56,"STOPPED-OUT","HOLD"))</f>
        <v>STOPPED-OUT</v>
      </c>
      <c r="AF56" s="44">
        <v>1.5469613259668466E-2</v>
      </c>
      <c r="AG56" s="44">
        <v>-5.7458563535911687E-2</v>
      </c>
      <c r="AH56" s="5">
        <v>143.55000000000001</v>
      </c>
      <c r="AI56" s="5">
        <v>133.65</v>
      </c>
      <c r="AJ56" s="5">
        <v>138</v>
      </c>
      <c r="AK56" s="5">
        <v>144</v>
      </c>
      <c r="AL56" s="5">
        <v>148</v>
      </c>
      <c r="AM56" s="5">
        <v>155</v>
      </c>
    </row>
    <row r="57" spans="1:39">
      <c r="A57" s="3">
        <v>42488</v>
      </c>
      <c r="B57" t="s">
        <v>63</v>
      </c>
      <c r="C57" t="s">
        <v>21</v>
      </c>
      <c r="D57" s="26">
        <v>3.059384344067196E-2</v>
      </c>
      <c r="E57" s="25">
        <f t="shared" si="0"/>
        <v>3.813067183699606</v>
      </c>
      <c r="F57" s="25"/>
      <c r="G57" s="26">
        <v>3.5132035191704596E-2</v>
      </c>
      <c r="H57" s="25">
        <f t="shared" si="1"/>
        <v>1.4601444445572973</v>
      </c>
      <c r="I57" s="25"/>
      <c r="J57" s="26">
        <v>-2.0957230277595489E-2</v>
      </c>
      <c r="K57" s="25">
        <f t="shared" si="2"/>
        <v>-0.22443183572993297</v>
      </c>
      <c r="L57" s="25"/>
      <c r="M57" s="26">
        <v>-2.2903116733297504E-2</v>
      </c>
      <c r="N57" s="25">
        <f t="shared" si="3"/>
        <v>-0.12978659725169472</v>
      </c>
      <c r="O57" s="25"/>
      <c r="P57" s="26">
        <v>-0.12470579655375887</v>
      </c>
      <c r="Q57" s="1">
        <f t="shared" si="5"/>
        <v>-0.41302958837341708</v>
      </c>
      <c r="R57" s="25"/>
      <c r="S57" s="26">
        <v>-0.16132625256081315</v>
      </c>
      <c r="T57" s="1">
        <f>(1+S57)^(365/($A$1-A57))-1</f>
        <v>-0.19154872499484077</v>
      </c>
      <c r="U57" s="25"/>
      <c r="V57" s="1">
        <v>0.20613775684847099</v>
      </c>
      <c r="W57" s="21">
        <f>IF(T57&gt;V57,1,0)</f>
        <v>0</v>
      </c>
      <c r="X57" s="21">
        <f>IF(Q57&gt;V57,1,0)</f>
        <v>0</v>
      </c>
      <c r="Y57" s="1">
        <v>0.172138701444292</v>
      </c>
      <c r="Z57" s="21">
        <f>IF(T57&gt;Y57,1,0)</f>
        <v>0</v>
      </c>
      <c r="AA57" s="21">
        <f>IF(Q57&gt;Y57,1,0)</f>
        <v>0</v>
      </c>
      <c r="AB57" s="1">
        <v>0.26717933355675999</v>
      </c>
      <c r="AC57" s="21">
        <f>IF(T57&gt;AB57,1,0)</f>
        <v>0</v>
      </c>
      <c r="AD57" s="21">
        <f>IF(Q57&gt;AB57,1,0)</f>
        <v>0</v>
      </c>
      <c r="AE57" t="str">
        <f>(IF(P57=S57,"STOPPED-OUT","HOLD"))</f>
        <v>HOLD</v>
      </c>
      <c r="AF57" s="44">
        <v>3.9347210121648261E-2</v>
      </c>
      <c r="AG57" s="44">
        <v>-1.7716743075700092E-2</v>
      </c>
      <c r="AH57" s="5">
        <v>30.700600000000001</v>
      </c>
      <c r="AI57" s="5">
        <v>28.979199999999999</v>
      </c>
      <c r="AJ57" s="5">
        <v>29</v>
      </c>
      <c r="AK57" s="5">
        <v>33</v>
      </c>
      <c r="AL57" s="5">
        <v>36</v>
      </c>
      <c r="AM57" s="5">
        <v>35</v>
      </c>
    </row>
    <row r="58" spans="1:39">
      <c r="A58" s="3">
        <v>42488</v>
      </c>
      <c r="B58" t="s">
        <v>64</v>
      </c>
      <c r="C58" t="s">
        <v>21</v>
      </c>
      <c r="D58" s="26">
        <v>4.6643629144915773E-2</v>
      </c>
      <c r="E58" s="25">
        <f t="shared" si="0"/>
        <v>9.7737721528179407</v>
      </c>
      <c r="F58" s="25">
        <f>AVERAGE(E46:E58)</f>
        <v>5.7605669515868012</v>
      </c>
      <c r="G58" s="26">
        <v>7.0916354189642899E-2</v>
      </c>
      <c r="H58" s="25">
        <f t="shared" si="1"/>
        <v>4.9671879592158383</v>
      </c>
      <c r="I58" s="25">
        <f>AVERAGE(H46:H58)</f>
        <v>2.691089130390885</v>
      </c>
      <c r="J58" s="26">
        <v>1.4278361885155489E-2</v>
      </c>
      <c r="K58" s="25">
        <f t="shared" si="2"/>
        <v>0.18545733096850125</v>
      </c>
      <c r="L58" s="25">
        <f>AVERAGE(K46:K58)</f>
        <v>7.8988392530520465E-2</v>
      </c>
      <c r="M58" s="26">
        <v>-6.7990098767247528E-2</v>
      </c>
      <c r="N58" s="25">
        <f t="shared" si="3"/>
        <v>-0.34457476763585926</v>
      </c>
      <c r="O58" s="25">
        <f>AVERAGE(N46:N58)</f>
        <v>-9.8248726949965275E-3</v>
      </c>
      <c r="P58" s="26">
        <v>-0.14870475210156131</v>
      </c>
      <c r="Q58" s="1">
        <f t="shared" si="5"/>
        <v>-0.47480469345953025</v>
      </c>
      <c r="R58" s="25">
        <f>AVERAGE(Q46:Q58)</f>
        <v>-0.23606444275184815</v>
      </c>
      <c r="S58" s="26">
        <v>-0.17992794647452393</v>
      </c>
      <c r="T58" s="1">
        <f>(1+S58)^(365/($A$1-A58))-1</f>
        <v>-0.21317030246106616</v>
      </c>
      <c r="U58" s="25">
        <f>AVERAGE(T46:T58)</f>
        <v>-9.2130219267898175E-2</v>
      </c>
      <c r="V58" s="1">
        <v>0.20613775684847099</v>
      </c>
      <c r="W58" s="21">
        <f>IF(T58&gt;V58,1,0)</f>
        <v>0</v>
      </c>
      <c r="X58" s="21">
        <f>IF(Q58&gt;V58,1,0)</f>
        <v>0</v>
      </c>
      <c r="Y58" s="1">
        <v>0.172138701444292</v>
      </c>
      <c r="Z58" s="21">
        <f>IF(T58&gt;Y58,1,0)</f>
        <v>0</v>
      </c>
      <c r="AA58" s="21">
        <f>IF(Q58&gt;Y58,1,0)</f>
        <v>0</v>
      </c>
      <c r="AB58" s="1">
        <v>0.26717933355675999</v>
      </c>
      <c r="AC58" s="21">
        <f>IF(T58&gt;AB58,1,0)</f>
        <v>0</v>
      </c>
      <c r="AD58" s="21">
        <f>IF(Q58&gt;AB58,1,0)</f>
        <v>0</v>
      </c>
      <c r="AE58" t="str">
        <f>(IF(P58=S58,"STOPPED-OUT","HOLD"))</f>
        <v>HOLD</v>
      </c>
      <c r="AF58" s="44">
        <v>7.3774713604616488E-2</v>
      </c>
      <c r="AG58" s="44">
        <v>0</v>
      </c>
      <c r="AH58" s="5">
        <v>20.401499999999999</v>
      </c>
      <c r="AI58" s="5">
        <v>18.8964</v>
      </c>
      <c r="AJ58" s="5">
        <v>19</v>
      </c>
      <c r="AK58" s="5">
        <v>23</v>
      </c>
      <c r="AL58" s="5">
        <v>25</v>
      </c>
      <c r="AM58" s="5">
        <v>24</v>
      </c>
    </row>
    <row r="59" spans="1:39">
      <c r="A59" s="3">
        <v>42515</v>
      </c>
      <c r="B59" t="s">
        <v>65</v>
      </c>
      <c r="C59" t="s">
        <v>13</v>
      </c>
      <c r="D59" s="25">
        <v>6.9538988301471455E-2</v>
      </c>
      <c r="E59" s="25">
        <f t="shared" si="0"/>
        <v>32.296242193946689</v>
      </c>
      <c r="F59" s="25"/>
      <c r="G59" s="25">
        <v>0.13997472791749899</v>
      </c>
      <c r="H59" s="25">
        <f t="shared" si="1"/>
        <v>29.432649033374378</v>
      </c>
      <c r="I59" s="25"/>
      <c r="J59" s="25">
        <v>0.20278355231275785</v>
      </c>
      <c r="K59" s="25">
        <f t="shared" si="2"/>
        <v>8.1674757017117461</v>
      </c>
      <c r="L59" s="25"/>
      <c r="M59" s="25">
        <v>0.34827918857593182</v>
      </c>
      <c r="N59" s="25">
        <f t="shared" si="3"/>
        <v>5.0072953685932244</v>
      </c>
      <c r="O59" s="25"/>
      <c r="P59" s="25">
        <v>0.3761917055032451</v>
      </c>
      <c r="Q59" s="1">
        <f t="shared" si="5"/>
        <v>2.5868708850919599</v>
      </c>
      <c r="R59" s="25"/>
      <c r="S59" s="25">
        <v>0.63045693555618965</v>
      </c>
      <c r="T59" s="1">
        <f>(1+S59)^(365/($A$1-A59))-1</f>
        <v>0.91334103912581122</v>
      </c>
      <c r="U59" s="25"/>
      <c r="V59" s="1">
        <v>0.22664304341581776</v>
      </c>
      <c r="W59" s="21">
        <f>IF(T59&gt;V59,1,0)</f>
        <v>1</v>
      </c>
      <c r="X59" s="21">
        <f>IF(Q59&gt;V59,1,0)</f>
        <v>1</v>
      </c>
      <c r="Y59" s="1">
        <v>0.17943930787726226</v>
      </c>
      <c r="Z59" s="21">
        <f>IF(T59&gt;Y59,1,0)</f>
        <v>1</v>
      </c>
      <c r="AA59" s="21">
        <f>IF(Q59&gt;Y59,1,0)</f>
        <v>1</v>
      </c>
      <c r="AB59" s="1">
        <v>0.26556876388402162</v>
      </c>
      <c r="AC59" s="21">
        <f>IF(T59&gt;AB59,1,0)</f>
        <v>1</v>
      </c>
      <c r="AD59" s="21">
        <f>IF(Q59&gt;AB59,1,0)</f>
        <v>1</v>
      </c>
      <c r="AE59" t="str">
        <f>(IF(P59=S59,"STOPPED-OUT","HOLD"))</f>
        <v>HOLD</v>
      </c>
      <c r="AF59" s="44">
        <v>3.3402426230306058E-2</v>
      </c>
      <c r="AG59" s="44">
        <v>-1.2535174365891367E-2</v>
      </c>
      <c r="AH59" s="5">
        <v>24.288699999999999</v>
      </c>
      <c r="AI59" s="5">
        <v>23.209</v>
      </c>
      <c r="AJ59" s="5">
        <v>20</v>
      </c>
      <c r="AK59" s="5">
        <v>23</v>
      </c>
      <c r="AL59" s="5">
        <v>18.600000000000001</v>
      </c>
      <c r="AM59" s="5">
        <v>20</v>
      </c>
    </row>
    <row r="60" spans="1:39">
      <c r="A60" s="3">
        <v>42515</v>
      </c>
      <c r="B60" t="s">
        <v>66</v>
      </c>
      <c r="C60" t="s">
        <v>13</v>
      </c>
      <c r="D60" s="25">
        <v>2.2714610917230456E-3</v>
      </c>
      <c r="E60" s="25">
        <f t="shared" si="0"/>
        <v>0.12558866671154667</v>
      </c>
      <c r="F60" s="25"/>
      <c r="G60" s="25">
        <v>1.88279988163274E-2</v>
      </c>
      <c r="H60" s="25">
        <f t="shared" si="1"/>
        <v>0.62630235920807142</v>
      </c>
      <c r="I60" s="25"/>
      <c r="J60" s="25">
        <v>1.9639707255946093E-2</v>
      </c>
      <c r="K60" s="25">
        <f t="shared" si="2"/>
        <v>0.26287648113329576</v>
      </c>
      <c r="L60" s="25"/>
      <c r="M60" s="25">
        <v>2.8728857970861155E-2</v>
      </c>
      <c r="N60" s="25">
        <f t="shared" si="3"/>
        <v>0.18523791868015671</v>
      </c>
      <c r="O60" s="25"/>
      <c r="P60" s="25">
        <v>0.1080646787800237</v>
      </c>
      <c r="Q60" s="1">
        <f t="shared" si="5"/>
        <v>0.50751084539667768</v>
      </c>
      <c r="R60" s="25"/>
      <c r="S60" s="25">
        <v>0.18003560936820642</v>
      </c>
      <c r="T60" s="1">
        <f>(1+S60)^(365/($A$1-A60))-1</f>
        <v>0.24573143230705963</v>
      </c>
      <c r="U60" s="25"/>
      <c r="V60" s="1">
        <v>0.22664304341581776</v>
      </c>
      <c r="W60" s="21">
        <f>IF(T60&gt;V60,1,0)</f>
        <v>1</v>
      </c>
      <c r="X60" s="21">
        <f>IF(Q60&gt;V60,1,0)</f>
        <v>1</v>
      </c>
      <c r="Y60" s="1">
        <v>0.17943930787726226</v>
      </c>
      <c r="Z60" s="21">
        <f>IF(T60&gt;Y60,1,0)</f>
        <v>1</v>
      </c>
      <c r="AA60" s="21">
        <f>IF(Q60&gt;Y60,1,0)</f>
        <v>1</v>
      </c>
      <c r="AB60" s="1">
        <v>0.26556876388402162</v>
      </c>
      <c r="AC60" s="21">
        <f>IF(T60&gt;AB60,1,0)</f>
        <v>0</v>
      </c>
      <c r="AD60" s="21">
        <f>IF(Q60&gt;AB60,1,0)</f>
        <v>1</v>
      </c>
      <c r="AE60" t="str">
        <f>(IF(P60=S60,"STOPPED-OUT","HOLD"))</f>
        <v>HOLD</v>
      </c>
      <c r="AF60" s="44">
        <v>2.4832784267159031E-2</v>
      </c>
      <c r="AG60" s="44">
        <v>-1.8991225163343263E-2</v>
      </c>
      <c r="AH60" s="5">
        <v>61.991799999999998</v>
      </c>
      <c r="AI60" s="5">
        <v>59.340899999999998</v>
      </c>
      <c r="AJ60" s="5">
        <v>56</v>
      </c>
      <c r="AK60" s="5">
        <v>62</v>
      </c>
      <c r="AL60" s="5">
        <v>54</v>
      </c>
      <c r="AM60" s="5">
        <v>54</v>
      </c>
    </row>
    <row r="61" spans="1:39">
      <c r="A61" s="3">
        <v>42515</v>
      </c>
      <c r="B61" t="s">
        <v>67</v>
      </c>
      <c r="C61" t="s">
        <v>13</v>
      </c>
      <c r="D61" s="25"/>
      <c r="E61" s="25">
        <f t="shared" si="0"/>
        <v>0</v>
      </c>
      <c r="F61" s="25"/>
      <c r="G61" s="25"/>
      <c r="H61" s="25">
        <f t="shared" si="1"/>
        <v>0</v>
      </c>
      <c r="I61" s="25"/>
      <c r="J61" s="25"/>
      <c r="K61" s="25">
        <f t="shared" si="2"/>
        <v>0</v>
      </c>
      <c r="L61" s="25"/>
      <c r="M61" s="25"/>
      <c r="N61" s="25">
        <f t="shared" si="3"/>
        <v>0</v>
      </c>
      <c r="O61" s="25"/>
      <c r="P61" s="25"/>
      <c r="Q61" s="1">
        <f t="shared" si="5"/>
        <v>0</v>
      </c>
      <c r="R61" s="25"/>
      <c r="S61" s="25"/>
      <c r="T61" s="1">
        <f>(1+S61)^(365/($A$1-A61))-1</f>
        <v>0</v>
      </c>
      <c r="U61" s="25"/>
      <c r="V61" s="1">
        <v>0.22664304341581801</v>
      </c>
      <c r="W61" s="21">
        <f>IF(T61&gt;V61,1,0)</f>
        <v>0</v>
      </c>
      <c r="X61" s="21">
        <f>IF(Q61&gt;V61,1,0)</f>
        <v>0</v>
      </c>
      <c r="Y61" s="1">
        <v>0.17943930787726201</v>
      </c>
      <c r="Z61" s="21">
        <f>IF(T61&gt;Y61,1,0)</f>
        <v>0</v>
      </c>
      <c r="AA61" s="21">
        <f>IF(Q61&gt;Y61,1,0)</f>
        <v>0</v>
      </c>
      <c r="AB61" s="1">
        <v>0.26556876388402201</v>
      </c>
      <c r="AC61" s="21">
        <f>IF(T61&gt;AB61,1,0)</f>
        <v>0</v>
      </c>
      <c r="AD61" s="21">
        <f>IF(Q61&gt;AB61,1,0)</f>
        <v>0</v>
      </c>
      <c r="AE61" t="str">
        <f>(IF(P61=S61,"STOPPED-OUT","HOLD"))</f>
        <v>STOPPED-OUT</v>
      </c>
      <c r="AF61" s="44">
        <v>2.1511235448443786E-2</v>
      </c>
      <c r="AG61" s="44">
        <v>-7.9395758827522558E-3</v>
      </c>
      <c r="AH61" s="5">
        <v>49.548000000000002</v>
      </c>
      <c r="AI61" s="5">
        <v>48.119500000000002</v>
      </c>
      <c r="AJ61" s="5">
        <v>93</v>
      </c>
      <c r="AK61" s="5">
        <v>99</v>
      </c>
      <c r="AL61" s="5">
        <v>85</v>
      </c>
      <c r="AM61" s="5">
        <v>89</v>
      </c>
    </row>
    <row r="62" spans="1:39">
      <c r="A62" s="3">
        <v>42515</v>
      </c>
      <c r="B62" t="s">
        <v>68</v>
      </c>
      <c r="C62" t="s">
        <v>13</v>
      </c>
      <c r="D62" s="25"/>
      <c r="E62" s="25">
        <f t="shared" si="0"/>
        <v>0</v>
      </c>
      <c r="F62" s="25"/>
      <c r="G62" s="25"/>
      <c r="H62" s="25">
        <f t="shared" si="1"/>
        <v>0</v>
      </c>
      <c r="I62" s="25"/>
      <c r="J62" s="25"/>
      <c r="K62" s="25">
        <f t="shared" si="2"/>
        <v>0</v>
      </c>
      <c r="L62" s="25"/>
      <c r="M62" s="25"/>
      <c r="N62" s="25">
        <f t="shared" si="3"/>
        <v>0</v>
      </c>
      <c r="O62" s="25"/>
      <c r="P62" s="25"/>
      <c r="Q62" s="1">
        <f t="shared" si="5"/>
        <v>0</v>
      </c>
      <c r="R62" s="25"/>
      <c r="S62" s="25"/>
      <c r="T62" s="1">
        <f>(1+S62)^(365/($A$1-A62))-1</f>
        <v>0</v>
      </c>
      <c r="U62" s="25"/>
      <c r="V62" s="1">
        <v>0.22664304341581801</v>
      </c>
      <c r="W62" s="21">
        <f>IF(T62&gt;V62,1,0)</f>
        <v>0</v>
      </c>
      <c r="X62" s="21">
        <f>IF(Q62&gt;V62,1,0)</f>
        <v>0</v>
      </c>
      <c r="Y62" s="1">
        <v>0.17943930787726201</v>
      </c>
      <c r="Z62" s="21">
        <f>IF(T62&gt;Y62,1,0)</f>
        <v>0</v>
      </c>
      <c r="AA62" s="21">
        <f>IF(Q62&gt;Y62,1,0)</f>
        <v>0</v>
      </c>
      <c r="AB62" s="1">
        <v>0.26556876388402201</v>
      </c>
      <c r="AC62" s="21">
        <f>IF(T62&gt;AB62,1,0)</f>
        <v>0</v>
      </c>
      <c r="AD62" s="21">
        <f>IF(Q62&gt;AB62,1,0)</f>
        <v>0</v>
      </c>
      <c r="AE62" t="str">
        <f>(IF(P62=S62,"STOPPED-OUT","HOLD"))</f>
        <v>STOPPED-OUT</v>
      </c>
      <c r="AF62" s="44">
        <v>9.7659460726542899E-2</v>
      </c>
      <c r="AG62" s="44">
        <v>0</v>
      </c>
      <c r="AH62" s="5">
        <v>86.174599999999998</v>
      </c>
      <c r="AI62" s="5">
        <v>78.507599999999996</v>
      </c>
      <c r="AJ62" s="5">
        <v>73</v>
      </c>
      <c r="AK62" s="5">
        <v>78</v>
      </c>
      <c r="AL62" s="5">
        <v>70</v>
      </c>
      <c r="AM62" s="5">
        <v>70</v>
      </c>
    </row>
    <row r="63" spans="1:39">
      <c r="A63" s="3">
        <v>42515</v>
      </c>
      <c r="B63" t="s">
        <v>69</v>
      </c>
      <c r="C63" t="s">
        <v>13</v>
      </c>
      <c r="D63" s="25">
        <v>-2.8235722743419462E-3</v>
      </c>
      <c r="E63" s="25">
        <f t="shared" si="0"/>
        <v>-0.13708352224872722</v>
      </c>
      <c r="F63" s="25"/>
      <c r="G63" s="25">
        <v>4.4539575553329089E-2</v>
      </c>
      <c r="H63" s="25">
        <f t="shared" si="1"/>
        <v>2.1145776122033655</v>
      </c>
      <c r="I63" s="25"/>
      <c r="J63" s="25">
        <v>-0.10438109117405964</v>
      </c>
      <c r="K63" s="25">
        <f t="shared" si="2"/>
        <v>-0.7336338405442846</v>
      </c>
      <c r="L63" s="25"/>
      <c r="M63" s="25">
        <v>-0.10438109117405964</v>
      </c>
      <c r="N63" s="25">
        <f t="shared" si="3"/>
        <v>-0.4838932673799774</v>
      </c>
      <c r="O63" s="25"/>
      <c r="P63" s="25">
        <v>-0.10438109117405964</v>
      </c>
      <c r="Q63" s="1">
        <f t="shared" si="5"/>
        <v>-0.35658228157591298</v>
      </c>
      <c r="R63" s="25"/>
      <c r="S63" s="25">
        <v>-0.10438109117405964</v>
      </c>
      <c r="T63" s="1">
        <f>(1+S63)^(365/($A$1-A63))-1</f>
        <v>-0.13611784920271885</v>
      </c>
      <c r="U63" s="25"/>
      <c r="V63" s="1">
        <v>0.22664304341581801</v>
      </c>
      <c r="W63" s="21">
        <f>IF(T63&gt;V63,1,0)</f>
        <v>0</v>
      </c>
      <c r="X63" s="21">
        <f>IF(Q63&gt;V63,1,0)</f>
        <v>0</v>
      </c>
      <c r="Y63" s="1">
        <v>0.17943930787726201</v>
      </c>
      <c r="Z63" s="21">
        <f>IF(T63&gt;Y63,1,0)</f>
        <v>0</v>
      </c>
      <c r="AA63" s="21">
        <f>IF(Q63&gt;Y63,1,0)</f>
        <v>0</v>
      </c>
      <c r="AB63" s="1">
        <v>0.26556876388402201</v>
      </c>
      <c r="AC63" s="21">
        <f>IF(T63&gt;AB63,1,0)</f>
        <v>0</v>
      </c>
      <c r="AD63" s="21">
        <f>IF(Q63&gt;AB63,1,0)</f>
        <v>0</v>
      </c>
      <c r="AE63" t="str">
        <f>(IF(P63=S63,"STOPPED-OUT","HOLD"))</f>
        <v>STOPPED-OUT</v>
      </c>
      <c r="AF63" s="44">
        <v>7.2593122574067567E-2</v>
      </c>
      <c r="AG63" s="44">
        <v>-0.10438109933162315</v>
      </c>
      <c r="AH63" s="5">
        <v>235.52</v>
      </c>
      <c r="AI63" s="5">
        <v>196.66</v>
      </c>
      <c r="AJ63" s="5">
        <v>215</v>
      </c>
      <c r="AK63" s="5">
        <v>225</v>
      </c>
      <c r="AL63" s="5">
        <v>206</v>
      </c>
      <c r="AM63" s="5">
        <v>206</v>
      </c>
    </row>
    <row r="64" spans="1:39">
      <c r="A64" s="3">
        <v>42515</v>
      </c>
      <c r="B64" t="s">
        <v>70</v>
      </c>
      <c r="C64" t="s">
        <v>13</v>
      </c>
      <c r="D64" s="25"/>
      <c r="E64" s="25">
        <f t="shared" si="0"/>
        <v>0</v>
      </c>
      <c r="F64" s="25"/>
      <c r="G64" s="25"/>
      <c r="H64" s="25">
        <f t="shared" si="1"/>
        <v>0</v>
      </c>
      <c r="I64" s="25"/>
      <c r="J64" s="25"/>
      <c r="K64" s="25">
        <f t="shared" si="2"/>
        <v>0</v>
      </c>
      <c r="L64" s="25"/>
      <c r="M64" s="25"/>
      <c r="N64" s="25">
        <f t="shared" si="3"/>
        <v>0</v>
      </c>
      <c r="O64" s="25"/>
      <c r="P64" s="25"/>
      <c r="Q64" s="1">
        <f t="shared" si="5"/>
        <v>0</v>
      </c>
      <c r="R64" s="25"/>
      <c r="S64" s="25"/>
      <c r="T64" s="1">
        <f>(1+S64)^(365/($A$1-A64))-1</f>
        <v>0</v>
      </c>
      <c r="U64" s="25"/>
      <c r="V64" s="1">
        <v>0.22664304341581801</v>
      </c>
      <c r="W64" s="21">
        <f>IF(T64&gt;V64,1,0)</f>
        <v>0</v>
      </c>
      <c r="X64" s="21">
        <f>IF(Q64&gt;V64,1,0)</f>
        <v>0</v>
      </c>
      <c r="Y64" s="1">
        <v>0.17943930787726201</v>
      </c>
      <c r="Z64" s="21">
        <f>IF(T64&gt;Y64,1,0)</f>
        <v>0</v>
      </c>
      <c r="AA64" s="21">
        <f>IF(Q64&gt;Y64,1,0)</f>
        <v>0</v>
      </c>
      <c r="AB64" s="1">
        <v>0.26556876388402201</v>
      </c>
      <c r="AC64" s="21">
        <f>IF(T64&gt;AB64,1,0)</f>
        <v>0</v>
      </c>
      <c r="AD64" s="21">
        <f>IF(Q64&gt;AB64,1,0)</f>
        <v>0</v>
      </c>
      <c r="AE64" t="str">
        <f>(IF(P64=S64,"STOPPED-OUT","HOLD"))</f>
        <v>STOPPED-OUT</v>
      </c>
      <c r="AF64" s="44">
        <v>0.18066246840623848</v>
      </c>
      <c r="AG64" s="44">
        <v>-4.3492473853879348E-3</v>
      </c>
      <c r="AH64" s="5">
        <v>35.29</v>
      </c>
      <c r="AI64" s="5">
        <v>29.76</v>
      </c>
      <c r="AJ64" s="5">
        <v>26</v>
      </c>
      <c r="AK64" s="5">
        <v>29</v>
      </c>
      <c r="AL64" s="5">
        <v>23</v>
      </c>
      <c r="AM64" s="5">
        <v>29</v>
      </c>
    </row>
    <row r="65" spans="1:40">
      <c r="A65" s="3">
        <v>42515</v>
      </c>
      <c r="B65" t="s">
        <v>71</v>
      </c>
      <c r="C65" t="s">
        <v>13</v>
      </c>
      <c r="D65" s="25">
        <v>-3.7980088921636776E-2</v>
      </c>
      <c r="E65" s="25">
        <f t="shared" si="0"/>
        <v>-0.86720892577555486</v>
      </c>
      <c r="F65" s="25"/>
      <c r="G65" s="25">
        <v>-2.6986293340924877E-2</v>
      </c>
      <c r="H65" s="25">
        <f t="shared" si="1"/>
        <v>-0.50994563073103238</v>
      </c>
      <c r="I65" s="25"/>
      <c r="J65" s="25">
        <v>-8.5823613634650256E-3</v>
      </c>
      <c r="K65" s="25">
        <f t="shared" si="2"/>
        <v>-9.8263403253186166E-2</v>
      </c>
      <c r="L65" s="25"/>
      <c r="M65" s="25">
        <v>5.2716631360367132E-2</v>
      </c>
      <c r="N65" s="25">
        <f t="shared" si="3"/>
        <v>0.36103378292351107</v>
      </c>
      <c r="O65" s="25"/>
      <c r="P65" s="25">
        <v>-2.8066414917400039E-2</v>
      </c>
      <c r="Q65" s="1">
        <f t="shared" si="5"/>
        <v>-0.10762713159795423</v>
      </c>
      <c r="R65" s="25"/>
      <c r="S65" s="25">
        <v>-0.1000661469802647</v>
      </c>
      <c r="T65" s="1">
        <f>(1+S65)^(365/($A$1-A65))-1</f>
        <v>-0.13058933432113762</v>
      </c>
      <c r="U65" s="25"/>
      <c r="V65" s="1">
        <v>0.22664304341581801</v>
      </c>
      <c r="W65" s="21">
        <f>IF(T65&gt;V65,1,0)</f>
        <v>0</v>
      </c>
      <c r="X65" s="21">
        <f>IF(Q65&gt;V65,1,0)</f>
        <v>0</v>
      </c>
      <c r="Y65" s="1">
        <v>0.17943930787726201</v>
      </c>
      <c r="Z65" s="21">
        <f>IF(T65&gt;Y65,1,0)</f>
        <v>0</v>
      </c>
      <c r="AA65" s="21">
        <f>IF(Q65&gt;Y65,1,0)</f>
        <v>0</v>
      </c>
      <c r="AB65" s="1">
        <v>0.26556876388402201</v>
      </c>
      <c r="AC65" s="21">
        <f>IF(T65&gt;AB65,1,0)</f>
        <v>0</v>
      </c>
      <c r="AD65" s="21">
        <f>IF(Q65&gt;AB65,1,0)</f>
        <v>0</v>
      </c>
      <c r="AE65" t="str">
        <f>(IF(P65=S65,"STOPPED-OUT","HOLD"))</f>
        <v>HOLD</v>
      </c>
      <c r="AF65" s="44">
        <v>0</v>
      </c>
      <c r="AG65" s="44">
        <v>-5.6002557412111346E-2</v>
      </c>
      <c r="AH65" s="5">
        <v>119.431</v>
      </c>
      <c r="AI65" s="5">
        <v>112.97499999999999</v>
      </c>
      <c r="AJ65" s="5">
        <v>115</v>
      </c>
      <c r="AK65" s="5">
        <v>120</v>
      </c>
      <c r="AL65" s="5">
        <v>109</v>
      </c>
      <c r="AM65" s="5">
        <v>109</v>
      </c>
    </row>
    <row r="66" spans="1:40">
      <c r="A66" s="3">
        <v>42515</v>
      </c>
      <c r="B66" t="s">
        <v>72</v>
      </c>
      <c r="C66" t="s">
        <v>21</v>
      </c>
      <c r="D66" s="25">
        <v>1.1556033950510631E-3</v>
      </c>
      <c r="E66" s="25">
        <f t="shared" si="0"/>
        <v>6.2071953399444935E-2</v>
      </c>
      <c r="F66" s="25"/>
      <c r="G66" s="25">
        <v>1.6397453012839805E-2</v>
      </c>
      <c r="H66" s="25">
        <f t="shared" si="1"/>
        <v>0.5281194754647347</v>
      </c>
      <c r="I66" s="25"/>
      <c r="J66" s="25">
        <v>5.4415872771793945E-2</v>
      </c>
      <c r="K66" s="25">
        <f t="shared" si="2"/>
        <v>0.88861406653352204</v>
      </c>
      <c r="L66" s="25"/>
      <c r="M66" s="25">
        <v>-9.8121445529375878E-2</v>
      </c>
      <c r="N66" s="25">
        <f t="shared" si="3"/>
        <v>-0.46186856708865331</v>
      </c>
      <c r="O66" s="25"/>
      <c r="P66" s="25">
        <v>-9.8121445529375878E-2</v>
      </c>
      <c r="Q66" s="1">
        <f t="shared" si="5"/>
        <v>-0.33840496050639324</v>
      </c>
      <c r="R66" s="25"/>
      <c r="S66" s="25">
        <v>-9.8121445529375878E-2</v>
      </c>
      <c r="T66" s="1">
        <f>(1+S66)^(365/($A$1-A66))-1</f>
        <v>-0.12809484900373758</v>
      </c>
      <c r="U66" s="25"/>
      <c r="V66" s="1">
        <v>0.22664304341581801</v>
      </c>
      <c r="W66" s="21">
        <f>IF(T66&gt;V66,1,0)</f>
        <v>0</v>
      </c>
      <c r="X66" s="21">
        <f>IF(Q66&gt;V66,1,0)</f>
        <v>0</v>
      </c>
      <c r="Y66" s="1">
        <v>0.17943930787726201</v>
      </c>
      <c r="Z66" s="21">
        <f>IF(T66&gt;Y66,1,0)</f>
        <v>0</v>
      </c>
      <c r="AA66" s="21">
        <f>IF(Q66&gt;Y66,1,0)</f>
        <v>0</v>
      </c>
      <c r="AB66" s="1">
        <v>0.26556876388402201</v>
      </c>
      <c r="AC66" s="21">
        <f>IF(T66&gt;AB66,1,0)</f>
        <v>0</v>
      </c>
      <c r="AD66" s="21">
        <f>IF(Q66&gt;AB66,1,0)</f>
        <v>0</v>
      </c>
      <c r="AE66" t="str">
        <f>(IF(P66=S66,"STOPPED-OUT","HOLD"))</f>
        <v>STOPPED-OUT</v>
      </c>
      <c r="AF66" s="44">
        <v>6.5555951235599333E-2</v>
      </c>
      <c r="AG66" s="44">
        <v>0</v>
      </c>
      <c r="AH66" s="5">
        <v>42.921300000000002</v>
      </c>
      <c r="AI66" s="5">
        <v>40.1081</v>
      </c>
      <c r="AJ66" s="5">
        <v>41</v>
      </c>
      <c r="AK66" s="5">
        <v>46</v>
      </c>
      <c r="AL66" s="5">
        <v>49</v>
      </c>
      <c r="AM66" s="5">
        <v>47</v>
      </c>
    </row>
    <row r="67" spans="1:40">
      <c r="A67" s="3">
        <v>42515</v>
      </c>
      <c r="B67" t="s">
        <v>73</v>
      </c>
      <c r="C67" t="s">
        <v>21</v>
      </c>
      <c r="D67" s="25">
        <v>-8.7279326843755264E-2</v>
      </c>
      <c r="E67" s="25">
        <f t="shared" si="0"/>
        <v>-0.99145122020994614</v>
      </c>
      <c r="F67" s="25"/>
      <c r="G67" s="25">
        <v>-3.1677940933839327E-2</v>
      </c>
      <c r="H67" s="25">
        <f t="shared" si="1"/>
        <v>-0.56796704140401255</v>
      </c>
      <c r="I67" s="25"/>
      <c r="J67" s="25">
        <v>3.1182973106748071E-2</v>
      </c>
      <c r="K67" s="25">
        <f t="shared" si="2"/>
        <v>0.44553562749785169</v>
      </c>
      <c r="L67" s="25"/>
      <c r="M67" s="25">
        <v>-0.11417257878237917</v>
      </c>
      <c r="N67" s="25">
        <f t="shared" si="3"/>
        <v>-0.51683583124237842</v>
      </c>
      <c r="O67" s="25"/>
      <c r="P67" s="25">
        <v>-0.11417257878237917</v>
      </c>
      <c r="Q67" s="1">
        <f t="shared" ref="Q67:Q98" si="6">(1+P67)^4-1</f>
        <v>-0.38426125835219938</v>
      </c>
      <c r="R67" s="25"/>
      <c r="S67" s="25">
        <v>-0.11417257878237917</v>
      </c>
      <c r="T67" s="1">
        <f>(1+S67)^(365/($A$1-A67))-1</f>
        <v>-0.14863082312905773</v>
      </c>
      <c r="U67" s="25"/>
      <c r="V67" s="1">
        <v>0.22664304341581801</v>
      </c>
      <c r="W67" s="21">
        <f>IF(T67&gt;V67,1,0)</f>
        <v>0</v>
      </c>
      <c r="X67" s="21">
        <f>IF(Q67&gt;V67,1,0)</f>
        <v>0</v>
      </c>
      <c r="Y67" s="1">
        <v>0.17943930787726201</v>
      </c>
      <c r="Z67" s="21">
        <f>IF(T67&gt;Y67,1,0)</f>
        <v>0</v>
      </c>
      <c r="AA67" s="21">
        <f>IF(Q67&gt;Y67,1,0)</f>
        <v>0</v>
      </c>
      <c r="AB67" s="1">
        <v>0.26556876388402201</v>
      </c>
      <c r="AC67" s="21">
        <f>IF(T67&gt;AB67,1,0)</f>
        <v>0</v>
      </c>
      <c r="AD67" s="21">
        <f>IF(Q67&gt;AB67,1,0)</f>
        <v>0</v>
      </c>
      <c r="AE67" t="str">
        <f>(IF(P67=S67,"STOPPED-OUT","HOLD"))</f>
        <v>STOPPED-OUT</v>
      </c>
      <c r="AF67" s="44">
        <v>6.7315639872700145E-2</v>
      </c>
      <c r="AG67" s="44">
        <v>-8.7279308904812739E-2</v>
      </c>
      <c r="AH67" s="5">
        <v>65.900000000000006</v>
      </c>
      <c r="AI67" s="5">
        <v>56.53</v>
      </c>
      <c r="AJ67" s="5">
        <v>58</v>
      </c>
      <c r="AK67" s="5">
        <v>64</v>
      </c>
      <c r="AL67" s="5">
        <v>69</v>
      </c>
      <c r="AM67" s="5">
        <v>67</v>
      </c>
    </row>
    <row r="68" spans="1:40">
      <c r="A68" s="3">
        <v>42515</v>
      </c>
      <c r="B68" t="s">
        <v>74</v>
      </c>
      <c r="C68" t="s">
        <v>21</v>
      </c>
      <c r="D68" s="25">
        <v>-1.1735419630156412E-2</v>
      </c>
      <c r="E68" s="25">
        <f t="shared" ref="E68:E131" si="7">(1+D68)^(365/7)-1</f>
        <v>-0.45964946389597139</v>
      </c>
      <c r="F68" s="25"/>
      <c r="G68" s="25">
        <v>-1.955903271692748E-2</v>
      </c>
      <c r="H68" s="25">
        <f t="shared" ref="H68:H131" si="8">(1+G68)^(365/14)-1</f>
        <v>-0.40249032739950019</v>
      </c>
      <c r="I68" s="25"/>
      <c r="J68" s="25">
        <v>-0.11273115220483634</v>
      </c>
      <c r="K68" s="25">
        <f t="shared" ref="K68:K131" si="9">(1+J68)^12-1</f>
        <v>-0.76195295027763277</v>
      </c>
      <c r="L68" s="25"/>
      <c r="M68" s="25">
        <v>-0.11273115220483634</v>
      </c>
      <c r="N68" s="25">
        <f t="shared" ref="N68:N131" si="10">(1+M68)^6-1</f>
        <v>-0.51209934441285365</v>
      </c>
      <c r="O68" s="25"/>
      <c r="P68" s="25">
        <v>-0.11273115220483634</v>
      </c>
      <c r="Q68" s="1">
        <f t="shared" si="6"/>
        <v>-0.38024372246648208</v>
      </c>
      <c r="R68" s="25"/>
      <c r="S68" s="25">
        <v>-0.11273115220483634</v>
      </c>
      <c r="T68" s="1">
        <f>(1+S68)^(365/($A$1-A68))-1</f>
        <v>-0.1467915887283564</v>
      </c>
      <c r="U68" s="25"/>
      <c r="V68" s="1">
        <v>0.22664304341581801</v>
      </c>
      <c r="W68" s="21">
        <f>IF(T68&gt;V68,1,0)</f>
        <v>0</v>
      </c>
      <c r="X68" s="21">
        <f>IF(Q68&gt;V68,1,0)</f>
        <v>0</v>
      </c>
      <c r="Y68" s="1">
        <v>0.17943930787726201</v>
      </c>
      <c r="Z68" s="21">
        <f>IF(T68&gt;Y68,1,0)</f>
        <v>0</v>
      </c>
      <c r="AA68" s="21">
        <f>IF(Q68&gt;Y68,1,0)</f>
        <v>0</v>
      </c>
      <c r="AB68" s="1">
        <v>0.26556876388402201</v>
      </c>
      <c r="AC68" s="21">
        <f>IF(T68&gt;AB68,1,0)</f>
        <v>0</v>
      </c>
      <c r="AD68" s="21">
        <f>IF(Q68&gt;AB68,1,0)</f>
        <v>0</v>
      </c>
      <c r="AE68" t="str">
        <f>(IF(P68=S68,"STOPPED-OUT","HOLD"))</f>
        <v>STOPPED-OUT</v>
      </c>
      <c r="AF68" s="44">
        <v>4.4452381064993475E-2</v>
      </c>
      <c r="AG68" s="44">
        <v>-0.11273111263402874</v>
      </c>
      <c r="AH68" s="5">
        <v>31.29</v>
      </c>
      <c r="AI68" s="5">
        <v>26.87</v>
      </c>
      <c r="AJ68" s="5">
        <v>25</v>
      </c>
      <c r="AK68" s="5">
        <v>29</v>
      </c>
      <c r="AL68" s="5">
        <v>35</v>
      </c>
      <c r="AM68" s="5">
        <v>31</v>
      </c>
    </row>
    <row r="69" spans="1:40">
      <c r="A69" s="3">
        <v>42515</v>
      </c>
      <c r="B69" t="s">
        <v>75</v>
      </c>
      <c r="C69" t="s">
        <v>21</v>
      </c>
      <c r="D69" s="25">
        <v>-3.8858805593438739E-2</v>
      </c>
      <c r="E69" s="25">
        <f t="shared" si="7"/>
        <v>-0.87338796665036256</v>
      </c>
      <c r="F69" s="25"/>
      <c r="G69" s="25">
        <v>-4.5993949997722536E-2</v>
      </c>
      <c r="H69" s="25">
        <f t="shared" si="8"/>
        <v>-0.70699926016045089</v>
      </c>
      <c r="I69" s="25"/>
      <c r="J69" s="25">
        <v>-1.1100602052928258E-2</v>
      </c>
      <c r="K69" s="25">
        <f t="shared" si="9"/>
        <v>-0.12536802596536845</v>
      </c>
      <c r="L69" s="25"/>
      <c r="M69" s="25">
        <v>-8.0094206412788069E-2</v>
      </c>
      <c r="N69" s="25">
        <f t="shared" si="10"/>
        <v>-0.39401744153705143</v>
      </c>
      <c r="O69" s="25"/>
      <c r="P69" s="25">
        <v>-0.18345064478877246</v>
      </c>
      <c r="Q69" s="1">
        <f t="shared" si="6"/>
        <v>-0.55544063768913587</v>
      </c>
      <c r="R69" s="25"/>
      <c r="S69" s="25">
        <v>-0.18345064478877246</v>
      </c>
      <c r="T69" s="1">
        <f>(1+S69)^(365/($A$1-A69))-1</f>
        <v>-0.23585338546262058</v>
      </c>
      <c r="U69" s="25"/>
      <c r="V69" s="1">
        <v>0.22664304341581801</v>
      </c>
      <c r="W69" s="21">
        <f>IF(T69&gt;V69,1,0)</f>
        <v>0</v>
      </c>
      <c r="X69" s="21">
        <f>IF(Q69&gt;V69,1,0)</f>
        <v>0</v>
      </c>
      <c r="Y69" s="1">
        <v>0.17943930787726201</v>
      </c>
      <c r="Z69" s="21">
        <f>IF(T69&gt;Y69,1,0)</f>
        <v>0</v>
      </c>
      <c r="AA69" s="21">
        <f>IF(Q69&gt;Y69,1,0)</f>
        <v>0</v>
      </c>
      <c r="AB69" s="1">
        <v>0.26556876388402201</v>
      </c>
      <c r="AC69" s="21">
        <f>IF(T69&gt;AB69,1,0)</f>
        <v>0</v>
      </c>
      <c r="AD69" s="21">
        <f>IF(Q69&gt;AB69,1,0)</f>
        <v>0</v>
      </c>
      <c r="AE69" t="str">
        <f>(IF(P69=S69,"STOPPED-OUT","HOLD"))</f>
        <v>STOPPED-OUT</v>
      </c>
      <c r="AF69" s="44">
        <v>3.0399640064900736E-2</v>
      </c>
      <c r="AG69" s="44">
        <v>-7.2163750750087949E-2</v>
      </c>
      <c r="AH69" s="5">
        <v>40.015599999999999</v>
      </c>
      <c r="AI69" s="5">
        <v>36.1877</v>
      </c>
      <c r="AJ69" s="5">
        <v>36</v>
      </c>
      <c r="AK69" s="5">
        <v>41</v>
      </c>
      <c r="AL69" s="5">
        <v>48</v>
      </c>
      <c r="AM69" s="5">
        <v>44</v>
      </c>
    </row>
    <row r="70" spans="1:40">
      <c r="A70" s="3">
        <v>42515</v>
      </c>
      <c r="B70" t="s">
        <v>76</v>
      </c>
      <c r="C70" t="s">
        <v>21</v>
      </c>
      <c r="D70" s="25">
        <v>1.3857216473473166E-2</v>
      </c>
      <c r="E70" s="25">
        <f t="shared" si="7"/>
        <v>1.0494968683433719</v>
      </c>
      <c r="F70" s="25"/>
      <c r="G70" s="25">
        <v>2.2950737136392355E-2</v>
      </c>
      <c r="H70" s="25">
        <f t="shared" si="8"/>
        <v>0.8068688006308975</v>
      </c>
      <c r="I70" s="25"/>
      <c r="J70" s="25">
        <v>-7.2173619461112729E-3</v>
      </c>
      <c r="K70" s="25">
        <f t="shared" si="9"/>
        <v>-8.3251764934084371E-2</v>
      </c>
      <c r="L70" s="25"/>
      <c r="M70" s="25">
        <v>-8.1407815008085194E-2</v>
      </c>
      <c r="N70" s="25">
        <f t="shared" si="10"/>
        <v>-0.39919093346845713</v>
      </c>
      <c r="O70" s="25"/>
      <c r="P70" s="25">
        <v>-2.0197951773688234E-2</v>
      </c>
      <c r="Q70" s="1">
        <f t="shared" si="6"/>
        <v>-7.8376856734434619E-2</v>
      </c>
      <c r="R70" s="25"/>
      <c r="S70" s="25">
        <v>-0.11556663843297066</v>
      </c>
      <c r="T70" s="1">
        <f>(1+S70)^(365/($A$1-A70))-1</f>
        <v>-0.15040868672406149</v>
      </c>
      <c r="U70" s="25"/>
      <c r="V70" s="1">
        <v>0.22664304341581801</v>
      </c>
      <c r="W70" s="21">
        <f>IF(T70&gt;V70,1,0)</f>
        <v>0</v>
      </c>
      <c r="X70" s="21">
        <f>IF(Q70&gt;V70,1,0)</f>
        <v>0</v>
      </c>
      <c r="Y70" s="1">
        <v>0.17943930787726201</v>
      </c>
      <c r="Z70" s="21">
        <f>IF(T70&gt;Y70,1,0)</f>
        <v>0</v>
      </c>
      <c r="AA70" s="21">
        <f>IF(Q70&gt;Y70,1,0)</f>
        <v>0</v>
      </c>
      <c r="AB70" s="1">
        <v>0.26556876388402201</v>
      </c>
      <c r="AC70" s="21">
        <f>IF(T70&gt;AB70,1,0)</f>
        <v>0</v>
      </c>
      <c r="AD70" s="21">
        <f>IF(Q70&gt;AB70,1,0)</f>
        <v>0</v>
      </c>
      <c r="AE70" t="str">
        <f>(IF(P70=S70,"STOPPED-OUT","HOLD"))</f>
        <v>HOLD</v>
      </c>
      <c r="AF70" s="44">
        <v>3.6662465471336482E-2</v>
      </c>
      <c r="AG70" s="44">
        <v>-3.8500509393131761E-7</v>
      </c>
      <c r="AH70" s="5">
        <v>67.531599999999997</v>
      </c>
      <c r="AI70" s="5">
        <v>65.055700000000002</v>
      </c>
      <c r="AJ70" s="5">
        <v>65</v>
      </c>
      <c r="AK70" s="5">
        <v>71</v>
      </c>
      <c r="AL70" s="5">
        <v>75</v>
      </c>
      <c r="AM70" s="5">
        <v>75</v>
      </c>
    </row>
    <row r="71" spans="1:40">
      <c r="A71" s="3">
        <v>42515</v>
      </c>
      <c r="B71" t="s">
        <v>77</v>
      </c>
      <c r="C71" t="s">
        <v>21</v>
      </c>
      <c r="D71" s="25">
        <v>-4.1544739523467739E-2</v>
      </c>
      <c r="E71" s="25">
        <f t="shared" si="7"/>
        <v>-0.89057832345864196</v>
      </c>
      <c r="F71" s="25"/>
      <c r="G71" s="25">
        <v>-1.4656353679898934E-3</v>
      </c>
      <c r="H71" s="25">
        <f t="shared" si="8"/>
        <v>-3.7517348162493636E-2</v>
      </c>
      <c r="I71" s="25"/>
      <c r="J71" s="25">
        <v>-4.3050529285101093E-2</v>
      </c>
      <c r="K71" s="25">
        <f t="shared" si="9"/>
        <v>-0.41024982451082981</v>
      </c>
      <c r="L71" s="25"/>
      <c r="M71" s="25">
        <v>-0.17831060427343126</v>
      </c>
      <c r="N71" s="25">
        <f t="shared" si="10"/>
        <v>-0.69221596175790912</v>
      </c>
      <c r="O71" s="25"/>
      <c r="P71" s="25">
        <v>-0.17831060427343126</v>
      </c>
      <c r="Q71" s="1">
        <f t="shared" si="6"/>
        <v>-0.54414079479375399</v>
      </c>
      <c r="R71" s="25"/>
      <c r="S71" s="25">
        <v>-0.17831060427343126</v>
      </c>
      <c r="T71" s="1">
        <f>(1+S71)^(365/($A$1-A71))-1</f>
        <v>-0.22946240547765151</v>
      </c>
      <c r="U71" s="25"/>
      <c r="V71" s="1">
        <v>0.22664304341581801</v>
      </c>
      <c r="W71" s="21">
        <f>IF(T71&gt;V71,1,0)</f>
        <v>0</v>
      </c>
      <c r="X71" s="21">
        <f>IF(Q71&gt;V71,1,0)</f>
        <v>0</v>
      </c>
      <c r="Y71" s="1">
        <v>0.17943930787726201</v>
      </c>
      <c r="Z71" s="21">
        <f>IF(T71&gt;Y71,1,0)</f>
        <v>0</v>
      </c>
      <c r="AA71" s="21">
        <f>IF(Q71&gt;Y71,1,0)</f>
        <v>0</v>
      </c>
      <c r="AB71" s="1">
        <v>0.26556876388402201</v>
      </c>
      <c r="AC71" s="21">
        <f>IF(T71&gt;AB71,1,0)</f>
        <v>0</v>
      </c>
      <c r="AD71" s="21">
        <f>IF(Q71&gt;AB71,1,0)</f>
        <v>0</v>
      </c>
      <c r="AE71" t="str">
        <f>(IF(P71=S71,"STOPPED-OUT","HOLD"))</f>
        <v>STOPPED-OUT</v>
      </c>
      <c r="AF71" s="44">
        <v>1.3220041636124133E-2</v>
      </c>
      <c r="AG71" s="44">
        <v>-4.1545575976088961E-2</v>
      </c>
      <c r="AH71" s="5">
        <v>20.750800000000002</v>
      </c>
      <c r="AI71" s="5">
        <v>19.659700000000001</v>
      </c>
      <c r="AJ71" s="5">
        <v>18</v>
      </c>
      <c r="AK71" s="5">
        <v>22</v>
      </c>
      <c r="AL71" s="5">
        <v>24</v>
      </c>
      <c r="AM71" s="5">
        <v>23</v>
      </c>
    </row>
    <row r="72" spans="1:40">
      <c r="A72" s="3">
        <v>42515</v>
      </c>
      <c r="B72" t="s">
        <v>78</v>
      </c>
      <c r="C72" t="s">
        <v>21</v>
      </c>
      <c r="D72" s="25">
        <v>1.033003463552927E-2</v>
      </c>
      <c r="E72" s="25">
        <f t="shared" si="7"/>
        <v>0.70894199081557607</v>
      </c>
      <c r="F72" s="25">
        <f>AVERAGE(E59:E72)</f>
        <v>2.1444987322126727</v>
      </c>
      <c r="G72" s="25">
        <v>2.1441801621855341E-2</v>
      </c>
      <c r="H72" s="25">
        <f t="shared" si="8"/>
        <v>0.73865101512193498</v>
      </c>
      <c r="I72" s="25">
        <f>AVERAGE(H59:H72)</f>
        <v>2.2873034777247065</v>
      </c>
      <c r="J72" s="25">
        <v>1.2520480589904757E-2</v>
      </c>
      <c r="K72" s="25">
        <f t="shared" si="9"/>
        <v>0.16103630240136124</v>
      </c>
      <c r="L72" s="25">
        <f>AVERAGE(K59:K72)</f>
        <v>0.55091559784231359</v>
      </c>
      <c r="M72" s="25">
        <v>2.2454862933602188E-2</v>
      </c>
      <c r="N72" s="25">
        <f t="shared" si="10"/>
        <v>0.14252278281415132</v>
      </c>
      <c r="O72" s="25">
        <f>AVERAGE(N59:N72)</f>
        <v>0.15971203615169732</v>
      </c>
      <c r="P72" s="25">
        <v>-8.0346131940467108E-2</v>
      </c>
      <c r="Q72" s="1">
        <f t="shared" si="6"/>
        <v>-0.28468454687693112</v>
      </c>
      <c r="R72" s="25">
        <f>AVERAGE(Q59:Q72)</f>
        <v>4.6156814211028652E-3</v>
      </c>
      <c r="S72" s="25">
        <v>-8.9963035227412363E-2</v>
      </c>
      <c r="T72" s="1">
        <f>(1+S72)^(365/($A$1-A72))-1</f>
        <v>-0.11761082535053591</v>
      </c>
      <c r="U72" s="25">
        <f>AVERAGE(T59:T72)</f>
        <v>-1.8891948283357631E-2</v>
      </c>
      <c r="V72" s="1">
        <v>0.22664304341581801</v>
      </c>
      <c r="W72" s="21">
        <f>IF(T72&gt;V72,1,0)</f>
        <v>0</v>
      </c>
      <c r="X72" s="21">
        <f>IF(Q72&gt;V72,1,0)</f>
        <v>0</v>
      </c>
      <c r="Y72" s="1">
        <v>0.17943930787726201</v>
      </c>
      <c r="Z72" s="21">
        <f>IF(T72&gt;Y72,1,0)</f>
        <v>0</v>
      </c>
      <c r="AA72" s="21">
        <f>IF(Q72&gt;Y72,1,0)</f>
        <v>0</v>
      </c>
      <c r="AB72" s="1">
        <v>0.26556876388402201</v>
      </c>
      <c r="AC72" s="21">
        <f>IF(T72&gt;AB72,1,0)</f>
        <v>0</v>
      </c>
      <c r="AD72" s="21">
        <f>IF(Q72&gt;AB72,1,0)</f>
        <v>0</v>
      </c>
      <c r="AE72" t="str">
        <f>(IF(P72=S72,"STOPPED-OUT","HOLD"))</f>
        <v>HOLD</v>
      </c>
      <c r="AF72" s="44">
        <v>4.8520569137855282E-2</v>
      </c>
      <c r="AG72" s="44">
        <v>-6.4176362296309349E-3</v>
      </c>
      <c r="AH72" s="5">
        <v>63.083599999999997</v>
      </c>
      <c r="AI72" s="5">
        <v>59.64</v>
      </c>
      <c r="AJ72" s="5">
        <v>59</v>
      </c>
      <c r="AK72" s="5">
        <v>65</v>
      </c>
      <c r="AL72" s="5">
        <v>68</v>
      </c>
      <c r="AM72" s="5">
        <v>68</v>
      </c>
    </row>
    <row r="73" spans="1:40">
      <c r="A73" s="3">
        <v>42550</v>
      </c>
      <c r="B73" t="s">
        <v>79</v>
      </c>
      <c r="C73" t="s">
        <v>13</v>
      </c>
      <c r="D73" s="26">
        <v>-3.5323207347227124E-2</v>
      </c>
      <c r="E73" s="25">
        <f t="shared" si="7"/>
        <v>-0.84667109532436702</v>
      </c>
      <c r="F73" s="25"/>
      <c r="G73" s="26">
        <v>-5.5339691510657369E-3</v>
      </c>
      <c r="H73" s="25">
        <f t="shared" si="8"/>
        <v>-0.13470014309970457</v>
      </c>
      <c r="I73" s="25"/>
      <c r="J73" s="26">
        <v>-2.80230778288003E-2</v>
      </c>
      <c r="K73" s="25">
        <f t="shared" si="9"/>
        <v>-0.28899698530417717</v>
      </c>
      <c r="L73" s="25"/>
      <c r="M73" s="26">
        <v>-2.80230778288003E-2</v>
      </c>
      <c r="N73" s="25">
        <f t="shared" si="10"/>
        <v>-0.15679005301418392</v>
      </c>
      <c r="O73" s="25"/>
      <c r="P73" s="26">
        <v>-2.80230778288003E-2</v>
      </c>
      <c r="Q73" s="1">
        <f t="shared" si="6"/>
        <v>-0.10746796257949398</v>
      </c>
      <c r="R73" s="25"/>
      <c r="S73" s="26">
        <v>-2.80230778288003E-2</v>
      </c>
      <c r="T73" s="1">
        <f>(1+S73)^(365/($A$1-A73))-1</f>
        <v>-4.2306008636101677E-2</v>
      </c>
      <c r="U73" s="25"/>
      <c r="V73" s="1">
        <v>0.28080932025735028</v>
      </c>
      <c r="W73" s="21">
        <f>IF(T73&gt;V73,1,0)</f>
        <v>0</v>
      </c>
      <c r="X73" s="21">
        <f>IF(Q73&gt;V73,1,0)</f>
        <v>0</v>
      </c>
      <c r="Y73" s="1">
        <v>0.22575646292856377</v>
      </c>
      <c r="Z73" s="21">
        <f>IF(T73&gt;Y73,1,0)</f>
        <v>0</v>
      </c>
      <c r="AA73" s="21">
        <f>IF(Q73&gt;Y73,1,0)</f>
        <v>0</v>
      </c>
      <c r="AB73" s="1">
        <v>0.35829322750549486</v>
      </c>
      <c r="AC73" s="21">
        <f>IF(T73&gt;AB73,1,0)</f>
        <v>0</v>
      </c>
      <c r="AD73" s="21">
        <f>IF(Q73&gt;AB73,1,0)</f>
        <v>0</v>
      </c>
      <c r="AE73" t="str">
        <f>(IF(P73=S73,"STOPPED-OUT","HOLD"))</f>
        <v>STOPPED-OUT</v>
      </c>
      <c r="AF73" s="44">
        <v>9.8888813509431586E-2</v>
      </c>
      <c r="AG73" s="44">
        <v>0</v>
      </c>
      <c r="AH73" s="5">
        <v>97.9</v>
      </c>
      <c r="AI73" s="5">
        <v>89.09</v>
      </c>
      <c r="AJ73" s="5">
        <v>82</v>
      </c>
      <c r="AK73" s="5">
        <v>88</v>
      </c>
      <c r="AL73" s="5">
        <v>77</v>
      </c>
      <c r="AM73" s="5">
        <v>83</v>
      </c>
    </row>
    <row r="74" spans="1:40">
      <c r="A74" s="3">
        <v>42550</v>
      </c>
      <c r="B74" t="s">
        <v>45</v>
      </c>
      <c r="C74" t="s">
        <v>13</v>
      </c>
      <c r="D74" s="26">
        <v>8.6326973083384898E-2</v>
      </c>
      <c r="E74" s="25">
        <f t="shared" si="7"/>
        <v>74.00435853966394</v>
      </c>
      <c r="F74" s="25"/>
      <c r="G74" s="26">
        <v>0.11740551996263308</v>
      </c>
      <c r="H74" s="25">
        <f t="shared" si="8"/>
        <v>17.068610365782188</v>
      </c>
      <c r="I74" s="25"/>
      <c r="J74" s="26">
        <v>8.0373388732806722E-2</v>
      </c>
      <c r="K74" s="25">
        <f t="shared" si="9"/>
        <v>1.5286372981979959</v>
      </c>
      <c r="L74" s="25"/>
      <c r="M74" s="26">
        <v>0.1771017059040873</v>
      </c>
      <c r="N74" s="25">
        <f t="shared" si="10"/>
        <v>1.6600140748331369</v>
      </c>
      <c r="O74" s="25"/>
      <c r="P74" s="26">
        <v>0.13595644262877923</v>
      </c>
      <c r="Q74" s="1">
        <f t="shared" si="6"/>
        <v>0.66512451967896746</v>
      </c>
      <c r="R74" s="25"/>
      <c r="S74" s="26">
        <v>0.73162859114770307</v>
      </c>
      <c r="T74" s="1">
        <f>(1+S74)^(365/($A$1-A74))-1</f>
        <v>1.3048885426807844</v>
      </c>
      <c r="U74" s="25"/>
      <c r="V74" s="1">
        <v>0.28080932025735028</v>
      </c>
      <c r="W74" s="21">
        <f>IF(T74&gt;V74,1,0)</f>
        <v>1</v>
      </c>
      <c r="X74" s="21">
        <f>IF(Q74&gt;V74,1,0)</f>
        <v>1</v>
      </c>
      <c r="Y74" s="1">
        <v>0.22575646292856377</v>
      </c>
      <c r="Z74" s="21">
        <f>IF(T74&gt;Y74,1,0)</f>
        <v>1</v>
      </c>
      <c r="AA74" s="21">
        <f>IF(Q74&gt;Y74,1,0)</f>
        <v>1</v>
      </c>
      <c r="AB74" s="1">
        <v>0.35829322750549486</v>
      </c>
      <c r="AC74" s="21">
        <f>IF(T74&gt;AB74,1,0)</f>
        <v>1</v>
      </c>
      <c r="AD74" s="21">
        <f>IF(Q74&gt;AB74,1,0)</f>
        <v>1</v>
      </c>
      <c r="AE74" t="str">
        <f>(IF(P74=S74,"STOPPED-OUT","HOLD"))</f>
        <v>HOLD</v>
      </c>
      <c r="AF74" s="44">
        <v>0.12254263287716294</v>
      </c>
      <c r="AG74" s="44">
        <v>-7.2144392241314552E-3</v>
      </c>
      <c r="AH74" s="5">
        <v>162.191</v>
      </c>
      <c r="AI74" s="5">
        <v>143.44300000000001</v>
      </c>
      <c r="AJ74" s="5">
        <v>138</v>
      </c>
      <c r="AK74" s="5">
        <v>144</v>
      </c>
      <c r="AL74" s="5">
        <v>134</v>
      </c>
      <c r="AM74" s="5">
        <v>147</v>
      </c>
    </row>
    <row r="75" spans="1:40">
      <c r="A75" s="3">
        <v>42550</v>
      </c>
      <c r="B75" t="s">
        <v>15</v>
      </c>
      <c r="C75" t="s">
        <v>13</v>
      </c>
      <c r="D75" s="26"/>
      <c r="E75" s="25">
        <f t="shared" si="7"/>
        <v>0</v>
      </c>
      <c r="F75" s="25"/>
      <c r="G75" s="26"/>
      <c r="H75" s="25">
        <f t="shared" si="8"/>
        <v>0</v>
      </c>
      <c r="I75" s="25"/>
      <c r="J75" s="26"/>
      <c r="K75" s="25">
        <f t="shared" si="9"/>
        <v>0</v>
      </c>
      <c r="L75" s="25"/>
      <c r="M75" s="26"/>
      <c r="N75" s="25">
        <f t="shared" si="10"/>
        <v>0</v>
      </c>
      <c r="O75" s="25"/>
      <c r="P75" s="26"/>
      <c r="Q75" s="1">
        <f t="shared" si="6"/>
        <v>0</v>
      </c>
      <c r="R75" s="25"/>
      <c r="S75" s="26"/>
      <c r="T75" s="1">
        <f>(1+S75)^(365/($A$1-A75))-1</f>
        <v>0</v>
      </c>
      <c r="U75" s="25"/>
      <c r="V75" s="1">
        <v>0.28080932025735</v>
      </c>
      <c r="W75" s="21">
        <f>IF(T75&gt;V75,1,0)</f>
        <v>0</v>
      </c>
      <c r="X75" s="21">
        <f>IF(Q75&gt;V75,1,0)</f>
        <v>0</v>
      </c>
      <c r="Y75" s="1">
        <v>0.22575646292856399</v>
      </c>
      <c r="Z75" s="21">
        <f>IF(T75&gt;Y75,1,0)</f>
        <v>0</v>
      </c>
      <c r="AA75" s="21">
        <f>IF(Q75&gt;Y75,1,0)</f>
        <v>0</v>
      </c>
      <c r="AB75" s="1">
        <v>0.35829322750549503</v>
      </c>
      <c r="AC75" s="21">
        <f>IF(T75&gt;AB75,1,0)</f>
        <v>0</v>
      </c>
      <c r="AD75" s="21">
        <f>IF(Q75&gt;AB75,1,0)</f>
        <v>0</v>
      </c>
      <c r="AE75" t="str">
        <f>(IF(P75=S75,"STOPPED-OUT","HOLD"))</f>
        <v>STOPPED-OUT</v>
      </c>
      <c r="AF75" s="44">
        <v>8.0413416944169022E-2</v>
      </c>
      <c r="AG75" s="44">
        <v>-1.4015766852986506E-3</v>
      </c>
      <c r="AH75" s="5">
        <v>123.34</v>
      </c>
      <c r="AI75" s="5">
        <v>114</v>
      </c>
      <c r="AJ75" s="5">
        <v>109</v>
      </c>
      <c r="AK75" s="5">
        <v>114</v>
      </c>
      <c r="AL75" s="5">
        <v>96</v>
      </c>
      <c r="AM75" s="5">
        <v>112</v>
      </c>
    </row>
    <row r="76" spans="1:40">
      <c r="A76" s="3">
        <v>42550</v>
      </c>
      <c r="B76" t="s">
        <v>80</v>
      </c>
      <c r="C76" t="s">
        <v>13</v>
      </c>
      <c r="D76" s="26">
        <v>-2.1523178807946908E-2</v>
      </c>
      <c r="E76" s="25">
        <f t="shared" si="7"/>
        <v>-0.67842796425825846</v>
      </c>
      <c r="F76" s="25"/>
      <c r="G76" s="26">
        <v>5.5990367248645381E-2</v>
      </c>
      <c r="H76" s="25">
        <f t="shared" si="8"/>
        <v>3.138556303069711</v>
      </c>
      <c r="I76" s="25"/>
      <c r="J76" s="26">
        <v>0.14960866947621912</v>
      </c>
      <c r="K76" s="25">
        <f t="shared" si="9"/>
        <v>4.3284434752970613</v>
      </c>
      <c r="L76" s="25"/>
      <c r="M76" s="26">
        <v>0.10776640577965077</v>
      </c>
      <c r="N76" s="25">
        <f t="shared" si="10"/>
        <v>0.84794543439016623</v>
      </c>
      <c r="O76" s="25"/>
      <c r="P76" s="26">
        <v>0.16571342564720057</v>
      </c>
      <c r="Q76" s="1">
        <f t="shared" si="6"/>
        <v>0.8465760278062886</v>
      </c>
      <c r="R76" s="25"/>
      <c r="S76" s="26">
        <v>0.3758278145695364</v>
      </c>
      <c r="T76" s="1">
        <f>(1+S76)^(365/($A$1-A76))-1</f>
        <v>0.62454924073255569</v>
      </c>
      <c r="U76" s="25"/>
      <c r="V76" s="1">
        <v>0.28080932025735</v>
      </c>
      <c r="W76" s="21">
        <f>IF(T76&gt;V76,1,0)</f>
        <v>1</v>
      </c>
      <c r="X76" s="21">
        <f>IF(Q76&gt;V76,1,0)</f>
        <v>1</v>
      </c>
      <c r="Y76" s="1">
        <v>0.22575646292856399</v>
      </c>
      <c r="Z76" s="21">
        <f>IF(T76&gt;Y76,1,0)</f>
        <v>1</v>
      </c>
      <c r="AA76" s="21">
        <f>IF(Q76&gt;Y76,1,0)</f>
        <v>1</v>
      </c>
      <c r="AB76" s="1">
        <v>0.35829322750549503</v>
      </c>
      <c r="AC76" s="21">
        <f>IF(T76&gt;AB76,1,0)</f>
        <v>1</v>
      </c>
      <c r="AD76" s="21">
        <f>IF(Q76&gt;AB76,1,0)</f>
        <v>1</v>
      </c>
      <c r="AE76" t="str">
        <f>(IF(P76=S76,"STOPPED-OUT","HOLD"))</f>
        <v>HOLD</v>
      </c>
      <c r="AF76" s="44">
        <v>0.12597578062220188</v>
      </c>
      <c r="AG76" s="44">
        <v>-4.8982395561535134E-3</v>
      </c>
      <c r="AH76" s="5">
        <v>73.56</v>
      </c>
      <c r="AI76" s="5">
        <v>65.010000000000005</v>
      </c>
      <c r="AJ76" s="5">
        <v>62</v>
      </c>
      <c r="AK76" s="5">
        <v>69</v>
      </c>
      <c r="AL76" s="5">
        <v>56</v>
      </c>
      <c r="AM76" s="5">
        <v>63</v>
      </c>
    </row>
    <row r="77" spans="1:40">
      <c r="A77" s="3">
        <v>42550</v>
      </c>
      <c r="B77" t="s">
        <v>34</v>
      </c>
      <c r="C77" t="s">
        <v>13</v>
      </c>
      <c r="D77" s="26">
        <v>-2.9058634957123776E-2</v>
      </c>
      <c r="E77" s="25">
        <f t="shared" si="7"/>
        <v>-0.78511474123924807</v>
      </c>
      <c r="F77" s="25"/>
      <c r="G77" s="26">
        <v>1.8243559381344074E-2</v>
      </c>
      <c r="H77" s="25">
        <f t="shared" si="8"/>
        <v>0.60215415115867588</v>
      </c>
      <c r="I77" s="25"/>
      <c r="J77" s="26">
        <v>3.1926228917352313E-2</v>
      </c>
      <c r="K77" s="25">
        <f t="shared" si="9"/>
        <v>0.45808826587788953</v>
      </c>
      <c r="L77" s="25"/>
      <c r="M77" s="26">
        <v>4.8467318209876903E-2</v>
      </c>
      <c r="N77" s="25">
        <f t="shared" si="10"/>
        <v>0.32840158672902531</v>
      </c>
      <c r="O77" s="25"/>
      <c r="P77" s="26">
        <v>7.7447317135184532E-2</v>
      </c>
      <c r="Q77" s="1">
        <f t="shared" si="6"/>
        <v>0.3476719101393364</v>
      </c>
      <c r="R77" s="25"/>
      <c r="S77" s="26">
        <v>0.15201786610642873</v>
      </c>
      <c r="T77" s="1">
        <f>(1+S77)^(365/($A$1-A77))-1</f>
        <v>0.24013573462543336</v>
      </c>
      <c r="U77" s="25"/>
      <c r="V77" s="1">
        <v>0.28080932025735</v>
      </c>
      <c r="W77" s="21">
        <f>IF(T77&gt;V77,1,0)</f>
        <v>0</v>
      </c>
      <c r="X77" s="21">
        <f>IF(Q77&gt;V77,1,0)</f>
        <v>1</v>
      </c>
      <c r="Y77" s="1">
        <v>0.22575646292856399</v>
      </c>
      <c r="Z77" s="21">
        <f>IF(T77&gt;Y77,1,0)</f>
        <v>1</v>
      </c>
      <c r="AA77" s="21">
        <f>IF(Q77&gt;Y77,1,0)</f>
        <v>1</v>
      </c>
      <c r="AB77" s="1">
        <v>0.35829322750549503</v>
      </c>
      <c r="AC77" s="21">
        <f>IF(T77&gt;AB77,1,0)</f>
        <v>0</v>
      </c>
      <c r="AD77" s="21">
        <f>IF(Q77&gt;AB77,1,0)</f>
        <v>0</v>
      </c>
      <c r="AE77" t="str">
        <f>(IF(P77=S77,"STOPPED-OUT","HOLD"))</f>
        <v>HOLD</v>
      </c>
      <c r="AF77" s="44">
        <v>4.1308299512648118E-2</v>
      </c>
      <c r="AG77" s="44">
        <v>-3.4922742365237978E-2</v>
      </c>
      <c r="AH77" s="5">
        <v>79.452799999999996</v>
      </c>
      <c r="AI77" s="5">
        <v>73.636300000000006</v>
      </c>
      <c r="AJ77" s="5">
        <v>74</v>
      </c>
      <c r="AK77" s="5">
        <v>77</v>
      </c>
      <c r="AL77" s="5">
        <v>68</v>
      </c>
      <c r="AM77" s="5">
        <v>71</v>
      </c>
    </row>
    <row r="78" spans="1:40">
      <c r="A78" s="3">
        <v>42550</v>
      </c>
      <c r="B78" t="s">
        <v>81</v>
      </c>
      <c r="C78" t="s">
        <v>13</v>
      </c>
      <c r="D78" s="26">
        <v>-6.6611157368859347E-3</v>
      </c>
      <c r="E78" s="25">
        <f t="shared" si="7"/>
        <v>-0.29424813586122922</v>
      </c>
      <c r="F78" s="25"/>
      <c r="G78" s="26">
        <v>6.4945878434637755E-2</v>
      </c>
      <c r="H78" s="25">
        <f t="shared" si="8"/>
        <v>4.1578407722917827</v>
      </c>
      <c r="I78" s="25"/>
      <c r="J78" s="26">
        <v>0.26810990840965865</v>
      </c>
      <c r="K78" s="25">
        <f t="shared" si="9"/>
        <v>16.293494144822375</v>
      </c>
      <c r="L78" s="25"/>
      <c r="M78" s="26">
        <v>0.41007493755203989</v>
      </c>
      <c r="N78" s="25">
        <f t="shared" si="10"/>
        <v>6.8605541072904641</v>
      </c>
      <c r="O78" s="25"/>
      <c r="P78" s="26">
        <v>0.70566194837635299</v>
      </c>
      <c r="Q78" s="1">
        <f t="shared" si="6"/>
        <v>7.4639257245939916</v>
      </c>
      <c r="R78" s="25"/>
      <c r="S78" s="26">
        <v>0.99417152373022477</v>
      </c>
      <c r="T78" s="1">
        <f>(1+S78)^(365/($A$1-A78))-1</f>
        <v>1.8568590754577792</v>
      </c>
      <c r="U78" s="25"/>
      <c r="V78" s="1">
        <v>0.28080932025735</v>
      </c>
      <c r="W78" s="21">
        <f>IF(T78&gt;V78,1,0)</f>
        <v>1</v>
      </c>
      <c r="X78" s="21">
        <f>IF(Q78&gt;V78,1,0)</f>
        <v>1</v>
      </c>
      <c r="Y78" s="1">
        <v>0.22575646292856399</v>
      </c>
      <c r="Z78" s="21">
        <f>IF(T78&gt;Y78,1,0)</f>
        <v>1</v>
      </c>
      <c r="AA78" s="21">
        <f>IF(Q78&gt;Y78,1,0)</f>
        <v>1</v>
      </c>
      <c r="AB78" s="1">
        <v>0.35829322750549503</v>
      </c>
      <c r="AC78" s="21">
        <f>IF(T78&gt;AB78,1,0)</f>
        <v>1</v>
      </c>
      <c r="AD78" s="21">
        <f>IF(Q78&gt;AB78,1,0)</f>
        <v>1</v>
      </c>
      <c r="AE78" t="str">
        <f>(IF(P78=S78,"STOPPED-OUT","HOLD"))</f>
        <v>HOLD</v>
      </c>
      <c r="AF78" s="44">
        <v>0.28767693588676102</v>
      </c>
      <c r="AG78" s="44">
        <v>-2.997502081598663E-2</v>
      </c>
      <c r="AH78" s="5">
        <v>30.93</v>
      </c>
      <c r="AI78" s="5">
        <v>23.3</v>
      </c>
      <c r="AJ78" s="5">
        <v>22</v>
      </c>
      <c r="AK78" s="5">
        <v>25</v>
      </c>
      <c r="AL78" s="5">
        <v>18</v>
      </c>
      <c r="AM78" s="5">
        <v>21</v>
      </c>
    </row>
    <row r="79" spans="1:40">
      <c r="A79" s="3">
        <v>42550</v>
      </c>
      <c r="B79" t="s">
        <v>82</v>
      </c>
      <c r="C79" t="s">
        <v>13</v>
      </c>
      <c r="D79" s="26">
        <v>0.15092963908129786</v>
      </c>
      <c r="E79" s="25">
        <f t="shared" si="7"/>
        <v>1523.9567141758293</v>
      </c>
      <c r="F79" s="25"/>
      <c r="G79" s="26">
        <v>0.18775063798760477</v>
      </c>
      <c r="H79" s="25">
        <f t="shared" si="8"/>
        <v>87.755362278023995</v>
      </c>
      <c r="I79" s="25"/>
      <c r="J79" s="26">
        <v>0.1819176084578929</v>
      </c>
      <c r="K79" s="25">
        <f t="shared" si="9"/>
        <v>6.4309858597187599</v>
      </c>
      <c r="L79" s="25"/>
      <c r="M79" s="26">
        <v>0.67371491068173517</v>
      </c>
      <c r="N79" s="25">
        <f t="shared" si="10"/>
        <v>20.983098758667598</v>
      </c>
      <c r="O79" s="25"/>
      <c r="P79" s="26">
        <v>0.79183375865840322</v>
      </c>
      <c r="Q79" s="1">
        <f t="shared" si="6"/>
        <v>9.3083904103641117</v>
      </c>
      <c r="R79" s="25"/>
      <c r="S79" s="26">
        <v>0.83084214363835218</v>
      </c>
      <c r="T79" s="1">
        <f>(1+S79)^(365/($A$1-A79))-1</f>
        <v>1.5086971990392271</v>
      </c>
      <c r="U79" s="25"/>
      <c r="V79" s="1">
        <v>0.28080932025735</v>
      </c>
      <c r="W79" s="21">
        <f>IF(T79&gt;V79,1,0)</f>
        <v>1</v>
      </c>
      <c r="X79" s="21">
        <f>IF(Q79&gt;V79,1,0)</f>
        <v>1</v>
      </c>
      <c r="Y79" s="1">
        <v>0.22575646292856399</v>
      </c>
      <c r="Z79" s="21">
        <f>IF(T79&gt;Y79,1,0)</f>
        <v>1</v>
      </c>
      <c r="AA79" s="21">
        <f>IF(Q79&gt;Y79,1,0)</f>
        <v>1</v>
      </c>
      <c r="AB79" s="1">
        <v>0.35829322750549503</v>
      </c>
      <c r="AC79" s="21">
        <f>IF(T79&gt;AB79,1,0)</f>
        <v>1</v>
      </c>
      <c r="AD79" s="21">
        <f>IF(Q79&gt;AB79,1,0)</f>
        <v>1</v>
      </c>
      <c r="AE79" t="str">
        <f>(IF(P79=S79,"STOPPED-OUT","HOLD"))</f>
        <v>HOLD</v>
      </c>
      <c r="AF79" s="44">
        <v>0.2191031717098067</v>
      </c>
      <c r="AG79" s="44">
        <v>0</v>
      </c>
      <c r="AH79" s="5">
        <v>33.44</v>
      </c>
      <c r="AI79" s="5">
        <v>27.43</v>
      </c>
      <c r="AJ79" s="5">
        <v>25</v>
      </c>
      <c r="AK79" s="5">
        <v>28</v>
      </c>
      <c r="AL79" s="5">
        <v>21</v>
      </c>
      <c r="AM79" s="5">
        <v>26</v>
      </c>
    </row>
    <row r="80" spans="1:40">
      <c r="A80" s="3">
        <v>42550</v>
      </c>
      <c r="B80" t="s">
        <v>83</v>
      </c>
      <c r="C80" t="s">
        <v>21</v>
      </c>
      <c r="D80" s="26">
        <v>-1.1421807612975754E-2</v>
      </c>
      <c r="E80" s="25">
        <f t="shared" si="7"/>
        <v>-0.45063544520598497</v>
      </c>
      <c r="F80" s="25"/>
      <c r="G80" s="26">
        <v>-4.7785017813613315E-2</v>
      </c>
      <c r="H80" s="25">
        <f t="shared" si="8"/>
        <v>-0.72100826189972289</v>
      </c>
      <c r="I80" s="25"/>
      <c r="J80" s="26">
        <v>-2.7273579598724808E-2</v>
      </c>
      <c r="K80" s="25">
        <f t="shared" si="9"/>
        <v>-0.28238989784961588</v>
      </c>
      <c r="L80" s="25"/>
      <c r="M80" s="26">
        <v>-8.0653478342396293E-2</v>
      </c>
      <c r="N80" s="25">
        <f t="shared" si="10"/>
        <v>-0.3962245871457003</v>
      </c>
      <c r="O80" s="25"/>
      <c r="P80" s="26">
        <v>-1.6925276579786177E-2</v>
      </c>
      <c r="Q80" s="1">
        <f t="shared" si="6"/>
        <v>-6.6001628329704243E-2</v>
      </c>
      <c r="R80" s="25"/>
      <c r="S80" s="26">
        <v>5.0018751171948254E-2</v>
      </c>
      <c r="T80" s="1">
        <f>(1+S80)^(365/($A$1-A80))-1</f>
        <v>7.7053279459348589E-2</v>
      </c>
      <c r="U80" s="25"/>
      <c r="V80" s="1">
        <v>0.28080932025735</v>
      </c>
      <c r="W80" s="21">
        <f>IF(T80&gt;V80,1,0)</f>
        <v>0</v>
      </c>
      <c r="X80" s="21">
        <f>IF(Q80&gt;V80,1,0)</f>
        <v>0</v>
      </c>
      <c r="Y80" s="1">
        <v>0.22575646292856399</v>
      </c>
      <c r="Z80" s="21">
        <f>IF(T80&gt;Y80,1,0)</f>
        <v>0</v>
      </c>
      <c r="AA80" s="21">
        <f>IF(Q80&gt;Y80,1,0)</f>
        <v>0</v>
      </c>
      <c r="AB80" s="1">
        <v>0.35829322750549503</v>
      </c>
      <c r="AC80" s="21">
        <f>IF(T80&gt;AB80,1,0)</f>
        <v>0</v>
      </c>
      <c r="AD80" s="21">
        <f>IF(Q80&gt;AB80,1,0)</f>
        <v>0</v>
      </c>
      <c r="AE80" t="str">
        <f>(IF(P80=S80,"STOPPED-OUT","HOLD"))</f>
        <v>HOLD</v>
      </c>
      <c r="AF80" s="44">
        <v>1.4919362966733967E-2</v>
      </c>
      <c r="AG80" s="44">
        <v>-6.8298299128867812E-2</v>
      </c>
      <c r="AH80" s="5">
        <v>45.5779</v>
      </c>
      <c r="AI80" s="5">
        <v>42.027500000000003</v>
      </c>
      <c r="AJ80" s="5">
        <v>41</v>
      </c>
      <c r="AK80" s="5">
        <v>44</v>
      </c>
      <c r="AL80" s="5">
        <v>48</v>
      </c>
      <c r="AN80" s="5">
        <v>49</v>
      </c>
    </row>
    <row r="81" spans="1:40">
      <c r="A81" s="3">
        <v>42550</v>
      </c>
      <c r="B81" t="s">
        <v>26</v>
      </c>
      <c r="C81" t="s">
        <v>21</v>
      </c>
      <c r="D81" s="26">
        <v>-1.3060268807395119E-2</v>
      </c>
      <c r="E81" s="25">
        <f t="shared" si="7"/>
        <v>-0.49615462480442507</v>
      </c>
      <c r="F81" s="25"/>
      <c r="G81" s="26">
        <v>-1.3060268807395119E-2</v>
      </c>
      <c r="H81" s="25">
        <f t="shared" si="8"/>
        <v>-0.29017933589139933</v>
      </c>
      <c r="I81" s="25"/>
      <c r="J81" s="26">
        <v>-1.3060268807395119E-2</v>
      </c>
      <c r="K81" s="25">
        <f t="shared" si="9"/>
        <v>-0.14594155299059153</v>
      </c>
      <c r="L81" s="25"/>
      <c r="M81" s="26">
        <v>-1.3060268807395119E-2</v>
      </c>
      <c r="N81" s="25">
        <f t="shared" si="10"/>
        <v>-7.5847173347714958E-2</v>
      </c>
      <c r="O81" s="25"/>
      <c r="P81" s="26">
        <v>-1.3060268807395119E-2</v>
      </c>
      <c r="Q81" s="1">
        <f t="shared" si="6"/>
        <v>-5.1226533199975388E-2</v>
      </c>
      <c r="R81" s="25"/>
      <c r="S81" s="26">
        <v>-1.3060268807395119E-2</v>
      </c>
      <c r="T81" s="1">
        <f>(1+S81)^(365/($A$1-A81))-1</f>
        <v>-1.9794795985932367E-2</v>
      </c>
      <c r="U81" s="25"/>
      <c r="V81" s="1">
        <v>0.28080932025735</v>
      </c>
      <c r="W81" s="21">
        <f>IF(T81&gt;V81,1,0)</f>
        <v>0</v>
      </c>
      <c r="X81" s="21">
        <f>IF(Q81&gt;V81,1,0)</f>
        <v>0</v>
      </c>
      <c r="Y81" s="1">
        <v>0.22575646292856399</v>
      </c>
      <c r="Z81" s="21">
        <f>IF(T81&gt;Y81,1,0)</f>
        <v>0</v>
      </c>
      <c r="AA81" s="21">
        <f>IF(Q81&gt;Y81,1,0)</f>
        <v>0</v>
      </c>
      <c r="AB81" s="1">
        <v>0.35829322750549503</v>
      </c>
      <c r="AC81" s="21">
        <f>IF(T81&gt;AB81,1,0)</f>
        <v>0</v>
      </c>
      <c r="AD81" s="21">
        <f>IF(Q81&gt;AB81,1,0)</f>
        <v>0</v>
      </c>
      <c r="AE81" t="str">
        <f>(IF(P81=S81,"STOPPED-OUT","HOLD"))</f>
        <v>STOPPED-OUT</v>
      </c>
      <c r="AF81" s="44">
        <v>0</v>
      </c>
      <c r="AG81" s="44">
        <v>-6.8919952257310985E-2</v>
      </c>
      <c r="AH81" s="5">
        <v>703.05</v>
      </c>
      <c r="AI81" s="5">
        <v>657.72</v>
      </c>
      <c r="AJ81" s="5">
        <v>638</v>
      </c>
      <c r="AK81" s="5">
        <v>659</v>
      </c>
      <c r="AL81" s="5">
        <v>663</v>
      </c>
      <c r="AN81" s="5">
        <v>663</v>
      </c>
    </row>
    <row r="82" spans="1:40">
      <c r="A82" s="3">
        <v>42550</v>
      </c>
      <c r="B82" t="s">
        <v>24</v>
      </c>
      <c r="C82" t="s">
        <v>21</v>
      </c>
      <c r="D82" s="26">
        <v>4.5690981464748918E-2</v>
      </c>
      <c r="E82" s="25">
        <f t="shared" si="7"/>
        <v>9.2741702389902514</v>
      </c>
      <c r="F82" s="25"/>
      <c r="G82" s="26">
        <v>-2.0733107035580865E-2</v>
      </c>
      <c r="H82" s="25">
        <f t="shared" si="8"/>
        <v>-0.42086748058851542</v>
      </c>
      <c r="I82" s="25"/>
      <c r="J82" s="26">
        <v>-8.056362792742193E-2</v>
      </c>
      <c r="K82" s="25">
        <f t="shared" si="9"/>
        <v>-0.63502748469422132</v>
      </c>
      <c r="L82" s="25"/>
      <c r="M82" s="26">
        <v>-8.056362792742193E-2</v>
      </c>
      <c r="N82" s="25">
        <f t="shared" si="10"/>
        <v>-0.39587044824327722</v>
      </c>
      <c r="O82" s="25"/>
      <c r="P82" s="26">
        <v>-8.056362792742193E-2</v>
      </c>
      <c r="Q82" s="1">
        <f t="shared" si="6"/>
        <v>-0.28536098858496539</v>
      </c>
      <c r="R82" s="25"/>
      <c r="S82" s="26">
        <v>-8.056362792742193E-2</v>
      </c>
      <c r="T82" s="1">
        <f>(1+S82)^(365/($A$1-A82))-1</f>
        <v>-0.11991918251323064</v>
      </c>
      <c r="U82" s="25"/>
      <c r="V82" s="1">
        <v>0.28080932025735</v>
      </c>
      <c r="W82" s="21">
        <f>IF(T82&gt;V82,1,0)</f>
        <v>0</v>
      </c>
      <c r="X82" s="21">
        <f>IF(Q82&gt;V82,1,0)</f>
        <v>0</v>
      </c>
      <c r="Y82" s="1">
        <v>0.22575646292856399</v>
      </c>
      <c r="Z82" s="21">
        <f>IF(T82&gt;Y82,1,0)</f>
        <v>0</v>
      </c>
      <c r="AA82" s="21">
        <f>IF(Q82&gt;Y82,1,0)</f>
        <v>0</v>
      </c>
      <c r="AB82" s="1">
        <v>0.35829322750549503</v>
      </c>
      <c r="AC82" s="21">
        <f>IF(T82&gt;AB82,1,0)</f>
        <v>0</v>
      </c>
      <c r="AD82" s="21">
        <f>IF(Q82&gt;AB82,1,0)</f>
        <v>0</v>
      </c>
      <c r="AE82" t="str">
        <f>(IF(P82=S82,"STOPPED-OUT","HOLD"))</f>
        <v>STOPPED-OUT</v>
      </c>
      <c r="AF82" s="44">
        <v>4.5690958159929636E-2</v>
      </c>
      <c r="AG82" s="44">
        <v>-8.0563654315457242E-2</v>
      </c>
      <c r="AH82" s="5">
        <v>442.48</v>
      </c>
      <c r="AI82" s="5">
        <v>390.78</v>
      </c>
      <c r="AJ82" s="5">
        <v>391</v>
      </c>
      <c r="AK82" s="5">
        <v>410</v>
      </c>
      <c r="AL82" s="5">
        <v>431</v>
      </c>
      <c r="AM82" s="5">
        <v>431</v>
      </c>
    </row>
    <row r="83" spans="1:40">
      <c r="A83" s="3">
        <v>42550</v>
      </c>
      <c r="B83" t="s">
        <v>50</v>
      </c>
      <c r="C83" t="s">
        <v>21</v>
      </c>
      <c r="D83" s="26">
        <v>-3.4148641937056572E-2</v>
      </c>
      <c r="E83" s="25">
        <f t="shared" si="7"/>
        <v>-0.83662723570316611</v>
      </c>
      <c r="F83" s="25"/>
      <c r="G83" s="26">
        <v>-8.2046503574569343E-2</v>
      </c>
      <c r="H83" s="25">
        <f t="shared" si="8"/>
        <v>-0.8926796639019926</v>
      </c>
      <c r="I83" s="25"/>
      <c r="J83" s="26">
        <v>-8.2046503574569343E-2</v>
      </c>
      <c r="K83" s="25">
        <f t="shared" si="9"/>
        <v>-0.64202873658760806</v>
      </c>
      <c r="L83" s="25"/>
      <c r="M83" s="26">
        <v>-8.2046503574569343E-2</v>
      </c>
      <c r="N83" s="25">
        <f t="shared" si="10"/>
        <v>-0.40169300237052885</v>
      </c>
      <c r="O83" s="25"/>
      <c r="P83" s="26">
        <v>-8.2046503574569343E-2</v>
      </c>
      <c r="Q83" s="1">
        <f t="shared" si="6"/>
        <v>-0.28996015338860281</v>
      </c>
      <c r="R83" s="25"/>
      <c r="S83" s="26">
        <v>-8.2046503574569343E-2</v>
      </c>
      <c r="T83" s="1">
        <f>(1+S83)^(365/($A$1-A83))-1</f>
        <v>-0.12207695047573097</v>
      </c>
      <c r="U83" s="25"/>
      <c r="V83" s="1">
        <v>0.28080932025735</v>
      </c>
      <c r="W83" s="21">
        <f>IF(T83&gt;V83,1,0)</f>
        <v>0</v>
      </c>
      <c r="X83" s="21">
        <f>IF(Q83&gt;V83,1,0)</f>
        <v>0</v>
      </c>
      <c r="Y83" s="1">
        <v>0.22575646292856399</v>
      </c>
      <c r="Z83" s="21">
        <f>IF(T83&gt;Y83,1,0)</f>
        <v>0</v>
      </c>
      <c r="AA83" s="21">
        <f>IF(Q83&gt;Y83,1,0)</f>
        <v>0</v>
      </c>
      <c r="AB83" s="1">
        <v>0.35829322750549503</v>
      </c>
      <c r="AC83" s="21">
        <f>IF(T83&gt;AB83,1,0)</f>
        <v>0</v>
      </c>
      <c r="AD83" s="21">
        <f>IF(Q83&gt;AB83,1,0)</f>
        <v>0</v>
      </c>
      <c r="AE83" t="str">
        <f>(IF(P83=S83,"STOPPED-OUT","HOLD"))</f>
        <v>STOPPED-OUT</v>
      </c>
      <c r="AF83" s="44">
        <v>2.3667689064450059E-3</v>
      </c>
      <c r="AG83" s="44">
        <v>-0.1377215366538542</v>
      </c>
      <c r="AH83" s="5">
        <v>99.876900000000006</v>
      </c>
      <c r="AI83" s="5">
        <v>87.578999999999994</v>
      </c>
      <c r="AJ83" s="5">
        <v>85</v>
      </c>
      <c r="AK83" s="5">
        <v>91</v>
      </c>
      <c r="AL83" s="5">
        <v>93</v>
      </c>
      <c r="AN83" s="5">
        <v>93</v>
      </c>
    </row>
    <row r="84" spans="1:40">
      <c r="A84" s="3">
        <v>42550</v>
      </c>
      <c r="B84" t="s">
        <v>40</v>
      </c>
      <c r="C84" t="s">
        <v>21</v>
      </c>
      <c r="D84" s="26">
        <v>-7.2727272727272724E-2</v>
      </c>
      <c r="E84" s="25">
        <f t="shared" si="7"/>
        <v>-0.98049685459576397</v>
      </c>
      <c r="F84" s="25"/>
      <c r="G84" s="26">
        <v>-7.2727272727272724E-2</v>
      </c>
      <c r="H84" s="25">
        <f t="shared" si="8"/>
        <v>-0.86034633766264501</v>
      </c>
      <c r="I84" s="25"/>
      <c r="J84" s="26">
        <v>-7.2727272727272724E-2</v>
      </c>
      <c r="K84" s="25">
        <f t="shared" si="9"/>
        <v>-0.59589907994408597</v>
      </c>
      <c r="L84" s="25"/>
      <c r="M84" s="26">
        <v>-7.2727272727272724E-2</v>
      </c>
      <c r="N84" s="25">
        <f t="shared" si="10"/>
        <v>-0.36431067331918021</v>
      </c>
      <c r="O84" s="25"/>
      <c r="P84" s="26">
        <v>-7.2727272727272724E-2</v>
      </c>
      <c r="Q84" s="1">
        <f t="shared" si="6"/>
        <v>-0.26068427020012308</v>
      </c>
      <c r="R84" s="25"/>
      <c r="S84" s="26">
        <v>-7.2727272727272724E-2</v>
      </c>
      <c r="T84" s="1">
        <f>(1+S84)^(365/($A$1-A84))-1</f>
        <v>-0.10848623610892871</v>
      </c>
      <c r="U84" s="25"/>
      <c r="V84" s="1">
        <v>0.28080932025735</v>
      </c>
      <c r="W84" s="21">
        <f>IF(T84&gt;V84,1,0)</f>
        <v>0</v>
      </c>
      <c r="X84" s="21">
        <f>IF(Q84&gt;V84,1,0)</f>
        <v>0</v>
      </c>
      <c r="Y84" s="1">
        <v>0.22575646292856399</v>
      </c>
      <c r="Z84" s="21">
        <f>IF(T84&gt;Y84,1,0)</f>
        <v>0</v>
      </c>
      <c r="AA84" s="21">
        <f>IF(Q84&gt;Y84,1,0)</f>
        <v>0</v>
      </c>
      <c r="AB84" s="1">
        <v>0.35829322750549503</v>
      </c>
      <c r="AC84" s="21">
        <f>IF(T84&gt;AB84,1,0)</f>
        <v>0</v>
      </c>
      <c r="AD84" s="21">
        <f>IF(Q84&gt;AB84,1,0)</f>
        <v>0</v>
      </c>
      <c r="AE84" t="str">
        <f>(IF(P84=S84,"STOPPED-OUT","HOLD"))</f>
        <v>STOPPED-OUT</v>
      </c>
      <c r="AF84" s="44">
        <v>1.9607808185661598E-2</v>
      </c>
      <c r="AG84" s="44">
        <v>-9.4830698567939381E-2</v>
      </c>
      <c r="AH84" s="5">
        <v>30.71</v>
      </c>
      <c r="AI84" s="5">
        <v>27.5</v>
      </c>
      <c r="AJ84" s="5">
        <v>24</v>
      </c>
      <c r="AK84" s="5">
        <v>28</v>
      </c>
      <c r="AL84" s="5">
        <v>29</v>
      </c>
      <c r="AM84" s="5">
        <v>33</v>
      </c>
    </row>
    <row r="85" spans="1:40">
      <c r="A85" s="3">
        <v>42550</v>
      </c>
      <c r="B85" t="s">
        <v>84</v>
      </c>
      <c r="C85" t="s">
        <v>21</v>
      </c>
      <c r="D85" s="26">
        <v>-9.2060399415489547E-2</v>
      </c>
      <c r="E85" s="25">
        <f t="shared" si="7"/>
        <v>-0.99349915237512665</v>
      </c>
      <c r="F85" s="25"/>
      <c r="G85" s="26">
        <v>-4.1402825133950209E-2</v>
      </c>
      <c r="H85" s="25">
        <f t="shared" si="8"/>
        <v>-0.66793121059757554</v>
      </c>
      <c r="I85" s="25"/>
      <c r="J85" s="26">
        <v>-0.12518265952264979</v>
      </c>
      <c r="K85" s="25">
        <f t="shared" si="9"/>
        <v>-0.79908674231626353</v>
      </c>
      <c r="L85" s="25"/>
      <c r="M85" s="26">
        <v>-0.22308816366293219</v>
      </c>
      <c r="N85" s="25">
        <f t="shared" si="10"/>
        <v>-0.78009736764457882</v>
      </c>
      <c r="O85" s="25"/>
      <c r="P85" s="26">
        <v>-0.22308816366293219</v>
      </c>
      <c r="Q85" s="1">
        <f t="shared" si="6"/>
        <v>-0.63567669579688868</v>
      </c>
      <c r="R85" s="25"/>
      <c r="S85" s="26">
        <v>-0.22308816366293219</v>
      </c>
      <c r="T85" s="1">
        <f>(1+S85)^(365/($A$1-A85))-1</f>
        <v>-0.31880149696524529</v>
      </c>
      <c r="U85" s="25"/>
      <c r="V85" s="1">
        <v>0.28080932025735</v>
      </c>
      <c r="W85" s="21">
        <f>IF(T85&gt;V85,1,0)</f>
        <v>0</v>
      </c>
      <c r="X85" s="21">
        <f>IF(Q85&gt;V85,1,0)</f>
        <v>0</v>
      </c>
      <c r="Y85" s="1">
        <v>0.22575646292856399</v>
      </c>
      <c r="Z85" s="21">
        <f>IF(T85&gt;Y85,1,0)</f>
        <v>0</v>
      </c>
      <c r="AA85" s="21">
        <f>IF(Q85&gt;Y85,1,0)</f>
        <v>0</v>
      </c>
      <c r="AB85" s="1">
        <v>0.35829322750549503</v>
      </c>
      <c r="AC85" s="21">
        <f>IF(T85&gt;AB85,1,0)</f>
        <v>0</v>
      </c>
      <c r="AD85" s="21">
        <f>IF(Q85&gt;AB85,1,0)</f>
        <v>0</v>
      </c>
      <c r="AE85" t="str">
        <f>(IF(P85=S85,"STOPPED-OUT","HOLD"))</f>
        <v>STOPPED-OUT</v>
      </c>
      <c r="AF85" s="44">
        <v>5.0170528486579165E-2</v>
      </c>
      <c r="AG85" s="44">
        <v>-0.12420842064255135</v>
      </c>
      <c r="AH85" s="5">
        <v>23.08</v>
      </c>
      <c r="AI85" s="5">
        <v>19.5</v>
      </c>
      <c r="AJ85" s="5">
        <v>20</v>
      </c>
      <c r="AK85" s="5">
        <v>23</v>
      </c>
      <c r="AL85" s="5">
        <v>25</v>
      </c>
      <c r="AM85" s="5">
        <v>25</v>
      </c>
    </row>
    <row r="86" spans="1:40">
      <c r="A86" s="3">
        <v>42550</v>
      </c>
      <c r="B86" t="s">
        <v>43</v>
      </c>
      <c r="C86" t="s">
        <v>21</v>
      </c>
      <c r="D86" s="26">
        <v>-0.1588554514060187</v>
      </c>
      <c r="E86" s="25">
        <f t="shared" si="7"/>
        <v>-0.99987906827868533</v>
      </c>
      <c r="F86" s="25">
        <f>AVERAGE(E73:E86)</f>
        <v>114.2766777597741</v>
      </c>
      <c r="G86" s="26">
        <v>-0.1356684755796744</v>
      </c>
      <c r="H86" s="25">
        <f t="shared" si="8"/>
        <v>-0.9776557207845471</v>
      </c>
      <c r="I86" s="25">
        <f>AVERAGE(H73:H86)</f>
        <v>7.696939693992876</v>
      </c>
      <c r="J86" s="26">
        <v>-0.14109521460286134</v>
      </c>
      <c r="K86" s="25">
        <f t="shared" si="9"/>
        <v>-0.83880919318278291</v>
      </c>
      <c r="L86" s="25">
        <f>AVERAGE(K73:K86)</f>
        <v>1.7722478122174812</v>
      </c>
      <c r="M86" s="26">
        <v>-0.38924518993586582</v>
      </c>
      <c r="N86" s="25">
        <f t="shared" si="10"/>
        <v>-0.94809593453632734</v>
      </c>
      <c r="O86" s="25">
        <f>AVERAGE(N73:N86)</f>
        <v>1.940077480163493</v>
      </c>
      <c r="P86" s="26">
        <v>-0.38924518993586582</v>
      </c>
      <c r="Q86" s="1">
        <f t="shared" si="6"/>
        <v>-0.86085500678011984</v>
      </c>
      <c r="R86" s="25">
        <f>AVERAGE(Q73:Q86)</f>
        <v>1.1481753824087728</v>
      </c>
      <c r="S86" s="26">
        <v>-0.38924518993586582</v>
      </c>
      <c r="T86" s="1">
        <f>(1+S86)^(365/($A$1-A86))-1</f>
        <v>-0.5275680751185472</v>
      </c>
      <c r="U86" s="25">
        <f>AVERAGE(T73:T86)</f>
        <v>0.3109450232993865</v>
      </c>
      <c r="V86" s="1">
        <v>0.28080932025735</v>
      </c>
      <c r="W86" s="21">
        <f>IF(T86&gt;V86,1,0)</f>
        <v>0</v>
      </c>
      <c r="X86" s="21">
        <f>IF(Q86&gt;V86,1,0)</f>
        <v>0</v>
      </c>
      <c r="Y86" s="1">
        <v>0.22575646292856399</v>
      </c>
      <c r="Z86" s="21">
        <f>IF(T86&gt;Y86,1,0)</f>
        <v>0</v>
      </c>
      <c r="AA86" s="21">
        <f>IF(Q86&gt;Y86,1,0)</f>
        <v>0</v>
      </c>
      <c r="AB86" s="1">
        <v>0.35829322750549503</v>
      </c>
      <c r="AC86" s="21">
        <f>IF(T86&gt;AB86,1,0)</f>
        <v>0</v>
      </c>
      <c r="AD86" s="21">
        <f>IF(Q86&gt;AB86,1,0)</f>
        <v>0</v>
      </c>
      <c r="AE86" t="str">
        <f>(IF(P86=S86,"STOPPED-OUT","HOLD"))</f>
        <v>STOPPED-OUT</v>
      </c>
      <c r="AF86" s="44">
        <v>1.5786877158362127E-2</v>
      </c>
      <c r="AG86" s="44">
        <v>-0.21213616181549091</v>
      </c>
      <c r="AH86" s="5">
        <v>24.57</v>
      </c>
      <c r="AI86" s="5">
        <v>19.95</v>
      </c>
      <c r="AJ86" s="5">
        <v>18</v>
      </c>
      <c r="AK86" s="5">
        <v>23</v>
      </c>
      <c r="AL86" s="5">
        <v>26</v>
      </c>
      <c r="AM86" s="5">
        <v>26</v>
      </c>
    </row>
    <row r="87" spans="1:40">
      <c r="A87" s="3">
        <v>42578</v>
      </c>
      <c r="B87" t="s">
        <v>85</v>
      </c>
      <c r="C87" t="s">
        <v>13</v>
      </c>
      <c r="D87" s="26">
        <v>1.6081040502879495E-3</v>
      </c>
      <c r="E87" s="25">
        <f t="shared" si="7"/>
        <v>8.7393764376053396E-2</v>
      </c>
      <c r="F87" s="25"/>
      <c r="G87" s="26">
        <v>4.5761479455725413E-3</v>
      </c>
      <c r="H87" s="25">
        <f t="shared" si="8"/>
        <v>0.12640884818140763</v>
      </c>
      <c r="I87" s="25"/>
      <c r="J87" s="26">
        <v>-2.9680438952847678E-3</v>
      </c>
      <c r="K87" s="25">
        <f t="shared" si="9"/>
        <v>-3.504082792575347E-2</v>
      </c>
      <c r="L87" s="25"/>
      <c r="M87" s="26">
        <v>-3.933154489662731E-2</v>
      </c>
      <c r="N87" s="25">
        <f t="shared" si="10"/>
        <v>-0.21396627203968155</v>
      </c>
      <c r="O87" s="25"/>
      <c r="P87" s="26">
        <v>-6.0205877024709795E-2</v>
      </c>
      <c r="Q87" s="1">
        <f t="shared" si="6"/>
        <v>-0.21993480797340714</v>
      </c>
      <c r="R87" s="25"/>
      <c r="S87" s="26">
        <v>-6.0205877024709795E-2</v>
      </c>
      <c r="T87" s="1">
        <f>(1+S87)^(365/($A$1-A87))-1</f>
        <v>-0.10139156018200923</v>
      </c>
      <c r="U87" s="25"/>
      <c r="V87" s="1">
        <v>0.22893091498231732</v>
      </c>
      <c r="W87" s="21">
        <f>IF(T87&gt;V87,1,0)</f>
        <v>0</v>
      </c>
      <c r="X87" s="21">
        <f>IF(Q87&gt;V87,1,0)</f>
        <v>0</v>
      </c>
      <c r="Y87" s="1">
        <v>0.16482615420153479</v>
      </c>
      <c r="Z87" s="21">
        <f>IF(T87&gt;Y87,1,0)</f>
        <v>0</v>
      </c>
      <c r="AA87" s="21">
        <f>IF(Q87&gt;Y87,1,0)</f>
        <v>0</v>
      </c>
      <c r="AB87" s="1">
        <v>0.24788592969676504</v>
      </c>
      <c r="AC87" s="21">
        <f>IF(T87&gt;AB87,1,0)</f>
        <v>0</v>
      </c>
      <c r="AD87" s="21">
        <f>IF(Q87&gt;AB87,1,0)</f>
        <v>0</v>
      </c>
      <c r="AE87" t="str">
        <f>(IF(P87=S87,"STOPPED-OUT","HOLD"))</f>
        <v>STOPPED-OUT</v>
      </c>
      <c r="AF87" s="44">
        <v>8.5343795340765069E-3</v>
      </c>
      <c r="AG87" s="44">
        <v>-3.5872012237869655E-3</v>
      </c>
      <c r="AH87" s="5">
        <v>81.279600000000002</v>
      </c>
      <c r="AI87" s="5">
        <v>80.302700000000002</v>
      </c>
      <c r="AJ87" s="5">
        <v>77</v>
      </c>
      <c r="AK87" s="5">
        <v>82</v>
      </c>
      <c r="AL87" s="5">
        <v>74</v>
      </c>
      <c r="AM87" s="5">
        <v>76</v>
      </c>
    </row>
    <row r="88" spans="1:40">
      <c r="A88" s="3">
        <v>42578</v>
      </c>
      <c r="B88" t="s">
        <v>15</v>
      </c>
      <c r="C88" t="s">
        <v>13</v>
      </c>
      <c r="D88" s="26">
        <v>6.6666666666666428E-3</v>
      </c>
      <c r="E88" s="25">
        <f t="shared" si="7"/>
        <v>0.41406062553828349</v>
      </c>
      <c r="F88" s="25"/>
      <c r="G88" s="26">
        <v>-1.8416666666666616E-2</v>
      </c>
      <c r="H88" s="25">
        <f t="shared" si="8"/>
        <v>-0.38407201234441513</v>
      </c>
      <c r="I88" s="25"/>
      <c r="J88" s="26">
        <v>-3.8333333333333289E-2</v>
      </c>
      <c r="K88" s="25">
        <f t="shared" si="9"/>
        <v>-0.37440286195425476</v>
      </c>
      <c r="L88" s="25"/>
      <c r="M88" s="26">
        <v>-2.6166666666666671E-2</v>
      </c>
      <c r="N88" s="25">
        <f t="shared" si="10"/>
        <v>-0.14708094794365401</v>
      </c>
      <c r="O88" s="25"/>
      <c r="P88" s="26">
        <v>0.11024999999999992</v>
      </c>
      <c r="Q88" s="1">
        <f t="shared" si="6"/>
        <v>0.51943850310687867</v>
      </c>
      <c r="R88" s="25"/>
      <c r="S88" s="26">
        <v>0.12449999999999999</v>
      </c>
      <c r="T88" s="1">
        <f>(1+S88)^(365/($A$1-A88))-1</f>
        <v>0.22387427339697408</v>
      </c>
      <c r="U88" s="25"/>
      <c r="V88" s="1">
        <v>0.22893091498231732</v>
      </c>
      <c r="W88" s="21">
        <f>IF(T88&gt;V88,1,0)</f>
        <v>0</v>
      </c>
      <c r="X88" s="21">
        <f>IF(Q88&gt;V88,1,0)</f>
        <v>1</v>
      </c>
      <c r="Y88" s="1">
        <v>0.16482615420153479</v>
      </c>
      <c r="Z88" s="21">
        <f>IF(T88&gt;Y88,1,0)</f>
        <v>1</v>
      </c>
      <c r="AA88" s="21">
        <f>IF(Q88&gt;Y88,1,0)</f>
        <v>1</v>
      </c>
      <c r="AB88" s="1">
        <v>0.24788592969676504</v>
      </c>
      <c r="AC88" s="21">
        <f>IF(T88&gt;AB88,1,0)</f>
        <v>0</v>
      </c>
      <c r="AD88" s="21">
        <f>IF(Q88&gt;AB88,1,0)</f>
        <v>1</v>
      </c>
      <c r="AE88" t="str">
        <f>(IF(P88=S88,"STOPPED-OUT","HOLD"))</f>
        <v>HOLD</v>
      </c>
      <c r="AF88" s="44">
        <v>1.5566759058432317E-2</v>
      </c>
      <c r="AG88" s="44">
        <v>-6.729333767774682E-3</v>
      </c>
      <c r="AH88" s="5">
        <v>125.26</v>
      </c>
      <c r="AI88" s="5">
        <v>122.51</v>
      </c>
      <c r="AJ88" s="5">
        <v>115</v>
      </c>
      <c r="AK88" s="5">
        <v>122</v>
      </c>
      <c r="AL88" s="5">
        <v>111</v>
      </c>
      <c r="AM88" s="5">
        <v>113</v>
      </c>
    </row>
    <row r="89" spans="1:40">
      <c r="A89" s="3">
        <v>42578</v>
      </c>
      <c r="B89" t="s">
        <v>86</v>
      </c>
      <c r="C89" t="s">
        <v>13</v>
      </c>
      <c r="D89" s="26">
        <v>-9.4372596994057867E-3</v>
      </c>
      <c r="E89" s="25">
        <f t="shared" si="7"/>
        <v>-0.39007688296253529</v>
      </c>
      <c r="F89" s="25"/>
      <c r="G89" s="26">
        <v>-3.5826634044040248E-3</v>
      </c>
      <c r="H89" s="25">
        <f t="shared" si="8"/>
        <v>-8.932834869986539E-2</v>
      </c>
      <c r="I89" s="25"/>
      <c r="J89" s="26">
        <v>-1.223348479552609E-3</v>
      </c>
      <c r="K89" s="25">
        <f t="shared" si="9"/>
        <v>-1.4581809053914707E-2</v>
      </c>
      <c r="L89" s="25"/>
      <c r="M89" s="26">
        <v>5.6186648025166083E-2</v>
      </c>
      <c r="N89" s="25">
        <f t="shared" si="10"/>
        <v>0.3881744215586802</v>
      </c>
      <c r="O89" s="25"/>
      <c r="P89" s="26">
        <v>2.9884655714785057E-2</v>
      </c>
      <c r="Q89" s="1">
        <f t="shared" si="6"/>
        <v>0.1250047354218955</v>
      </c>
      <c r="R89" s="25"/>
      <c r="S89" s="26">
        <v>-0.17642432715833622</v>
      </c>
      <c r="T89" s="1">
        <f>(1+S89)^(365/($A$1-A89))-1</f>
        <v>-0.28407604910297635</v>
      </c>
      <c r="U89" s="25"/>
      <c r="V89" s="1">
        <v>0.22893091498231699</v>
      </c>
      <c r="W89" s="21">
        <f>IF(T89&gt;V89,1,0)</f>
        <v>0</v>
      </c>
      <c r="X89" s="21">
        <f>IF(Q89&gt;V89,1,0)</f>
        <v>0</v>
      </c>
      <c r="Y89" s="1">
        <v>0.16482615420153501</v>
      </c>
      <c r="Z89" s="21">
        <f>IF(T89&gt;Y89,1,0)</f>
        <v>0</v>
      </c>
      <c r="AA89" s="21">
        <f>IF(Q89&gt;Y89,1,0)</f>
        <v>0</v>
      </c>
      <c r="AB89" s="1">
        <v>0.24788592969676501</v>
      </c>
      <c r="AC89" s="21">
        <f>IF(T89&gt;AB89,1,0)</f>
        <v>0</v>
      </c>
      <c r="AD89" s="21">
        <f>IF(Q89&gt;AB89,1,0)</f>
        <v>0</v>
      </c>
      <c r="AE89" t="str">
        <f>(IF(P89=S89,"STOPPED-OUT","HOLD"))</f>
        <v>HOLD</v>
      </c>
      <c r="AF89" s="44">
        <v>3.1719660403361286E-2</v>
      </c>
      <c r="AG89" s="44">
        <v>-1.7825952152639782E-2</v>
      </c>
      <c r="AH89" s="5">
        <v>118.07</v>
      </c>
      <c r="AI89" s="5">
        <v>112.4</v>
      </c>
      <c r="AJ89" s="5">
        <v>110</v>
      </c>
      <c r="AK89" s="5">
        <v>117</v>
      </c>
      <c r="AL89" s="5">
        <v>99</v>
      </c>
      <c r="AM89" s="5">
        <v>102</v>
      </c>
    </row>
    <row r="90" spans="1:40">
      <c r="A90" s="3">
        <v>42578</v>
      </c>
      <c r="B90" t="s">
        <v>87</v>
      </c>
      <c r="C90" t="s">
        <v>13</v>
      </c>
      <c r="D90" s="26">
        <v>-0.13728638434835611</v>
      </c>
      <c r="E90" s="25">
        <f t="shared" si="7"/>
        <v>-0.99954720250890461</v>
      </c>
      <c r="F90" s="25"/>
      <c r="G90" s="26">
        <v>-0.13728638434835611</v>
      </c>
      <c r="H90" s="25">
        <f t="shared" si="8"/>
        <v>-0.97872096122717467</v>
      </c>
      <c r="I90" s="25"/>
      <c r="J90" s="26">
        <v>-0.13728638434835611</v>
      </c>
      <c r="K90" s="25">
        <f t="shared" si="9"/>
        <v>-0.8300192162444856</v>
      </c>
      <c r="L90" s="25"/>
      <c r="M90" s="26">
        <v>-0.13728638434835611</v>
      </c>
      <c r="N90" s="25">
        <f t="shared" si="10"/>
        <v>-0.58771274121613404</v>
      </c>
      <c r="O90" s="25"/>
      <c r="P90" s="26">
        <v>-0.13728638434835611</v>
      </c>
      <c r="Q90" s="1">
        <f t="shared" si="6"/>
        <v>-0.44605504793997597</v>
      </c>
      <c r="R90" s="25"/>
      <c r="S90" s="26">
        <v>-0.13728638434835611</v>
      </c>
      <c r="T90" s="1">
        <f>(1+S90)^(365/($A$1-A90))-1</f>
        <v>-0.22450011769385314</v>
      </c>
      <c r="U90" s="25"/>
      <c r="V90" s="1">
        <v>0.22893091498231699</v>
      </c>
      <c r="W90" s="21">
        <f>IF(T90&gt;V90,1,0)</f>
        <v>0</v>
      </c>
      <c r="X90" s="21">
        <f>IF(Q90&gt;V90,1,0)</f>
        <v>0</v>
      </c>
      <c r="Y90" s="1">
        <v>0.16482615420153501</v>
      </c>
      <c r="Z90" s="21">
        <f>IF(T90&gt;Y90,1,0)</f>
        <v>0</v>
      </c>
      <c r="AA90" s="21">
        <f>IF(Q90&gt;Y90,1,0)</f>
        <v>0</v>
      </c>
      <c r="AB90" s="1">
        <v>0.24788592969676501</v>
      </c>
      <c r="AC90" s="21">
        <f>IF(T90&gt;AB90,1,0)</f>
        <v>0</v>
      </c>
      <c r="AD90" s="21">
        <f>IF(Q90&gt;AB90,1,0)</f>
        <v>0</v>
      </c>
      <c r="AE90" t="str">
        <f>(IF(P90=S90,"STOPPED-OUT","HOLD"))</f>
        <v>STOPPED-OUT</v>
      </c>
      <c r="AF90" s="44">
        <v>8.1766823459801245E-7</v>
      </c>
      <c r="AG90" s="44">
        <v>-0.13728567893483704</v>
      </c>
      <c r="AH90" s="5">
        <v>13.4529</v>
      </c>
      <c r="AI90" s="5">
        <v>11.606</v>
      </c>
      <c r="AJ90" s="5">
        <v>12</v>
      </c>
      <c r="AK90" s="5">
        <v>15</v>
      </c>
      <c r="AL90" s="5">
        <v>12</v>
      </c>
      <c r="AM90" s="5">
        <v>12</v>
      </c>
    </row>
    <row r="91" spans="1:40">
      <c r="A91" s="3">
        <v>42578</v>
      </c>
      <c r="B91" t="s">
        <v>88</v>
      </c>
      <c r="C91" t="s">
        <v>13</v>
      </c>
      <c r="D91" s="26">
        <v>-4.6616777089297755E-3</v>
      </c>
      <c r="E91" s="25">
        <f t="shared" si="7"/>
        <v>-0.2162314556085666</v>
      </c>
      <c r="F91" s="25"/>
      <c r="G91" s="26">
        <v>5.7177746058201841E-3</v>
      </c>
      <c r="H91" s="25">
        <f t="shared" si="8"/>
        <v>0.16026217660779229</v>
      </c>
      <c r="I91" s="25"/>
      <c r="J91" s="26">
        <v>-6.2128200262374089E-3</v>
      </c>
      <c r="K91" s="25">
        <f t="shared" si="9"/>
        <v>-7.2058325421449521E-2</v>
      </c>
      <c r="L91" s="25"/>
      <c r="M91" s="26">
        <v>1.1575812080758459E-2</v>
      </c>
      <c r="N91" s="25">
        <f t="shared" si="10"/>
        <v>7.1496157495034574E-2</v>
      </c>
      <c r="O91" s="25"/>
      <c r="P91" s="26">
        <v>-1.2805174874794701E-2</v>
      </c>
      <c r="Q91" s="1">
        <f t="shared" si="6"/>
        <v>-5.0245236377084224E-2</v>
      </c>
      <c r="R91" s="25"/>
      <c r="S91" s="26">
        <v>-5.5502842385788814E-2</v>
      </c>
      <c r="T91" s="1">
        <f>(1+S91)^(365/($A$1-A91))-1</f>
        <v>-9.3635232816777991E-2</v>
      </c>
      <c r="U91" s="25"/>
      <c r="V91" s="1">
        <v>0.22893091498231699</v>
      </c>
      <c r="W91" s="21">
        <f>IF(T91&gt;V91,1,0)</f>
        <v>0</v>
      </c>
      <c r="X91" s="21">
        <f>IF(Q91&gt;V91,1,0)</f>
        <v>0</v>
      </c>
      <c r="Y91" s="1">
        <v>0.16482615420153501</v>
      </c>
      <c r="Z91" s="21">
        <f>IF(T91&gt;Y91,1,0)</f>
        <v>0</v>
      </c>
      <c r="AA91" s="21">
        <f>IF(Q91&gt;Y91,1,0)</f>
        <v>0</v>
      </c>
      <c r="AB91" s="1">
        <v>0.24788592969676501</v>
      </c>
      <c r="AC91" s="21">
        <f>IF(T91&gt;AB91,1,0)</f>
        <v>0</v>
      </c>
      <c r="AD91" s="21">
        <f>IF(Q91&gt;AB91,1,0)</f>
        <v>0</v>
      </c>
      <c r="AE91" t="str">
        <f>(IF(P91=S91,"STOPPED-OUT","HOLD"))</f>
        <v>HOLD</v>
      </c>
      <c r="AF91" s="44">
        <v>9.3168201521847821E-3</v>
      </c>
      <c r="AG91" s="44">
        <v>-5.7985923755581766E-3</v>
      </c>
      <c r="AH91" s="5">
        <v>122.33</v>
      </c>
      <c r="AI91" s="5">
        <v>120.498</v>
      </c>
      <c r="AJ91" s="5">
        <v>117</v>
      </c>
      <c r="AK91" s="5">
        <v>123</v>
      </c>
      <c r="AL91" s="5">
        <v>113</v>
      </c>
      <c r="AM91" s="5">
        <v>115</v>
      </c>
    </row>
    <row r="92" spans="1:40">
      <c r="A92" s="3">
        <v>42578</v>
      </c>
      <c r="B92" t="s">
        <v>19</v>
      </c>
      <c r="C92" t="s">
        <v>13</v>
      </c>
      <c r="D92" s="26">
        <v>0.11667723525681674</v>
      </c>
      <c r="E92" s="25">
        <f t="shared" si="7"/>
        <v>314.562411429387</v>
      </c>
      <c r="F92" s="25"/>
      <c r="G92" s="26">
        <v>0.20735573874445146</v>
      </c>
      <c r="H92" s="25">
        <f t="shared" si="8"/>
        <v>135.00719810136636</v>
      </c>
      <c r="I92" s="25"/>
      <c r="J92" s="26">
        <v>0.15726062143310085</v>
      </c>
      <c r="K92" s="25">
        <f t="shared" si="9"/>
        <v>4.7699773131122027</v>
      </c>
      <c r="L92" s="25"/>
      <c r="M92" s="26">
        <v>0.18135700697526946</v>
      </c>
      <c r="N92" s="25">
        <f t="shared" si="10"/>
        <v>1.7182348075680918</v>
      </c>
      <c r="O92" s="25"/>
      <c r="P92" s="26">
        <v>6.0875079264426181E-2</v>
      </c>
      <c r="Q92" s="1">
        <f t="shared" si="6"/>
        <v>0.26665105893531438</v>
      </c>
      <c r="R92" s="25"/>
      <c r="S92" s="26">
        <v>6.0875079264426181E-2</v>
      </c>
      <c r="T92" s="1">
        <f>(1+S92)^(365/($A$1-A92))-1</f>
        <v>0.10709805231737168</v>
      </c>
      <c r="U92" s="25"/>
      <c r="V92" s="1">
        <v>0.22893091498231699</v>
      </c>
      <c r="W92" s="21">
        <f>IF(T92&gt;V92,1,0)</f>
        <v>0</v>
      </c>
      <c r="X92" s="21">
        <f>IF(Q92&gt;V92,1,0)</f>
        <v>1</v>
      </c>
      <c r="Y92" s="1">
        <v>0.16482615420153501</v>
      </c>
      <c r="Z92" s="21">
        <f>IF(T92&gt;Y92,1,0)</f>
        <v>0</v>
      </c>
      <c r="AA92" s="21">
        <f>IF(Q92&gt;Y92,1,0)</f>
        <v>1</v>
      </c>
      <c r="AB92" s="1">
        <v>0.24788592969676501</v>
      </c>
      <c r="AC92" s="21">
        <f>IF(T92&gt;AB92,1,0)</f>
        <v>0</v>
      </c>
      <c r="AD92" s="21">
        <f>IF(Q92&gt;AB92,1,0)</f>
        <v>1</v>
      </c>
      <c r="AE92" t="str">
        <f>(IF(P92=S92,"STOPPED-OUT","HOLD"))</f>
        <v>STOPPED-OUT</v>
      </c>
      <c r="AF92" s="44">
        <v>0.32276474318325937</v>
      </c>
      <c r="AG92" s="44">
        <v>0</v>
      </c>
      <c r="AH92" s="5">
        <v>20.86</v>
      </c>
      <c r="AI92" s="5">
        <v>15.77</v>
      </c>
      <c r="AJ92" s="5">
        <v>15</v>
      </c>
      <c r="AK92" s="5">
        <v>18</v>
      </c>
      <c r="AL92" s="5">
        <v>13</v>
      </c>
      <c r="AM92" s="5">
        <v>16.8</v>
      </c>
    </row>
    <row r="93" spans="1:40">
      <c r="A93" s="3">
        <v>42578</v>
      </c>
      <c r="B93" t="s">
        <v>89</v>
      </c>
      <c r="C93" t="s">
        <v>13</v>
      </c>
      <c r="D93" s="26">
        <v>2.7281442335578211E-2</v>
      </c>
      <c r="E93" s="25">
        <f t="shared" si="7"/>
        <v>3.0693115614044633</v>
      </c>
      <c r="F93" s="25"/>
      <c r="G93" s="26">
        <v>3.9317017368607564E-2</v>
      </c>
      <c r="H93" s="25">
        <f t="shared" si="8"/>
        <v>1.7330355735028253</v>
      </c>
      <c r="I93" s="25"/>
      <c r="J93" s="26">
        <v>1.5646650339960641E-2</v>
      </c>
      <c r="K93" s="25">
        <f t="shared" si="9"/>
        <v>0.20479092154725165</v>
      </c>
      <c r="L93" s="25"/>
      <c r="M93" s="26">
        <v>3.570594206167628E-2</v>
      </c>
      <c r="N93" s="25">
        <f t="shared" si="10"/>
        <v>0.23429453855855731</v>
      </c>
      <c r="O93" s="25"/>
      <c r="P93" s="26">
        <v>2.9085972996487654E-2</v>
      </c>
      <c r="Q93" s="1">
        <f t="shared" si="6"/>
        <v>0.12151899685663148</v>
      </c>
      <c r="R93" s="25"/>
      <c r="S93" s="26">
        <v>7.8690426320368698E-2</v>
      </c>
      <c r="T93" s="1">
        <f>(1+S93)^(365/($A$1-A93))-1</f>
        <v>0.13930079457512257</v>
      </c>
      <c r="U93" s="25"/>
      <c r="V93" s="1">
        <v>0.22893091498231699</v>
      </c>
      <c r="W93" s="21">
        <f>IF(T93&gt;V93,1,0)</f>
        <v>0</v>
      </c>
      <c r="X93" s="21">
        <f>IF(Q93&gt;V93,1,0)</f>
        <v>0</v>
      </c>
      <c r="Y93" s="1">
        <v>0.16482615420153501</v>
      </c>
      <c r="Z93" s="21">
        <f>IF(T93&gt;Y93,1,0)</f>
        <v>0</v>
      </c>
      <c r="AA93" s="21">
        <f>IF(Q93&gt;Y93,1,0)</f>
        <v>0</v>
      </c>
      <c r="AB93" s="1">
        <v>0.24788592969676501</v>
      </c>
      <c r="AC93" s="21">
        <f>IF(T93&gt;AB93,1,0)</f>
        <v>0</v>
      </c>
      <c r="AD93" s="21">
        <f>IF(Q93&gt;AB93,1,0)</f>
        <v>0</v>
      </c>
      <c r="AE93" t="str">
        <f>(IF(P93=S93,"STOPPED-OUT","HOLD"))</f>
        <v>HOLD</v>
      </c>
      <c r="AF93" s="44">
        <v>5.3961403601132642E-2</v>
      </c>
      <c r="AG93" s="44">
        <v>-2.6074478387075233E-3</v>
      </c>
      <c r="AH93" s="5">
        <v>52.332099999999997</v>
      </c>
      <c r="AI93" s="5">
        <v>49.523299999999999</v>
      </c>
      <c r="AJ93" s="5">
        <v>46</v>
      </c>
      <c r="AK93" s="5">
        <v>50</v>
      </c>
      <c r="AL93" s="5">
        <v>44</v>
      </c>
      <c r="AM93" s="5">
        <v>46</v>
      </c>
    </row>
    <row r="94" spans="1:40">
      <c r="A94" s="3">
        <v>42578</v>
      </c>
      <c r="B94" t="s">
        <v>90</v>
      </c>
      <c r="C94" t="s">
        <v>21</v>
      </c>
      <c r="D94" s="26">
        <v>2.1183923975450412E-2</v>
      </c>
      <c r="E94" s="25">
        <f t="shared" si="7"/>
        <v>1.9833689822065454</v>
      </c>
      <c r="F94" s="25"/>
      <c r="G94" s="26">
        <v>-2.9895070283112356E-2</v>
      </c>
      <c r="H94" s="25">
        <f t="shared" si="8"/>
        <v>-0.5467425211173218</v>
      </c>
      <c r="I94" s="25"/>
      <c r="J94" s="26">
        <v>-6.8699267471787742E-2</v>
      </c>
      <c r="K94" s="25">
        <f t="shared" si="9"/>
        <v>-0.57432383364875217</v>
      </c>
      <c r="L94" s="25"/>
      <c r="M94" s="26">
        <v>-3.8012274797069923E-2</v>
      </c>
      <c r="N94" s="25">
        <f t="shared" si="10"/>
        <v>-0.20746731277610531</v>
      </c>
      <c r="O94" s="25"/>
      <c r="P94" s="26">
        <v>-0.12314393189467431</v>
      </c>
      <c r="Q94" s="1">
        <f t="shared" si="6"/>
        <v>-0.40882882906532036</v>
      </c>
      <c r="R94" s="25"/>
      <c r="S94" s="26">
        <v>-0.14175410809740654</v>
      </c>
      <c r="T94" s="1">
        <f>(1+S94)^(365/($A$1-A94))-1</f>
        <v>-0.23140165233232635</v>
      </c>
      <c r="U94" s="25"/>
      <c r="V94" s="1">
        <v>0.22893091498231699</v>
      </c>
      <c r="W94" s="21">
        <f>IF(T94&gt;V94,1,0)</f>
        <v>0</v>
      </c>
      <c r="X94" s="21">
        <f>IF(Q94&gt;V94,1,0)</f>
        <v>0</v>
      </c>
      <c r="Y94" s="1">
        <v>0.16482615420153501</v>
      </c>
      <c r="Z94" s="21">
        <f>IF(T94&gt;Y94,1,0)</f>
        <v>0</v>
      </c>
      <c r="AA94" s="21">
        <f>IF(Q94&gt;Y94,1,0)</f>
        <v>0</v>
      </c>
      <c r="AB94" s="1">
        <v>0.24788592969676501</v>
      </c>
      <c r="AC94" s="21">
        <f>IF(T94&gt;AB94,1,0)</f>
        <v>0</v>
      </c>
      <c r="AD94" s="21">
        <f>IF(Q94&gt;AB94,1,0)</f>
        <v>0</v>
      </c>
      <c r="AE94" t="str">
        <f>(IF(P94=S94,"STOPPED-OUT","HOLD"))</f>
        <v>HOLD</v>
      </c>
      <c r="AF94" s="44">
        <v>2.1381865823871211E-2</v>
      </c>
      <c r="AG94" s="44">
        <v>-6.117604676998796E-2</v>
      </c>
      <c r="AH94" s="5">
        <v>53.6</v>
      </c>
      <c r="AI94" s="5">
        <v>49.43</v>
      </c>
      <c r="AJ94" s="5">
        <v>49</v>
      </c>
      <c r="AK94" s="5">
        <v>53</v>
      </c>
      <c r="AL94" s="5">
        <v>57</v>
      </c>
      <c r="AM94" s="5">
        <v>57</v>
      </c>
    </row>
    <row r="95" spans="1:40">
      <c r="A95" s="3">
        <v>42578</v>
      </c>
      <c r="B95" t="s">
        <v>91</v>
      </c>
      <c r="C95" t="s">
        <v>21</v>
      </c>
      <c r="D95" s="26">
        <v>2.2669156182441991E-2</v>
      </c>
      <c r="E95" s="25">
        <f t="shared" si="7"/>
        <v>2.2182437991998007</v>
      </c>
      <c r="F95" s="25"/>
      <c r="G95" s="26">
        <v>-5.4956580833849123E-3</v>
      </c>
      <c r="H95" s="25">
        <f t="shared" si="8"/>
        <v>-0.13383063123849115</v>
      </c>
      <c r="I95" s="25"/>
      <c r="J95" s="26">
        <v>-8.5009335684157316E-3</v>
      </c>
      <c r="K95" s="25">
        <f t="shared" si="9"/>
        <v>-9.7374257070064862E-2</v>
      </c>
      <c r="L95" s="25"/>
      <c r="M95" s="26">
        <v>0.100463923691834</v>
      </c>
      <c r="N95" s="25">
        <f t="shared" si="10"/>
        <v>0.77604865179646132</v>
      </c>
      <c r="O95" s="25"/>
      <c r="P95" s="26">
        <v>8.359814777252482E-2</v>
      </c>
      <c r="Q95" s="1">
        <f t="shared" si="6"/>
        <v>0.37871028707496635</v>
      </c>
      <c r="R95" s="25"/>
      <c r="S95" s="26">
        <v>2.1876879922471299E-2</v>
      </c>
      <c r="T95" s="1">
        <f>(1+S95)^(365/($A$1-A95))-1</f>
        <v>3.7962123627960143E-2</v>
      </c>
      <c r="U95" s="25"/>
      <c r="V95" s="1">
        <v>0.22893091498231699</v>
      </c>
      <c r="W95" s="21">
        <f>IF(T95&gt;V95,1,0)</f>
        <v>0</v>
      </c>
      <c r="X95" s="21">
        <f>IF(Q95&gt;V95,1,0)</f>
        <v>1</v>
      </c>
      <c r="Y95" s="1">
        <v>0.16482615420153501</v>
      </c>
      <c r="Z95" s="21">
        <f>IF(T95&gt;Y95,1,0)</f>
        <v>0</v>
      </c>
      <c r="AA95" s="21">
        <f>IF(Q95&gt;Y95,1,0)</f>
        <v>1</v>
      </c>
      <c r="AB95" s="1">
        <v>0.24788592969676501</v>
      </c>
      <c r="AC95" s="21">
        <f>IF(T95&gt;AB95,1,0)</f>
        <v>0</v>
      </c>
      <c r="AD95" s="21">
        <f>IF(Q95&gt;AB95,1,0)</f>
        <v>1</v>
      </c>
      <c r="AE95" t="str">
        <f>(IF(P95=S95,"STOPPED-OUT","HOLD"))</f>
        <v>HOLD</v>
      </c>
      <c r="AF95" s="44">
        <v>2.1637512389680702E-2</v>
      </c>
      <c r="AG95" s="44">
        <v>-3.2327339495554927E-2</v>
      </c>
      <c r="AH95" s="5">
        <v>118.6228</v>
      </c>
      <c r="AI95" s="5">
        <v>112.4218</v>
      </c>
      <c r="AJ95" s="5">
        <v>115</v>
      </c>
      <c r="AK95" s="5">
        <v>119</v>
      </c>
      <c r="AL95" s="5">
        <v>125</v>
      </c>
      <c r="AM95" s="5">
        <v>125</v>
      </c>
    </row>
    <row r="96" spans="1:40">
      <c r="A96" s="3">
        <v>42578</v>
      </c>
      <c r="B96" t="s">
        <v>92</v>
      </c>
      <c r="C96" t="s">
        <v>21</v>
      </c>
      <c r="D96" s="26">
        <v>-1.1214442013129008E-2</v>
      </c>
      <c r="E96" s="25">
        <f t="shared" si="7"/>
        <v>-0.44459439315815741</v>
      </c>
      <c r="F96" s="25"/>
      <c r="G96" s="26">
        <v>-9.6280087527352176E-2</v>
      </c>
      <c r="H96" s="25">
        <f t="shared" si="8"/>
        <v>-0.9285931784787046</v>
      </c>
      <c r="I96" s="25"/>
      <c r="J96" s="26">
        <v>-0.11296498905908083</v>
      </c>
      <c r="K96" s="25">
        <f t="shared" si="9"/>
        <v>-0.76270469841286392</v>
      </c>
      <c r="L96" s="25"/>
      <c r="M96" s="26">
        <v>-0.18271334792122537</v>
      </c>
      <c r="N96" s="25">
        <f t="shared" si="10"/>
        <v>-0.70197929586527974</v>
      </c>
      <c r="O96" s="25"/>
      <c r="P96" s="26">
        <v>-0.23112691466083138</v>
      </c>
      <c r="Q96" s="1">
        <f t="shared" si="6"/>
        <v>-0.65052297165697137</v>
      </c>
      <c r="R96" s="25"/>
      <c r="S96" s="26">
        <v>-9.3271334792122434E-2</v>
      </c>
      <c r="T96" s="1">
        <f>(1+S96)^(365/($A$1-A96))-1</f>
        <v>-0.15513206791641587</v>
      </c>
      <c r="U96" s="25"/>
      <c r="V96" s="1">
        <v>0.22893091498231699</v>
      </c>
      <c r="W96" s="21">
        <f>IF(T96&gt;V96,1,0)</f>
        <v>0</v>
      </c>
      <c r="X96" s="21">
        <f>IF(Q96&gt;V96,1,0)</f>
        <v>0</v>
      </c>
      <c r="Y96" s="1">
        <v>0.16482615420153501</v>
      </c>
      <c r="Z96" s="21">
        <f>IF(T96&gt;Y96,1,0)</f>
        <v>0</v>
      </c>
      <c r="AA96" s="21">
        <f>IF(Q96&gt;Y96,1,0)</f>
        <v>0</v>
      </c>
      <c r="AB96" s="1">
        <v>0.24788592969676501</v>
      </c>
      <c r="AC96" s="21">
        <f>IF(T96&gt;AB96,1,0)</f>
        <v>0</v>
      </c>
      <c r="AD96" s="21">
        <f>IF(Q96&gt;AB96,1,0)</f>
        <v>0</v>
      </c>
      <c r="AE96" t="str">
        <f>(IF(P96=S96,"STOPPED-OUT","HOLD"))</f>
        <v>HOLD</v>
      </c>
      <c r="AF96" s="44">
        <v>0</v>
      </c>
      <c r="AG96" s="44">
        <v>-0.2888465614504786</v>
      </c>
      <c r="AH96" s="5">
        <v>40.56</v>
      </c>
      <c r="AI96" s="5">
        <v>31.47</v>
      </c>
      <c r="AJ96" s="5">
        <v>35</v>
      </c>
      <c r="AK96" s="5">
        <v>40</v>
      </c>
      <c r="AL96" s="5">
        <v>46</v>
      </c>
      <c r="AM96" s="5">
        <v>46</v>
      </c>
    </row>
    <row r="97" spans="1:40">
      <c r="A97" s="3">
        <v>42578</v>
      </c>
      <c r="B97" t="s">
        <v>93</v>
      </c>
      <c r="C97" t="s">
        <v>21</v>
      </c>
      <c r="D97" s="26">
        <v>7.487743542552645E-3</v>
      </c>
      <c r="E97" s="25">
        <f t="shared" si="7"/>
        <v>0.47547189760539355</v>
      </c>
      <c r="F97" s="25"/>
      <c r="G97" s="26">
        <v>1.576481881068742E-2</v>
      </c>
      <c r="H97" s="25">
        <f t="shared" si="8"/>
        <v>0.50351430784468199</v>
      </c>
      <c r="I97" s="25"/>
      <c r="J97" s="26">
        <v>4.4623024687442188E-4</v>
      </c>
      <c r="K97" s="25">
        <f t="shared" si="9"/>
        <v>5.3679245446069945E-3</v>
      </c>
      <c r="L97" s="25"/>
      <c r="M97" s="26">
        <v>6.1719592879355273E-2</v>
      </c>
      <c r="N97" s="25">
        <f t="shared" si="10"/>
        <v>0.43238244973047246</v>
      </c>
      <c r="O97" s="25"/>
      <c r="P97" s="26">
        <v>9.7891016690994551E-2</v>
      </c>
      <c r="Q97" s="1">
        <f t="shared" si="6"/>
        <v>0.45290402271400065</v>
      </c>
      <c r="R97" s="25"/>
      <c r="S97" s="26">
        <v>-9.2966618011042626E-2</v>
      </c>
      <c r="T97" s="1">
        <f>(1+S97)^(365/($A$1-A97))-1</f>
        <v>-0.15464317075347234</v>
      </c>
      <c r="U97" s="25"/>
      <c r="V97" s="1">
        <v>0.22893091498231699</v>
      </c>
      <c r="W97" s="21">
        <f>IF(T97&gt;V97,1,0)</f>
        <v>0</v>
      </c>
      <c r="X97" s="21">
        <f>IF(Q97&gt;V97,1,0)</f>
        <v>1</v>
      </c>
      <c r="Y97" s="1">
        <v>0.16482615420153501</v>
      </c>
      <c r="Z97" s="21">
        <f>IF(T97&gt;Y97,1,0)</f>
        <v>0</v>
      </c>
      <c r="AA97" s="21">
        <f>IF(Q97&gt;Y97,1,0)</f>
        <v>1</v>
      </c>
      <c r="AB97" s="1">
        <v>0.24788592969676501</v>
      </c>
      <c r="AC97" s="21">
        <f>IF(T97&gt;AB97,1,0)</f>
        <v>0</v>
      </c>
      <c r="AD97" s="21">
        <f>IF(Q97&gt;AB97,1,0)</f>
        <v>1</v>
      </c>
      <c r="AE97" t="str">
        <f>(IF(P97=S97,"STOPPED-OUT","HOLD"))</f>
        <v>HOLD</v>
      </c>
      <c r="AF97" s="44">
        <v>1.8137179669905013E-2</v>
      </c>
      <c r="AG97" s="44">
        <v>-9.9505238944250229E-3</v>
      </c>
      <c r="AH97" s="5">
        <v>101.84829999999999</v>
      </c>
      <c r="AI97" s="5">
        <v>99.015799999999999</v>
      </c>
      <c r="AJ97" s="5">
        <v>95</v>
      </c>
      <c r="AK97" s="5">
        <v>101</v>
      </c>
      <c r="AL97" s="5">
        <v>110</v>
      </c>
      <c r="AM97" s="5">
        <v>110</v>
      </c>
    </row>
    <row r="98" spans="1:40">
      <c r="A98" s="3">
        <v>42578</v>
      </c>
      <c r="B98" t="s">
        <v>94</v>
      </c>
      <c r="C98" t="s">
        <v>21</v>
      </c>
      <c r="D98" s="26">
        <v>1.3558088970825038E-3</v>
      </c>
      <c r="E98" s="25">
        <f t="shared" si="7"/>
        <v>7.3203250057123803E-2</v>
      </c>
      <c r="F98" s="25"/>
      <c r="G98" s="26">
        <v>-2.9844329990658101E-3</v>
      </c>
      <c r="H98" s="25">
        <f t="shared" si="8"/>
        <v>-7.4965986056010681E-2</v>
      </c>
      <c r="I98" s="25"/>
      <c r="J98" s="26">
        <v>-4.6127815301350662E-2</v>
      </c>
      <c r="K98" s="25">
        <f t="shared" si="9"/>
        <v>-0.4326092945879203</v>
      </c>
      <c r="L98" s="25"/>
      <c r="M98" s="26">
        <v>-3.5488022310221121E-2</v>
      </c>
      <c r="N98" s="25">
        <f t="shared" si="10"/>
        <v>-0.19490755447156471</v>
      </c>
      <c r="O98" s="25"/>
      <c r="P98" s="26">
        <v>-4.2035587227839212E-2</v>
      </c>
      <c r="Q98" s="1">
        <f t="shared" si="6"/>
        <v>-0.15783438904297353</v>
      </c>
      <c r="R98" s="25"/>
      <c r="S98" s="26">
        <v>-0.1429909915868201</v>
      </c>
      <c r="T98" s="1">
        <f>(1+S98)^(365/($A$1-A98))-1</f>
        <v>-0.23330776060634351</v>
      </c>
      <c r="U98" s="25"/>
      <c r="V98" s="1">
        <v>0.22893091498231699</v>
      </c>
      <c r="W98" s="21">
        <f>IF(T98&gt;V98,1,0)</f>
        <v>0</v>
      </c>
      <c r="X98" s="21">
        <f>IF(Q98&gt;V98,1,0)</f>
        <v>0</v>
      </c>
      <c r="Y98" s="1">
        <v>0.16482615420153501</v>
      </c>
      <c r="Z98" s="21">
        <f>IF(T98&gt;Y98,1,0)</f>
        <v>0</v>
      </c>
      <c r="AA98" s="21">
        <f>IF(Q98&gt;Y98,1,0)</f>
        <v>0</v>
      </c>
      <c r="AB98" s="1">
        <v>0.24788592969676501</v>
      </c>
      <c r="AC98" s="21">
        <f>IF(T98&gt;AB98,1,0)</f>
        <v>0</v>
      </c>
      <c r="AD98" s="21">
        <f>IF(Q98&gt;AB98,1,0)</f>
        <v>0</v>
      </c>
      <c r="AE98" t="str">
        <f>(IF(P98=S98,"STOPPED-OUT","HOLD"))</f>
        <v>HOLD</v>
      </c>
      <c r="AF98" s="44">
        <v>1.3587218867373577E-2</v>
      </c>
      <c r="AG98" s="44">
        <v>-4.7235542217438017E-2</v>
      </c>
      <c r="AH98" s="5">
        <v>38.139200000000002</v>
      </c>
      <c r="AI98" s="5">
        <v>35.924100000000003</v>
      </c>
      <c r="AJ98" s="5">
        <v>34</v>
      </c>
      <c r="AK98" s="5">
        <v>38</v>
      </c>
      <c r="AL98" s="5">
        <v>41</v>
      </c>
      <c r="AM98" s="5">
        <v>41</v>
      </c>
    </row>
    <row r="99" spans="1:40">
      <c r="A99" s="3">
        <v>42578</v>
      </c>
      <c r="B99" t="s">
        <v>95</v>
      </c>
      <c r="C99" t="s">
        <v>21</v>
      </c>
      <c r="D99" s="26">
        <v>-3.0951596970694689E-2</v>
      </c>
      <c r="E99" s="25">
        <f t="shared" si="7"/>
        <v>-0.80590524381325124</v>
      </c>
      <c r="F99" s="25"/>
      <c r="G99" s="26">
        <v>-3.325650312808686E-2</v>
      </c>
      <c r="H99" s="25">
        <f t="shared" si="8"/>
        <v>-0.58595881135178951</v>
      </c>
      <c r="I99" s="25"/>
      <c r="J99" s="26">
        <v>-4.8073756997036456E-2</v>
      </c>
      <c r="K99" s="25">
        <f t="shared" si="9"/>
        <v>-0.44634452742772845</v>
      </c>
      <c r="L99" s="25"/>
      <c r="M99" s="26">
        <v>-8.231807704972012E-3</v>
      </c>
      <c r="N99" s="25">
        <f t="shared" si="10"/>
        <v>-4.8385493891690556E-2</v>
      </c>
      <c r="O99" s="25"/>
      <c r="P99" s="26">
        <v>9.7464603226868646E-2</v>
      </c>
      <c r="Q99" s="1">
        <f t="shared" ref="Q99:Q130" si="11">(1+P99)^4-1</f>
        <v>0.45064814490854288</v>
      </c>
      <c r="R99" s="25"/>
      <c r="S99" s="26">
        <v>0.27823510042805399</v>
      </c>
      <c r="T99" s="1">
        <f>(1+S99)^(365/($A$1-A99))-1</f>
        <v>0.52598937024184389</v>
      </c>
      <c r="U99" s="25"/>
      <c r="V99" s="1">
        <v>0.22893091498231699</v>
      </c>
      <c r="W99" s="21">
        <f>IF(T99&gt;V99,1,0)</f>
        <v>1</v>
      </c>
      <c r="X99" s="21">
        <f>IF(Q99&gt;V99,1,0)</f>
        <v>1</v>
      </c>
      <c r="Y99" s="1">
        <v>0.16482615420153501</v>
      </c>
      <c r="Z99" s="21">
        <f>IF(T99&gt;Y99,1,0)</f>
        <v>1</v>
      </c>
      <c r="AA99" s="21">
        <f>IF(Q99&gt;Y99,1,0)</f>
        <v>1</v>
      </c>
      <c r="AB99" s="1">
        <v>0.24788592969676501</v>
      </c>
      <c r="AC99" s="21">
        <f>IF(T99&gt;AB99,1,0)</f>
        <v>1</v>
      </c>
      <c r="AD99" s="21">
        <f>IF(Q99&gt;AB99,1,0)</f>
        <v>1</v>
      </c>
      <c r="AE99" t="str">
        <f>(IF(P99=S99,"STOPPED-OUT","HOLD"))</f>
        <v>HOLD</v>
      </c>
      <c r="AF99" s="44">
        <v>1.5146558605645037E-2</v>
      </c>
      <c r="AG99" s="44">
        <v>-0.12644052925780289</v>
      </c>
      <c r="AH99" s="5">
        <v>34.21</v>
      </c>
      <c r="AI99" s="5">
        <v>29.91</v>
      </c>
      <c r="AJ99" s="5">
        <v>27</v>
      </c>
      <c r="AK99" s="5">
        <v>31</v>
      </c>
      <c r="AL99" s="5">
        <v>36</v>
      </c>
      <c r="AN99" s="5">
        <v>36</v>
      </c>
    </row>
    <row r="100" spans="1:40">
      <c r="A100" s="3">
        <v>42578</v>
      </c>
      <c r="B100" t="s">
        <v>59</v>
      </c>
      <c r="C100" t="s">
        <v>21</v>
      </c>
      <c r="D100" s="26">
        <v>3.3292231812577018E-2</v>
      </c>
      <c r="E100" s="25">
        <f t="shared" si="7"/>
        <v>4.5161546111687469</v>
      </c>
      <c r="F100" s="25">
        <f>AVERAGE(E87:E100)</f>
        <v>23.181661767349429</v>
      </c>
      <c r="G100" s="26">
        <v>2.9593094944512902E-2</v>
      </c>
      <c r="H100" s="25">
        <f t="shared" si="8"/>
        <v>1.1390002745609511</v>
      </c>
      <c r="I100" s="25">
        <f>AVERAGE(H87:H100)</f>
        <v>9.6390862022535888</v>
      </c>
      <c r="J100" s="26">
        <v>-2.3427866831072765E-2</v>
      </c>
      <c r="K100" s="25">
        <f t="shared" si="9"/>
        <v>-0.24759455716128698</v>
      </c>
      <c r="L100" s="25">
        <f>AVERAGE(K87:K100)</f>
        <v>7.8077282163970432E-2</v>
      </c>
      <c r="M100" s="26">
        <v>9.8643649815043102E-2</v>
      </c>
      <c r="N100" s="25">
        <f t="shared" si="10"/>
        <v>0.75849484267960321</v>
      </c>
      <c r="O100" s="25">
        <f>AVERAGE(N87:N100)</f>
        <v>0.16268758937019934</v>
      </c>
      <c r="P100" s="26">
        <v>5.7131113851212376E-2</v>
      </c>
      <c r="Q100" s="1">
        <f t="shared" si="11"/>
        <v>0.2488647895206153</v>
      </c>
      <c r="R100" s="25">
        <f>AVERAGE(Q87:Q100)</f>
        <v>4.5022804034508042E-2</v>
      </c>
      <c r="S100" s="26">
        <v>-6.9050554870530342E-2</v>
      </c>
      <c r="T100" s="1">
        <f>(1+S100)^(365/($A$1-A100))-1</f>
        <v>-0.11590258538532794</v>
      </c>
      <c r="U100" s="25">
        <f>AVERAGE(T87:T100)</f>
        <v>-3.9983255902159308E-2</v>
      </c>
      <c r="V100" s="1">
        <v>0.22893091498231699</v>
      </c>
      <c r="W100" s="21">
        <f>IF(T100&gt;V100,1,0)</f>
        <v>0</v>
      </c>
      <c r="X100" s="21">
        <f>IF(Q100&gt;V100,1,0)</f>
        <v>1</v>
      </c>
      <c r="Y100" s="1">
        <v>0.16482615420153501</v>
      </c>
      <c r="Z100" s="21">
        <f>IF(T100&gt;Y100,1,0)</f>
        <v>0</v>
      </c>
      <c r="AA100" s="21">
        <f>IF(Q100&gt;Y100,1,0)</f>
        <v>1</v>
      </c>
      <c r="AB100" s="1">
        <v>0.24788592969676501</v>
      </c>
      <c r="AC100" s="21">
        <f>IF(T100&gt;AB100,1,0)</f>
        <v>0</v>
      </c>
      <c r="AD100" s="21">
        <f>IF(Q100&gt;AB100,1,0)</f>
        <v>1</v>
      </c>
      <c r="AE100" t="str">
        <f>(IF(P100=S100,"STOPPED-OUT","HOLD"))</f>
        <v>HOLD</v>
      </c>
      <c r="AF100" s="44">
        <v>5.959720509658855E-2</v>
      </c>
      <c r="AG100" s="44">
        <v>-4.0690505548705388E-2</v>
      </c>
      <c r="AH100" s="5">
        <v>25.32</v>
      </c>
      <c r="AI100" s="5">
        <v>22.88</v>
      </c>
      <c r="AJ100" s="5">
        <v>24</v>
      </c>
      <c r="AK100" s="5">
        <v>27</v>
      </c>
      <c r="AL100" s="5">
        <v>29</v>
      </c>
      <c r="AM100" s="5">
        <v>29</v>
      </c>
    </row>
    <row r="101" spans="1:40">
      <c r="A101" s="3">
        <v>42613</v>
      </c>
      <c r="B101" t="s">
        <v>96</v>
      </c>
      <c r="C101" t="s">
        <v>13</v>
      </c>
      <c r="D101" s="25">
        <v>-2.4111303721380446E-2</v>
      </c>
      <c r="E101" s="25">
        <f t="shared" si="7"/>
        <v>-0.71990799630680369</v>
      </c>
      <c r="F101" s="25"/>
      <c r="G101" s="25">
        <v>-2.7336275017447488E-2</v>
      </c>
      <c r="H101" s="25">
        <f t="shared" si="8"/>
        <v>-0.514520497687039</v>
      </c>
      <c r="I101" s="25"/>
      <c r="J101" s="25">
        <v>-2.083567842589882E-2</v>
      </c>
      <c r="K101" s="25">
        <f t="shared" si="9"/>
        <v>-0.22327556984521579</v>
      </c>
      <c r="L101" s="25"/>
      <c r="M101" s="25">
        <v>-4.6112024133816522E-2</v>
      </c>
      <c r="N101" s="25">
        <f t="shared" si="10"/>
        <v>-0.24667176331822505</v>
      </c>
      <c r="O101" s="25"/>
      <c r="P101" s="25">
        <v>-4.6112024133816522E-2</v>
      </c>
      <c r="Q101" s="1">
        <f t="shared" si="11"/>
        <v>-0.1720778581351512</v>
      </c>
      <c r="R101" s="25"/>
      <c r="S101" s="25">
        <v>-4.6112024133816522E-2</v>
      </c>
      <c r="T101" s="1">
        <f>(1+S101)^(365/($A$1-A101))-1</f>
        <v>-9.2763375082154931E-2</v>
      </c>
      <c r="U101" s="25"/>
      <c r="V101" s="1">
        <v>0.29030864736613798</v>
      </c>
      <c r="W101" s="21">
        <f>IF(T101&gt;V101,1,0)</f>
        <v>0</v>
      </c>
      <c r="X101" s="21">
        <f>IF(Q101&gt;V101,1,0)</f>
        <v>0</v>
      </c>
      <c r="Y101" s="1">
        <v>0.19552614731307294</v>
      </c>
      <c r="Z101" s="21">
        <f>IF(T101&gt;Y101,1,0)</f>
        <v>0</v>
      </c>
      <c r="AA101" s="21">
        <f>IF(Q101&gt;Y101,1,0)</f>
        <v>0</v>
      </c>
      <c r="AB101" s="1">
        <v>0.26616923550755422</v>
      </c>
      <c r="AC101" s="21">
        <f>IF(T101&gt;AB101,1,0)</f>
        <v>0</v>
      </c>
      <c r="AD101" s="21">
        <f>IF(Q101&gt;AB101,1,0)</f>
        <v>0</v>
      </c>
      <c r="AE101" t="str">
        <f>(IF(P101=S101,"STOPPED-OUT","HOLD"))</f>
        <v>STOPPED-OUT</v>
      </c>
      <c r="AF101" s="44">
        <v>8.7608063874380932E-3</v>
      </c>
      <c r="AG101" s="44">
        <v>-2.3322462133209466E-2</v>
      </c>
      <c r="AH101" s="5">
        <v>178.49600000000001</v>
      </c>
      <c r="AI101" s="5">
        <v>172.81899999999999</v>
      </c>
      <c r="AJ101" s="5">
        <v>177</v>
      </c>
      <c r="AK101" s="5">
        <v>182</v>
      </c>
      <c r="AL101" s="5">
        <v>169</v>
      </c>
      <c r="AM101" s="5">
        <v>171</v>
      </c>
    </row>
    <row r="102" spans="1:40">
      <c r="A102" s="3">
        <v>42613</v>
      </c>
      <c r="B102" t="s">
        <v>97</v>
      </c>
      <c r="C102" t="s">
        <v>13</v>
      </c>
      <c r="D102" s="25">
        <v>1.3586535623376209E-2</v>
      </c>
      <c r="E102" s="25">
        <f t="shared" si="7"/>
        <v>1.021159405675419</v>
      </c>
      <c r="F102" s="25"/>
      <c r="G102" s="25">
        <v>1.3297211676997527E-2</v>
      </c>
      <c r="H102" s="25">
        <f t="shared" si="8"/>
        <v>0.41113255819792682</v>
      </c>
      <c r="I102" s="25"/>
      <c r="J102" s="25">
        <v>4.0476127851959811E-3</v>
      </c>
      <c r="K102" s="25">
        <f t="shared" si="9"/>
        <v>4.9667365119608675E-2</v>
      </c>
      <c r="L102" s="25"/>
      <c r="M102" s="25">
        <v>-1.7482180275120728E-2</v>
      </c>
      <c r="N102" s="25">
        <f t="shared" si="10"/>
        <v>-0.1004141512937472</v>
      </c>
      <c r="O102" s="25"/>
      <c r="P102" s="25">
        <v>6.4197768990902362E-2</v>
      </c>
      <c r="Q102" s="1">
        <f t="shared" si="11"/>
        <v>0.28259450958993315</v>
      </c>
      <c r="R102" s="25"/>
      <c r="S102" s="25">
        <v>0.18681267297334417</v>
      </c>
      <c r="T102" s="1">
        <f>(1+S102)^(365/($A$1-A102))-1</f>
        <v>0.42359669579103443</v>
      </c>
      <c r="U102" s="25"/>
      <c r="V102" s="1">
        <v>0.29030864736613782</v>
      </c>
      <c r="W102" s="21">
        <f>IF(T102&gt;V102,1,0)</f>
        <v>1</v>
      </c>
      <c r="X102" s="21">
        <f>IF(Q102&gt;V102,1,0)</f>
        <v>0</v>
      </c>
      <c r="Y102" s="1">
        <v>0.19552614731307294</v>
      </c>
      <c r="Z102" s="21">
        <f>IF(T102&gt;Y102,1,0)</f>
        <v>1</v>
      </c>
      <c r="AA102" s="21">
        <f>IF(Q102&gt;Y102,1,0)</f>
        <v>1</v>
      </c>
      <c r="AB102" s="1">
        <v>0.26616923550755422</v>
      </c>
      <c r="AC102" s="21">
        <f>IF(T102&gt;AB102,1,0)</f>
        <v>1</v>
      </c>
      <c r="AD102" s="21">
        <f>IF(Q102&gt;AB102,1,0)</f>
        <v>1</v>
      </c>
      <c r="AE102" t="str">
        <f>(IF(P102=S102,"STOPPED-OUT","HOLD"))</f>
        <v>HOLD</v>
      </c>
      <c r="AF102" s="44">
        <v>3.960675265542777E-2</v>
      </c>
      <c r="AG102" s="44">
        <v>-9.2510736418193375E-3</v>
      </c>
      <c r="AH102" s="5">
        <v>35.572899999999997</v>
      </c>
      <c r="AI102" s="5">
        <v>33.9011</v>
      </c>
      <c r="AJ102" s="5">
        <v>31</v>
      </c>
      <c r="AK102" s="5">
        <v>35</v>
      </c>
      <c r="AL102" s="5">
        <v>29</v>
      </c>
      <c r="AM102" s="5">
        <v>30</v>
      </c>
    </row>
    <row r="103" spans="1:40">
      <c r="A103" s="3">
        <v>42613</v>
      </c>
      <c r="B103" t="s">
        <v>79</v>
      </c>
      <c r="C103" t="s">
        <v>13</v>
      </c>
      <c r="D103" s="25">
        <v>6.4371104526412121E-3</v>
      </c>
      <c r="E103" s="25">
        <f t="shared" si="7"/>
        <v>0.39734448444927395</v>
      </c>
      <c r="F103" s="25"/>
      <c r="G103" s="25">
        <v>-3.6579135588024912E-2</v>
      </c>
      <c r="H103" s="25">
        <f t="shared" si="8"/>
        <v>-0.62150405046869106</v>
      </c>
      <c r="I103" s="25"/>
      <c r="J103" s="25">
        <v>5.6299172371513134E-2</v>
      </c>
      <c r="K103" s="25">
        <f t="shared" si="9"/>
        <v>0.92949329686389759</v>
      </c>
      <c r="L103" s="25"/>
      <c r="M103" s="25">
        <v>-2.8609379789516819E-3</v>
      </c>
      <c r="N103" s="25">
        <f t="shared" si="10"/>
        <v>-1.7043320711771948E-2</v>
      </c>
      <c r="O103" s="25"/>
      <c r="P103" s="25">
        <v>-0.13221620517012361</v>
      </c>
      <c r="Q103" s="1">
        <f t="shared" si="11"/>
        <v>-0.43291763348546342</v>
      </c>
      <c r="R103" s="25"/>
      <c r="S103" s="25">
        <v>-0.13221620517012361</v>
      </c>
      <c r="T103" s="1">
        <f>(1+S103)^(365/($A$1-A103))-1</f>
        <v>-0.25355890747518506</v>
      </c>
      <c r="U103" s="25"/>
      <c r="V103" s="1">
        <v>0.29030864736613798</v>
      </c>
      <c r="W103" s="21">
        <f>IF(T103&gt;V103,1,0)</f>
        <v>0</v>
      </c>
      <c r="X103" s="21">
        <f>IF(Q103&gt;V103,1,0)</f>
        <v>0</v>
      </c>
      <c r="Y103" s="1">
        <v>0.195526147313073</v>
      </c>
      <c r="Z103" s="21">
        <f>IF(T103&gt;Y103,1,0)</f>
        <v>0</v>
      </c>
      <c r="AA103" s="21">
        <f>IF(Q103&gt;Y103,1,0)</f>
        <v>0</v>
      </c>
      <c r="AB103" s="1">
        <v>0.266169235507554</v>
      </c>
      <c r="AC103" s="21">
        <f>IF(T103&gt;AB103,1,0)</f>
        <v>0</v>
      </c>
      <c r="AD103" s="21">
        <f>IF(Q103&gt;AB103,1,0)</f>
        <v>0</v>
      </c>
      <c r="AE103" t="str">
        <f>(IF(P103=S103,"STOPPED-OUT","HOLD"))</f>
        <v>STOPPED-OUT</v>
      </c>
      <c r="AF103" s="44">
        <v>4.4651035721333311E-2</v>
      </c>
      <c r="AG103" s="44">
        <v>-5.6707906711722531E-2</v>
      </c>
      <c r="AH103" s="5">
        <v>102.24</v>
      </c>
      <c r="AI103" s="5">
        <v>92.32</v>
      </c>
      <c r="AJ103" s="5">
        <v>95</v>
      </c>
      <c r="AK103" s="5">
        <v>99</v>
      </c>
      <c r="AL103" s="5">
        <v>89</v>
      </c>
      <c r="AM103" s="5">
        <v>86</v>
      </c>
    </row>
    <row r="104" spans="1:40">
      <c r="A104" s="3">
        <v>42613</v>
      </c>
      <c r="B104" t="s">
        <v>57</v>
      </c>
      <c r="C104" t="s">
        <v>13</v>
      </c>
      <c r="D104" s="25">
        <v>-1.0120031341151102E-2</v>
      </c>
      <c r="E104" s="25">
        <f t="shared" si="7"/>
        <v>-0.41161607293801683</v>
      </c>
      <c r="F104" s="25"/>
      <c r="G104" s="25">
        <v>-1.3379247680689049E-2</v>
      </c>
      <c r="H104" s="25">
        <f t="shared" si="8"/>
        <v>-0.29613631655703831</v>
      </c>
      <c r="I104" s="25"/>
      <c r="J104" s="25">
        <v>2.648195579317468E-2</v>
      </c>
      <c r="K104" s="25">
        <f t="shared" si="9"/>
        <v>0.36840872110063461</v>
      </c>
      <c r="L104" s="25"/>
      <c r="M104" s="25">
        <v>-1.850839824331536E-2</v>
      </c>
      <c r="N104" s="25">
        <f t="shared" si="10"/>
        <v>-0.1060370351858716</v>
      </c>
      <c r="O104" s="25"/>
      <c r="P104" s="25">
        <v>-5.1660225050534338E-2</v>
      </c>
      <c r="Q104" s="1">
        <f t="shared" si="11"/>
        <v>-0.19117258357241773</v>
      </c>
      <c r="R104" s="25"/>
      <c r="S104" s="25">
        <v>3.9314708612890714E-2</v>
      </c>
      <c r="T104" s="1">
        <f>(1+S104)^(365/($A$1-A104))-1</f>
        <v>8.2766787093855543E-2</v>
      </c>
      <c r="U104" s="25"/>
      <c r="V104" s="1">
        <v>0.29030864736613698</v>
      </c>
      <c r="W104" s="21">
        <f>IF(T104&gt;V104,1,0)</f>
        <v>0</v>
      </c>
      <c r="X104" s="21">
        <f>IF(Q104&gt;V104,1,0)</f>
        <v>0</v>
      </c>
      <c r="Y104" s="1">
        <v>0.195526147313073</v>
      </c>
      <c r="Z104" s="21">
        <f>IF(T104&gt;Y104,1,0)</f>
        <v>0</v>
      </c>
      <c r="AA104" s="21">
        <f>IF(Q104&gt;Y104,1,0)</f>
        <v>0</v>
      </c>
      <c r="AB104" s="1">
        <v>0.266169235507554</v>
      </c>
      <c r="AC104" s="21">
        <f>IF(T104&gt;AB104,1,0)</f>
        <v>0</v>
      </c>
      <c r="AD104" s="21">
        <f>IF(Q104&gt;AB104,1,0)</f>
        <v>0</v>
      </c>
      <c r="AE104" t="str">
        <f>(IF(P104=S104,"STOPPED-OUT","HOLD"))</f>
        <v>HOLD</v>
      </c>
      <c r="AF104" s="44">
        <v>4.5029921615974099E-2</v>
      </c>
      <c r="AG104" s="44">
        <v>-5.5920195311217467E-2</v>
      </c>
      <c r="AH104" s="5">
        <v>158.71600000000001</v>
      </c>
      <c r="AI104" s="5">
        <v>143.38399999999999</v>
      </c>
      <c r="AJ104" s="5">
        <v>148</v>
      </c>
      <c r="AK104" s="5">
        <v>155</v>
      </c>
      <c r="AL104" s="5">
        <v>142</v>
      </c>
      <c r="AM104" s="5">
        <v>136</v>
      </c>
    </row>
    <row r="105" spans="1:40">
      <c r="A105" s="3">
        <v>42613</v>
      </c>
      <c r="B105" t="s">
        <v>98</v>
      </c>
      <c r="C105" t="s">
        <v>13</v>
      </c>
      <c r="D105" s="25">
        <v>1.6946758932354228E-2</v>
      </c>
      <c r="E105" s="25">
        <f t="shared" si="7"/>
        <v>1.4018720153565254</v>
      </c>
      <c r="F105" s="25"/>
      <c r="G105" s="25">
        <v>-2.5561361389634264E-2</v>
      </c>
      <c r="H105" s="25">
        <f t="shared" si="8"/>
        <v>-0.49088762349076476</v>
      </c>
      <c r="I105" s="25"/>
      <c r="J105" s="25">
        <v>-2.7962152238384465E-2</v>
      </c>
      <c r="K105" s="25">
        <f t="shared" si="9"/>
        <v>-0.28846199463134337</v>
      </c>
      <c r="L105" s="25"/>
      <c r="M105" s="25">
        <v>-0.13811608529868663</v>
      </c>
      <c r="N105" s="25">
        <f t="shared" si="10"/>
        <v>-0.59008609233739873</v>
      </c>
      <c r="O105" s="25"/>
      <c r="P105" s="25">
        <v>-0.13811608529868663</v>
      </c>
      <c r="Q105" s="1">
        <f t="shared" si="11"/>
        <v>-0.4481829663499024</v>
      </c>
      <c r="R105" s="25"/>
      <c r="S105" s="25">
        <v>-0.13811608529868663</v>
      </c>
      <c r="T105" s="1">
        <f>(1+S105)^(365/($A$1-A105))-1</f>
        <v>-0.26398630873133888</v>
      </c>
      <c r="U105" s="25"/>
      <c r="V105" s="1">
        <v>0.29030864736613698</v>
      </c>
      <c r="W105" s="21">
        <f>IF(T105&gt;V105,1,0)</f>
        <v>0</v>
      </c>
      <c r="X105" s="21">
        <f>IF(Q105&gt;V105,1,0)</f>
        <v>0</v>
      </c>
      <c r="Y105" s="1">
        <v>0.195526147313073</v>
      </c>
      <c r="Z105" s="21">
        <f>IF(T105&gt;Y105,1,0)</f>
        <v>0</v>
      </c>
      <c r="AA105" s="21">
        <f>IF(Q105&gt;Y105,1,0)</f>
        <v>0</v>
      </c>
      <c r="AB105" s="1">
        <v>0.266169235507554</v>
      </c>
      <c r="AC105" s="21">
        <f>IF(T105&gt;AB105,1,0)</f>
        <v>0</v>
      </c>
      <c r="AD105" s="21">
        <f>IF(Q105&gt;AB105,1,0)</f>
        <v>0</v>
      </c>
      <c r="AE105" t="str">
        <f>(IF(P105=S105,"STOPPED-OUT","HOLD"))</f>
        <v>STOPPED-OUT</v>
      </c>
      <c r="AF105" s="44">
        <v>1.7935348621249861E-2</v>
      </c>
      <c r="AG105" s="44">
        <v>-5.2393702934435883E-2</v>
      </c>
      <c r="AH105" s="5">
        <v>72.08</v>
      </c>
      <c r="AI105" s="5">
        <v>67.099999999999994</v>
      </c>
      <c r="AJ105" s="5">
        <v>68</v>
      </c>
      <c r="AK105" s="5">
        <v>73</v>
      </c>
      <c r="AL105" s="5">
        <v>64</v>
      </c>
      <c r="AM105" s="5">
        <v>62</v>
      </c>
    </row>
    <row r="106" spans="1:40">
      <c r="A106" s="3">
        <v>42613</v>
      </c>
      <c r="B106" t="s">
        <v>99</v>
      </c>
      <c r="C106" t="s">
        <v>13</v>
      </c>
      <c r="D106" s="25">
        <v>1.3773353334242535E-2</v>
      </c>
      <c r="E106" s="25">
        <f t="shared" si="7"/>
        <v>1.0406758629967641</v>
      </c>
      <c r="F106" s="25"/>
      <c r="G106" s="25">
        <v>4.091095049775145E-4</v>
      </c>
      <c r="H106" s="25">
        <f t="shared" si="8"/>
        <v>1.0720949944220237E-2</v>
      </c>
      <c r="I106" s="25"/>
      <c r="J106" s="25">
        <v>-3.4092458748124915E-3</v>
      </c>
      <c r="K106" s="25">
        <f t="shared" si="9"/>
        <v>-4.0152486413593591E-2</v>
      </c>
      <c r="L106" s="25"/>
      <c r="M106" s="25">
        <v>3.3274239738169883E-2</v>
      </c>
      <c r="N106" s="25">
        <f t="shared" si="10"/>
        <v>0.21700850566712693</v>
      </c>
      <c r="O106" s="25"/>
      <c r="P106" s="25">
        <v>8.8231283240147271E-2</v>
      </c>
      <c r="Q106" s="1">
        <f t="shared" si="11"/>
        <v>0.40244172871773709</v>
      </c>
      <c r="R106" s="25"/>
      <c r="S106" s="25">
        <v>0.23291967816718939</v>
      </c>
      <c r="T106" s="1">
        <f>(1+S106)^(365/($A$1-A106))-1</f>
        <v>0.54000057421635494</v>
      </c>
      <c r="U106" s="25"/>
      <c r="V106" s="1">
        <v>0.29030864736613698</v>
      </c>
      <c r="W106" s="21">
        <f>IF(T106&gt;V106,1,0)</f>
        <v>1</v>
      </c>
      <c r="X106" s="21">
        <f>IF(Q106&gt;V106,1,0)</f>
        <v>1</v>
      </c>
      <c r="Y106" s="1">
        <v>0.195526147313073</v>
      </c>
      <c r="Z106" s="21">
        <f>IF(T106&gt;Y106,1,0)</f>
        <v>1</v>
      </c>
      <c r="AA106" s="21">
        <f>IF(Q106&gt;Y106,1,0)</f>
        <v>1</v>
      </c>
      <c r="AB106" s="1">
        <v>0.266169235507554</v>
      </c>
      <c r="AC106" s="21">
        <f>IF(T106&gt;AB106,1,0)</f>
        <v>1</v>
      </c>
      <c r="AD106" s="21">
        <f>IF(Q106&gt;AB106,1,0)</f>
        <v>1</v>
      </c>
      <c r="AE106" t="str">
        <f>(IF(P106=S106,"STOPPED-OUT","HOLD"))</f>
        <v>HOLD</v>
      </c>
      <c r="AF106" s="44">
        <v>1.3773325684622377E-2</v>
      </c>
      <c r="AG106" s="44">
        <v>-1.2136942257276845E-2</v>
      </c>
      <c r="AH106" s="5">
        <v>74.34</v>
      </c>
      <c r="AI106" s="5">
        <v>72.44</v>
      </c>
      <c r="AJ106" s="5">
        <v>71</v>
      </c>
      <c r="AK106" s="5">
        <v>76</v>
      </c>
      <c r="AL106" s="5">
        <v>67</v>
      </c>
      <c r="AM106" s="5">
        <v>67</v>
      </c>
    </row>
    <row r="107" spans="1:40">
      <c r="A107" s="3">
        <v>42613</v>
      </c>
      <c r="B107" t="s">
        <v>100</v>
      </c>
      <c r="C107" t="s">
        <v>13</v>
      </c>
      <c r="D107" s="25">
        <v>-6.4542038926977078E-3</v>
      </c>
      <c r="E107" s="25">
        <f t="shared" si="7"/>
        <v>-0.28654176436382184</v>
      </c>
      <c r="F107" s="25"/>
      <c r="G107" s="25">
        <v>-4.1389890253790453E-2</v>
      </c>
      <c r="H107" s="25">
        <f t="shared" si="8"/>
        <v>-0.66781437031044988</v>
      </c>
      <c r="I107" s="25"/>
      <c r="J107" s="25">
        <v>-3.740240657487523E-2</v>
      </c>
      <c r="K107" s="25">
        <f t="shared" si="9"/>
        <v>-0.3670968475979911</v>
      </c>
      <c r="L107" s="25"/>
      <c r="M107" s="25">
        <v>-9.8347145190085875E-2</v>
      </c>
      <c r="N107" s="25">
        <f t="shared" si="10"/>
        <v>-0.46267608237381119</v>
      </c>
      <c r="O107" s="25"/>
      <c r="P107" s="25">
        <v>6.4012912214452378E-2</v>
      </c>
      <c r="Q107" s="1">
        <f t="shared" si="11"/>
        <v>0.28170356798761542</v>
      </c>
      <c r="R107" s="25"/>
      <c r="S107" s="25">
        <v>9.0990761219199301E-2</v>
      </c>
      <c r="T107" s="1">
        <f>(1+S107)^(365/($A$1-A107))-1</f>
        <v>0.19672016193665276</v>
      </c>
      <c r="U107" s="25"/>
      <c r="V107" s="1">
        <v>0.29030864736613698</v>
      </c>
      <c r="W107" s="21">
        <f>IF(T107&gt;V107,1,0)</f>
        <v>0</v>
      </c>
      <c r="X107" s="21">
        <f>IF(Q107&gt;V107,1,0)</f>
        <v>0</v>
      </c>
      <c r="Y107" s="1">
        <v>0.195526147313073</v>
      </c>
      <c r="Z107" s="21">
        <f>IF(T107&gt;Y107,1,0)</f>
        <v>1</v>
      </c>
      <c r="AA107" s="21">
        <f>IF(Q107&gt;Y107,1,0)</f>
        <v>1</v>
      </c>
      <c r="AB107" s="1">
        <v>0.266169235507554</v>
      </c>
      <c r="AC107" s="21">
        <f>IF(T107&gt;AB107,1,0)</f>
        <v>0</v>
      </c>
      <c r="AD107" s="21">
        <f>IF(Q107&gt;AB107,1,0)</f>
        <v>1</v>
      </c>
      <c r="AE107" t="str">
        <f>(IF(P107=S107,"STOPPED-OUT","HOLD"))</f>
        <v>HOLD</v>
      </c>
      <c r="AF107" s="44">
        <v>1.2260650373528003E-2</v>
      </c>
      <c r="AG107" s="44">
        <v>-5.1456543455631845E-2</v>
      </c>
      <c r="AH107" s="5">
        <v>53.247700000000002</v>
      </c>
      <c r="AI107" s="5">
        <v>49.896000000000001</v>
      </c>
      <c r="AJ107" s="5">
        <v>49</v>
      </c>
      <c r="AK107" s="5">
        <v>54</v>
      </c>
      <c r="AL107" s="5">
        <v>44</v>
      </c>
      <c r="AM107" s="5">
        <v>44</v>
      </c>
    </row>
    <row r="108" spans="1:40">
      <c r="A108" s="3">
        <v>42613</v>
      </c>
      <c r="B108" t="s">
        <v>101</v>
      </c>
      <c r="C108" t="s">
        <v>21</v>
      </c>
      <c r="D108" s="25">
        <v>-8.7899111721429658E-3</v>
      </c>
      <c r="E108" s="25">
        <f t="shared" si="7"/>
        <v>-0.36894187791165745</v>
      </c>
      <c r="F108" s="25"/>
      <c r="G108" s="25">
        <v>-1.694960229798128E-2</v>
      </c>
      <c r="H108" s="25">
        <f t="shared" si="8"/>
        <v>-0.35961660431857079</v>
      </c>
      <c r="I108" s="25"/>
      <c r="J108" s="25">
        <v>9.9130296336099613E-2</v>
      </c>
      <c r="K108" s="25">
        <f t="shared" si="9"/>
        <v>2.1087811266335845</v>
      </c>
      <c r="L108" s="25"/>
      <c r="M108" s="25">
        <v>0.12977225837695114</v>
      </c>
      <c r="N108" s="25">
        <f t="shared" si="10"/>
        <v>1.0794354256978043</v>
      </c>
      <c r="O108" s="25"/>
      <c r="P108" s="25">
        <v>-0.44060341910959872</v>
      </c>
      <c r="Q108" s="1">
        <f t="shared" si="11"/>
        <v>-0.90207823557535882</v>
      </c>
      <c r="R108" s="25"/>
      <c r="S108" s="25">
        <v>-0.44060341910959872</v>
      </c>
      <c r="T108" s="1">
        <f>(1+S108)^(365/($A$1-A108))-1</f>
        <v>-0.69817084691726339</v>
      </c>
      <c r="U108" s="25"/>
      <c r="V108" s="1">
        <v>0.29030864736613698</v>
      </c>
      <c r="W108" s="21">
        <f>IF(T108&gt;V108,1,0)</f>
        <v>0</v>
      </c>
      <c r="X108" s="21">
        <f>IF(Q108&gt;V108,1,0)</f>
        <v>0</v>
      </c>
      <c r="Y108" s="1">
        <v>0.195526147313073</v>
      </c>
      <c r="Z108" s="21">
        <f>IF(T108&gt;Y108,1,0)</f>
        <v>0</v>
      </c>
      <c r="AA108" s="21">
        <f>IF(Q108&gt;Y108,1,0)</f>
        <v>0</v>
      </c>
      <c r="AB108" s="1">
        <v>0.266169235507554</v>
      </c>
      <c r="AC108" s="21">
        <f>IF(T108&gt;AB108,1,0)</f>
        <v>0</v>
      </c>
      <c r="AD108" s="21">
        <f>IF(Q108&gt;AB108,1,0)</f>
        <v>0</v>
      </c>
      <c r="AE108" t="str">
        <f>(IF(P108=S108,"STOPPED-OUT","HOLD"))</f>
        <v>STOPPED-OUT</v>
      </c>
      <c r="AF108" s="44">
        <v>8.3488909005778197E-2</v>
      </c>
      <c r="AG108" s="44">
        <v>-4.2057374883923644E-2</v>
      </c>
      <c r="AH108" s="5">
        <v>15.7081</v>
      </c>
      <c r="AI108" s="5">
        <v>13.8156</v>
      </c>
      <c r="AJ108" s="5">
        <v>15</v>
      </c>
      <c r="AK108" s="5">
        <v>19</v>
      </c>
      <c r="AL108" s="5">
        <v>25</v>
      </c>
      <c r="AM108" s="5">
        <v>21</v>
      </c>
    </row>
    <row r="109" spans="1:40">
      <c r="A109" s="3">
        <v>42613</v>
      </c>
      <c r="B109" t="s">
        <v>102</v>
      </c>
      <c r="C109" t="s">
        <v>21</v>
      </c>
      <c r="D109" s="25">
        <v>-1.382610215136645E-2</v>
      </c>
      <c r="E109" s="25">
        <f t="shared" si="7"/>
        <v>-0.51614148146459504</v>
      </c>
      <c r="F109" s="25"/>
      <c r="G109" s="25">
        <v>5.6146247700103805E-2</v>
      </c>
      <c r="H109" s="25">
        <f t="shared" si="8"/>
        <v>3.1545132297639542</v>
      </c>
      <c r="I109" s="25"/>
      <c r="J109" s="25">
        <v>1.8604746780146533E-3</v>
      </c>
      <c r="K109" s="25">
        <f t="shared" si="9"/>
        <v>2.2555568994754083E-2</v>
      </c>
      <c r="L109" s="25"/>
      <c r="M109" s="25">
        <v>6.2766865048773296E-2</v>
      </c>
      <c r="N109" s="25">
        <f t="shared" si="10"/>
        <v>0.44088072945613321</v>
      </c>
      <c r="O109" s="25"/>
      <c r="P109" s="25">
        <v>7.3664518383751196E-2</v>
      </c>
      <c r="Q109" s="1">
        <f t="shared" si="11"/>
        <v>0.32884523825271628</v>
      </c>
      <c r="R109" s="25"/>
      <c r="S109" s="25">
        <v>-2.1308088439359763E-2</v>
      </c>
      <c r="T109" s="1">
        <f>(1+S109)^(365/($A$1-A109))-1</f>
        <v>-4.344339226499272E-2</v>
      </c>
      <c r="U109" s="25"/>
      <c r="V109" s="1">
        <v>0.29030864736613698</v>
      </c>
      <c r="W109" s="21">
        <f>IF(T109&gt;V109,1,0)</f>
        <v>0</v>
      </c>
      <c r="X109" s="21">
        <f>IF(Q109&gt;V109,1,0)</f>
        <v>1</v>
      </c>
      <c r="Y109" s="1">
        <v>0.195526147313073</v>
      </c>
      <c r="Z109" s="21">
        <f>IF(T109&gt;Y109,1,0)</f>
        <v>0</v>
      </c>
      <c r="AA109" s="21">
        <f>IF(Q109&gt;Y109,1,0)</f>
        <v>1</v>
      </c>
      <c r="AB109" s="1">
        <v>0.266169235507554</v>
      </c>
      <c r="AC109" s="21">
        <f>IF(T109&gt;AB109,1,0)</f>
        <v>0</v>
      </c>
      <c r="AD109" s="21">
        <f>IF(Q109&gt;AB109,1,0)</f>
        <v>1</v>
      </c>
      <c r="AE109" t="str">
        <f>(IF(P109=S109,"STOPPED-OUT","HOLD"))</f>
        <v>HOLD</v>
      </c>
      <c r="AF109" s="44">
        <v>6.2461505645071178E-2</v>
      </c>
      <c r="AG109" s="44">
        <v>-2.8358446933995096E-2</v>
      </c>
      <c r="AH109" s="5">
        <v>100.0459</v>
      </c>
      <c r="AI109" s="5">
        <v>91.210300000000004</v>
      </c>
      <c r="AJ109" s="5">
        <v>97</v>
      </c>
      <c r="AK109" s="5">
        <v>103</v>
      </c>
      <c r="AL109" s="5">
        <v>108</v>
      </c>
      <c r="AM109" s="5">
        <v>99</v>
      </c>
    </row>
    <row r="110" spans="1:40">
      <c r="A110" s="3">
        <v>42613</v>
      </c>
      <c r="B110" t="s">
        <v>103</v>
      </c>
      <c r="C110" t="s">
        <v>21</v>
      </c>
      <c r="D110" s="25">
        <v>3.7325407884486753E-2</v>
      </c>
      <c r="E110" s="25">
        <f t="shared" si="7"/>
        <v>5.7585631914116462</v>
      </c>
      <c r="F110" s="25"/>
      <c r="G110" s="25">
        <v>8.4758780351325037E-3</v>
      </c>
      <c r="H110" s="25">
        <f t="shared" si="8"/>
        <v>0.24613531594798843</v>
      </c>
      <c r="I110" s="25"/>
      <c r="J110" s="25">
        <v>5.2358433635795065E-2</v>
      </c>
      <c r="K110" s="25">
        <f t="shared" si="9"/>
        <v>0.84486346496377451</v>
      </c>
      <c r="L110" s="25"/>
      <c r="M110" s="25">
        <v>7.7921846369910355E-2</v>
      </c>
      <c r="N110" s="25">
        <f t="shared" si="10"/>
        <v>0.56864129390743368</v>
      </c>
      <c r="O110" s="25"/>
      <c r="P110" s="25">
        <v>-8.4074401202532317E-2</v>
      </c>
      <c r="Q110" s="1">
        <f t="shared" si="11"/>
        <v>-0.29621373270278206</v>
      </c>
      <c r="R110" s="25"/>
      <c r="S110" s="25">
        <v>-8.4074401202532317E-2</v>
      </c>
      <c r="T110" s="1">
        <f>(1+S110)^(365/($A$1-A110))-1</f>
        <v>-0.16564643880273289</v>
      </c>
      <c r="U110" s="25"/>
      <c r="V110" s="1">
        <v>0.29030864736613599</v>
      </c>
      <c r="W110" s="21">
        <f>IF(T110&gt;V110,1,0)</f>
        <v>0</v>
      </c>
      <c r="X110" s="21">
        <f>IF(Q110&gt;V110,1,0)</f>
        <v>0</v>
      </c>
      <c r="Y110" s="1">
        <v>0.195526147313073</v>
      </c>
      <c r="Z110" s="21">
        <f>IF(T110&gt;Y110,1,0)</f>
        <v>0</v>
      </c>
      <c r="AA110" s="21">
        <f>IF(Q110&gt;Y110,1,0)</f>
        <v>0</v>
      </c>
      <c r="AB110" s="1">
        <v>0.266169235507554</v>
      </c>
      <c r="AC110" s="21">
        <f>IF(T110&gt;AB110,1,0)</f>
        <v>0</v>
      </c>
      <c r="AD110" s="21">
        <f>IF(Q110&gt;AB110,1,0)</f>
        <v>0</v>
      </c>
      <c r="AE110" t="str">
        <f>(IF(P110=S110,"STOPPED-OUT","HOLD"))</f>
        <v>STOPPED-OUT</v>
      </c>
      <c r="AF110" s="44">
        <v>3.8551384997767717E-2</v>
      </c>
      <c r="AG110" s="44">
        <v>-5.0404189037398257E-3</v>
      </c>
      <c r="AH110" s="5">
        <v>73.280299999999997</v>
      </c>
      <c r="AI110" s="5">
        <v>70.101900000000001</v>
      </c>
      <c r="AJ110" s="5">
        <v>72</v>
      </c>
      <c r="AK110" s="5">
        <v>77</v>
      </c>
      <c r="AL110" s="5">
        <v>83</v>
      </c>
      <c r="AM110" s="5">
        <v>77</v>
      </c>
    </row>
    <row r="111" spans="1:40">
      <c r="A111" s="3">
        <v>42613</v>
      </c>
      <c r="B111" t="s">
        <v>104</v>
      </c>
      <c r="C111" t="s">
        <v>21</v>
      </c>
      <c r="D111" s="25">
        <v>-1.7186673717609693E-2</v>
      </c>
      <c r="E111" s="25">
        <f t="shared" si="7"/>
        <v>-0.59503421081954455</v>
      </c>
      <c r="F111" s="25"/>
      <c r="G111" s="25">
        <v>6.5309360126916946E-2</v>
      </c>
      <c r="H111" s="25">
        <f t="shared" si="8"/>
        <v>4.2039350548648224</v>
      </c>
      <c r="I111" s="25"/>
      <c r="J111" s="25">
        <v>-3.3315705975674195E-2</v>
      </c>
      <c r="K111" s="25">
        <f t="shared" si="9"/>
        <v>-0.33408936540337453</v>
      </c>
      <c r="L111" s="25"/>
      <c r="M111" s="25">
        <v>-8.5668958223162395E-2</v>
      </c>
      <c r="N111" s="25">
        <f t="shared" si="10"/>
        <v>-0.41572031484005512</v>
      </c>
      <c r="O111" s="25"/>
      <c r="P111" s="25">
        <v>0.19090428344791113</v>
      </c>
      <c r="Q111" s="1">
        <f t="shared" si="11"/>
        <v>1.0114416069961178</v>
      </c>
      <c r="R111" s="25"/>
      <c r="S111" s="25">
        <v>-8.1967213114754692E-3</v>
      </c>
      <c r="T111" s="1">
        <f>(1+S111)^(365/($A$1-A111))-1</f>
        <v>-1.6829276791343162E-2</v>
      </c>
      <c r="U111" s="25"/>
      <c r="V111" s="1">
        <v>0.29030864736613599</v>
      </c>
      <c r="W111" s="21">
        <f>IF(T111&gt;V111,1,0)</f>
        <v>0</v>
      </c>
      <c r="X111" s="21">
        <f>IF(Q111&gt;V111,1,0)</f>
        <v>1</v>
      </c>
      <c r="Y111" s="1">
        <v>0.195526147313073</v>
      </c>
      <c r="Z111" s="21">
        <f>IF(T111&gt;Y111,1,0)</f>
        <v>0</v>
      </c>
      <c r="AA111" s="21">
        <f>IF(Q111&gt;Y111,1,0)</f>
        <v>1</v>
      </c>
      <c r="AB111" s="1">
        <v>0.266169235507554</v>
      </c>
      <c r="AC111" s="21">
        <f>IF(T111&gt;AB111,1,0)</f>
        <v>0</v>
      </c>
      <c r="AD111" s="21">
        <f>IF(Q111&gt;AB111,1,0)</f>
        <v>1</v>
      </c>
      <c r="AE111" t="str">
        <f>(IF(P111=S111,"STOPPED-OUT","HOLD"))</f>
        <v>HOLD</v>
      </c>
      <c r="AF111" s="44">
        <v>0.10100475938656796</v>
      </c>
      <c r="AG111" s="44">
        <v>-3.3580116340560635E-2</v>
      </c>
      <c r="AH111" s="5">
        <v>39.090000000000003</v>
      </c>
      <c r="AI111" s="5">
        <v>34</v>
      </c>
      <c r="AJ111" s="5">
        <v>37</v>
      </c>
      <c r="AK111" s="5">
        <v>42</v>
      </c>
      <c r="AL111" s="5">
        <v>46</v>
      </c>
      <c r="AM111" s="5">
        <v>43</v>
      </c>
    </row>
    <row r="112" spans="1:40">
      <c r="A112" s="3">
        <v>42613</v>
      </c>
      <c r="B112" t="s">
        <v>41</v>
      </c>
      <c r="C112" t="s">
        <v>21</v>
      </c>
      <c r="D112" s="25">
        <v>7.4800290486564947E-2</v>
      </c>
      <c r="E112" s="25">
        <f t="shared" si="7"/>
        <v>42.005074427869076</v>
      </c>
      <c r="F112" s="25"/>
      <c r="G112" s="25">
        <v>0.12418300653594765</v>
      </c>
      <c r="H112" s="25">
        <f t="shared" si="8"/>
        <v>20.154055224084019</v>
      </c>
      <c r="I112" s="25"/>
      <c r="J112" s="25">
        <v>0.20116194625998546</v>
      </c>
      <c r="K112" s="25">
        <f t="shared" si="9"/>
        <v>8.0202542610144967</v>
      </c>
      <c r="L112" s="25"/>
      <c r="M112" s="25">
        <v>0.18881626724763978</v>
      </c>
      <c r="N112" s="25">
        <f t="shared" si="10"/>
        <v>1.8228541184227218</v>
      </c>
      <c r="O112" s="25"/>
      <c r="P112" s="25">
        <v>5.5918663761800991E-2</v>
      </c>
      <c r="Q112" s="1">
        <f t="shared" si="11"/>
        <v>0.24314522187141918</v>
      </c>
      <c r="R112" s="25"/>
      <c r="S112" s="25">
        <v>0.43209876543209874</v>
      </c>
      <c r="T112" s="1">
        <f>(1+S112)^(365/($A$1-A112))-1</f>
        <v>1.0971967505819782</v>
      </c>
      <c r="U112" s="25"/>
      <c r="V112" s="1">
        <v>0.29030864736613599</v>
      </c>
      <c r="W112" s="21">
        <f>IF(T112&gt;V112,1,0)</f>
        <v>1</v>
      </c>
      <c r="X112" s="21">
        <f>IF(Q112&gt;V112,1,0)</f>
        <v>0</v>
      </c>
      <c r="Y112" s="1">
        <v>0.195526147313073</v>
      </c>
      <c r="Z112" s="21">
        <f>IF(T112&gt;Y112,1,0)</f>
        <v>1</v>
      </c>
      <c r="AA112" s="21">
        <f>IF(Q112&gt;Y112,1,0)</f>
        <v>1</v>
      </c>
      <c r="AB112" s="1">
        <v>0.266169235507554</v>
      </c>
      <c r="AC112" s="21">
        <f>IF(T112&gt;AB112,1,0)</f>
        <v>1</v>
      </c>
      <c r="AD112" s="21">
        <f>IF(Q112&gt;AB112,1,0)</f>
        <v>0</v>
      </c>
      <c r="AE112" t="str">
        <f>(IF(P112=S112,"STOPPED-OUT","HOLD"))</f>
        <v>HOLD</v>
      </c>
      <c r="AF112" s="44">
        <v>0.20188816267247636</v>
      </c>
      <c r="AG112" s="44">
        <v>0</v>
      </c>
      <c r="AH112" s="5">
        <v>13.77</v>
      </c>
      <c r="AI112" s="5">
        <v>10.99</v>
      </c>
      <c r="AJ112" s="5">
        <v>13</v>
      </c>
      <c r="AK112" s="5">
        <v>15</v>
      </c>
      <c r="AL112" s="5">
        <v>17</v>
      </c>
      <c r="AM112" s="5">
        <v>14.6</v>
      </c>
    </row>
    <row r="113" spans="1:40">
      <c r="A113" s="3">
        <v>42613</v>
      </c>
      <c r="B113" t="s">
        <v>105</v>
      </c>
      <c r="C113" t="s">
        <v>21</v>
      </c>
      <c r="D113" s="25">
        <v>2.560750302293626E-3</v>
      </c>
      <c r="E113" s="25">
        <f t="shared" si="7"/>
        <v>0.14265461678579672</v>
      </c>
      <c r="F113" s="25"/>
      <c r="G113" s="25">
        <v>3.635013288649102E-2</v>
      </c>
      <c r="H113" s="25">
        <f t="shared" si="8"/>
        <v>1.5367449283907963</v>
      </c>
      <c r="I113" s="25"/>
      <c r="J113" s="25">
        <v>0.10758711277244799</v>
      </c>
      <c r="K113" s="25">
        <f t="shared" si="9"/>
        <v>2.4082757685551877</v>
      </c>
      <c r="L113" s="25"/>
      <c r="M113" s="25">
        <v>1.9057089018604007E-2</v>
      </c>
      <c r="N113" s="25">
        <f t="shared" si="10"/>
        <v>0.11993053755142391</v>
      </c>
      <c r="O113" s="25"/>
      <c r="P113" s="25">
        <v>-6.1586904082346745E-2</v>
      </c>
      <c r="Q113" s="1">
        <f t="shared" si="11"/>
        <v>-0.22450993274943853</v>
      </c>
      <c r="R113" s="25"/>
      <c r="S113" s="25">
        <v>-6.1586904082346745E-2</v>
      </c>
      <c r="T113" s="1">
        <f>(1+S113)^(365/($A$1-A113))-1</f>
        <v>-0.12285276965634351</v>
      </c>
      <c r="U113" s="25"/>
      <c r="V113" s="1">
        <v>0.29030864736613599</v>
      </c>
      <c r="W113" s="21">
        <f>IF(T113&gt;V113,1,0)</f>
        <v>0</v>
      </c>
      <c r="X113" s="21">
        <f>IF(Q113&gt;V113,1,0)</f>
        <v>0</v>
      </c>
      <c r="Y113" s="1">
        <v>0.195526147313073</v>
      </c>
      <c r="Z113" s="21">
        <f>IF(T113&gt;Y113,1,0)</f>
        <v>0</v>
      </c>
      <c r="AA113" s="21">
        <f>IF(Q113&gt;Y113,1,0)</f>
        <v>0</v>
      </c>
      <c r="AB113" s="1">
        <v>0.266169235507554</v>
      </c>
      <c r="AC113" s="21">
        <f>IF(T113&gt;AB113,1,0)</f>
        <v>0</v>
      </c>
      <c r="AD113" s="21">
        <f>IF(Q113&gt;AB113,1,0)</f>
        <v>0</v>
      </c>
      <c r="AE113" t="str">
        <f>(IF(P113=S113,"STOPPED-OUT","HOLD"))</f>
        <v>STOPPED-OUT</v>
      </c>
      <c r="AF113" s="44">
        <v>8.8924762008452105E-2</v>
      </c>
      <c r="AG113" s="44">
        <v>-6.0991355068130268E-3</v>
      </c>
      <c r="AH113" s="5">
        <v>81.957400000000007</v>
      </c>
      <c r="AI113" s="5">
        <v>74.216700000000003</v>
      </c>
      <c r="AJ113" s="5">
        <v>77</v>
      </c>
      <c r="AK113" s="5">
        <v>84</v>
      </c>
      <c r="AL113" s="5">
        <v>92</v>
      </c>
      <c r="AM113" s="5">
        <v>84</v>
      </c>
    </row>
    <row r="114" spans="1:40">
      <c r="A114" s="3">
        <v>42613</v>
      </c>
      <c r="B114" t="s">
        <v>106</v>
      </c>
      <c r="C114" t="s">
        <v>21</v>
      </c>
      <c r="D114" s="25">
        <v>5.8387799564270149E-2</v>
      </c>
      <c r="E114" s="25">
        <f t="shared" si="7"/>
        <v>18.277538792351869</v>
      </c>
      <c r="F114" s="25">
        <f>AVERAGE(E101:E114)</f>
        <v>4.7961928137922811</v>
      </c>
      <c r="G114" s="25">
        <v>-8.9324618736383476E-2</v>
      </c>
      <c r="H114" s="25">
        <f t="shared" si="8"/>
        <v>-0.91279308929822001</v>
      </c>
      <c r="I114" s="25">
        <f>AVERAGE(H101:H114)</f>
        <v>1.8467117649330682</v>
      </c>
      <c r="J114" s="25">
        <v>-0.1337690631808279</v>
      </c>
      <c r="K114" s="25">
        <f t="shared" si="9"/>
        <v>-0.82151394844013881</v>
      </c>
      <c r="L114" s="25">
        <f>AVERAGE(K101:K114)</f>
        <v>0.90555066863673428</v>
      </c>
      <c r="M114" s="25">
        <v>-0.1337690631808279</v>
      </c>
      <c r="N114" s="25">
        <f t="shared" si="10"/>
        <v>-0.57752390415567745</v>
      </c>
      <c r="O114" s="25">
        <f>AVERAGE(N101:N114)</f>
        <v>0.12375556760614899</v>
      </c>
      <c r="P114" s="25">
        <v>-0.1337690631808279</v>
      </c>
      <c r="Q114" s="1">
        <f t="shared" si="11"/>
        <v>-0.43696581938450541</v>
      </c>
      <c r="R114" s="25">
        <f>AVERAGE(Q101:Q114)</f>
        <v>-3.9567634895677183E-2</v>
      </c>
      <c r="S114" s="25">
        <v>-0.1337690631808279</v>
      </c>
      <c r="T114" s="1">
        <f>(1+S114)^(365/($A$1-A114))-1</f>
        <v>-0.25631074282107669</v>
      </c>
      <c r="U114" s="25">
        <f>AVERAGE(T101:T114)</f>
        <v>3.0479922219817473E-2</v>
      </c>
      <c r="V114" s="1">
        <v>0.29030864736613599</v>
      </c>
      <c r="W114" s="21">
        <f>IF(T114&gt;V114,1,0)</f>
        <v>0</v>
      </c>
      <c r="X114" s="21">
        <f>IF(Q114&gt;V114,1,0)</f>
        <v>0</v>
      </c>
      <c r="Y114" s="1">
        <v>0.195526147313073</v>
      </c>
      <c r="Z114" s="21">
        <f>IF(T114&gt;Y114,1,0)</f>
        <v>0</v>
      </c>
      <c r="AA114" s="21">
        <f>IF(Q114&gt;Y114,1,0)</f>
        <v>0</v>
      </c>
      <c r="AB114" s="1">
        <v>0.266169235507554</v>
      </c>
      <c r="AC114" s="21">
        <f>IF(T114&gt;AB114,1,0)</f>
        <v>0</v>
      </c>
      <c r="AD114" s="21">
        <f>IF(Q114&gt;AB114,1,0)</f>
        <v>0</v>
      </c>
      <c r="AE114" t="str">
        <f>(IF(P114=S114,"STOPPED-OUT","HOLD"))</f>
        <v>STOPPED-OUT</v>
      </c>
      <c r="AF114" s="44">
        <v>9.662451069094892E-2</v>
      </c>
      <c r="AG114" s="44">
        <v>-9.7890249034166668E-2</v>
      </c>
      <c r="AH114" s="5">
        <v>26.02</v>
      </c>
      <c r="AI114" s="5">
        <v>21.41</v>
      </c>
      <c r="AJ114" s="5">
        <v>18</v>
      </c>
      <c r="AK114" s="5">
        <v>23</v>
      </c>
      <c r="AL114" s="5">
        <v>26</v>
      </c>
      <c r="AM114" s="5">
        <v>26</v>
      </c>
    </row>
    <row r="115" spans="1:40">
      <c r="A115" s="3">
        <v>42641</v>
      </c>
      <c r="B115" t="s">
        <v>107</v>
      </c>
      <c r="C115" t="s">
        <v>13</v>
      </c>
      <c r="D115" s="26">
        <v>-4.8240497715563661E-3</v>
      </c>
      <c r="E115" s="25">
        <f t="shared" si="7"/>
        <v>-0.22287060932668135</v>
      </c>
      <c r="F115" s="25"/>
      <c r="G115" s="26">
        <v>-5.6673471371634081E-2</v>
      </c>
      <c r="H115" s="25">
        <f t="shared" si="8"/>
        <v>-0.78152417151857212</v>
      </c>
      <c r="I115" s="25"/>
      <c r="J115" s="26">
        <v>-5.6673471371634081E-2</v>
      </c>
      <c r="K115" s="25">
        <f t="shared" si="9"/>
        <v>-0.5034710485332845</v>
      </c>
      <c r="L115" s="25"/>
      <c r="M115" s="26">
        <v>-5.6673471371634081E-2</v>
      </c>
      <c r="N115" s="25">
        <f t="shared" si="10"/>
        <v>-0.29535189529332051</v>
      </c>
      <c r="O115" s="25"/>
      <c r="P115" s="26">
        <v>-5.6673471371634081E-2</v>
      </c>
      <c r="Q115" s="1">
        <f t="shared" si="11"/>
        <v>-0.208140389245695</v>
      </c>
      <c r="R115" s="25"/>
      <c r="S115" s="26">
        <v>-5.6673471371634081E-2</v>
      </c>
      <c r="T115" s="1">
        <f>(1+S115)^(365/($A$1-A115))-1</f>
        <v>-0.13317681218738664</v>
      </c>
      <c r="U115" s="25"/>
      <c r="V115" s="1">
        <v>0.36478714448329796</v>
      </c>
      <c r="W115" s="21">
        <f>IF(T115&gt;V115,1,0)</f>
        <v>0</v>
      </c>
      <c r="X115" s="21">
        <f>IF(Q115&gt;V115,1,0)</f>
        <v>0</v>
      </c>
      <c r="Y115" s="1">
        <v>0.23574270888143434</v>
      </c>
      <c r="Z115" s="21">
        <f>IF(T115&gt;Y115,1,0)</f>
        <v>0</v>
      </c>
      <c r="AA115" s="21">
        <f>IF(Q115&gt;Y115,1,0)</f>
        <v>0</v>
      </c>
      <c r="AB115" s="1">
        <v>0.26029242683489984</v>
      </c>
      <c r="AC115" s="21">
        <f>IF(T115&gt;AB115,1,0)</f>
        <v>0</v>
      </c>
      <c r="AD115" s="21">
        <f>IF(Q115&gt;AB115,1,0)</f>
        <v>0</v>
      </c>
      <c r="AE115" t="str">
        <f>(IF(P115=S115,"STOPPED-OUT","HOLD"))</f>
        <v>STOPPED-OUT</v>
      </c>
      <c r="AF115" s="44">
        <v>1.8872513692565551E-2</v>
      </c>
      <c r="AG115" s="44">
        <v>-2.2202881122554651E-2</v>
      </c>
      <c r="AH115" s="5">
        <v>844.36</v>
      </c>
      <c r="AI115" s="5">
        <v>810.32</v>
      </c>
      <c r="AJ115" s="5">
        <v>815</v>
      </c>
      <c r="AK115" s="5">
        <v>825</v>
      </c>
      <c r="AL115" s="5">
        <v>789</v>
      </c>
      <c r="AM115" s="5">
        <v>789</v>
      </c>
    </row>
    <row r="116" spans="1:40">
      <c r="A116" s="3">
        <v>42641</v>
      </c>
      <c r="B116" t="s">
        <v>108</v>
      </c>
      <c r="C116" t="s">
        <v>13</v>
      </c>
      <c r="D116" s="26"/>
      <c r="E116" s="25">
        <f t="shared" si="7"/>
        <v>0</v>
      </c>
      <c r="F116" s="25"/>
      <c r="G116" s="26"/>
      <c r="H116" s="25">
        <f t="shared" si="8"/>
        <v>0</v>
      </c>
      <c r="I116" s="25"/>
      <c r="J116" s="26"/>
      <c r="K116" s="25">
        <f t="shared" si="9"/>
        <v>0</v>
      </c>
      <c r="L116" s="25"/>
      <c r="M116" s="26"/>
      <c r="N116" s="25">
        <f t="shared" si="10"/>
        <v>0</v>
      </c>
      <c r="O116" s="25"/>
      <c r="P116" s="26"/>
      <c r="Q116" s="1">
        <f t="shared" si="11"/>
        <v>0</v>
      </c>
      <c r="R116" s="25"/>
      <c r="S116" s="26"/>
      <c r="T116" s="1">
        <f>(1+S116)^(365/($A$1-A116))-1</f>
        <v>0</v>
      </c>
      <c r="U116" s="25"/>
      <c r="V116" s="1">
        <v>0.36478714448329796</v>
      </c>
      <c r="W116" s="21">
        <f>IF(T116&gt;V116,1,0)</f>
        <v>0</v>
      </c>
      <c r="X116" s="21">
        <f>IF(Q116&gt;V116,1,0)</f>
        <v>0</v>
      </c>
      <c r="Y116" s="1">
        <v>0.23574270888143434</v>
      </c>
      <c r="Z116" s="21">
        <f>IF(T116&gt;Y116,1,0)</f>
        <v>0</v>
      </c>
      <c r="AA116" s="21">
        <f>IF(Q116&gt;Y116,1,0)</f>
        <v>0</v>
      </c>
      <c r="AB116" s="1">
        <v>0.26029242683489984</v>
      </c>
      <c r="AC116" s="21">
        <f>IF(T116&gt;AB116,1,0)</f>
        <v>0</v>
      </c>
      <c r="AD116" s="21">
        <f>IF(Q116&gt;AB116,1,0)</f>
        <v>0</v>
      </c>
      <c r="AE116" t="str">
        <f>(IF(P116=S116,"STOPPED-OUT","HOLD"))</f>
        <v>STOPPED-OUT</v>
      </c>
      <c r="AF116" s="44">
        <v>3.764223945710983E-2</v>
      </c>
      <c r="AG116" s="44">
        <v>-5.6615625324916423E-2</v>
      </c>
      <c r="AH116" s="5">
        <v>51.127000000000002</v>
      </c>
      <c r="AI116" s="5">
        <v>46.482700000000001</v>
      </c>
      <c r="AJ116" s="5">
        <v>94</v>
      </c>
      <c r="AK116" s="5">
        <v>98</v>
      </c>
      <c r="AL116" s="5">
        <v>88</v>
      </c>
      <c r="AM116" s="5">
        <v>44</v>
      </c>
    </row>
    <row r="117" spans="1:40">
      <c r="A117" s="3">
        <v>42641</v>
      </c>
      <c r="B117" t="s">
        <v>53</v>
      </c>
      <c r="C117" t="s">
        <v>13</v>
      </c>
      <c r="D117" s="26">
        <v>-7.8978724912185019E-3</v>
      </c>
      <c r="E117" s="25">
        <f t="shared" si="7"/>
        <v>-0.33863704649578219</v>
      </c>
      <c r="F117" s="25"/>
      <c r="G117" s="26">
        <v>2.9750572518238604E-2</v>
      </c>
      <c r="H117" s="25">
        <f t="shared" si="8"/>
        <v>1.147546250827773</v>
      </c>
      <c r="I117" s="25"/>
      <c r="J117" s="26">
        <v>1.4392466235819938E-2</v>
      </c>
      <c r="K117" s="25">
        <f t="shared" si="9"/>
        <v>0.18705866136969629</v>
      </c>
      <c r="L117" s="25"/>
      <c r="M117" s="26">
        <v>-3.994028978060489E-2</v>
      </c>
      <c r="N117" s="25">
        <f t="shared" si="10"/>
        <v>-0.21695004838149767</v>
      </c>
      <c r="O117" s="25"/>
      <c r="P117" s="26">
        <v>-3.994028978060489E-2</v>
      </c>
      <c r="Q117" s="1">
        <f t="shared" si="11"/>
        <v>-0.15044210916177581</v>
      </c>
      <c r="R117" s="25"/>
      <c r="S117" s="26">
        <v>-3.994028978060489E-2</v>
      </c>
      <c r="T117" s="1">
        <f>(1+S117)^(365/($A$1-A117))-1</f>
        <v>-9.5024880633697406E-2</v>
      </c>
      <c r="U117" s="25"/>
      <c r="V117" s="1">
        <v>0.36478714448329802</v>
      </c>
      <c r="W117" s="21">
        <f>IF(T117&gt;V117,1,0)</f>
        <v>0</v>
      </c>
      <c r="X117" s="21">
        <f>IF(Q117&gt;V117,1,0)</f>
        <v>0</v>
      </c>
      <c r="Y117" s="1">
        <v>0.235742708881434</v>
      </c>
      <c r="Z117" s="21">
        <f>IF(T117&gt;Y117,1,0)</f>
        <v>0</v>
      </c>
      <c r="AA117" s="21">
        <f>IF(Q117&gt;Y117,1,0)</f>
        <v>0</v>
      </c>
      <c r="AB117" s="1">
        <v>0.2602924268349</v>
      </c>
      <c r="AC117" s="21">
        <f>IF(T117&gt;AB117,1,0)</f>
        <v>0</v>
      </c>
      <c r="AD117" s="21">
        <f>IF(Q117&gt;AB117,1,0)</f>
        <v>0</v>
      </c>
      <c r="AE117" t="str">
        <f>(IF(P117=S117,"STOPPED-OUT","HOLD"))</f>
        <v>STOPPED-OUT</v>
      </c>
      <c r="AF117" s="44">
        <v>3.7735717841938528E-2</v>
      </c>
      <c r="AG117" s="44">
        <v>-1.5533040126747831E-2</v>
      </c>
      <c r="AH117" s="5">
        <v>117.13809999999999</v>
      </c>
      <c r="AI117" s="5">
        <v>111.12520000000001</v>
      </c>
      <c r="AJ117" s="5">
        <v>110</v>
      </c>
      <c r="AK117" s="5">
        <v>115</v>
      </c>
      <c r="AL117" s="5">
        <v>106</v>
      </c>
      <c r="AM117" s="5">
        <v>109</v>
      </c>
    </row>
    <row r="118" spans="1:40">
      <c r="A118" s="3">
        <v>42641</v>
      </c>
      <c r="B118" t="s">
        <v>35</v>
      </c>
      <c r="C118" t="s">
        <v>13</v>
      </c>
      <c r="D118" s="26">
        <v>-4.2039355992844266E-2</v>
      </c>
      <c r="E118" s="25">
        <f t="shared" si="7"/>
        <v>-0.8934841886843754</v>
      </c>
      <c r="F118" s="25"/>
      <c r="G118" s="26">
        <v>-0.12209302325581398</v>
      </c>
      <c r="H118" s="25">
        <f t="shared" si="8"/>
        <v>-0.96645547726509118</v>
      </c>
      <c r="I118" s="25"/>
      <c r="J118" s="26">
        <v>-7.0661896243291514E-2</v>
      </c>
      <c r="K118" s="25">
        <f t="shared" si="9"/>
        <v>-0.58496480345247959</v>
      </c>
      <c r="L118" s="25"/>
      <c r="M118" s="26">
        <v>-0.34570661896243288</v>
      </c>
      <c r="N118" s="25">
        <f t="shared" si="10"/>
        <v>-0.92154237426790675</v>
      </c>
      <c r="O118" s="25"/>
      <c r="P118" s="26">
        <v>-0.34570661896243288</v>
      </c>
      <c r="Q118" s="1">
        <f t="shared" si="11"/>
        <v>-0.81673053686432395</v>
      </c>
      <c r="R118" s="25"/>
      <c r="S118" s="26">
        <v>-0.34570661896243288</v>
      </c>
      <c r="T118" s="1">
        <f>(1+S118)^(365/($A$1-A118))-1</f>
        <v>-0.64624343173776622</v>
      </c>
      <c r="U118" s="25"/>
      <c r="V118" s="1">
        <v>0.36478714448329802</v>
      </c>
      <c r="W118" s="21">
        <f>IF(T118&gt;V118,1,0)</f>
        <v>0</v>
      </c>
      <c r="X118" s="21">
        <f>IF(Q118&gt;V118,1,0)</f>
        <v>0</v>
      </c>
      <c r="Y118" s="1">
        <v>0.235742708881434</v>
      </c>
      <c r="Z118" s="21">
        <f>IF(T118&gt;Y118,1,0)</f>
        <v>0</v>
      </c>
      <c r="AA118" s="21">
        <f>IF(Q118&gt;Y118,1,0)</f>
        <v>0</v>
      </c>
      <c r="AB118" s="1">
        <v>0.2602924268349</v>
      </c>
      <c r="AC118" s="21">
        <f>IF(T118&gt;AB118,1,0)</f>
        <v>0</v>
      </c>
      <c r="AD118" s="21">
        <f>IF(Q118&gt;AB118,1,0)</f>
        <v>0</v>
      </c>
      <c r="AE118" t="str">
        <f>(IF(P118=S118,"STOPPED-OUT","HOLD"))</f>
        <v>STOPPED-OUT</v>
      </c>
      <c r="AF118" s="44">
        <v>0</v>
      </c>
      <c r="AG118" s="44">
        <v>-0.13819324068903222</v>
      </c>
      <c r="AH118" s="5">
        <v>22.36</v>
      </c>
      <c r="AI118" s="5">
        <v>19.27</v>
      </c>
      <c r="AJ118" s="5">
        <v>20</v>
      </c>
      <c r="AK118" s="5">
        <v>24</v>
      </c>
      <c r="AL118" s="5">
        <v>16</v>
      </c>
      <c r="AM118" s="5">
        <v>17</v>
      </c>
    </row>
    <row r="119" spans="1:40">
      <c r="A119" s="3">
        <v>42641</v>
      </c>
      <c r="B119" t="s">
        <v>71</v>
      </c>
      <c r="C119" t="s">
        <v>13</v>
      </c>
      <c r="D119" s="26">
        <v>-5.3742335550885013E-2</v>
      </c>
      <c r="E119" s="25">
        <f t="shared" si="7"/>
        <v>-0.94388717895400964</v>
      </c>
      <c r="F119" s="25"/>
      <c r="G119" s="26">
        <v>-7.0530301714404775E-2</v>
      </c>
      <c r="H119" s="25">
        <f t="shared" si="8"/>
        <v>-0.8514586998425101</v>
      </c>
      <c r="I119" s="25"/>
      <c r="J119" s="26">
        <v>-2.9077139532056061E-2</v>
      </c>
      <c r="K119" s="25">
        <f t="shared" si="9"/>
        <v>-0.29819457577439379</v>
      </c>
      <c r="L119" s="25"/>
      <c r="M119" s="26">
        <v>0.12376891143110251</v>
      </c>
      <c r="N119" s="25">
        <f t="shared" si="10"/>
        <v>1.0140121219690483</v>
      </c>
      <c r="O119" s="25"/>
      <c r="P119" s="26">
        <v>8.6067638220632015E-2</v>
      </c>
      <c r="Q119" s="1">
        <f t="shared" si="11"/>
        <v>0.39132148783162357</v>
      </c>
      <c r="R119" s="25"/>
      <c r="S119" s="26">
        <v>1.1577009258133422E-2</v>
      </c>
      <c r="T119" s="1">
        <f>(1+S119)^(365/($A$1-A119))-1</f>
        <v>2.8598178096089333E-2</v>
      </c>
      <c r="U119" s="25"/>
      <c r="V119" s="1">
        <v>0.36478714448329802</v>
      </c>
      <c r="W119" s="21">
        <f>IF(T119&gt;V119,1,0)</f>
        <v>0</v>
      </c>
      <c r="X119" s="21">
        <f>IF(Q119&gt;V119,1,0)</f>
        <v>1</v>
      </c>
      <c r="Y119" s="1">
        <v>0.235742708881434</v>
      </c>
      <c r="Z119" s="21">
        <f>IF(T119&gt;Y119,1,0)</f>
        <v>0</v>
      </c>
      <c r="AA119" s="21">
        <f>IF(Q119&gt;Y119,1,0)</f>
        <v>1</v>
      </c>
      <c r="AB119" s="1">
        <v>0.2602924268349</v>
      </c>
      <c r="AC119" s="21">
        <f>IF(T119&gt;AB119,1,0)</f>
        <v>0</v>
      </c>
      <c r="AD119" s="21">
        <f>IF(Q119&gt;AB119,1,0)</f>
        <v>1</v>
      </c>
      <c r="AE119" t="str">
        <f>(IF(P119=S119,"STOPPED-OUT","HOLD"))</f>
        <v>HOLD</v>
      </c>
      <c r="AF119" s="44">
        <v>0</v>
      </c>
      <c r="AG119" s="44">
        <v>-8.0557602011022522E-2</v>
      </c>
      <c r="AH119" s="5">
        <v>115.142</v>
      </c>
      <c r="AI119" s="5">
        <v>106.08499999999999</v>
      </c>
      <c r="AJ119" s="5">
        <v>110</v>
      </c>
      <c r="AK119" s="5">
        <v>116</v>
      </c>
      <c r="AL119" s="5">
        <v>105</v>
      </c>
      <c r="AM119" s="5">
        <v>97</v>
      </c>
    </row>
    <row r="120" spans="1:40">
      <c r="A120" s="3">
        <v>42641</v>
      </c>
      <c r="B120" t="s">
        <v>82</v>
      </c>
      <c r="C120" t="s">
        <v>13</v>
      </c>
      <c r="D120" s="26">
        <v>2.9879705083430328E-2</v>
      </c>
      <c r="E120" s="25">
        <f t="shared" si="7"/>
        <v>3.6422084918603641</v>
      </c>
      <c r="F120" s="25"/>
      <c r="G120" s="26">
        <v>3.7446643383779586E-2</v>
      </c>
      <c r="H120" s="25">
        <f t="shared" si="8"/>
        <v>1.6076567812643461</v>
      </c>
      <c r="I120" s="25"/>
      <c r="J120" s="26">
        <v>-1.62980209545983E-2</v>
      </c>
      <c r="K120" s="25">
        <f t="shared" si="9"/>
        <v>-0.17896335466430735</v>
      </c>
      <c r="L120" s="25"/>
      <c r="M120" s="26">
        <v>-0.13154831199068687</v>
      </c>
      <c r="N120" s="25">
        <f t="shared" si="10"/>
        <v>-0.57098351348299414</v>
      </c>
      <c r="O120" s="25"/>
      <c r="P120" s="26">
        <v>-0.13154831199068687</v>
      </c>
      <c r="Q120" s="1">
        <f t="shared" si="11"/>
        <v>-0.43116978831218733</v>
      </c>
      <c r="R120" s="25"/>
      <c r="S120" s="26">
        <v>-0.13154831199068687</v>
      </c>
      <c r="T120" s="1">
        <f>(1+S120)^(365/($A$1-A120))-1</f>
        <v>-0.29213990333030981</v>
      </c>
      <c r="U120" s="25"/>
      <c r="V120" s="1">
        <v>0.36478714448329802</v>
      </c>
      <c r="W120" s="21">
        <f>IF(T120&gt;V120,1,0)</f>
        <v>0</v>
      </c>
      <c r="X120" s="21">
        <f>IF(Q120&gt;V120,1,0)</f>
        <v>0</v>
      </c>
      <c r="Y120" s="1">
        <v>0.235742708881434</v>
      </c>
      <c r="Z120" s="21">
        <f>IF(T120&gt;Y120,1,0)</f>
        <v>0</v>
      </c>
      <c r="AA120" s="21">
        <f>IF(Q120&gt;Y120,1,0)</f>
        <v>0</v>
      </c>
      <c r="AB120" s="1">
        <v>0.2602924268349</v>
      </c>
      <c r="AC120" s="21">
        <f>IF(T120&gt;AB120,1,0)</f>
        <v>0</v>
      </c>
      <c r="AD120" s="21">
        <f>IF(Q120&gt;AB120,1,0)</f>
        <v>0</v>
      </c>
      <c r="AE120" t="str">
        <f>(IF(P120=S120,"STOPPED-OUT","HOLD"))</f>
        <v>STOPPED-OUT</v>
      </c>
      <c r="AF120" s="44">
        <v>8.3624348396888953E-2</v>
      </c>
      <c r="AG120" s="44">
        <v>-2.7163387133034712E-2</v>
      </c>
      <c r="AH120" s="5">
        <v>55.85</v>
      </c>
      <c r="AI120" s="5">
        <v>50.14</v>
      </c>
      <c r="AJ120" s="5">
        <v>48</v>
      </c>
      <c r="AK120" s="5">
        <v>53</v>
      </c>
      <c r="AL120" s="5">
        <v>45</v>
      </c>
      <c r="AM120" s="5">
        <v>45</v>
      </c>
    </row>
    <row r="121" spans="1:40">
      <c r="A121" s="3">
        <v>42641</v>
      </c>
      <c r="B121" t="s">
        <v>19</v>
      </c>
      <c r="C121" t="s">
        <v>13</v>
      </c>
      <c r="D121" s="26">
        <v>8.3188153310104526E-2</v>
      </c>
      <c r="E121" s="25">
        <f t="shared" si="7"/>
        <v>63.500128596807528</v>
      </c>
      <c r="F121" s="25"/>
      <c r="G121" s="26">
        <v>-0.21385017421602787</v>
      </c>
      <c r="H121" s="25">
        <f t="shared" si="8"/>
        <v>-0.99811342324155261</v>
      </c>
      <c r="I121" s="25"/>
      <c r="J121" s="26">
        <v>-0.26480836236933802</v>
      </c>
      <c r="K121" s="25">
        <f t="shared" si="9"/>
        <v>-0.97506515328541177</v>
      </c>
      <c r="L121" s="25"/>
      <c r="M121" s="26">
        <v>-0.26480836236933802</v>
      </c>
      <c r="N121" s="25">
        <f t="shared" si="10"/>
        <v>-0.84209228418285498</v>
      </c>
      <c r="O121" s="25"/>
      <c r="P121" s="26">
        <v>-0.26480836236933802</v>
      </c>
      <c r="Q121" s="1">
        <f t="shared" si="11"/>
        <v>-0.70785245964505683</v>
      </c>
      <c r="R121" s="25"/>
      <c r="S121" s="26">
        <v>-0.26480836236933802</v>
      </c>
      <c r="T121" s="1">
        <f>(1+S121)^(365/($A$1-A121))-1</f>
        <v>-0.52931950609191203</v>
      </c>
      <c r="U121" s="25"/>
      <c r="V121" s="1">
        <v>0.36478714448329802</v>
      </c>
      <c r="W121" s="21">
        <f>IF(T121&gt;V121,1,0)</f>
        <v>0</v>
      </c>
      <c r="X121" s="21">
        <f>IF(Q121&gt;V121,1,0)</f>
        <v>0</v>
      </c>
      <c r="Y121" s="1">
        <v>0.235742708881434</v>
      </c>
      <c r="Z121" s="21">
        <f>IF(T121&gt;Y121,1,0)</f>
        <v>0</v>
      </c>
      <c r="AA121" s="21">
        <f>IF(Q121&gt;Y121,1,0)</f>
        <v>0</v>
      </c>
      <c r="AB121" s="1">
        <v>0.2602924268349</v>
      </c>
      <c r="AC121" s="21">
        <f>IF(T121&gt;AB121,1,0)</f>
        <v>0</v>
      </c>
      <c r="AD121" s="21">
        <f>IF(Q121&gt;AB121,1,0)</f>
        <v>0</v>
      </c>
      <c r="AE121" t="str">
        <f>(IF(P121=S121,"STOPPED-OUT","HOLD"))</f>
        <v>STOPPED-OUT</v>
      </c>
      <c r="AF121" s="44">
        <v>8.3188200487291017E-2</v>
      </c>
      <c r="AG121" s="44">
        <v>-0.27134143167863378</v>
      </c>
      <c r="AH121" s="5">
        <v>24.87</v>
      </c>
      <c r="AI121" s="5">
        <v>16.73</v>
      </c>
      <c r="AJ121" s="5">
        <v>20</v>
      </c>
      <c r="AK121" s="5">
        <v>24</v>
      </c>
      <c r="AL121" s="5">
        <v>17</v>
      </c>
      <c r="AM121" s="5">
        <v>17</v>
      </c>
    </row>
    <row r="122" spans="1:40">
      <c r="A122" s="3">
        <v>42641</v>
      </c>
      <c r="B122" t="s">
        <v>83</v>
      </c>
      <c r="C122" t="s">
        <v>21</v>
      </c>
      <c r="D122" s="26">
        <v>-5.9353899552385896E-2</v>
      </c>
      <c r="E122" s="25">
        <f t="shared" si="7"/>
        <v>-0.95885005670066559</v>
      </c>
      <c r="F122" s="25"/>
      <c r="G122" s="26">
        <v>-8.7507586677792841E-3</v>
      </c>
      <c r="H122" s="25">
        <f t="shared" si="8"/>
        <v>-0.20478985144215411</v>
      </c>
      <c r="I122" s="25"/>
      <c r="J122" s="26">
        <v>4.0671705485168012E-2</v>
      </c>
      <c r="K122" s="25">
        <f t="shared" si="9"/>
        <v>0.61348510975327675</v>
      </c>
      <c r="L122" s="25"/>
      <c r="M122" s="26">
        <v>-7.3778070707836998E-2</v>
      </c>
      <c r="N122" s="25">
        <f t="shared" si="10"/>
        <v>-0.36862067717346858</v>
      </c>
      <c r="O122" s="25"/>
      <c r="P122" s="26">
        <v>-0.12745381609893031</v>
      </c>
      <c r="Q122" s="1">
        <f t="shared" si="11"/>
        <v>-0.42036621142940001</v>
      </c>
      <c r="R122" s="25"/>
      <c r="S122" s="26">
        <v>-0.12745381609893031</v>
      </c>
      <c r="T122" s="1">
        <f>(1+S122)^(365/($A$1-A122))-1</f>
        <v>-0.28393654913614785</v>
      </c>
      <c r="U122" s="25"/>
      <c r="V122" s="1">
        <v>0.36478714448329802</v>
      </c>
      <c r="W122" s="21">
        <f>IF(T122&gt;V122,1,0)</f>
        <v>0</v>
      </c>
      <c r="X122" s="21">
        <f>IF(Q122&gt;V122,1,0)</f>
        <v>0</v>
      </c>
      <c r="Y122" s="1">
        <v>0.235742708881434</v>
      </c>
      <c r="Z122" s="21">
        <f>IF(T122&gt;Y122,1,0)</f>
        <v>0</v>
      </c>
      <c r="AA122" s="21">
        <f>IF(Q122&gt;Y122,1,0)</f>
        <v>0</v>
      </c>
      <c r="AB122" s="1">
        <v>0.2602924268349</v>
      </c>
      <c r="AC122" s="21">
        <f>IF(T122&gt;AB122,1,0)</f>
        <v>0</v>
      </c>
      <c r="AD122" s="21">
        <f>IF(Q122&gt;AB122,1,0)</f>
        <v>0</v>
      </c>
      <c r="AE122" t="str">
        <f>(IF(P122=S122,"STOPPED-OUT","HOLD"))</f>
        <v>STOPPED-OUT</v>
      </c>
      <c r="AF122" s="44">
        <v>4.8474693406529004E-2</v>
      </c>
      <c r="AG122" s="44">
        <v>-6.5500847870011786E-2</v>
      </c>
      <c r="AH122" s="5">
        <v>44.942</v>
      </c>
      <c r="AI122" s="5">
        <v>40.134599999999999</v>
      </c>
      <c r="AJ122" s="5">
        <v>41</v>
      </c>
      <c r="AK122" s="5">
        <v>45</v>
      </c>
      <c r="AL122" s="5">
        <v>47</v>
      </c>
      <c r="AM122" s="5">
        <v>47</v>
      </c>
    </row>
    <row r="123" spans="1:40">
      <c r="A123" s="3">
        <v>42641</v>
      </c>
      <c r="B123" t="s">
        <v>109</v>
      </c>
      <c r="C123" t="s">
        <v>21</v>
      </c>
      <c r="D123" s="26">
        <v>-6.3985791666555407E-3</v>
      </c>
      <c r="E123" s="25">
        <f t="shared" si="7"/>
        <v>-0.28445599988683845</v>
      </c>
      <c r="F123" s="25"/>
      <c r="G123" s="26">
        <v>-1.5062818755214794E-2</v>
      </c>
      <c r="H123" s="25">
        <f t="shared" si="8"/>
        <v>-0.32678928283787356</v>
      </c>
      <c r="I123" s="25"/>
      <c r="J123" s="26">
        <v>-5.7318928258111241E-3</v>
      </c>
      <c r="K123" s="25">
        <f t="shared" si="9"/>
        <v>-6.6655211352337873E-2</v>
      </c>
      <c r="L123" s="25"/>
      <c r="M123" s="26">
        <v>-5.7318928258111241E-3</v>
      </c>
      <c r="N123" s="25">
        <f t="shared" si="10"/>
        <v>-3.3902288250478141E-2</v>
      </c>
      <c r="O123" s="25"/>
      <c r="P123" s="26">
        <v>-5.7318928258111241E-3</v>
      </c>
      <c r="Q123" s="1">
        <f t="shared" si="11"/>
        <v>-2.2731195927698344E-2</v>
      </c>
      <c r="R123" s="25"/>
      <c r="S123" s="26">
        <v>-5.7318928258111241E-3</v>
      </c>
      <c r="T123" s="1">
        <f>(1+S123)^(365/($A$1-A123))-1</f>
        <v>-1.3982927650170285E-2</v>
      </c>
      <c r="U123" s="25"/>
      <c r="V123" s="1">
        <v>0.36478714448329802</v>
      </c>
      <c r="W123" s="21">
        <f>IF(T123&gt;V123,1,0)</f>
        <v>0</v>
      </c>
      <c r="X123" s="21">
        <f>IF(Q123&gt;V123,1,0)</f>
        <v>0</v>
      </c>
      <c r="Y123" s="1">
        <v>0.235742708881434</v>
      </c>
      <c r="Z123" s="21">
        <f>IF(T123&gt;Y123,1,0)</f>
        <v>0</v>
      </c>
      <c r="AA123" s="21">
        <f>IF(Q123&gt;Y123,1,0)</f>
        <v>0</v>
      </c>
      <c r="AB123" s="1">
        <v>0.2602924268349</v>
      </c>
      <c r="AC123" s="21">
        <f>IF(T123&gt;AB123,1,0)</f>
        <v>0</v>
      </c>
      <c r="AD123" s="21">
        <f>IF(Q123&gt;AB123,1,0)</f>
        <v>0</v>
      </c>
      <c r="AE123" t="str">
        <f>(IF(P123=S123,"STOPPED-OUT","HOLD"))</f>
        <v>STOPPED-OUT</v>
      </c>
      <c r="AF123" s="44">
        <v>1.3330324616886642E-2</v>
      </c>
      <c r="AG123" s="44">
        <v>-8.8376167322444521E-2</v>
      </c>
      <c r="AH123" s="5">
        <v>81.136099999999999</v>
      </c>
      <c r="AI123" s="5">
        <v>73.554100000000005</v>
      </c>
      <c r="AJ123" s="5">
        <v>73</v>
      </c>
      <c r="AK123" s="5">
        <v>78</v>
      </c>
      <c r="AL123" s="5">
        <v>85</v>
      </c>
      <c r="AM123" s="5">
        <v>31</v>
      </c>
    </row>
    <row r="124" spans="1:40">
      <c r="A124" s="3">
        <v>42641</v>
      </c>
      <c r="B124" t="s">
        <v>110</v>
      </c>
      <c r="C124" t="s">
        <v>21</v>
      </c>
      <c r="D124" s="26">
        <v>1.9220795494495138E-2</v>
      </c>
      <c r="E124" s="25">
        <f t="shared" si="7"/>
        <v>1.6985566608464833</v>
      </c>
      <c r="F124" s="25"/>
      <c r="G124" s="26">
        <v>4.6579624286007558E-2</v>
      </c>
      <c r="H124" s="25">
        <f t="shared" si="8"/>
        <v>2.2771133434510169</v>
      </c>
      <c r="I124" s="25"/>
      <c r="J124" s="26">
        <v>2.5106772528394338E-2</v>
      </c>
      <c r="K124" s="25">
        <f t="shared" si="9"/>
        <v>0.34657092546703683</v>
      </c>
      <c r="L124" s="25"/>
      <c r="M124" s="26">
        <v>-0.1896113027466732</v>
      </c>
      <c r="N124" s="25">
        <f t="shared" si="10"/>
        <v>-0.71675630522215639</v>
      </c>
      <c r="O124" s="25"/>
      <c r="P124" s="26">
        <v>-0.19564347199548904</v>
      </c>
      <c r="Q124" s="1">
        <f t="shared" si="11"/>
        <v>-0.581404685046499</v>
      </c>
      <c r="R124" s="25"/>
      <c r="S124" s="26">
        <v>-5.46724076117414E-2</v>
      </c>
      <c r="T124" s="1">
        <f>(1+S124)^(365/($A$1-A124))-1</f>
        <v>-0.1286654940490306</v>
      </c>
      <c r="U124" s="25"/>
      <c r="V124" s="1">
        <v>0.36478714448329802</v>
      </c>
      <c r="W124" s="21">
        <f>IF(T124&gt;V124,1,0)</f>
        <v>0</v>
      </c>
      <c r="X124" s="21">
        <f>IF(Q124&gt;V124,1,0)</f>
        <v>0</v>
      </c>
      <c r="Y124" s="1">
        <v>0.235742708881434</v>
      </c>
      <c r="Z124" s="21">
        <f>IF(T124&gt;Y124,1,0)</f>
        <v>0</v>
      </c>
      <c r="AA124" s="21">
        <f>IF(Q124&gt;Y124,1,0)</f>
        <v>0</v>
      </c>
      <c r="AB124" s="1">
        <v>0.2602924268349</v>
      </c>
      <c r="AC124" s="21">
        <f>IF(T124&gt;AB124,1,0)</f>
        <v>0</v>
      </c>
      <c r="AD124" s="21">
        <f>IF(Q124&gt;AB124,1,0)</f>
        <v>0</v>
      </c>
      <c r="AE124" t="str">
        <f>(IF(P124=S124,"STOPPED-OUT","HOLD"))</f>
        <v>HOLD</v>
      </c>
      <c r="AF124" s="44">
        <v>5.9556426492604869E-2</v>
      </c>
      <c r="AG124" s="44">
        <v>0</v>
      </c>
      <c r="AH124" s="5">
        <v>28.729299999999999</v>
      </c>
      <c r="AI124" s="5">
        <v>27.023</v>
      </c>
      <c r="AJ124" s="5">
        <v>27</v>
      </c>
      <c r="AK124" s="5">
        <v>32</v>
      </c>
      <c r="AL124" s="5">
        <v>33</v>
      </c>
      <c r="AM124" s="5">
        <v>81</v>
      </c>
    </row>
    <row r="125" spans="1:40">
      <c r="A125" s="3">
        <v>42641</v>
      </c>
      <c r="B125" t="s">
        <v>59</v>
      </c>
      <c r="C125" t="s">
        <v>21</v>
      </c>
      <c r="D125" s="26">
        <v>-2.4021352313167221E-2</v>
      </c>
      <c r="E125" s="25">
        <f t="shared" si="7"/>
        <v>-0.71855863819571208</v>
      </c>
      <c r="F125" s="25"/>
      <c r="G125" s="26">
        <v>-2.6690391459074637E-2</v>
      </c>
      <c r="H125" s="25">
        <f t="shared" si="8"/>
        <v>-0.50604536342098083</v>
      </c>
      <c r="I125" s="25"/>
      <c r="J125" s="26">
        <v>0.10676156583629902</v>
      </c>
      <c r="K125" s="25">
        <f t="shared" si="9"/>
        <v>2.3779158745256797</v>
      </c>
      <c r="L125" s="25"/>
      <c r="M125" s="26">
        <v>-1.0676156583629824E-2</v>
      </c>
      <c r="N125" s="25">
        <f t="shared" si="10"/>
        <v>-6.2371378103571185E-2</v>
      </c>
      <c r="O125" s="25"/>
      <c r="P125" s="26">
        <v>-0.21574733096085399</v>
      </c>
      <c r="Q125" s="1">
        <f t="shared" si="11"/>
        <v>-0.62171073112917308</v>
      </c>
      <c r="R125" s="25"/>
      <c r="S125" s="26">
        <v>-0.21574733096085399</v>
      </c>
      <c r="T125" s="1">
        <f>(1+S125)^(365/($A$1-A125))-1</f>
        <v>-0.44861794117708165</v>
      </c>
      <c r="U125" s="25"/>
      <c r="V125" s="1">
        <v>0.36478714448329802</v>
      </c>
      <c r="W125" s="21">
        <f>IF(T125&gt;V125,1,0)</f>
        <v>0</v>
      </c>
      <c r="X125" s="21">
        <f>IF(Q125&gt;V125,1,0)</f>
        <v>0</v>
      </c>
      <c r="Y125" s="1">
        <v>0.235742708881434</v>
      </c>
      <c r="Z125" s="21">
        <f>IF(T125&gt;Y125,1,0)</f>
        <v>0</v>
      </c>
      <c r="AA125" s="21">
        <f>IF(Q125&gt;Y125,1,0)</f>
        <v>0</v>
      </c>
      <c r="AB125" s="1">
        <v>0.2602924268349</v>
      </c>
      <c r="AC125" s="21">
        <f>IF(T125&gt;AB125,1,0)</f>
        <v>0</v>
      </c>
      <c r="AD125" s="21">
        <f>IF(Q125&gt;AB125,1,0)</f>
        <v>0</v>
      </c>
      <c r="AE125" t="str">
        <f>(IF(P125=S125,"STOPPED-OUT","HOLD"))</f>
        <v>STOPPED-OUT</v>
      </c>
      <c r="AF125" s="44">
        <v>0.15569395017793594</v>
      </c>
      <c r="AG125" s="44">
        <v>-2.8914590747330896E-2</v>
      </c>
      <c r="AH125" s="5">
        <v>23.13</v>
      </c>
      <c r="AI125" s="5">
        <v>18.98</v>
      </c>
      <c r="AJ125" s="5">
        <v>20</v>
      </c>
      <c r="AK125" s="5">
        <v>24</v>
      </c>
      <c r="AL125" s="5">
        <v>27</v>
      </c>
      <c r="AN125" s="5">
        <v>23.6</v>
      </c>
    </row>
    <row r="126" spans="1:40">
      <c r="A126" s="3">
        <v>42641</v>
      </c>
      <c r="B126" t="s">
        <v>111</v>
      </c>
      <c r="C126" t="s">
        <v>21</v>
      </c>
      <c r="D126" s="26">
        <v>-4.3744396546430434E-2</v>
      </c>
      <c r="E126" s="25">
        <f t="shared" si="7"/>
        <v>-0.90293280174649049</v>
      </c>
      <c r="F126" s="25"/>
      <c r="G126" s="26">
        <v>3.3479483683971349E-2</v>
      </c>
      <c r="H126" s="25">
        <f t="shared" si="8"/>
        <v>1.3597712746471338</v>
      </c>
      <c r="I126" s="25"/>
      <c r="J126" s="26">
        <v>-3.4945899807179763E-2</v>
      </c>
      <c r="K126" s="25">
        <f t="shared" si="9"/>
        <v>-0.3474407909501922</v>
      </c>
      <c r="L126" s="25"/>
      <c r="M126" s="26">
        <v>-1.539614113948137E-2</v>
      </c>
      <c r="N126" s="25">
        <f t="shared" si="10"/>
        <v>-8.8893382140313615E-2</v>
      </c>
      <c r="O126" s="25"/>
      <c r="P126" s="26">
        <v>4.4496026921140276E-2</v>
      </c>
      <c r="Q126" s="1">
        <f t="shared" si="11"/>
        <v>0.19021979624111962</v>
      </c>
      <c r="R126" s="25"/>
      <c r="S126" s="26">
        <v>-0.11025140316618159</v>
      </c>
      <c r="T126" s="1">
        <f>(1+S126)^(365/($A$1-A126))-1</f>
        <v>-0.24885818666551152</v>
      </c>
      <c r="U126" s="25"/>
      <c r="V126" s="1">
        <v>0.36478714448329802</v>
      </c>
      <c r="W126" s="21">
        <f>IF(T126&gt;V126,1,0)</f>
        <v>0</v>
      </c>
      <c r="X126" s="21">
        <f>IF(Q126&gt;V126,1,0)</f>
        <v>0</v>
      </c>
      <c r="Y126" s="1">
        <v>0.235742708881434</v>
      </c>
      <c r="Z126" s="21">
        <f>IF(T126&gt;Y126,1,0)</f>
        <v>0</v>
      </c>
      <c r="AA126" s="21">
        <f>IF(Q126&gt;Y126,1,0)</f>
        <v>0</v>
      </c>
      <c r="AB126" s="1">
        <v>0.2602924268349</v>
      </c>
      <c r="AC126" s="21">
        <f>IF(T126&gt;AB126,1,0)</f>
        <v>0</v>
      </c>
      <c r="AD126" s="21">
        <f>IF(Q126&gt;AB126,1,0)</f>
        <v>0</v>
      </c>
      <c r="AE126" t="str">
        <f>(IF(P126=S126,"STOPPED-OUT","HOLD"))</f>
        <v>HOLD</v>
      </c>
      <c r="AF126" s="44">
        <v>3.3479222535928346E-2</v>
      </c>
      <c r="AG126" s="44">
        <v>-4.6431880690976375E-2</v>
      </c>
      <c r="AH126" s="5">
        <v>42.601799999999997</v>
      </c>
      <c r="AI126" s="5">
        <v>39.348500000000001</v>
      </c>
      <c r="AJ126" s="5">
        <v>39</v>
      </c>
      <c r="AK126" s="5">
        <v>43</v>
      </c>
      <c r="AL126" s="5">
        <v>45</v>
      </c>
      <c r="AM126" s="5">
        <v>45</v>
      </c>
    </row>
    <row r="127" spans="1:40">
      <c r="A127" s="3">
        <v>42641</v>
      </c>
      <c r="B127" t="s">
        <v>43</v>
      </c>
      <c r="C127" t="s">
        <v>21</v>
      </c>
      <c r="D127" s="26">
        <v>6.926570779712346E-2</v>
      </c>
      <c r="E127" s="25">
        <f t="shared" si="7"/>
        <v>31.855517561475736</v>
      </c>
      <c r="F127" s="25"/>
      <c r="G127" s="26">
        <v>0.14118092354277065</v>
      </c>
      <c r="H127" s="25">
        <f t="shared" si="8"/>
        <v>30.283391761132847</v>
      </c>
      <c r="I127" s="25"/>
      <c r="J127" s="26">
        <v>0.17335352006056023</v>
      </c>
      <c r="K127" s="25">
        <f t="shared" si="9"/>
        <v>5.8099914502559153</v>
      </c>
      <c r="L127" s="25"/>
      <c r="M127" s="26">
        <v>0.35881907645722938</v>
      </c>
      <c r="N127" s="25">
        <f t="shared" si="10"/>
        <v>5.2946242683544167</v>
      </c>
      <c r="O127" s="25"/>
      <c r="P127" s="26">
        <v>0.45987887963663898</v>
      </c>
      <c r="Q127" s="1">
        <f t="shared" si="11"/>
        <v>3.5422109754422788</v>
      </c>
      <c r="R127" s="25"/>
      <c r="S127" s="26">
        <v>0.37887963663890994</v>
      </c>
      <c r="T127" s="1">
        <f>(1+S127)^(365/($A$1-A127))-1</f>
        <v>1.1968113114023486</v>
      </c>
      <c r="U127" s="25"/>
      <c r="V127" s="1">
        <v>0.36478714448329802</v>
      </c>
      <c r="W127" s="21">
        <f>IF(T127&gt;V127,1,0)</f>
        <v>1</v>
      </c>
      <c r="X127" s="21">
        <f>IF(Q127&gt;V127,1,0)</f>
        <v>1</v>
      </c>
      <c r="Y127" s="1">
        <v>0.235742708881434</v>
      </c>
      <c r="Z127" s="21">
        <f>IF(T127&gt;Y127,1,0)</f>
        <v>1</v>
      </c>
      <c r="AA127" s="21">
        <f>IF(Q127&gt;Y127,1,0)</f>
        <v>1</v>
      </c>
      <c r="AB127" s="1">
        <v>0.2602924268349</v>
      </c>
      <c r="AC127" s="21">
        <f>IF(T127&gt;AB127,1,0)</f>
        <v>1</v>
      </c>
      <c r="AD127" s="21">
        <f>IF(Q127&gt;AB127,1,0)</f>
        <v>1</v>
      </c>
      <c r="AE127" t="str">
        <f>(IF(P127=S127,"STOPPED-OUT","HOLD"))</f>
        <v>HOLD</v>
      </c>
      <c r="AF127" s="44">
        <v>0.19000757002271018</v>
      </c>
      <c r="AG127" s="44">
        <v>0</v>
      </c>
      <c r="AH127" s="5">
        <v>26.42</v>
      </c>
      <c r="AI127" s="5">
        <v>21.4</v>
      </c>
      <c r="AJ127" s="5">
        <v>24</v>
      </c>
      <c r="AK127" s="5">
        <v>28</v>
      </c>
      <c r="AL127" s="5">
        <v>32</v>
      </c>
      <c r="AM127" s="5">
        <v>28</v>
      </c>
    </row>
    <row r="128" spans="1:40">
      <c r="A128" s="3">
        <v>42641</v>
      </c>
      <c r="B128" t="s">
        <v>112</v>
      </c>
      <c r="C128" t="s">
        <v>21</v>
      </c>
      <c r="D128" s="26">
        <v>-0.10487804878048773</v>
      </c>
      <c r="E128" s="25">
        <f t="shared" si="7"/>
        <v>-0.99690257484299438</v>
      </c>
      <c r="F128" s="25">
        <f>AVERAGE(E115:E128)</f>
        <v>6.745416586868326</v>
      </c>
      <c r="G128" s="26">
        <v>-0.10569105691056901</v>
      </c>
      <c r="H128" s="25">
        <f t="shared" si="8"/>
        <v>-0.94564847383403394</v>
      </c>
      <c r="I128" s="25">
        <f>AVERAGE(H115:H128)</f>
        <v>2.2210467619943111</v>
      </c>
      <c r="J128" s="26">
        <v>-0.16829268292682914</v>
      </c>
      <c r="K128" s="25">
        <f t="shared" si="9"/>
        <v>-0.89044145214143011</v>
      </c>
      <c r="L128" s="25">
        <f>AVERAGE(K115:K128)</f>
        <v>0.39213040222984052</v>
      </c>
      <c r="M128" s="26">
        <v>-0.16829268292682914</v>
      </c>
      <c r="N128" s="25">
        <f t="shared" si="10"/>
        <v>-0.6690037041618595</v>
      </c>
      <c r="O128" s="25">
        <f>AVERAGE(N115:N128)</f>
        <v>0.10872632426164598</v>
      </c>
      <c r="P128" s="26">
        <v>-0.16829268292682914</v>
      </c>
      <c r="Q128" s="1">
        <f t="shared" si="11"/>
        <v>-0.52149983806132205</v>
      </c>
      <c r="R128" s="25">
        <f>AVERAGE(Q115:Q128)</f>
        <v>-2.5592548950579243E-2</v>
      </c>
      <c r="S128" s="26">
        <v>-0.16829268292682914</v>
      </c>
      <c r="T128" s="1">
        <f>(1+S128)^(365/($A$1-A128))-1</f>
        <v>-0.36327099307986033</v>
      </c>
      <c r="U128" s="25">
        <f>AVERAGE(T115:T128)</f>
        <v>-0.13984479544574549</v>
      </c>
      <c r="V128" s="1">
        <v>0.36478714448329802</v>
      </c>
      <c r="W128" s="21">
        <f>IF(T128&gt;V128,1,0)</f>
        <v>0</v>
      </c>
      <c r="X128" s="21">
        <f>IF(Q128&gt;V128,1,0)</f>
        <v>0</v>
      </c>
      <c r="Y128" s="1">
        <v>0.235742708881434</v>
      </c>
      <c r="Z128" s="21">
        <f>IF(T128&gt;Y128,1,0)</f>
        <v>0</v>
      </c>
      <c r="AA128" s="21">
        <f>IF(Q128&gt;Y128,1,0)</f>
        <v>0</v>
      </c>
      <c r="AB128" s="1">
        <v>0.2602924268349</v>
      </c>
      <c r="AC128" s="21">
        <f>IF(T128&gt;AB128,1,0)</f>
        <v>0</v>
      </c>
      <c r="AD128" s="21">
        <f>IF(Q128&gt;AB128,1,0)</f>
        <v>0</v>
      </c>
      <c r="AE128" t="str">
        <f>(IF(P128=S128,"STOPPED-OUT","HOLD"))</f>
        <v>STOPPED-OUT</v>
      </c>
      <c r="AF128" s="44">
        <v>6.666666666666668E-2</v>
      </c>
      <c r="AG128" s="44">
        <v>-0.17723577235772353</v>
      </c>
      <c r="AH128" s="5">
        <v>14.48</v>
      </c>
      <c r="AI128" s="5">
        <v>11.48</v>
      </c>
      <c r="AJ128" s="5">
        <v>11</v>
      </c>
      <c r="AK128" s="5">
        <v>13</v>
      </c>
      <c r="AL128" s="5">
        <v>14.2</v>
      </c>
      <c r="AM128" s="5">
        <v>14.2</v>
      </c>
    </row>
    <row r="129" spans="1:40">
      <c r="A129" s="3">
        <v>42669</v>
      </c>
      <c r="B129" t="s">
        <v>85</v>
      </c>
      <c r="C129" t="s">
        <v>13</v>
      </c>
      <c r="D129" s="26">
        <v>-1.2863211138839831E-2</v>
      </c>
      <c r="E129" s="25">
        <f t="shared" si="7"/>
        <v>-0.49088215699274873</v>
      </c>
      <c r="F129" s="25"/>
      <c r="G129" s="26">
        <v>3.2030477977033393E-2</v>
      </c>
      <c r="H129" s="25">
        <f t="shared" si="8"/>
        <v>1.2750117164310204</v>
      </c>
      <c r="I129" s="25"/>
      <c r="J129" s="26">
        <v>1.8266687452571415E-2</v>
      </c>
      <c r="K129" s="25">
        <f t="shared" si="9"/>
        <v>0.24262026781209522</v>
      </c>
      <c r="L129" s="25"/>
      <c r="M129" s="26">
        <v>7.5898614602270126E-3</v>
      </c>
      <c r="N129" s="25">
        <f t="shared" si="10"/>
        <v>4.6412053074945669E-2</v>
      </c>
      <c r="O129" s="25"/>
      <c r="P129" s="26">
        <v>3.1092535498159633E-2</v>
      </c>
      <c r="Q129" s="1">
        <f t="shared" si="11"/>
        <v>0.13029178548013931</v>
      </c>
      <c r="R129" s="25"/>
      <c r="S129" s="26">
        <v>0.10234008918183855</v>
      </c>
      <c r="T129" s="1">
        <f>(1+S129)^(365/($A$1-A129))-1</f>
        <v>0.34167163107481935</v>
      </c>
      <c r="U129" s="25"/>
      <c r="V129" s="1">
        <v>0.50090223213145135</v>
      </c>
      <c r="W129" s="21">
        <f>IF(T129&gt;V129,1,0)</f>
        <v>0</v>
      </c>
      <c r="X129" s="21">
        <f>IF(Q129&gt;V129,1,0)</f>
        <v>0</v>
      </c>
      <c r="Y129" s="1">
        <v>0.35710799434492824</v>
      </c>
      <c r="Z129" s="21">
        <f>IF(T129&gt;Y129,1,0)</f>
        <v>0</v>
      </c>
      <c r="AA129" s="21">
        <f>IF(Q129&gt;Y129,1,0)</f>
        <v>0</v>
      </c>
      <c r="AB129" s="1">
        <v>0.38244676293086144</v>
      </c>
      <c r="AC129" s="21">
        <f>IF(T129&gt;AB129,1,0)</f>
        <v>0</v>
      </c>
      <c r="AD129" s="21">
        <f>IF(Q129&gt;AB129,1,0)</f>
        <v>0</v>
      </c>
      <c r="AE129" t="str">
        <f>(IF(P129=S129,"STOPPED-OUT","HOLD"))</f>
        <v>HOLD</v>
      </c>
      <c r="AF129" s="44">
        <v>4.1162399179248917E-2</v>
      </c>
      <c r="AG129" s="44">
        <v>-1.5436237892587818E-2</v>
      </c>
      <c r="AH129" s="5">
        <v>80.811599999999999</v>
      </c>
      <c r="AI129" s="5">
        <v>76.418599999999998</v>
      </c>
      <c r="AJ129" s="5">
        <v>75</v>
      </c>
      <c r="AK129" s="5">
        <v>81</v>
      </c>
      <c r="AL129" s="5">
        <v>73</v>
      </c>
      <c r="AM129" s="5">
        <v>75</v>
      </c>
    </row>
    <row r="130" spans="1:40">
      <c r="A130" s="3">
        <v>42669</v>
      </c>
      <c r="B130" t="s">
        <v>86</v>
      </c>
      <c r="C130" t="s">
        <v>13</v>
      </c>
      <c r="D130" s="26">
        <v>-7.7475041597337799E-2</v>
      </c>
      <c r="E130" s="25">
        <f t="shared" si="7"/>
        <v>-0.98507688954514572</v>
      </c>
      <c r="F130" s="25"/>
      <c r="G130" s="26">
        <v>-7.7475041597337799E-2</v>
      </c>
      <c r="H130" s="25">
        <f t="shared" si="8"/>
        <v>-0.87783981640954245</v>
      </c>
      <c r="I130" s="25"/>
      <c r="J130" s="26">
        <v>-7.7475041597337799E-2</v>
      </c>
      <c r="K130" s="25">
        <f t="shared" si="9"/>
        <v>-0.62004033591970142</v>
      </c>
      <c r="L130" s="25"/>
      <c r="M130" s="26">
        <v>-7.7475041597337799E-2</v>
      </c>
      <c r="N130" s="25">
        <f t="shared" si="10"/>
        <v>-0.3835913173224289</v>
      </c>
      <c r="O130" s="25"/>
      <c r="P130" s="26">
        <v>-7.7475041597337799E-2</v>
      </c>
      <c r="Q130" s="1">
        <f t="shared" si="11"/>
        <v>-0.27570998457815865</v>
      </c>
      <c r="R130" s="25"/>
      <c r="S130" s="26">
        <v>-7.7475041597337799E-2</v>
      </c>
      <c r="T130" s="1">
        <f>(1+S130)^(365/($A$1-A130))-1</f>
        <v>-0.21592880385541258</v>
      </c>
      <c r="U130" s="25"/>
      <c r="V130" s="1">
        <v>0.50090223213145135</v>
      </c>
      <c r="W130" s="21">
        <f>IF(T130&gt;V130,1,0)</f>
        <v>0</v>
      </c>
      <c r="X130" s="21">
        <f>IF(Q130&gt;V130,1,0)</f>
        <v>0</v>
      </c>
      <c r="Y130" s="1">
        <v>0.35710799434492824</v>
      </c>
      <c r="Z130" s="21">
        <f>IF(T130&gt;Y130,1,0)</f>
        <v>0</v>
      </c>
      <c r="AA130" s="21">
        <f>IF(Q130&gt;Y130,1,0)</f>
        <v>0</v>
      </c>
      <c r="AB130" s="1">
        <v>0.38244676293086144</v>
      </c>
      <c r="AC130" s="21">
        <f>IF(T130&gt;AB130,1,0)</f>
        <v>0</v>
      </c>
      <c r="AD130" s="21">
        <f>IF(Q130&gt;AB130,1,0)</f>
        <v>0</v>
      </c>
      <c r="AE130" t="str">
        <f>(IF(P130=S130,"STOPPED-OUT","HOLD"))</f>
        <v>STOPPED-OUT</v>
      </c>
      <c r="AF130" s="44">
        <v>2.0265251989389884E-2</v>
      </c>
      <c r="AG130" s="44">
        <v>-9.7718832891246624E-2</v>
      </c>
      <c r="AH130" s="5">
        <v>96.16</v>
      </c>
      <c r="AI130" s="5">
        <v>85.04</v>
      </c>
      <c r="AJ130" s="5">
        <v>95</v>
      </c>
      <c r="AK130" s="5">
        <v>101</v>
      </c>
      <c r="AL130" s="5">
        <v>91</v>
      </c>
      <c r="AM130" s="5">
        <v>87</v>
      </c>
    </row>
    <row r="131" spans="1:40">
      <c r="A131" s="3">
        <v>42669</v>
      </c>
      <c r="B131" t="s">
        <v>15</v>
      </c>
      <c r="C131" t="s">
        <v>13</v>
      </c>
      <c r="D131" s="26">
        <v>-2.9532967032966963E-2</v>
      </c>
      <c r="E131" s="25">
        <f t="shared" si="7"/>
        <v>-0.79052074063982691</v>
      </c>
      <c r="F131" s="25"/>
      <c r="G131" s="26">
        <v>-8.42490842490842E-2</v>
      </c>
      <c r="H131" s="25">
        <f t="shared" si="8"/>
        <v>-0.89919519961662719</v>
      </c>
      <c r="I131" s="25"/>
      <c r="J131" s="26">
        <v>-8.42490842490842E-2</v>
      </c>
      <c r="K131" s="25">
        <f t="shared" si="9"/>
        <v>-0.65220099151051469</v>
      </c>
      <c r="L131" s="25"/>
      <c r="M131" s="26">
        <v>-8.42490842490842E-2</v>
      </c>
      <c r="N131" s="25">
        <f t="shared" si="10"/>
        <v>-0.41025513271459046</v>
      </c>
      <c r="O131" s="25"/>
      <c r="P131" s="26">
        <v>-8.42490842490842E-2</v>
      </c>
      <c r="Q131" s="1">
        <f t="shared" ref="Q131:Q155" si="12">(1+P131)^4-1</f>
        <v>-0.29675047657737152</v>
      </c>
      <c r="R131" s="25"/>
      <c r="S131" s="26">
        <v>-8.42490842490842E-2</v>
      </c>
      <c r="T131" s="1">
        <f>(1+S131)^(365/($A$1-A131))-1</f>
        <v>-0.23316786228038278</v>
      </c>
      <c r="U131" s="25"/>
      <c r="V131" s="1">
        <v>0.50090223213145102</v>
      </c>
      <c r="W131" s="21">
        <f>IF(T131&gt;V131,1,0)</f>
        <v>0</v>
      </c>
      <c r="X131" s="21">
        <f>IF(Q131&gt;V131,1,0)</f>
        <v>0</v>
      </c>
      <c r="Y131" s="1">
        <v>0.35710799434492801</v>
      </c>
      <c r="Z131" s="21">
        <f>IF(T131&gt;Y131,1,0)</f>
        <v>0</v>
      </c>
      <c r="AA131" s="21">
        <f>IF(Q131&gt;Y131,1,0)</f>
        <v>0</v>
      </c>
      <c r="AB131" s="1">
        <v>0.382446762930861</v>
      </c>
      <c r="AC131" s="21">
        <f>IF(T131&gt;AB131,1,0)</f>
        <v>0</v>
      </c>
      <c r="AD131" s="21">
        <f>IF(Q131&gt;AB131,1,0)</f>
        <v>0</v>
      </c>
      <c r="AE131" t="str">
        <f>(IF(P131=S131,"STOPPED-OUT","HOLD"))</f>
        <v>STOPPED-OUT</v>
      </c>
      <c r="AF131" s="44">
        <v>1.9078679285337134E-3</v>
      </c>
      <c r="AG131" s="44">
        <v>-0.12179482488220227</v>
      </c>
      <c r="AH131" s="5">
        <v>131.29</v>
      </c>
      <c r="AI131" s="5">
        <v>115.08</v>
      </c>
      <c r="AJ131" s="5">
        <v>128</v>
      </c>
      <c r="AK131" s="5">
        <v>133</v>
      </c>
      <c r="AL131" s="5">
        <v>126</v>
      </c>
      <c r="AM131" s="5">
        <v>112</v>
      </c>
    </row>
    <row r="132" spans="1:40">
      <c r="A132" s="3">
        <v>42669</v>
      </c>
      <c r="B132" t="s">
        <v>63</v>
      </c>
      <c r="C132" t="s">
        <v>13</v>
      </c>
      <c r="D132" s="26">
        <v>-9.1625280789494491E-3</v>
      </c>
      <c r="E132" s="25">
        <f t="shared" ref="E132:E170" si="13">(1+D132)^(365/7)-1</f>
        <v>-0.38119346611752836</v>
      </c>
      <c r="F132" s="25"/>
      <c r="G132" s="26">
        <v>2.6676818193706016E-3</v>
      </c>
      <c r="H132" s="25">
        <f t="shared" ref="H132:H170" si="14">(1+G132)^(365/14)-1</f>
        <v>7.1926687364695319E-2</v>
      </c>
      <c r="I132" s="25"/>
      <c r="J132" s="26">
        <v>1.5651562395566511E-2</v>
      </c>
      <c r="K132" s="25">
        <f t="shared" ref="K132:K170" si="15">(1+J132)^12-1</f>
        <v>0.20486084536282201</v>
      </c>
      <c r="L132" s="25"/>
      <c r="M132" s="26">
        <v>6.5567434521197482E-2</v>
      </c>
      <c r="N132" s="25">
        <f t="shared" ref="N132:N170" si="16">(1+M132)^6-1</f>
        <v>0.46381312105635564</v>
      </c>
      <c r="O132" s="25"/>
      <c r="P132" s="26">
        <v>8.5476245136130072E-2</v>
      </c>
      <c r="Q132" s="1">
        <f t="shared" si="12"/>
        <v>0.38829351406108281</v>
      </c>
      <c r="R132" s="25"/>
      <c r="S132" s="26">
        <v>5.312406464042959E-2</v>
      </c>
      <c r="T132" s="1">
        <f>(1+S132)^(365/($A$1-A132))-1</f>
        <v>0.16898832308629053</v>
      </c>
      <c r="U132" s="25"/>
      <c r="V132" s="1">
        <v>0.50090223213145102</v>
      </c>
      <c r="W132" s="21">
        <f>IF(T132&gt;V132,1,0)</f>
        <v>0</v>
      </c>
      <c r="X132" s="21">
        <f>IF(Q132&gt;V132,1,0)</f>
        <v>0</v>
      </c>
      <c r="Y132" s="1">
        <v>0.35710799434492801</v>
      </c>
      <c r="Z132" s="21">
        <f>IF(T132&gt;Y132,1,0)</f>
        <v>0</v>
      </c>
      <c r="AA132" s="21">
        <f>IF(Q132&gt;Y132,1,0)</f>
        <v>1</v>
      </c>
      <c r="AB132" s="1">
        <v>0.382446762930861</v>
      </c>
      <c r="AC132" s="21">
        <f>IF(T132&gt;AB132,1,0)</f>
        <v>0</v>
      </c>
      <c r="AD132" s="21">
        <f>IF(Q132&gt;AB132,1,0)</f>
        <v>1</v>
      </c>
      <c r="AE132" t="str">
        <f>(IF(P132=S132,"STOPPED-OUT","HOLD"))</f>
        <v>HOLD</v>
      </c>
      <c r="AF132" s="44">
        <v>2.3729270633759826E-2</v>
      </c>
      <c r="AG132" s="44">
        <v>-3.0225854812560581E-2</v>
      </c>
      <c r="AH132" s="5">
        <v>35.228499999999997</v>
      </c>
      <c r="AI132" s="5">
        <v>33.3718</v>
      </c>
      <c r="AJ132" s="5">
        <v>32</v>
      </c>
      <c r="AK132" s="5">
        <v>37</v>
      </c>
      <c r="AL132" s="5">
        <v>30</v>
      </c>
      <c r="AM132" s="5">
        <v>30</v>
      </c>
    </row>
    <row r="133" spans="1:40">
      <c r="A133" s="3">
        <v>42669</v>
      </c>
      <c r="B133" t="s">
        <v>113</v>
      </c>
      <c r="C133" t="s">
        <v>13</v>
      </c>
      <c r="D133" s="26">
        <v>-1.979275078808497E-2</v>
      </c>
      <c r="E133" s="25">
        <f t="shared" si="13"/>
        <v>-0.64739292330313436</v>
      </c>
      <c r="F133" s="25"/>
      <c r="G133" s="26">
        <v>-7.5876666171068325E-3</v>
      </c>
      <c r="H133" s="25">
        <f t="shared" si="14"/>
        <v>-0.18010223834371319</v>
      </c>
      <c r="I133" s="25"/>
      <c r="J133" s="26">
        <v>2.9351673813863125E-3</v>
      </c>
      <c r="K133" s="25">
        <f t="shared" si="15"/>
        <v>3.5796212345068357E-2</v>
      </c>
      <c r="L133" s="25"/>
      <c r="M133" s="26">
        <v>5.5240284462323097E-2</v>
      </c>
      <c r="N133" s="25">
        <f t="shared" si="16"/>
        <v>0.38072813306553699</v>
      </c>
      <c r="O133" s="25"/>
      <c r="P133" s="26">
        <v>5.4742458691319579E-2</v>
      </c>
      <c r="Q133" s="1">
        <f t="shared" si="12"/>
        <v>0.23761543085638714</v>
      </c>
      <c r="R133" s="25"/>
      <c r="S133" s="26">
        <v>7.9931106259073098E-2</v>
      </c>
      <c r="T133" s="1">
        <f>(1+S133)^(365/($A$1-A133))-1</f>
        <v>0.2610727841471514</v>
      </c>
      <c r="U133" s="25"/>
      <c r="V133" s="1">
        <v>0.50090223213145102</v>
      </c>
      <c r="W133" s="21">
        <f>IF(T133&gt;V133,1,0)</f>
        <v>0</v>
      </c>
      <c r="X133" s="21">
        <f>IF(Q133&gt;V133,1,0)</f>
        <v>0</v>
      </c>
      <c r="Y133" s="1">
        <v>0.35710799434492801</v>
      </c>
      <c r="Z133" s="21">
        <f>IF(T133&gt;Y133,1,0)</f>
        <v>0</v>
      </c>
      <c r="AA133" s="21">
        <f>IF(Q133&gt;Y133,1,0)</f>
        <v>0</v>
      </c>
      <c r="AB133" s="1">
        <v>0.382446762930861</v>
      </c>
      <c r="AC133" s="21">
        <f>IF(T133&gt;AB133,1,0)</f>
        <v>0</v>
      </c>
      <c r="AD133" s="21">
        <f>IF(Q133&gt;AB133,1,0)</f>
        <v>0</v>
      </c>
      <c r="AE133" t="str">
        <f>(IF(P133=S133,"STOPPED-OUT","HOLD"))</f>
        <v>HOLD</v>
      </c>
      <c r="AF133" s="44">
        <v>1.4892101612330207E-2</v>
      </c>
      <c r="AG133" s="44">
        <v>-4.1399005066049266E-2</v>
      </c>
      <c r="AH133" s="5">
        <v>60.7517</v>
      </c>
      <c r="AI133" s="5">
        <v>57.382100000000001</v>
      </c>
      <c r="AJ133" s="5">
        <v>58</v>
      </c>
      <c r="AK133" s="5">
        <v>61</v>
      </c>
      <c r="AL133" s="5">
        <v>55</v>
      </c>
      <c r="AM133" s="5">
        <v>55</v>
      </c>
    </row>
    <row r="134" spans="1:40">
      <c r="A134" s="3">
        <v>42669</v>
      </c>
      <c r="B134" t="s">
        <v>17</v>
      </c>
      <c r="C134" t="s">
        <v>13</v>
      </c>
      <c r="D134" s="26">
        <v>-3.6465306765377611E-2</v>
      </c>
      <c r="E134" s="25">
        <f t="shared" si="13"/>
        <v>-0.85585556559146625</v>
      </c>
      <c r="F134" s="25"/>
      <c r="G134" s="26">
        <v>-3.7646688194061598E-2</v>
      </c>
      <c r="H134" s="25">
        <f t="shared" si="14"/>
        <v>-0.63228801437350557</v>
      </c>
      <c r="I134" s="25"/>
      <c r="J134" s="26">
        <v>-7.3088131054579827E-2</v>
      </c>
      <c r="K134" s="25">
        <f t="shared" si="15"/>
        <v>-0.5977821695406208</v>
      </c>
      <c r="L134" s="25"/>
      <c r="M134" s="26">
        <v>-1.0947467905804526E-2</v>
      </c>
      <c r="N134" s="25">
        <f t="shared" si="16"/>
        <v>-6.3913127559030669E-2</v>
      </c>
      <c r="O134" s="25"/>
      <c r="P134" s="26">
        <v>0.10348901315271336</v>
      </c>
      <c r="Q134" s="1">
        <f t="shared" si="12"/>
        <v>0.48276407057701198</v>
      </c>
      <c r="R134" s="25"/>
      <c r="S134" s="26">
        <v>0.1188469717256045</v>
      </c>
      <c r="T134" s="1">
        <f>(1+S134)^(365/($A$1-A134))-1</f>
        <v>0.40319555202745883</v>
      </c>
      <c r="U134" s="25"/>
      <c r="V134" s="1">
        <v>0.50090223213145102</v>
      </c>
      <c r="W134" s="21">
        <f>IF(T134&gt;V134,1,0)</f>
        <v>0</v>
      </c>
      <c r="X134" s="21">
        <f>IF(Q134&gt;V134,1,0)</f>
        <v>0</v>
      </c>
      <c r="Y134" s="1">
        <v>0.35710799434492801</v>
      </c>
      <c r="Z134" s="21">
        <f>IF(T134&gt;Y134,1,0)</f>
        <v>1</v>
      </c>
      <c r="AA134" s="21">
        <f>IF(Q134&gt;Y134,1,0)</f>
        <v>1</v>
      </c>
      <c r="AB134" s="1">
        <v>0.382446762930861</v>
      </c>
      <c r="AC134" s="21">
        <f>IF(T134&gt;AB134,1,0)</f>
        <v>1</v>
      </c>
      <c r="AD134" s="21">
        <f>IF(Q134&gt;AB134,1,0)</f>
        <v>1</v>
      </c>
      <c r="AE134" t="str">
        <f>(IF(P134=S134,"STOPPED-OUT","HOLD"))</f>
        <v>HOLD</v>
      </c>
      <c r="AF134" s="44">
        <v>0</v>
      </c>
      <c r="AG134" s="44">
        <v>-0.10703316447166131</v>
      </c>
      <c r="AH134" s="5">
        <v>126.97</v>
      </c>
      <c r="AI134" s="5">
        <v>113.38</v>
      </c>
      <c r="AJ134" s="5">
        <v>121</v>
      </c>
      <c r="AK134" s="5">
        <v>129</v>
      </c>
      <c r="AL134" s="5">
        <v>117</v>
      </c>
      <c r="AM134" s="5">
        <v>110</v>
      </c>
    </row>
    <row r="135" spans="1:40">
      <c r="A135" s="3">
        <v>42669</v>
      </c>
      <c r="B135" t="s">
        <v>99</v>
      </c>
      <c r="C135" t="s">
        <v>13</v>
      </c>
      <c r="D135" s="26">
        <v>6.7657891147183111E-2</v>
      </c>
      <c r="E135" s="25">
        <f t="shared" si="13"/>
        <v>29.376076294411202</v>
      </c>
      <c r="F135" s="25"/>
      <c r="G135" s="26">
        <v>4.9924976128768193E-2</v>
      </c>
      <c r="H135" s="25">
        <f t="shared" si="14"/>
        <v>2.5614450518997187</v>
      </c>
      <c r="I135" s="25"/>
      <c r="J135" s="26">
        <v>8.2389851316327811E-2</v>
      </c>
      <c r="K135" s="25">
        <f t="shared" si="15"/>
        <v>1.5858572062984853</v>
      </c>
      <c r="L135" s="25"/>
      <c r="M135" s="26">
        <v>8.4981585049788616E-2</v>
      </c>
      <c r="N135" s="25">
        <f t="shared" si="16"/>
        <v>0.63130137731398461</v>
      </c>
      <c r="O135" s="25"/>
      <c r="P135" s="26">
        <v>0.15427636066021008</v>
      </c>
      <c r="Q135" s="1">
        <f t="shared" si="12"/>
        <v>0.77516695955628734</v>
      </c>
      <c r="R135" s="25"/>
      <c r="S135" s="26">
        <v>0.23325603601145811</v>
      </c>
      <c r="T135" s="1">
        <f>(1+S135)^(365/($A$1-A135))-1</f>
        <v>0.88219563367409837</v>
      </c>
      <c r="U135" s="25"/>
      <c r="V135" s="1">
        <v>0.50090223213145102</v>
      </c>
      <c r="W135" s="21">
        <f>IF(T135&gt;V135,1,0)</f>
        <v>1</v>
      </c>
      <c r="X135" s="21">
        <f>IF(Q135&gt;V135,1,0)</f>
        <v>1</v>
      </c>
      <c r="Y135" s="1">
        <v>0.35710799434492801</v>
      </c>
      <c r="Z135" s="21">
        <f>IF(T135&gt;Y135,1,0)</f>
        <v>1</v>
      </c>
      <c r="AA135" s="21">
        <f>IF(Q135&gt;Y135,1,0)</f>
        <v>1</v>
      </c>
      <c r="AB135" s="1">
        <v>0.382446762930861</v>
      </c>
      <c r="AC135" s="21">
        <f>IF(T135&gt;AB135,1,0)</f>
        <v>1</v>
      </c>
      <c r="AD135" s="21">
        <f>IF(Q135&gt;AB135,1,0)</f>
        <v>1</v>
      </c>
      <c r="AE135" t="str">
        <f>(IF(P135=S135,"STOPPED-OUT","HOLD"))</f>
        <v>HOLD</v>
      </c>
      <c r="AF135" s="44">
        <v>9.6712620289527401E-2</v>
      </c>
      <c r="AG135" s="44">
        <v>0</v>
      </c>
      <c r="AH135" s="5">
        <v>80.400000000000006</v>
      </c>
      <c r="AI135" s="5">
        <v>73.31</v>
      </c>
      <c r="AJ135" s="5">
        <v>71</v>
      </c>
      <c r="AK135" s="5">
        <v>76</v>
      </c>
      <c r="AL135" s="5">
        <v>67</v>
      </c>
      <c r="AM135" s="5">
        <v>70</v>
      </c>
    </row>
    <row r="136" spans="1:40">
      <c r="A136" s="3">
        <v>42669</v>
      </c>
      <c r="B136" t="s">
        <v>24</v>
      </c>
      <c r="C136" t="s">
        <v>21</v>
      </c>
      <c r="D136" s="26">
        <v>-4.3747622411825816E-3</v>
      </c>
      <c r="E136" s="25">
        <f t="shared" si="13"/>
        <v>-0.20436364010053132</v>
      </c>
      <c r="F136" s="25"/>
      <c r="G136" s="26">
        <v>-4.0758654420955387E-3</v>
      </c>
      <c r="H136" s="25">
        <f t="shared" si="14"/>
        <v>-0.10100767618124962</v>
      </c>
      <c r="I136" s="25"/>
      <c r="J136" s="26">
        <v>-6.4697570784196523E-2</v>
      </c>
      <c r="K136" s="25">
        <f t="shared" si="15"/>
        <v>-0.55184860995315632</v>
      </c>
      <c r="L136" s="25"/>
      <c r="M136" s="26">
        <v>-6.4697570784196523E-2</v>
      </c>
      <c r="N136" s="25">
        <f t="shared" si="16"/>
        <v>-0.33055889725320597</v>
      </c>
      <c r="O136" s="25"/>
      <c r="P136" s="26">
        <v>-6.4697570784196523E-2</v>
      </c>
      <c r="Q136" s="1">
        <f t="shared" si="12"/>
        <v>-0.23474134649619838</v>
      </c>
      <c r="R136" s="25"/>
      <c r="S136" s="26">
        <v>-6.4697570784196523E-2</v>
      </c>
      <c r="T136" s="1">
        <f>(1+S136)^(365/($A$1-A136))-1</f>
        <v>-0.18271024343996434</v>
      </c>
      <c r="U136" s="25"/>
      <c r="V136" s="1">
        <v>0.50090223213145102</v>
      </c>
      <c r="W136" s="21">
        <f>IF(T136&gt;V136,1,0)</f>
        <v>0</v>
      </c>
      <c r="X136" s="21">
        <f>IF(Q136&gt;V136,1,0)</f>
        <v>0</v>
      </c>
      <c r="Y136" s="1">
        <v>0.35710799434492801</v>
      </c>
      <c r="Z136" s="21">
        <f>IF(T136&gt;Y136,1,0)</f>
        <v>0</v>
      </c>
      <c r="AA136" s="21">
        <f>IF(Q136&gt;Y136,1,0)</f>
        <v>0</v>
      </c>
      <c r="AB136" s="1">
        <v>0.382446762930861</v>
      </c>
      <c r="AC136" s="21">
        <f>IF(T136&gt;AB136,1,0)</f>
        <v>0</v>
      </c>
      <c r="AD136" s="21">
        <f>IF(Q136&gt;AB136,1,0)</f>
        <v>0</v>
      </c>
      <c r="AE136" t="str">
        <f>(IF(P136=S136,"STOPPED-OUT","HOLD"))</f>
        <v>STOPPED-OUT</v>
      </c>
      <c r="AF136" s="44">
        <v>2.20096441554972E-2</v>
      </c>
      <c r="AG136" s="44">
        <v>-0.12542799951010269</v>
      </c>
      <c r="AH136" s="5">
        <v>414.18</v>
      </c>
      <c r="AI136" s="5">
        <v>359.92</v>
      </c>
      <c r="AJ136" s="5">
        <v>355</v>
      </c>
      <c r="AK136" s="5">
        <v>375</v>
      </c>
      <c r="AL136" s="5">
        <v>389</v>
      </c>
      <c r="AN136" s="5" t="s">
        <v>114</v>
      </c>
    </row>
    <row r="137" spans="1:40">
      <c r="A137" s="3">
        <v>42669</v>
      </c>
      <c r="B137" t="s">
        <v>91</v>
      </c>
      <c r="C137" t="s">
        <v>21</v>
      </c>
      <c r="D137" s="26">
        <v>5.7018489661343305E-2</v>
      </c>
      <c r="E137" s="25">
        <f t="shared" si="13"/>
        <v>17.019168489456209</v>
      </c>
      <c r="F137" s="25"/>
      <c r="G137" s="26">
        <v>1.4764212664769223E-2</v>
      </c>
      <c r="H137" s="25">
        <f t="shared" si="14"/>
        <v>0.46537360128478777</v>
      </c>
      <c r="I137" s="25"/>
      <c r="J137" s="26">
        <v>-6.0028706836071484E-2</v>
      </c>
      <c r="K137" s="25">
        <f t="shared" si="15"/>
        <v>-0.5242540665294193</v>
      </c>
      <c r="L137" s="25"/>
      <c r="M137" s="26">
        <v>-8.5575058813886606E-2</v>
      </c>
      <c r="N137" s="25">
        <f t="shared" si="16"/>
        <v>-0.41536019841027461</v>
      </c>
      <c r="O137" s="25"/>
      <c r="P137" s="26">
        <v>-8.5575058813886606E-2</v>
      </c>
      <c r="Q137" s="1">
        <f t="shared" si="12"/>
        <v>-0.300814759118604</v>
      </c>
      <c r="R137" s="25"/>
      <c r="S137" s="26">
        <v>-8.5575058813886606E-2</v>
      </c>
      <c r="T137" s="1">
        <f>(1+S137)^(365/($A$1-A137))-1</f>
        <v>-0.23651236412629184</v>
      </c>
      <c r="U137" s="25"/>
      <c r="V137" s="1">
        <v>0.50090223213145102</v>
      </c>
      <c r="W137" s="21">
        <f>IF(T137&gt;V137,1,0)</f>
        <v>0</v>
      </c>
      <c r="X137" s="21">
        <f>IF(Q137&gt;V137,1,0)</f>
        <v>0</v>
      </c>
      <c r="Y137" s="1">
        <v>0.35710799434492801</v>
      </c>
      <c r="Z137" s="21">
        <f>IF(T137&gt;Y137,1,0)</f>
        <v>0</v>
      </c>
      <c r="AA137" s="21">
        <f>IF(Q137&gt;Y137,1,0)</f>
        <v>0</v>
      </c>
      <c r="AB137" s="1">
        <v>0.382446762930861</v>
      </c>
      <c r="AC137" s="21">
        <f>IF(T137&gt;AB137,1,0)</f>
        <v>0</v>
      </c>
      <c r="AD137" s="21">
        <f>IF(Q137&gt;AB137,1,0)</f>
        <v>0</v>
      </c>
      <c r="AE137" t="str">
        <f>(IF(P137=S137,"STOPPED-OUT","HOLD"))</f>
        <v>STOPPED-OUT</v>
      </c>
      <c r="AF137" s="44">
        <v>5.9737710397641842E-2</v>
      </c>
      <c r="AG137" s="44">
        <v>-5.8960498486616629E-2</v>
      </c>
      <c r="AH137" s="5">
        <v>108.52679999999999</v>
      </c>
      <c r="AI137" s="5">
        <v>96.362099999999998</v>
      </c>
      <c r="AJ137" s="5">
        <v>100</v>
      </c>
      <c r="AK137" s="5">
        <v>107</v>
      </c>
      <c r="AL137" s="5">
        <v>111</v>
      </c>
      <c r="AM137" s="5">
        <v>111</v>
      </c>
    </row>
    <row r="138" spans="1:40">
      <c r="A138" s="3">
        <v>42669</v>
      </c>
      <c r="B138" t="s">
        <v>26</v>
      </c>
      <c r="C138" t="s">
        <v>21</v>
      </c>
      <c r="D138" s="26">
        <v>-1.2768130745659176E-3</v>
      </c>
      <c r="E138" s="25">
        <f t="shared" si="13"/>
        <v>-6.4448628113882522E-2</v>
      </c>
      <c r="F138" s="25"/>
      <c r="G138" s="26">
        <v>2.1420416992128807E-2</v>
      </c>
      <c r="H138" s="25">
        <f t="shared" si="14"/>
        <v>0.73770226601267286</v>
      </c>
      <c r="I138" s="25"/>
      <c r="J138" s="26">
        <v>4.5364417472811461E-2</v>
      </c>
      <c r="K138" s="25">
        <f t="shared" si="15"/>
        <v>0.70299181214650797</v>
      </c>
      <c r="L138" s="25"/>
      <c r="M138" s="26">
        <v>4.5364417472811461E-2</v>
      </c>
      <c r="N138" s="25">
        <f t="shared" si="16"/>
        <v>0.30498728428537114</v>
      </c>
      <c r="O138" s="25"/>
      <c r="P138" s="26">
        <v>4.5364417472811461E-2</v>
      </c>
      <c r="Q138" s="1">
        <f t="shared" si="12"/>
        <v>0.19418291445476843</v>
      </c>
      <c r="R138" s="25"/>
      <c r="S138" s="26">
        <v>4.5364417472811461E-2</v>
      </c>
      <c r="T138" s="1">
        <f>(1+S138)^(365/($A$1-A138))-1</f>
        <v>0.14319841744213724</v>
      </c>
      <c r="U138" s="25"/>
      <c r="V138" s="1">
        <v>0.50090223213145102</v>
      </c>
      <c r="W138" s="21">
        <f>IF(T138&gt;V138,1,0)</f>
        <v>0</v>
      </c>
      <c r="X138" s="21">
        <f>IF(Q138&gt;V138,1,0)</f>
        <v>0</v>
      </c>
      <c r="Y138" s="1">
        <v>0.35710799434492801</v>
      </c>
      <c r="Z138" s="21">
        <f>IF(T138&gt;Y138,1,0)</f>
        <v>0</v>
      </c>
      <c r="AA138" s="21">
        <f>IF(Q138&gt;Y138,1,0)</f>
        <v>0</v>
      </c>
      <c r="AB138" s="1">
        <v>0.382446762930861</v>
      </c>
      <c r="AC138" s="21">
        <f>IF(T138&gt;AB138,1,0)</f>
        <v>0</v>
      </c>
      <c r="AD138" s="21">
        <f>IF(Q138&gt;AB138,1,0)</f>
        <v>0</v>
      </c>
      <c r="AE138" t="str">
        <f>(IF(P138=S138,"STOPPED-OUT","HOLD"))</f>
        <v>STOPPED-OUT</v>
      </c>
      <c r="AF138" s="44">
        <v>6.6033727265183695E-2</v>
      </c>
      <c r="AG138" s="44">
        <v>-2.9156446922936025E-2</v>
      </c>
      <c r="AH138" s="5">
        <v>685.13</v>
      </c>
      <c r="AI138" s="5">
        <v>621.76</v>
      </c>
      <c r="AJ138" s="5">
        <v>660</v>
      </c>
      <c r="AK138" s="5">
        <v>685</v>
      </c>
      <c r="AL138" s="5">
        <v>694</v>
      </c>
      <c r="AM138" s="5">
        <v>569</v>
      </c>
    </row>
    <row r="139" spans="1:40">
      <c r="A139" s="3">
        <v>42669</v>
      </c>
      <c r="B139" t="s">
        <v>115</v>
      </c>
      <c r="C139" t="s">
        <v>21</v>
      </c>
      <c r="D139" s="26">
        <v>7.1248741188318185E-2</v>
      </c>
      <c r="E139" s="25">
        <f t="shared" si="13"/>
        <v>35.188195298558874</v>
      </c>
      <c r="F139" s="25"/>
      <c r="G139" s="26">
        <v>0.10901309164149039</v>
      </c>
      <c r="H139" s="25">
        <f t="shared" si="14"/>
        <v>13.844420849404861</v>
      </c>
      <c r="I139" s="25"/>
      <c r="J139" s="26">
        <v>0.12185297079556889</v>
      </c>
      <c r="K139" s="25">
        <f t="shared" si="15"/>
        <v>2.9740315265627228</v>
      </c>
      <c r="L139" s="25"/>
      <c r="M139" s="26">
        <v>0.13947633434038267</v>
      </c>
      <c r="N139" s="25">
        <f t="shared" si="16"/>
        <v>1.188929926043234</v>
      </c>
      <c r="O139" s="25"/>
      <c r="P139" s="26">
        <v>8.0563947633434108E-3</v>
      </c>
      <c r="Q139" s="1">
        <f t="shared" si="12"/>
        <v>3.261710786280525E-2</v>
      </c>
      <c r="R139" s="25"/>
      <c r="S139" s="26">
        <v>8.0563947633434108E-3</v>
      </c>
      <c r="T139" s="1">
        <f>(1+S139)^(365/($A$1-A139))-1</f>
        <v>2.4500294152218327E-2</v>
      </c>
      <c r="U139" s="25"/>
      <c r="V139" s="1">
        <v>0.50090223213145102</v>
      </c>
      <c r="W139" s="21">
        <f>IF(T139&gt;V139,1,0)</f>
        <v>0</v>
      </c>
      <c r="X139" s="21">
        <f>IF(Q139&gt;V139,1,0)</f>
        <v>0</v>
      </c>
      <c r="Y139" s="1">
        <v>0.35710799434492801</v>
      </c>
      <c r="Z139" s="21">
        <f>IF(T139&gt;Y139,1,0)</f>
        <v>0</v>
      </c>
      <c r="AA139" s="21">
        <f>IF(Q139&gt;Y139,1,0)</f>
        <v>0</v>
      </c>
      <c r="AB139" s="1">
        <v>0.382446762930861</v>
      </c>
      <c r="AC139" s="21">
        <f>IF(T139&gt;AB139,1,0)</f>
        <v>0</v>
      </c>
      <c r="AD139" s="21">
        <f>IF(Q139&gt;AB139,1,0)</f>
        <v>0</v>
      </c>
      <c r="AE139" t="str">
        <f>(IF(P139=S139,"STOPPED-OUT","HOLD"))</f>
        <v>STOPPED-OUT</v>
      </c>
      <c r="AF139" s="44">
        <v>0.14149045464525545</v>
      </c>
      <c r="AG139" s="44">
        <v>0</v>
      </c>
      <c r="AH139" s="5">
        <v>39.72</v>
      </c>
      <c r="AI139" s="5">
        <v>34.1</v>
      </c>
      <c r="AJ139" s="5">
        <v>37</v>
      </c>
      <c r="AK139" s="5">
        <v>42</v>
      </c>
      <c r="AL139" s="5">
        <v>44</v>
      </c>
      <c r="AM139" s="5">
        <v>39</v>
      </c>
    </row>
    <row r="140" spans="1:40">
      <c r="A140" s="3">
        <v>42669</v>
      </c>
      <c r="B140" t="s">
        <v>116</v>
      </c>
      <c r="C140" t="s">
        <v>21</v>
      </c>
      <c r="D140" s="26">
        <v>0.12971457696228347</v>
      </c>
      <c r="E140" s="25">
        <f t="shared" si="13"/>
        <v>577.01759220307758</v>
      </c>
      <c r="F140" s="25"/>
      <c r="G140" s="26">
        <v>0.18934760448521923</v>
      </c>
      <c r="H140" s="25">
        <f t="shared" si="14"/>
        <v>90.919585389196783</v>
      </c>
      <c r="I140" s="25"/>
      <c r="J140" s="26">
        <v>9.0723751274210049E-2</v>
      </c>
      <c r="K140" s="25">
        <f t="shared" si="15"/>
        <v>1.8351578501276502</v>
      </c>
      <c r="L140" s="25"/>
      <c r="M140" s="26">
        <v>0.19189602446483181</v>
      </c>
      <c r="N140" s="25">
        <f t="shared" si="16"/>
        <v>1.8670167299759379</v>
      </c>
      <c r="O140" s="25"/>
      <c r="P140" s="26">
        <v>0.26783893985728852</v>
      </c>
      <c r="Q140" s="1">
        <f t="shared" si="12"/>
        <v>1.5837848385274991</v>
      </c>
      <c r="R140" s="25"/>
      <c r="S140" s="26">
        <v>0.20310907237512746</v>
      </c>
      <c r="T140" s="1">
        <f>(1+S140)^(365/($A$1-A140))-1</f>
        <v>0.74679669106061786</v>
      </c>
      <c r="U140" s="25"/>
      <c r="V140" s="1">
        <v>0.50090223213145102</v>
      </c>
      <c r="W140" s="21">
        <f>IF(T140&gt;V140,1,0)</f>
        <v>1</v>
      </c>
      <c r="X140" s="21">
        <f>IF(Q140&gt;V140,1,0)</f>
        <v>1</v>
      </c>
      <c r="Y140" s="1">
        <v>0.35710799434492801</v>
      </c>
      <c r="Z140" s="21">
        <f>IF(T140&gt;Y140,1,0)</f>
        <v>1</v>
      </c>
      <c r="AA140" s="21">
        <f>IF(Q140&gt;Y140,1,0)</f>
        <v>1</v>
      </c>
      <c r="AB140" s="1">
        <v>0.382446762930861</v>
      </c>
      <c r="AC140" s="21">
        <f>IF(T140&gt;AB140,1,0)</f>
        <v>1</v>
      </c>
      <c r="AD140" s="21">
        <f>IF(Q140&gt;AB140,1,0)</f>
        <v>1</v>
      </c>
      <c r="AE140" t="str">
        <f>(IF(P140=S140,"STOPPED-OUT","HOLD"))</f>
        <v>HOLD</v>
      </c>
      <c r="AF140" s="44">
        <v>0.22222226186430871</v>
      </c>
      <c r="AG140" s="44">
        <v>0</v>
      </c>
      <c r="AH140" s="5">
        <v>39.24</v>
      </c>
      <c r="AI140" s="5">
        <v>30.52</v>
      </c>
      <c r="AJ140" s="5">
        <v>37</v>
      </c>
      <c r="AK140" s="5">
        <v>43</v>
      </c>
      <c r="AL140" s="5">
        <v>47</v>
      </c>
      <c r="AM140" s="5">
        <v>38</v>
      </c>
    </row>
    <row r="141" spans="1:40">
      <c r="A141" s="3">
        <v>42669</v>
      </c>
      <c r="B141" t="s">
        <v>117</v>
      </c>
      <c r="C141" t="s">
        <v>21</v>
      </c>
      <c r="D141" s="26">
        <v>-8.2966053224775693E-3</v>
      </c>
      <c r="E141" s="25">
        <f t="shared" si="13"/>
        <v>-0.35235546234256176</v>
      </c>
      <c r="F141" s="25"/>
      <c r="G141" s="26">
        <v>-7.5039531675806515E-2</v>
      </c>
      <c r="H141" s="25">
        <f t="shared" si="14"/>
        <v>-0.86914729750167274</v>
      </c>
      <c r="I141" s="25"/>
      <c r="J141" s="26">
        <v>-7.5039531675806515E-2</v>
      </c>
      <c r="K141" s="25">
        <f t="shared" si="15"/>
        <v>-0.60782666349203873</v>
      </c>
      <c r="L141" s="25"/>
      <c r="M141" s="26">
        <v>-7.5039531675806515E-2</v>
      </c>
      <c r="N141" s="25">
        <f t="shared" si="16"/>
        <v>-0.37376255580813345</v>
      </c>
      <c r="O141" s="25"/>
      <c r="P141" s="26">
        <v>-7.5039531675806515E-2</v>
      </c>
      <c r="Q141" s="1">
        <f t="shared" si="12"/>
        <v>-0.26803100122585766</v>
      </c>
      <c r="R141" s="25"/>
      <c r="S141" s="26">
        <v>-7.5039531675806515E-2</v>
      </c>
      <c r="T141" s="1">
        <f>(1+S141)^(365/($A$1-A141))-1</f>
        <v>-0.20966799706175654</v>
      </c>
      <c r="U141" s="25"/>
      <c r="V141" s="1">
        <v>0.50090223213145102</v>
      </c>
      <c r="W141" s="21">
        <f>IF(T141&gt;V141,1,0)</f>
        <v>0</v>
      </c>
      <c r="X141" s="21">
        <f>IF(Q141&gt;V141,1,0)</f>
        <v>0</v>
      </c>
      <c r="Y141" s="1">
        <v>0.35710799434492801</v>
      </c>
      <c r="Z141" s="21">
        <f>IF(T141&gt;Y141,1,0)</f>
        <v>0</v>
      </c>
      <c r="AA141" s="21">
        <f>IF(Q141&gt;Y141,1,0)</f>
        <v>0</v>
      </c>
      <c r="AB141" s="1">
        <v>0.382446762930861</v>
      </c>
      <c r="AC141" s="21">
        <f>IF(T141&gt;AB141,1,0)</f>
        <v>0</v>
      </c>
      <c r="AD141" s="21">
        <f>IF(Q141&gt;AB141,1,0)</f>
        <v>0</v>
      </c>
      <c r="AE141" t="str">
        <f>(IF(P141=S141,"STOPPED-OUT","HOLD"))</f>
        <v>STOPPED-OUT</v>
      </c>
      <c r="AF141" s="44">
        <v>1.2241693575795617E-2</v>
      </c>
      <c r="AG141" s="44">
        <v>-0.1053370459433777</v>
      </c>
      <c r="AH141" s="5">
        <v>164.27</v>
      </c>
      <c r="AI141" s="5">
        <v>146.79599999999999</v>
      </c>
      <c r="AJ141" s="5">
        <v>147</v>
      </c>
      <c r="AK141" s="5">
        <v>154</v>
      </c>
      <c r="AL141" s="5">
        <v>159</v>
      </c>
      <c r="AN141" s="5">
        <v>159</v>
      </c>
    </row>
    <row r="142" spans="1:40">
      <c r="A142" s="3">
        <v>42669</v>
      </c>
      <c r="B142" t="s">
        <v>118</v>
      </c>
      <c r="C142" t="s">
        <v>21</v>
      </c>
      <c r="D142" s="26">
        <v>7.558733401430015E-2</v>
      </c>
      <c r="E142" s="25">
        <f t="shared" si="13"/>
        <v>43.678248488063268</v>
      </c>
      <c r="F142" s="25">
        <f>AVERAGE(E129:E142)</f>
        <v>49.82194223577288</v>
      </c>
      <c r="G142" s="26">
        <v>-2.1450459652706932E-2</v>
      </c>
      <c r="H142" s="25">
        <f t="shared" si="14"/>
        <v>-0.43182699820965786</v>
      </c>
      <c r="I142" s="25">
        <f>AVERAGE(H129:H142)</f>
        <v>7.5631470229256124</v>
      </c>
      <c r="J142" s="26">
        <v>-0.12870275791624122</v>
      </c>
      <c r="K142" s="25">
        <f t="shared" si="15"/>
        <v>-0.80857613868497669</v>
      </c>
      <c r="L142" s="25">
        <f>AVERAGE(K129:K142)</f>
        <v>0.22991333893035173</v>
      </c>
      <c r="M142" s="26">
        <v>-0.12870275791624122</v>
      </c>
      <c r="N142" s="25">
        <f t="shared" si="16"/>
        <v>-0.5624798732457863</v>
      </c>
      <c r="O142" s="25">
        <f>AVERAGE(N129:N142)</f>
        <v>0.16737625160727967</v>
      </c>
      <c r="P142" s="26">
        <v>-0.12870275791624122</v>
      </c>
      <c r="Q142" s="1">
        <f t="shared" si="12"/>
        <v>-0.42367778874857853</v>
      </c>
      <c r="R142" s="25">
        <f>AVERAGE(Q129:Q142)</f>
        <v>0.14464223318794378</v>
      </c>
      <c r="S142" s="26">
        <v>-0.12870275791624122</v>
      </c>
      <c r="T142" s="1">
        <f>(1+S142)^(365/($A$1-A142))-1</f>
        <v>-0.34005152146064144</v>
      </c>
      <c r="U142" s="25">
        <f>AVERAGE(T129:T142)</f>
        <v>0.11097003817431017</v>
      </c>
      <c r="V142" s="1">
        <v>0.50090223213145102</v>
      </c>
      <c r="W142" s="21">
        <f>IF(T142&gt;V142,1,0)</f>
        <v>0</v>
      </c>
      <c r="X142" s="21">
        <f>IF(Q142&gt;V142,1,0)</f>
        <v>0</v>
      </c>
      <c r="Y142" s="1">
        <v>0.35710799434492801</v>
      </c>
      <c r="Z142" s="21">
        <f>IF(T142&gt;Y142,1,0)</f>
        <v>0</v>
      </c>
      <c r="AA142" s="21">
        <f>IF(Q142&gt;Y142,1,0)</f>
        <v>0</v>
      </c>
      <c r="AB142" s="1">
        <v>0.382446762930861</v>
      </c>
      <c r="AC142" s="21">
        <f>IF(T142&gt;AB142,1,0)</f>
        <v>0</v>
      </c>
      <c r="AD142" s="21">
        <f>IF(Q142&gt;AB142,1,0)</f>
        <v>0</v>
      </c>
      <c r="AE142" t="str">
        <f>(IF(P142=S142,"STOPPED-OUT","HOLD"))</f>
        <v>STOPPED-OUT</v>
      </c>
      <c r="AF142" s="44">
        <v>8.5801838610827366E-2</v>
      </c>
      <c r="AG142" s="44">
        <v>-0.12870275791624122</v>
      </c>
      <c r="AH142" s="5">
        <v>22.1</v>
      </c>
      <c r="AI142" s="5">
        <v>17.899999999999999</v>
      </c>
      <c r="AJ142" s="5">
        <v>18</v>
      </c>
      <c r="AK142" s="5">
        <v>21</v>
      </c>
      <c r="AL142" s="5">
        <v>25</v>
      </c>
      <c r="AM142" s="5">
        <v>22</v>
      </c>
    </row>
    <row r="143" spans="1:40">
      <c r="A143" s="3">
        <v>42677</v>
      </c>
      <c r="B143" t="s">
        <v>12</v>
      </c>
      <c r="C143" t="s">
        <v>13</v>
      </c>
      <c r="D143" s="25">
        <v>-2.4290773341516651E-3</v>
      </c>
      <c r="E143" s="25">
        <f t="shared" si="13"/>
        <v>-0.11910171547889747</v>
      </c>
      <c r="F143" s="25"/>
      <c r="G143" s="25">
        <v>5.0754931666218096E-3</v>
      </c>
      <c r="H143" s="25">
        <f t="shared" si="14"/>
        <v>0.14109768565706071</v>
      </c>
      <c r="I143" s="25"/>
      <c r="J143" s="25">
        <v>-2.2833326941024575E-2</v>
      </c>
      <c r="K143" s="25">
        <f t="shared" si="15"/>
        <v>-0.24207931532879623</v>
      </c>
      <c r="L143" s="25"/>
      <c r="M143" s="25">
        <v>-2.2833326941024575E-2</v>
      </c>
      <c r="N143" s="25">
        <f t="shared" si="16"/>
        <v>-0.12941359723965151</v>
      </c>
      <c r="O143" s="25"/>
      <c r="P143" s="25">
        <v>-2.2833326941024575E-2</v>
      </c>
      <c r="Q143" s="1">
        <f t="shared" si="12"/>
        <v>-8.8252488639975923E-2</v>
      </c>
      <c r="R143" s="25"/>
      <c r="S143" s="25">
        <v>-2.2833326941024575E-2</v>
      </c>
      <c r="T143" s="1">
        <f>(1+S143)^(365/($A$1-A143))-1</f>
        <v>-7.1893443032800874E-2</v>
      </c>
      <c r="U143" s="25"/>
      <c r="V143" s="1">
        <v>0.62069130612084633</v>
      </c>
      <c r="W143" s="21">
        <f>IF(T143&gt;V143,1,0)</f>
        <v>0</v>
      </c>
      <c r="X143" s="21">
        <f>IF(Q143&gt;V143,1,0)</f>
        <v>0</v>
      </c>
      <c r="Y143" s="1">
        <v>0.4986283658386681</v>
      </c>
      <c r="Z143" s="21">
        <f>IF(T143&gt;Y143,1,0)</f>
        <v>0</v>
      </c>
      <c r="AA143" s="21">
        <f>IF(Q143&gt;Y143,1,0)</f>
        <v>0</v>
      </c>
      <c r="AB143" s="1">
        <v>0.59524944063828866</v>
      </c>
      <c r="AC143" s="21">
        <f>IF(T143&gt;AB143,1,0)</f>
        <v>0</v>
      </c>
      <c r="AD143" s="21">
        <f>IF(Q143&gt;AB143,1,0)</f>
        <v>0</v>
      </c>
      <c r="AE143" t="str">
        <f>(IF(P143=S143,"STOPPED-OUT","HOLD"))</f>
        <v>STOPPED-OUT</v>
      </c>
      <c r="AF143" s="44">
        <v>4.6527806835285096E-2</v>
      </c>
      <c r="AG143" s="44">
        <v>-2.9205553505660911E-2</v>
      </c>
      <c r="AH143" s="5">
        <v>811.98</v>
      </c>
      <c r="AI143" s="5">
        <v>753.22</v>
      </c>
      <c r="AJ143" s="5">
        <v>769</v>
      </c>
      <c r="AK143" s="5">
        <v>790</v>
      </c>
      <c r="AL143" s="5">
        <v>741</v>
      </c>
      <c r="AM143" s="5">
        <v>766</v>
      </c>
    </row>
    <row r="144" spans="1:40">
      <c r="A144" s="3">
        <v>42677</v>
      </c>
      <c r="B144" t="s">
        <v>107</v>
      </c>
      <c r="C144" t="s">
        <v>13</v>
      </c>
      <c r="D144" s="25">
        <v>-3.2136943796200905E-2</v>
      </c>
      <c r="E144" s="25">
        <f t="shared" si="13"/>
        <v>-0.81790547449388096</v>
      </c>
      <c r="F144" s="25"/>
      <c r="G144" s="25">
        <v>-3.6530513799981727E-2</v>
      </c>
      <c r="H144" s="25">
        <f t="shared" si="14"/>
        <v>-0.62100572197014059</v>
      </c>
      <c r="I144" s="25"/>
      <c r="J144" s="25">
        <v>-3.6530513799981727E-2</v>
      </c>
      <c r="K144" s="25">
        <f t="shared" si="15"/>
        <v>-0.36018329142545191</v>
      </c>
      <c r="L144" s="25"/>
      <c r="M144" s="25">
        <v>-3.6530513799981727E-2</v>
      </c>
      <c r="N144" s="25">
        <f t="shared" si="16"/>
        <v>-0.20011456534416883</v>
      </c>
      <c r="O144" s="25"/>
      <c r="P144" s="25">
        <v>-3.6530513799981727E-2</v>
      </c>
      <c r="Q144" s="1">
        <f t="shared" si="12"/>
        <v>-0.13830840046833248</v>
      </c>
      <c r="R144" s="25"/>
      <c r="S144" s="25">
        <v>-3.6530513799981727E-2</v>
      </c>
      <c r="T144" s="1">
        <f>(1+S144)^(365/($A$1-A144))-1</f>
        <v>-0.11326225322877881</v>
      </c>
      <c r="U144" s="25"/>
      <c r="V144" s="1">
        <v>0.62069130612084633</v>
      </c>
      <c r="W144" s="21">
        <f>IF(T144&gt;V144,1,0)</f>
        <v>0</v>
      </c>
      <c r="X144" s="21">
        <f>IF(Q144&gt;V144,1,0)</f>
        <v>0</v>
      </c>
      <c r="Y144" s="1">
        <v>0.4986283658386681</v>
      </c>
      <c r="Z144" s="21">
        <f>IF(T144&gt;Y144,1,0)</f>
        <v>0</v>
      </c>
      <c r="AA144" s="21">
        <f>IF(Q144&gt;Y144,1,0)</f>
        <v>0</v>
      </c>
      <c r="AB144" s="1">
        <v>0.59524944063828866</v>
      </c>
      <c r="AC144" s="21">
        <f>IF(T144&gt;AB144,1,0)</f>
        <v>0</v>
      </c>
      <c r="AD144" s="21">
        <f>IF(Q144&gt;AB144,1,0)</f>
        <v>0</v>
      </c>
      <c r="AE144" t="str">
        <f>(IF(P144=S144,"STOPPED-OUT","HOLD"))</f>
        <v>STOPPED-OUT</v>
      </c>
      <c r="AF144" s="44">
        <v>4.953567642358505E-2</v>
      </c>
      <c r="AG144" s="44">
        <v>-4.1968113175617452E-2</v>
      </c>
      <c r="AH144" s="5">
        <v>787.75</v>
      </c>
      <c r="AI144" s="5">
        <v>719.07</v>
      </c>
      <c r="AJ144" s="5">
        <v>750</v>
      </c>
      <c r="AK144" s="5">
        <v>770</v>
      </c>
      <c r="AL144" s="5">
        <v>742</v>
      </c>
      <c r="AM144" s="5">
        <v>756</v>
      </c>
    </row>
    <row r="145" spans="1:39">
      <c r="A145" s="3">
        <v>42677</v>
      </c>
      <c r="B145" t="s">
        <v>15</v>
      </c>
      <c r="C145" t="s">
        <v>13</v>
      </c>
      <c r="D145" s="25">
        <v>6.6666666666666428E-3</v>
      </c>
      <c r="E145" s="25">
        <f t="shared" si="13"/>
        <v>0.41406062553828349</v>
      </c>
      <c r="F145" s="25"/>
      <c r="G145" s="25">
        <v>-1.8416666666666616E-2</v>
      </c>
      <c r="H145" s="25">
        <f t="shared" si="14"/>
        <v>-0.38407201234441513</v>
      </c>
      <c r="I145" s="25"/>
      <c r="J145" s="25">
        <v>-4.0833333333333381E-2</v>
      </c>
      <c r="K145" s="25">
        <f t="shared" si="15"/>
        <v>-0.39364225247780493</v>
      </c>
      <c r="L145" s="25"/>
      <c r="M145" s="25">
        <v>-4.0833333333333381E-2</v>
      </c>
      <c r="N145" s="25">
        <f t="shared" si="16"/>
        <v>-0.221310236665336</v>
      </c>
      <c r="O145" s="25"/>
      <c r="P145" s="25">
        <v>-4.0833333333333381E-2</v>
      </c>
      <c r="Q145" s="1">
        <f t="shared" si="12"/>
        <v>-0.1535987222217402</v>
      </c>
      <c r="R145" s="25"/>
      <c r="S145" s="25">
        <v>-4.0833333333333381E-2</v>
      </c>
      <c r="T145" s="1">
        <f>(1+S145)^(365/($A$1-A145))-1</f>
        <v>-0.12599026837255978</v>
      </c>
      <c r="U145" s="25"/>
      <c r="V145" s="1">
        <v>0.620691306120846</v>
      </c>
      <c r="W145" s="21">
        <f>IF(T145&gt;V145,1,0)</f>
        <v>0</v>
      </c>
      <c r="X145" s="21">
        <f>IF(Q145&gt;V145,1,0)</f>
        <v>0</v>
      </c>
      <c r="Y145" s="1">
        <v>0.49862836583866799</v>
      </c>
      <c r="Z145" s="21">
        <f>IF(T145&gt;Y145,1,0)</f>
        <v>0</v>
      </c>
      <c r="AA145" s="21">
        <f>IF(Q145&gt;Y145,1,0)</f>
        <v>0</v>
      </c>
      <c r="AB145" s="1">
        <v>0.595249440638289</v>
      </c>
      <c r="AC145" s="21">
        <f>IF(T145&gt;AB145,1,0)</f>
        <v>0</v>
      </c>
      <c r="AD145" s="21">
        <f>IF(Q145&gt;AB145,1,0)</f>
        <v>0</v>
      </c>
      <c r="AE145" t="str">
        <f>(IF(P145=S145,"STOPPED-OUT","HOLD"))</f>
        <v>STOPPED-OUT</v>
      </c>
      <c r="AF145" s="44">
        <v>4.8978230855906552E-2</v>
      </c>
      <c r="AG145" s="44">
        <v>-2.820467874015678E-2</v>
      </c>
      <c r="AH145" s="5">
        <v>124.22</v>
      </c>
      <c r="AI145" s="5">
        <v>115.08</v>
      </c>
      <c r="AJ145" s="5">
        <v>116</v>
      </c>
      <c r="AK145" s="5">
        <v>123</v>
      </c>
      <c r="AL145" s="5">
        <v>110</v>
      </c>
      <c r="AM145" s="5">
        <v>116</v>
      </c>
    </row>
    <row r="146" spans="1:39">
      <c r="A146" s="3">
        <v>42677</v>
      </c>
      <c r="B146" t="s">
        <v>45</v>
      </c>
      <c r="C146" t="s">
        <v>13</v>
      </c>
      <c r="D146" s="25">
        <v>9.082451782443178E-3</v>
      </c>
      <c r="E146" s="25">
        <f t="shared" si="13"/>
        <v>0.60231148285704394</v>
      </c>
      <c r="F146" s="25"/>
      <c r="G146" s="25">
        <v>1.5421945582015442E-2</v>
      </c>
      <c r="H146" s="25">
        <f t="shared" si="14"/>
        <v>0.49033853201312905</v>
      </c>
      <c r="I146" s="25"/>
      <c r="J146" s="25">
        <v>5.1579118992586347E-2</v>
      </c>
      <c r="K146" s="25">
        <f t="shared" si="15"/>
        <v>0.82853570823669931</v>
      </c>
      <c r="L146" s="25"/>
      <c r="M146" s="25">
        <v>5.1579118992586347E-2</v>
      </c>
      <c r="N146" s="25">
        <f t="shared" si="16"/>
        <v>0.35223359972924029</v>
      </c>
      <c r="O146" s="25"/>
      <c r="P146" s="25">
        <v>5.1579118992586347E-2</v>
      </c>
      <c r="Q146" s="1">
        <f t="shared" si="12"/>
        <v>0.22283487231488674</v>
      </c>
      <c r="R146" s="25"/>
      <c r="S146" s="25">
        <v>5.1579118992586347E-2</v>
      </c>
      <c r="T146" s="1">
        <f>(1+S146)^(365/($A$1-A146))-1</f>
        <v>0.1763903240988034</v>
      </c>
      <c r="U146" s="25"/>
      <c r="V146" s="1">
        <v>0.620691306120846</v>
      </c>
      <c r="W146" s="21">
        <f>IF(T146&gt;V146,1,0)</f>
        <v>0</v>
      </c>
      <c r="X146" s="21">
        <f>IF(Q146&gt;V146,1,0)</f>
        <v>0</v>
      </c>
      <c r="Y146" s="1">
        <v>0.49862836583866799</v>
      </c>
      <c r="Z146" s="21">
        <f>IF(T146&gt;Y146,1,0)</f>
        <v>0</v>
      </c>
      <c r="AA146" s="21">
        <f>IF(Q146&gt;Y146,1,0)</f>
        <v>0</v>
      </c>
      <c r="AB146" s="1">
        <v>0.595249440638289</v>
      </c>
      <c r="AC146" s="21">
        <f>IF(T146&gt;AB146,1,0)</f>
        <v>0</v>
      </c>
      <c r="AD146" s="21">
        <f>IF(Q146&gt;AB146,1,0)</f>
        <v>0</v>
      </c>
      <c r="AE146" t="str">
        <f>(IF(P146=S146,"STOPPED-OUT","HOLD"))</f>
        <v>STOPPED-OUT</v>
      </c>
      <c r="AF146" s="44">
        <v>3.3471691524017633E-2</v>
      </c>
      <c r="AG146" s="44">
        <v>-0.20025534407308773</v>
      </c>
      <c r="AH146" s="5">
        <v>226.63</v>
      </c>
      <c r="AI146" s="5">
        <v>175.376</v>
      </c>
      <c r="AJ146" s="5">
        <v>208</v>
      </c>
      <c r="AK146" s="5">
        <v>219</v>
      </c>
      <c r="AL146" s="5">
        <v>198</v>
      </c>
      <c r="AM146" s="5">
        <v>221</v>
      </c>
    </row>
    <row r="147" spans="1:39">
      <c r="A147" s="3">
        <v>42677</v>
      </c>
      <c r="B147" t="s">
        <v>119</v>
      </c>
      <c r="C147" t="s">
        <v>13</v>
      </c>
      <c r="D147" s="25">
        <v>2.2682078216633036E-2</v>
      </c>
      <c r="E147" s="25">
        <f t="shared" si="13"/>
        <v>2.2203648439214652</v>
      </c>
      <c r="F147" s="25"/>
      <c r="G147" s="25">
        <v>5.1067618974095411E-2</v>
      </c>
      <c r="H147" s="25">
        <f t="shared" si="14"/>
        <v>2.6638874146496212</v>
      </c>
      <c r="I147" s="25"/>
      <c r="J147" s="25">
        <v>3.5018062073904052E-2</v>
      </c>
      <c r="K147" s="25">
        <f t="shared" si="15"/>
        <v>0.51138512869194241</v>
      </c>
      <c r="L147" s="25"/>
      <c r="M147" s="25">
        <v>1.7243490598936637E-2</v>
      </c>
      <c r="N147" s="25">
        <f t="shared" si="16"/>
        <v>0.1080248913245494</v>
      </c>
      <c r="O147" s="25"/>
      <c r="P147" s="25">
        <v>-1.7906343421651712E-2</v>
      </c>
      <c r="Q147" s="1">
        <f t="shared" si="12"/>
        <v>-6.9724413824623133E-2</v>
      </c>
      <c r="R147" s="25"/>
      <c r="S147" s="25">
        <v>-1.7906343421651712E-2</v>
      </c>
      <c r="T147" s="1">
        <f>(1+S147)^(365/($A$1-A147))-1</f>
        <v>-5.6692708008109327E-2</v>
      </c>
      <c r="U147" s="25"/>
      <c r="V147" s="1">
        <v>0.620691306120846</v>
      </c>
      <c r="W147" s="21">
        <f>IF(T147&gt;V147,1,0)</f>
        <v>0</v>
      </c>
      <c r="X147" s="21">
        <f>IF(Q147&gt;V147,1,0)</f>
        <v>0</v>
      </c>
      <c r="Y147" s="1">
        <v>0.49862836583866799</v>
      </c>
      <c r="Z147" s="21">
        <f>IF(T147&gt;Y147,1,0)</f>
        <v>0</v>
      </c>
      <c r="AA147" s="21">
        <f>IF(Q147&gt;Y147,1,0)</f>
        <v>0</v>
      </c>
      <c r="AB147" s="1">
        <v>0.595249440638289</v>
      </c>
      <c r="AC147" s="21">
        <f>IF(T147&gt;AB147,1,0)</f>
        <v>0</v>
      </c>
      <c r="AD147" s="21">
        <f>IF(Q147&gt;AB147,1,0)</f>
        <v>0</v>
      </c>
      <c r="AE147" t="str">
        <f>(IF(P147=S147,"STOPPED-OUT","HOLD"))</f>
        <v>STOPPED-OUT</v>
      </c>
      <c r="AF147" s="44">
        <v>1.3913122248545131E-2</v>
      </c>
      <c r="AG147" s="44">
        <v>-8.6731676685247325E-2</v>
      </c>
      <c r="AH147" s="5">
        <v>79.155799999999999</v>
      </c>
      <c r="AI147" s="5">
        <v>71.298500000000004</v>
      </c>
      <c r="AJ147" s="5">
        <v>75</v>
      </c>
      <c r="AK147" s="5">
        <v>80</v>
      </c>
      <c r="AL147" s="5">
        <v>72</v>
      </c>
      <c r="AM147" s="5">
        <v>74</v>
      </c>
    </row>
    <row r="148" spans="1:39">
      <c r="A148" s="3">
        <v>42677</v>
      </c>
      <c r="B148" t="s">
        <v>71</v>
      </c>
      <c r="C148" t="s">
        <v>13</v>
      </c>
      <c r="D148" s="25">
        <v>-2.6640884323918125E-2</v>
      </c>
      <c r="E148" s="25">
        <f t="shared" si="13"/>
        <v>-0.75536085321543656</v>
      </c>
      <c r="F148" s="25"/>
      <c r="G148" s="25">
        <v>-3.9064946452058106E-3</v>
      </c>
      <c r="H148" s="25">
        <f t="shared" si="14"/>
        <v>-9.7013205632933919E-2</v>
      </c>
      <c r="I148" s="25"/>
      <c r="J148" s="25">
        <v>-2.9842800776601723E-2</v>
      </c>
      <c r="K148" s="25">
        <f t="shared" si="15"/>
        <v>-0.30480709774070058</v>
      </c>
      <c r="L148" s="25"/>
      <c r="M148" s="25">
        <v>-1.3277384605749341E-2</v>
      </c>
      <c r="N148" s="25">
        <f t="shared" si="16"/>
        <v>-7.7066322930092634E-2</v>
      </c>
      <c r="O148" s="25"/>
      <c r="P148" s="25">
        <v>-5.9372455689860361E-2</v>
      </c>
      <c r="Q148" s="1">
        <f t="shared" si="12"/>
        <v>-0.21716403818448438</v>
      </c>
      <c r="R148" s="25"/>
      <c r="S148" s="25">
        <v>-8.9058683534790545E-2</v>
      </c>
      <c r="T148" s="1">
        <f>(1+S148)^(365/($A$1-A148))-1</f>
        <v>-0.2601385351039045</v>
      </c>
      <c r="U148" s="25"/>
      <c r="V148" s="1">
        <v>0.620691306120846</v>
      </c>
      <c r="W148" s="21">
        <f>IF(T148&gt;V148,1,0)</f>
        <v>0</v>
      </c>
      <c r="X148" s="21">
        <f>IF(Q148&gt;V148,1,0)</f>
        <v>0</v>
      </c>
      <c r="Y148" s="1">
        <v>0.49862836583866799</v>
      </c>
      <c r="Z148" s="21">
        <f>IF(T148&gt;Y148,1,0)</f>
        <v>0</v>
      </c>
      <c r="AA148" s="21">
        <f>IF(Q148&gt;Y148,1,0)</f>
        <v>0</v>
      </c>
      <c r="AB148" s="1">
        <v>0.595249440638289</v>
      </c>
      <c r="AC148" s="21">
        <f>IF(T148&gt;AB148,1,0)</f>
        <v>0</v>
      </c>
      <c r="AD148" s="21">
        <f>IF(Q148&gt;AB148,1,0)</f>
        <v>0</v>
      </c>
      <c r="AE148" t="str">
        <f>(IF(P148=S148,"STOPPED-OUT","HOLD"))</f>
        <v>HOLD</v>
      </c>
      <c r="AF148" s="44">
        <v>7.8774356087952954E-2</v>
      </c>
      <c r="AG148" s="44">
        <v>-9.504975574930756E-2</v>
      </c>
      <c r="AH148" s="5">
        <v>135.548</v>
      </c>
      <c r="AI148" s="5">
        <v>113.70699999999999</v>
      </c>
      <c r="AJ148" s="5">
        <v>120</v>
      </c>
      <c r="AK148" s="5">
        <v>128</v>
      </c>
      <c r="AL148" s="5">
        <v>113</v>
      </c>
      <c r="AM148" s="5">
        <v>115</v>
      </c>
    </row>
    <row r="149" spans="1:39">
      <c r="A149" s="3">
        <v>42677</v>
      </c>
      <c r="B149" t="s">
        <v>87</v>
      </c>
      <c r="C149" t="s">
        <v>13</v>
      </c>
      <c r="D149" s="25">
        <v>5.1978513876454829E-2</v>
      </c>
      <c r="E149" s="25">
        <f t="shared" si="13"/>
        <v>13.0443311507511</v>
      </c>
      <c r="F149" s="25"/>
      <c r="G149" s="25">
        <v>4.5810205908683919E-2</v>
      </c>
      <c r="H149" s="25">
        <f t="shared" si="14"/>
        <v>2.2148762485414912</v>
      </c>
      <c r="I149" s="25"/>
      <c r="J149" s="25">
        <v>3.6123545210384897E-2</v>
      </c>
      <c r="K149" s="25">
        <f t="shared" si="15"/>
        <v>0.5308707119814251</v>
      </c>
      <c r="L149" s="25"/>
      <c r="M149" s="25">
        <v>3.6123545210384897E-2</v>
      </c>
      <c r="N149" s="25">
        <f t="shared" si="16"/>
        <v>0.23728360208216825</v>
      </c>
      <c r="O149" s="25"/>
      <c r="P149" s="25">
        <v>3.6123545210384897E-2</v>
      </c>
      <c r="Q149" s="1">
        <f t="shared" si="12"/>
        <v>0.15251389872085341</v>
      </c>
      <c r="R149" s="25"/>
      <c r="S149" s="25">
        <v>3.6123545210384897E-2</v>
      </c>
      <c r="T149" s="1">
        <f>(1+S149)^(365/($A$1-A149))-1</f>
        <v>0.12145189028675518</v>
      </c>
      <c r="U149" s="25"/>
      <c r="V149" s="1">
        <v>0.620691306120846</v>
      </c>
      <c r="W149" s="21">
        <f>IF(T149&gt;V149,1,0)</f>
        <v>0</v>
      </c>
      <c r="X149" s="21">
        <f>IF(Q149&gt;V149,1,0)</f>
        <v>0</v>
      </c>
      <c r="Y149" s="1">
        <v>0.49862836583866799</v>
      </c>
      <c r="Z149" s="21">
        <f>IF(T149&gt;Y149,1,0)</f>
        <v>0</v>
      </c>
      <c r="AA149" s="21">
        <f>IF(Q149&gt;Y149,1,0)</f>
        <v>0</v>
      </c>
      <c r="AB149" s="1">
        <v>0.595249440638289</v>
      </c>
      <c r="AC149" s="21">
        <f>IF(T149&gt;AB149,1,0)</f>
        <v>0</v>
      </c>
      <c r="AD149" s="21">
        <f>IF(Q149&gt;AB149,1,0)</f>
        <v>0</v>
      </c>
      <c r="AE149" t="str">
        <f>(IF(P149=S149,"STOPPED-OUT","HOLD"))</f>
        <v>STOPPED-OUT</v>
      </c>
      <c r="AF149" s="44">
        <v>3.9301517062976132E-2</v>
      </c>
      <c r="AG149" s="44">
        <v>-5.1843073958381156E-2</v>
      </c>
      <c r="AH149" s="5">
        <v>12.232900000000001</v>
      </c>
      <c r="AI149" s="5">
        <v>11.1601</v>
      </c>
      <c r="AJ149" s="5">
        <v>10.9</v>
      </c>
      <c r="AK149" s="5">
        <v>12.6</v>
      </c>
      <c r="AL149" s="5">
        <v>10.3</v>
      </c>
      <c r="AM149" s="5">
        <v>11.8</v>
      </c>
    </row>
    <row r="150" spans="1:39">
      <c r="A150" s="3">
        <v>42677</v>
      </c>
      <c r="B150" t="s">
        <v>120</v>
      </c>
      <c r="C150" t="s">
        <v>21</v>
      </c>
      <c r="D150" s="25">
        <v>-4.9488293845506813E-2</v>
      </c>
      <c r="E150" s="25">
        <f t="shared" si="13"/>
        <v>-0.92910109967381282</v>
      </c>
      <c r="F150" s="25"/>
      <c r="G150" s="25">
        <v>-8.537782139352311E-2</v>
      </c>
      <c r="H150" s="25">
        <f t="shared" si="14"/>
        <v>-0.90238501563367279</v>
      </c>
      <c r="I150" s="25"/>
      <c r="J150" s="25">
        <v>-9.3789429412589345E-2</v>
      </c>
      <c r="K150" s="25">
        <f t="shared" si="15"/>
        <v>-0.69327478118856134</v>
      </c>
      <c r="L150" s="25"/>
      <c r="M150" s="25">
        <v>-9.3789429412589345E-2</v>
      </c>
      <c r="N150" s="25">
        <f t="shared" si="16"/>
        <v>-0.44617221195443924</v>
      </c>
      <c r="O150" s="25"/>
      <c r="P150" s="25">
        <v>-9.3789429412589345E-2</v>
      </c>
      <c r="Q150" s="1">
        <f t="shared" si="12"/>
        <v>-0.32560165633376437</v>
      </c>
      <c r="R150" s="25"/>
      <c r="S150" s="25">
        <v>-9.3789429412589345E-2</v>
      </c>
      <c r="T150" s="1">
        <f>(1+S150)^(365/($A$1-A150))-1</f>
        <v>-0.27247774218536647</v>
      </c>
      <c r="U150" s="25"/>
      <c r="V150" s="1">
        <v>0.620691306120846</v>
      </c>
      <c r="W150" s="21">
        <f>IF(T150&gt;V150,1,0)</f>
        <v>0</v>
      </c>
      <c r="X150" s="21">
        <f>IF(Q150&gt;V150,1,0)</f>
        <v>0</v>
      </c>
      <c r="Y150" s="1">
        <v>0.49862836583866799</v>
      </c>
      <c r="Z150" s="21">
        <f>IF(T150&gt;Y150,1,0)</f>
        <v>0</v>
      </c>
      <c r="AA150" s="21">
        <f>IF(Q150&gt;Y150,1,0)</f>
        <v>0</v>
      </c>
      <c r="AB150" s="1">
        <v>0.595249440638289</v>
      </c>
      <c r="AC150" s="21">
        <f>IF(T150&gt;AB150,1,0)</f>
        <v>0</v>
      </c>
      <c r="AD150" s="21">
        <f>IF(Q150&gt;AB150,1,0)</f>
        <v>0</v>
      </c>
      <c r="AE150" t="str">
        <f>(IF(P150=S150,"STOPPED-OUT","HOLD"))</f>
        <v>STOPPED-OUT</v>
      </c>
      <c r="AF150" s="44">
        <v>9.1972304592194493E-2</v>
      </c>
      <c r="AG150" s="44">
        <v>-0.12647989816691019</v>
      </c>
      <c r="AH150" s="5">
        <v>78.02</v>
      </c>
      <c r="AI150" s="5">
        <v>62.89</v>
      </c>
      <c r="AJ150" s="5">
        <v>68</v>
      </c>
      <c r="AK150" s="5">
        <v>74</v>
      </c>
      <c r="AL150" s="5">
        <v>82</v>
      </c>
      <c r="AM150" s="5">
        <v>77</v>
      </c>
    </row>
    <row r="151" spans="1:39">
      <c r="A151" s="3">
        <v>42677</v>
      </c>
      <c r="B151" t="s">
        <v>121</v>
      </c>
      <c r="C151" t="s">
        <v>21</v>
      </c>
      <c r="D151" s="25">
        <v>-5.0609615827007196E-2</v>
      </c>
      <c r="E151" s="25">
        <f t="shared" si="13"/>
        <v>-0.93333330517619684</v>
      </c>
      <c r="F151" s="25"/>
      <c r="G151" s="25">
        <v>-9.7078444904531838E-2</v>
      </c>
      <c r="H151" s="25">
        <f t="shared" si="14"/>
        <v>-0.93021972325573077</v>
      </c>
      <c r="I151" s="25"/>
      <c r="J151" s="25">
        <v>6.1306648263169984E-2</v>
      </c>
      <c r="K151" s="25">
        <f t="shared" si="15"/>
        <v>1.0421640049462826</v>
      </c>
      <c r="L151" s="25"/>
      <c r="M151" s="25">
        <v>-6.9013112491375975E-4</v>
      </c>
      <c r="N151" s="25">
        <f t="shared" si="16"/>
        <v>-4.1336491054638769E-3</v>
      </c>
      <c r="O151" s="25"/>
      <c r="P151" s="25">
        <v>6.9243156199677899E-2</v>
      </c>
      <c r="Q151" s="1">
        <f t="shared" si="12"/>
        <v>0.30709127822455784</v>
      </c>
      <c r="R151" s="25"/>
      <c r="S151" s="25">
        <v>-4.7849091327352156E-2</v>
      </c>
      <c r="T151" s="1">
        <f>(1+S151)^(365/($A$1-A151))-1</f>
        <v>-0.14647193653521562</v>
      </c>
      <c r="U151" s="25"/>
      <c r="V151" s="1">
        <v>0.620691306120846</v>
      </c>
      <c r="W151" s="21">
        <f>IF(T151&gt;V151,1,0)</f>
        <v>0</v>
      </c>
      <c r="X151" s="21">
        <f>IF(Q151&gt;V151,1,0)</f>
        <v>0</v>
      </c>
      <c r="Y151" s="1">
        <v>0.49862836583866799</v>
      </c>
      <c r="Z151" s="21">
        <f>IF(T151&gt;Y151,1,0)</f>
        <v>0</v>
      </c>
      <c r="AA151" s="21">
        <f>IF(Q151&gt;Y151,1,0)</f>
        <v>0</v>
      </c>
      <c r="AB151" s="1">
        <v>0.595249440638289</v>
      </c>
      <c r="AC151" s="21">
        <f>IF(T151&gt;AB151,1,0)</f>
        <v>0</v>
      </c>
      <c r="AD151" s="21">
        <f>IF(Q151&gt;AB151,1,0)</f>
        <v>0</v>
      </c>
      <c r="AE151" t="str">
        <f>(IF(P151=S151,"STOPPED-OUT","HOLD"))</f>
        <v>HOLD</v>
      </c>
      <c r="AF151" s="44">
        <v>0.28402095473036137</v>
      </c>
      <c r="AG151" s="44">
        <v>-0.14064283429776234</v>
      </c>
      <c r="AH151" s="5">
        <v>50.04</v>
      </c>
      <c r="AI151" s="5">
        <v>31.41</v>
      </c>
      <c r="AJ151" s="5">
        <v>42</v>
      </c>
      <c r="AK151" s="5">
        <v>48</v>
      </c>
      <c r="AL151" s="5">
        <v>55</v>
      </c>
      <c r="AM151" s="5">
        <v>52</v>
      </c>
    </row>
    <row r="152" spans="1:39">
      <c r="A152" s="3">
        <v>42677</v>
      </c>
      <c r="B152" t="s">
        <v>104</v>
      </c>
      <c r="C152" t="s">
        <v>21</v>
      </c>
      <c r="D152" s="25">
        <v>1.2931034482758456E-2</v>
      </c>
      <c r="E152" s="25">
        <f t="shared" si="13"/>
        <v>0.95411783786789606</v>
      </c>
      <c r="F152" s="25"/>
      <c r="G152" s="25">
        <v>0.10067733990147772</v>
      </c>
      <c r="H152" s="25">
        <f t="shared" si="14"/>
        <v>11.193724566073621</v>
      </c>
      <c r="I152" s="25"/>
      <c r="J152" s="25">
        <v>4.0024630541870502E-3</v>
      </c>
      <c r="K152" s="25">
        <f t="shared" si="15"/>
        <v>4.9101091418851217E-2</v>
      </c>
      <c r="L152" s="25"/>
      <c r="M152" s="25">
        <v>-5.2032019704433649E-2</v>
      </c>
      <c r="N152" s="25">
        <f t="shared" si="16"/>
        <v>-0.2742918339744308</v>
      </c>
      <c r="O152" s="25"/>
      <c r="P152" s="25">
        <v>2.7401477832512226E-2</v>
      </c>
      <c r="Q152" s="1">
        <f t="shared" si="12"/>
        <v>0.11419381762736003</v>
      </c>
      <c r="R152" s="25"/>
      <c r="S152" s="25">
        <v>-0.145012315270936</v>
      </c>
      <c r="T152" s="1">
        <f>(1+S152)^(365/($A$1-A152))-1</f>
        <v>-0.39712909651520645</v>
      </c>
      <c r="U152" s="25"/>
      <c r="V152" s="1">
        <v>0.620691306120846</v>
      </c>
      <c r="W152" s="21">
        <f>IF(T152&gt;V152,1,0)</f>
        <v>0</v>
      </c>
      <c r="X152" s="21">
        <f>IF(Q152&gt;V152,1,0)</f>
        <v>0</v>
      </c>
      <c r="Y152" s="1">
        <v>0.49862836583866799</v>
      </c>
      <c r="Z152" s="21">
        <f>IF(T152&gt;Y152,1,0)</f>
        <v>0</v>
      </c>
      <c r="AA152" s="21">
        <f>IF(Q152&gt;Y152,1,0)</f>
        <v>0</v>
      </c>
      <c r="AB152" s="1">
        <v>0.595249440638289</v>
      </c>
      <c r="AC152" s="21">
        <f>IF(T152&gt;AB152,1,0)</f>
        <v>0</v>
      </c>
      <c r="AD152" s="21">
        <f>IF(Q152&gt;AB152,1,0)</f>
        <v>0</v>
      </c>
      <c r="AE152" t="str">
        <f>(IF(P152=S152,"STOPPED-OUT","HOLD"))</f>
        <v>HOLD</v>
      </c>
      <c r="AF152" s="44">
        <v>3.6609498680738768E-2</v>
      </c>
      <c r="AG152" s="44">
        <v>-0.1381926121372031</v>
      </c>
      <c r="AH152" s="5">
        <v>34.51</v>
      </c>
      <c r="AI152" s="5">
        <v>29.21</v>
      </c>
      <c r="AJ152" s="5">
        <v>27</v>
      </c>
      <c r="AK152" s="5">
        <v>33</v>
      </c>
      <c r="AL152" s="5">
        <v>37</v>
      </c>
      <c r="AM152" s="5">
        <v>37</v>
      </c>
    </row>
    <row r="153" spans="1:39">
      <c r="A153" s="3">
        <v>42677</v>
      </c>
      <c r="B153" t="s">
        <v>62</v>
      </c>
      <c r="C153" t="s">
        <v>21</v>
      </c>
      <c r="D153" s="25">
        <v>-2.9615298757348155E-2</v>
      </c>
      <c r="E153" s="25">
        <f t="shared" si="13"/>
        <v>-0.79144539714747575</v>
      </c>
      <c r="F153" s="25"/>
      <c r="G153" s="25">
        <v>2.232308951558769E-3</v>
      </c>
      <c r="H153" s="25">
        <f t="shared" si="14"/>
        <v>5.9857664440217562E-2</v>
      </c>
      <c r="I153" s="25"/>
      <c r="J153" s="25">
        <v>4.8292283652057309E-2</v>
      </c>
      <c r="K153" s="25">
        <f t="shared" si="15"/>
        <v>0.76111886100444437</v>
      </c>
      <c r="L153" s="25"/>
      <c r="M153" s="25">
        <v>2.4257757273606601E-2</v>
      </c>
      <c r="N153" s="25">
        <f t="shared" si="16"/>
        <v>0.15466385407042171</v>
      </c>
      <c r="O153" s="25"/>
      <c r="P153" s="25">
        <v>-5.2831311853560707E-2</v>
      </c>
      <c r="Q153" s="1">
        <f t="shared" si="12"/>
        <v>-0.1951604117753778</v>
      </c>
      <c r="R153" s="25"/>
      <c r="S153" s="25">
        <v>-5.2831311853560707E-2</v>
      </c>
      <c r="T153" s="1">
        <f>(1+S153)^(365/($A$1-A153))-1</f>
        <v>-0.16081406169758905</v>
      </c>
      <c r="U153" s="25"/>
      <c r="V153" s="1">
        <v>0.620691306120846</v>
      </c>
      <c r="W153" s="21">
        <f>IF(T153&gt;V153,1,0)</f>
        <v>0</v>
      </c>
      <c r="X153" s="21">
        <f>IF(Q153&gt;V153,1,0)</f>
        <v>0</v>
      </c>
      <c r="Y153" s="1">
        <v>0.49862836583866799</v>
      </c>
      <c r="Z153" s="21">
        <f>IF(T153&gt;Y153,1,0)</f>
        <v>0</v>
      </c>
      <c r="AA153" s="21">
        <f>IF(Q153&gt;Y153,1,0)</f>
        <v>0</v>
      </c>
      <c r="AB153" s="1">
        <v>0.595249440638289</v>
      </c>
      <c r="AC153" s="21">
        <f>IF(T153&gt;AB153,1,0)</f>
        <v>0</v>
      </c>
      <c r="AD153" s="21">
        <f>IF(Q153&gt;AB153,1,0)</f>
        <v>0</v>
      </c>
      <c r="AE153" t="str">
        <f>(IF(P153=S153,"STOPPED-OUT","HOLD"))</f>
        <v>STOPPED-OUT</v>
      </c>
      <c r="AF153" s="44">
        <v>4.0709020885601709E-2</v>
      </c>
      <c r="AG153" s="44">
        <v>-3.9281966646251935E-2</v>
      </c>
      <c r="AH153" s="5">
        <v>138.37</v>
      </c>
      <c r="AI153" s="5">
        <v>127.72</v>
      </c>
      <c r="AJ153" s="5">
        <v>129</v>
      </c>
      <c r="AK153" s="5">
        <v>136</v>
      </c>
      <c r="AL153" s="5">
        <v>148</v>
      </c>
      <c r="AM153" s="5">
        <v>138</v>
      </c>
    </row>
    <row r="154" spans="1:39">
      <c r="A154" s="3">
        <v>42677</v>
      </c>
      <c r="B154" t="s">
        <v>95</v>
      </c>
      <c r="C154" t="s">
        <v>21</v>
      </c>
      <c r="D154" s="25">
        <v>-0.25044014084507049</v>
      </c>
      <c r="E154" s="25">
        <f t="shared" si="13"/>
        <v>-0.99999970348690592</v>
      </c>
      <c r="F154" s="25"/>
      <c r="G154" s="25">
        <v>-0.25044014084507049</v>
      </c>
      <c r="H154" s="25">
        <f t="shared" si="14"/>
        <v>-0.99945546984093636</v>
      </c>
      <c r="I154" s="25"/>
      <c r="J154" s="25">
        <v>-0.25044014084507049</v>
      </c>
      <c r="K154" s="25">
        <f t="shared" si="15"/>
        <v>-0.96854600227181675</v>
      </c>
      <c r="L154" s="25"/>
      <c r="M154" s="25">
        <v>-0.25044014084507049</v>
      </c>
      <c r="N154" s="25">
        <f t="shared" si="16"/>
        <v>-0.82264725057619403</v>
      </c>
      <c r="O154" s="25"/>
      <c r="P154" s="25">
        <v>-0.25044014084507049</v>
      </c>
      <c r="Q154" s="1">
        <f t="shared" si="12"/>
        <v>-0.68433583411343957</v>
      </c>
      <c r="R154" s="25"/>
      <c r="S154" s="25">
        <v>-0.25044014084507049</v>
      </c>
      <c r="T154" s="1">
        <f>(1+S154)^(365/($A$1-A154))-1</f>
        <v>-0.6058937361660659</v>
      </c>
      <c r="U154" s="25"/>
      <c r="V154" s="1">
        <v>0.620691306120846</v>
      </c>
      <c r="W154" s="21">
        <f>IF(T154&gt;V154,1,0)</f>
        <v>0</v>
      </c>
      <c r="X154" s="21">
        <f>IF(Q154&gt;V154,1,0)</f>
        <v>0</v>
      </c>
      <c r="Y154" s="1">
        <v>0.49862836583866799</v>
      </c>
      <c r="Z154" s="21">
        <f>IF(T154&gt;Y154,1,0)</f>
        <v>0</v>
      </c>
      <c r="AA154" s="21">
        <f>IF(Q154&gt;Y154,1,0)</f>
        <v>0</v>
      </c>
      <c r="AB154" s="1">
        <v>0.595249440638289</v>
      </c>
      <c r="AC154" s="21">
        <f>IF(T154&gt;AB154,1,0)</f>
        <v>0</v>
      </c>
      <c r="AD154" s="21">
        <f>IF(Q154&gt;AB154,1,0)</f>
        <v>0</v>
      </c>
      <c r="AE154" t="str">
        <f>(IF(P154=S154,"STOPPED-OUT","HOLD"))</f>
        <v>STOPPED-OUT</v>
      </c>
      <c r="AF154" s="44">
        <v>7.481247255922612E-3</v>
      </c>
      <c r="AG154" s="44">
        <v>-0.64438910944584082</v>
      </c>
      <c r="AH154" s="5">
        <v>32.97</v>
      </c>
      <c r="AI154" s="5">
        <v>19.899999999999999</v>
      </c>
      <c r="AJ154" s="5">
        <v>19</v>
      </c>
      <c r="AK154" s="5">
        <v>23</v>
      </c>
      <c r="AL154" s="5">
        <v>26</v>
      </c>
      <c r="AM154" s="5">
        <v>22</v>
      </c>
    </row>
    <row r="155" spans="1:39">
      <c r="A155" s="3">
        <v>42677</v>
      </c>
      <c r="B155" t="s">
        <v>73</v>
      </c>
      <c r="C155" t="s">
        <v>21</v>
      </c>
      <c r="D155" s="25">
        <v>-0.19278909022977769</v>
      </c>
      <c r="E155" s="25">
        <f t="shared" si="13"/>
        <v>-0.99998587340078171</v>
      </c>
      <c r="F155" s="25"/>
      <c r="G155" s="25">
        <v>-0.19278909022977769</v>
      </c>
      <c r="H155" s="25">
        <f t="shared" si="14"/>
        <v>-0.99624146315459261</v>
      </c>
      <c r="I155" s="25"/>
      <c r="J155" s="25">
        <v>-0.19278909022977769</v>
      </c>
      <c r="K155" s="25">
        <f t="shared" si="15"/>
        <v>-0.9234677863665931</v>
      </c>
      <c r="L155" s="25"/>
      <c r="M155" s="25">
        <v>-0.19278909022977769</v>
      </c>
      <c r="N155" s="25">
        <f t="shared" si="16"/>
        <v>-0.72335543809175118</v>
      </c>
      <c r="O155" s="25"/>
      <c r="P155" s="25">
        <v>-0.19278909022977769</v>
      </c>
      <c r="Q155" s="1">
        <f t="shared" si="12"/>
        <v>-0.57543118493194012</v>
      </c>
      <c r="R155" s="25"/>
      <c r="S155" s="25">
        <v>-0.19278909022977769</v>
      </c>
      <c r="T155" s="1">
        <f>(1+S155)^(365/($A$1-A155))-1</f>
        <v>-0.49932045046738471</v>
      </c>
      <c r="U155" s="25"/>
      <c r="V155" s="1">
        <v>0.620691306120846</v>
      </c>
      <c r="W155" s="21">
        <f>IF(T155&gt;V155,1,0)</f>
        <v>0</v>
      </c>
      <c r="X155" s="21">
        <f>IF(Q155&gt;V155,1,0)</f>
        <v>0</v>
      </c>
      <c r="Y155" s="1">
        <v>0.49862836583866799</v>
      </c>
      <c r="Z155" s="21">
        <f>IF(T155&gt;Y155,1,0)</f>
        <v>0</v>
      </c>
      <c r="AA155" s="21">
        <f>IF(Q155&gt;Y155,1,0)</f>
        <v>0</v>
      </c>
      <c r="AB155" s="1">
        <v>0.595249440638289</v>
      </c>
      <c r="AC155" s="21">
        <f>IF(T155&gt;AB155,1,0)</f>
        <v>0</v>
      </c>
      <c r="AD155" s="21">
        <f>IF(Q155&gt;AB155,1,0)</f>
        <v>0</v>
      </c>
      <c r="AE155" t="str">
        <f>(IF(P155=S155,"STOPPED-OUT","HOLD"))</f>
        <v>STOPPED-OUT</v>
      </c>
      <c r="AF155" s="44">
        <v>5.3132817242349138E-3</v>
      </c>
      <c r="AG155" s="44">
        <v>-0.28804529638609172</v>
      </c>
      <c r="AH155" s="5">
        <v>67.88</v>
      </c>
      <c r="AI155" s="5">
        <v>52.42</v>
      </c>
      <c r="AJ155" s="5">
        <v>50</v>
      </c>
      <c r="AK155" s="5">
        <v>55</v>
      </c>
      <c r="AL155" s="5">
        <v>59</v>
      </c>
      <c r="AM155" s="5">
        <v>59</v>
      </c>
    </row>
    <row r="156" spans="1:39">
      <c r="A156" s="3">
        <v>42677</v>
      </c>
      <c r="B156" t="s">
        <v>122</v>
      </c>
      <c r="C156" t="s">
        <v>21</v>
      </c>
      <c r="D156" s="25">
        <v>0.14489112227805684</v>
      </c>
      <c r="E156" s="25">
        <f>(1+D156)^(365/7)-1</f>
        <v>1158.131340053387</v>
      </c>
      <c r="F156" s="25">
        <f>AVERAGE(E144:E156)</f>
        <v>89.93379956059448</v>
      </c>
      <c r="G156" s="25">
        <v>0.16415410385259624</v>
      </c>
      <c r="H156" s="25">
        <f t="shared" si="14"/>
        <v>51.600193742831145</v>
      </c>
      <c r="I156" s="25">
        <f>AVERAGE(H144:H156)</f>
        <v>4.868652735132061</v>
      </c>
      <c r="J156" s="25">
        <v>0.18760469011725295</v>
      </c>
      <c r="K156" s="25">
        <f t="shared" si="15"/>
        <v>6.8715969475791621</v>
      </c>
      <c r="L156" s="25">
        <f>AVERAGE(K144:K156)</f>
        <v>0.53468086479906762</v>
      </c>
      <c r="M156" s="25">
        <v>0.26549413735343386</v>
      </c>
      <c r="N156" s="25">
        <f t="shared" si="16"/>
        <v>3.1073416137128813</v>
      </c>
      <c r="O156" s="25">
        <f>AVERAGE(N144:N156)</f>
        <v>9.1573542482875719E-2</v>
      </c>
      <c r="P156" s="25">
        <v>0.11474036850921267</v>
      </c>
      <c r="Q156" s="1">
        <f>(1+P156)^4-1</f>
        <v>0.54416930296442745</v>
      </c>
      <c r="R156" s="25">
        <f>AVERAGE(Q144:Q156)</f>
        <v>-7.8347807077047429E-2</v>
      </c>
      <c r="S156" s="25">
        <v>8.1239530988274619E-2</v>
      </c>
      <c r="T156" s="1">
        <f>(1+S156)^(365/($A$1-A156))-1</f>
        <v>0.28697700997723863</v>
      </c>
      <c r="U156" s="25">
        <f>AVERAGE(T144:T156)</f>
        <v>-0.15795165876287565</v>
      </c>
      <c r="V156" s="1">
        <v>0.620691306120846</v>
      </c>
      <c r="W156" s="21">
        <f>IF(T156&gt;V156,1,0)</f>
        <v>0</v>
      </c>
      <c r="X156" s="21">
        <f>IF(Q156&gt;V156,1,0)</f>
        <v>0</v>
      </c>
      <c r="Y156" s="1">
        <v>0.49862836583866799</v>
      </c>
      <c r="Z156" s="21">
        <f>IF(T156&gt;Y156,1,0)</f>
        <v>0</v>
      </c>
      <c r="AA156" s="21">
        <f>IF(Q156&gt;Y156,1,0)</f>
        <v>1</v>
      </c>
      <c r="AB156" s="1">
        <v>0.595249440638289</v>
      </c>
      <c r="AC156" s="21">
        <f>IF(T156&gt;AB156,1,0)</f>
        <v>0</v>
      </c>
      <c r="AD156" s="21">
        <f>IF(Q156&gt;AB156,1,0)</f>
        <v>0</v>
      </c>
      <c r="AE156" t="str">
        <f>(IF(P156=S156,"STOPPED-OUT","HOLD"))</f>
        <v>HOLD</v>
      </c>
      <c r="AF156" s="44">
        <v>1.9038076152304736E-2</v>
      </c>
      <c r="AG156" s="44">
        <v>-0.19639278557114218</v>
      </c>
      <c r="AH156" s="5">
        <v>11.94</v>
      </c>
      <c r="AI156" s="5">
        <v>9.7899999999999991</v>
      </c>
      <c r="AJ156" s="5">
        <v>9</v>
      </c>
      <c r="AK156" s="5">
        <v>12</v>
      </c>
      <c r="AL156" s="5">
        <v>12.4</v>
      </c>
      <c r="AM156" s="5">
        <v>10.8</v>
      </c>
    </row>
    <row r="157" spans="1:39">
      <c r="A157" s="3">
        <v>42732</v>
      </c>
      <c r="B157" t="s">
        <v>14</v>
      </c>
      <c r="C157" t="s">
        <v>13</v>
      </c>
      <c r="D157" s="26">
        <v>3.5954152148862301E-2</v>
      </c>
      <c r="E157" s="25">
        <f t="shared" si="13"/>
        <v>5.3081112924281388</v>
      </c>
      <c r="F157" s="25"/>
      <c r="G157" s="26">
        <v>5.2073176552410699E-2</v>
      </c>
      <c r="H157" s="25">
        <f t="shared" si="14"/>
        <v>2.7563786202336602</v>
      </c>
      <c r="I157" s="25"/>
      <c r="J157" s="26">
        <v>6.4264722928698628E-2</v>
      </c>
      <c r="K157" s="25">
        <f t="shared" si="15"/>
        <v>1.1115239049240615</v>
      </c>
      <c r="L157" s="25"/>
      <c r="M157" s="27"/>
      <c r="N157" s="25">
        <f t="shared" si="16"/>
        <v>0</v>
      </c>
      <c r="O157" s="25"/>
      <c r="P157" s="27"/>
      <c r="R157" s="25"/>
      <c r="S157" s="26">
        <v>0.18151630653420528</v>
      </c>
      <c r="T157" s="1">
        <f>(1+S157)^(365/($A$1-A157))-1</f>
        <v>1.8567395728641198</v>
      </c>
      <c r="U157" s="25"/>
      <c r="V157" s="1">
        <v>0.35791768340337171</v>
      </c>
      <c r="W157" s="21">
        <f>IF(T157&gt;V157,1,0)</f>
        <v>1</v>
      </c>
      <c r="X157" s="21">
        <f>IF(Q157&gt;V157,1,0)</f>
        <v>0</v>
      </c>
      <c r="Y157" s="1">
        <v>0.37732761492804556</v>
      </c>
      <c r="Z157" s="21">
        <f>IF(T157&gt;Y157,1,0)</f>
        <v>1</v>
      </c>
      <c r="AA157" s="21">
        <f>IF(Q157&gt;Y157,1,0)</f>
        <v>0</v>
      </c>
      <c r="AB157" s="1">
        <v>0.57442800448903886</v>
      </c>
      <c r="AC157" s="21">
        <f>IF(T157&gt;AB157,1,0)</f>
        <v>1</v>
      </c>
      <c r="AD157" s="21">
        <f>IF(Q157&gt;AB157,1,0)</f>
        <v>0</v>
      </c>
      <c r="AE157" t="str">
        <f>(IF(J157=S157,"STOPPED-OUT","HOLD"))</f>
        <v>HOLD</v>
      </c>
      <c r="AF157" s="44">
        <v>7.5641697199389166E-2</v>
      </c>
      <c r="AG157" s="44">
        <v>-9.8835183793162945E-3</v>
      </c>
      <c r="AH157" s="5">
        <v>157.75200000000001</v>
      </c>
      <c r="AI157" s="5">
        <v>145.209</v>
      </c>
      <c r="AJ157" s="5">
        <v>143</v>
      </c>
      <c r="AK157" s="5">
        <v>157</v>
      </c>
      <c r="AL157" s="5">
        <v>139</v>
      </c>
      <c r="AM157" s="5">
        <v>145</v>
      </c>
    </row>
    <row r="158" spans="1:39">
      <c r="A158" s="3">
        <v>42732</v>
      </c>
      <c r="B158" t="s">
        <v>53</v>
      </c>
      <c r="C158" t="s">
        <v>13</v>
      </c>
      <c r="D158" s="26">
        <v>-1.2850949628406274E-3</v>
      </c>
      <c r="E158" s="25">
        <f t="shared" si="13"/>
        <v>-6.4853068586914531E-2</v>
      </c>
      <c r="F158" s="25"/>
      <c r="G158" s="26">
        <v>2.1325350949628456E-2</v>
      </c>
      <c r="H158" s="25">
        <f t="shared" si="14"/>
        <v>0.73349059484629575</v>
      </c>
      <c r="I158" s="25"/>
      <c r="J158" s="26">
        <v>4.4450178915496776E-2</v>
      </c>
      <c r="K158" s="25">
        <f t="shared" si="15"/>
        <v>0.68520501749728213</v>
      </c>
      <c r="L158" s="25"/>
      <c r="M158" s="27"/>
      <c r="N158" s="25">
        <f t="shared" si="16"/>
        <v>0</v>
      </c>
      <c r="O158" s="25"/>
      <c r="P158" s="27"/>
      <c r="R158" s="25"/>
      <c r="S158" s="26">
        <v>0.16802573630608306</v>
      </c>
      <c r="T158" s="1">
        <f>(1+S158)^(365/($A$1-A158))-1</f>
        <v>1.6575718040394087</v>
      </c>
      <c r="U158" s="25"/>
      <c r="V158" s="1">
        <v>0.35791768340337171</v>
      </c>
      <c r="W158" s="21">
        <f>IF(T158&gt;V158,1,0)</f>
        <v>1</v>
      </c>
      <c r="X158" s="21">
        <f>IF(Q158&gt;V158,1,0)</f>
        <v>0</v>
      </c>
      <c r="Y158" s="1">
        <v>0.37732761492804556</v>
      </c>
      <c r="Z158" s="21">
        <f>IF(T158&gt;Y158,1,0)</f>
        <v>1</v>
      </c>
      <c r="AA158" s="21">
        <f>IF(Q158&gt;Y158,1,0)</f>
        <v>0</v>
      </c>
      <c r="AB158" s="1">
        <v>0.57442800448903886</v>
      </c>
      <c r="AC158" s="21">
        <f>IF(T158&gt;AB158,1,0)</f>
        <v>1</v>
      </c>
      <c r="AD158" s="21">
        <f>IF(Q158&gt;AB158,1,0)</f>
        <v>0</v>
      </c>
      <c r="AE158" t="str">
        <f>(IF(J158=S158,"STOPPED-OUT","HOLD"))</f>
        <v>HOLD</v>
      </c>
      <c r="AF158" s="44">
        <v>4.436447626579848E-2</v>
      </c>
      <c r="AG158" s="44">
        <v>-8.0508987216269725E-3</v>
      </c>
      <c r="AH158" s="5">
        <v>121.4136</v>
      </c>
      <c r="AI158" s="5">
        <v>115.32</v>
      </c>
      <c r="AJ158" s="5">
        <v>113</v>
      </c>
      <c r="AK158" s="5">
        <v>119</v>
      </c>
      <c r="AL158" s="5">
        <v>109</v>
      </c>
      <c r="AM158" s="5">
        <v>112</v>
      </c>
    </row>
    <row r="159" spans="1:39">
      <c r="A159" s="3">
        <v>42732</v>
      </c>
      <c r="B159" t="s">
        <v>123</v>
      </c>
      <c r="C159" t="s">
        <v>13</v>
      </c>
      <c r="D159" s="26">
        <v>2.2597832077898162E-2</v>
      </c>
      <c r="E159" s="25">
        <f t="shared" si="13"/>
        <v>2.2065611694263505</v>
      </c>
      <c r="F159" s="25"/>
      <c r="G159" s="26">
        <v>1.7269887929450629E-2</v>
      </c>
      <c r="H159" s="25">
        <f t="shared" si="14"/>
        <v>0.56268727406822627</v>
      </c>
      <c r="I159" s="25"/>
      <c r="J159" s="26">
        <v>-2.1679221017821049E-2</v>
      </c>
      <c r="K159" s="25">
        <f t="shared" si="15"/>
        <v>-0.23126733851290726</v>
      </c>
      <c r="L159" s="25"/>
      <c r="M159" s="27"/>
      <c r="N159" s="25">
        <f t="shared" si="16"/>
        <v>0</v>
      </c>
      <c r="O159" s="25"/>
      <c r="P159" s="27"/>
      <c r="R159" s="25"/>
      <c r="S159" s="26">
        <v>7.0365607201910679E-2</v>
      </c>
      <c r="T159" s="1">
        <f>(1+S159)^(365/($A$1-A159))-1</f>
        <v>0.53408297300518548</v>
      </c>
      <c r="U159" s="25"/>
      <c r="V159" s="1">
        <v>0.35791768340337199</v>
      </c>
      <c r="W159" s="21">
        <f>IF(T159&gt;V159,1,0)</f>
        <v>1</v>
      </c>
      <c r="X159" s="21">
        <f>IF(Q159&gt;V159,1,0)</f>
        <v>0</v>
      </c>
      <c r="Y159" s="1">
        <v>0.37732761492804601</v>
      </c>
      <c r="Z159" s="21">
        <f>IF(T159&gt;Y159,1,0)</f>
        <v>1</v>
      </c>
      <c r="AA159" s="21">
        <f>IF(Q159&gt;Y159,1,0)</f>
        <v>0</v>
      </c>
      <c r="AB159" s="1">
        <v>0.57442800448903897</v>
      </c>
      <c r="AC159" s="21">
        <f>IF(T159&gt;AB159,1,0)</f>
        <v>0</v>
      </c>
      <c r="AD159" s="21">
        <f>IF(Q159&gt;AB159,1,0)</f>
        <v>0</v>
      </c>
      <c r="AE159" t="str">
        <f>(IF(J159=S159,"STOPPED-OUT","HOLD"))</f>
        <v>HOLD</v>
      </c>
      <c r="AF159" s="44">
        <v>3.6009553555024817E-2</v>
      </c>
      <c r="AG159" s="44">
        <v>0</v>
      </c>
      <c r="AH159" s="5">
        <v>56.39</v>
      </c>
      <c r="AI159" s="5">
        <v>54.43</v>
      </c>
      <c r="AJ159" s="5">
        <v>51</v>
      </c>
      <c r="AK159" s="5">
        <v>55</v>
      </c>
      <c r="AL159" s="5">
        <v>47</v>
      </c>
      <c r="AM159" s="5">
        <v>49</v>
      </c>
    </row>
    <row r="160" spans="1:39">
      <c r="A160" s="3">
        <v>42732</v>
      </c>
      <c r="B160" t="s">
        <v>86</v>
      </c>
      <c r="C160" t="s">
        <v>13</v>
      </c>
      <c r="D160" s="26">
        <v>4.8322726782439915E-2</v>
      </c>
      <c r="E160" s="25">
        <f t="shared" si="13"/>
        <v>10.712993757983451</v>
      </c>
      <c r="F160" s="25"/>
      <c r="G160" s="26">
        <v>5.2637255959443532E-2</v>
      </c>
      <c r="H160" s="25">
        <f t="shared" si="14"/>
        <v>2.8092414234675478</v>
      </c>
      <c r="I160" s="25"/>
      <c r="J160" s="26">
        <v>4.9509222306115888E-2</v>
      </c>
      <c r="K160" s="25">
        <f t="shared" si="15"/>
        <v>0.78580942329116188</v>
      </c>
      <c r="L160" s="25"/>
      <c r="M160" s="27"/>
      <c r="N160" s="25">
        <f t="shared" si="16"/>
        <v>0</v>
      </c>
      <c r="O160" s="25"/>
      <c r="P160" s="27"/>
      <c r="R160" s="25"/>
      <c r="S160" s="26">
        <v>-3.2143242368676411E-2</v>
      </c>
      <c r="T160" s="1">
        <f>(1+S160)^(365/($A$1-A160))-1</f>
        <v>-0.1858438634754711</v>
      </c>
      <c r="U160" s="25"/>
      <c r="V160" s="1">
        <v>0.35791768340337199</v>
      </c>
      <c r="W160" s="21">
        <f>IF(T160&gt;V160,1,0)</f>
        <v>0</v>
      </c>
      <c r="X160" s="21">
        <f>IF(Q160&gt;V160,1,0)</f>
        <v>0</v>
      </c>
      <c r="Y160" s="1">
        <v>0.37732761492804601</v>
      </c>
      <c r="Z160" s="21">
        <f>IF(T160&gt;Y160,1,0)</f>
        <v>0</v>
      </c>
      <c r="AA160" s="21">
        <f>IF(Q160&gt;Y160,1,0)</f>
        <v>0</v>
      </c>
      <c r="AB160" s="1">
        <v>0.57442800448903897</v>
      </c>
      <c r="AC160" s="21">
        <f>IF(T160&gt;AB160,1,0)</f>
        <v>0</v>
      </c>
      <c r="AD160" s="21">
        <f>IF(Q160&gt;AB160,1,0)</f>
        <v>0</v>
      </c>
      <c r="AE160" t="str">
        <f>(IF(J160=S160,"STOPPED-OUT","HOLD"))</f>
        <v>HOLD</v>
      </c>
      <c r="AF160" s="44">
        <v>6.9356068054752154E-2</v>
      </c>
      <c r="AG160" s="44">
        <v>0</v>
      </c>
      <c r="AH160" s="5">
        <v>99.14</v>
      </c>
      <c r="AI160" s="5">
        <v>92.71</v>
      </c>
      <c r="AJ160" s="5">
        <v>89</v>
      </c>
      <c r="AK160" s="5">
        <v>95</v>
      </c>
      <c r="AL160" s="5">
        <v>84</v>
      </c>
      <c r="AM160" s="5">
        <v>91</v>
      </c>
    </row>
    <row r="161" spans="1:40">
      <c r="A161" s="3">
        <v>42732</v>
      </c>
      <c r="B161" t="s">
        <v>88</v>
      </c>
      <c r="C161" t="s">
        <v>13</v>
      </c>
      <c r="D161" s="26">
        <v>2.832565818055427E-2</v>
      </c>
      <c r="E161" s="25">
        <f t="shared" si="13"/>
        <v>3.2906976027286152</v>
      </c>
      <c r="F161" s="25"/>
      <c r="G161" s="26">
        <v>3.1888087583630216E-2</v>
      </c>
      <c r="H161" s="25">
        <f t="shared" si="14"/>
        <v>1.2668424008333323</v>
      </c>
      <c r="I161" s="25"/>
      <c r="J161" s="26">
        <v>8.6367190894082874E-2</v>
      </c>
      <c r="K161" s="25">
        <f t="shared" si="15"/>
        <v>1.7022137117390224</v>
      </c>
      <c r="L161" s="25"/>
      <c r="M161" s="27"/>
      <c r="N161" s="25">
        <f t="shared" si="16"/>
        <v>0</v>
      </c>
      <c r="O161" s="25"/>
      <c r="P161" s="27"/>
      <c r="R161" s="25"/>
      <c r="S161" s="26">
        <v>9.7749587279520378E-2</v>
      </c>
      <c r="T161" s="1">
        <f>(1+S161)^(365/($A$1-A161))-1</f>
        <v>0.79842092380207519</v>
      </c>
      <c r="U161" s="25"/>
      <c r="V161" s="1">
        <v>0.35791768340337199</v>
      </c>
      <c r="W161" s="21">
        <f>IF(T161&gt;V161,1,0)</f>
        <v>1</v>
      </c>
      <c r="X161" s="21">
        <f>IF(Q161&gt;V161,1,0)</f>
        <v>0</v>
      </c>
      <c r="Y161" s="1">
        <v>0.37732761492804601</v>
      </c>
      <c r="Z161" s="21">
        <f>IF(T161&gt;Y161,1,0)</f>
        <v>1</v>
      </c>
      <c r="AA161" s="21">
        <f>IF(Q161&gt;Y161,1,0)</f>
        <v>0</v>
      </c>
      <c r="AB161" s="1">
        <v>0.57442800448903897</v>
      </c>
      <c r="AC161" s="21">
        <f>IF(T161&gt;AB161,1,0)</f>
        <v>1</v>
      </c>
      <c r="AD161" s="21">
        <f>IF(Q161&gt;AB161,1,0)</f>
        <v>0</v>
      </c>
      <c r="AE161" t="str">
        <f>(IF(J161=S161,"STOPPED-OUT","HOLD"))</f>
        <v>HOLD</v>
      </c>
      <c r="AF161" s="44">
        <v>7.99374777978097E-2</v>
      </c>
      <c r="AG161" s="44">
        <v>-3.4755062464334571E-3</v>
      </c>
      <c r="AH161" s="5">
        <v>124.29</v>
      </c>
      <c r="AI161" s="5">
        <v>114.69</v>
      </c>
      <c r="AJ161" s="5">
        <v>112</v>
      </c>
      <c r="AK161" s="5">
        <v>119</v>
      </c>
      <c r="AL161" s="5">
        <v>111</v>
      </c>
      <c r="AM161" s="5">
        <v>111</v>
      </c>
    </row>
    <row r="162" spans="1:40">
      <c r="A162" s="3">
        <v>42732</v>
      </c>
      <c r="B162" t="s">
        <v>33</v>
      </c>
      <c r="C162" t="s">
        <v>13</v>
      </c>
      <c r="D162" s="26">
        <v>8.7292927288958981E-3</v>
      </c>
      <c r="E162" s="25">
        <f t="shared" si="13"/>
        <v>0.5733311020270746</v>
      </c>
      <c r="F162" s="25"/>
      <c r="G162" s="26">
        <v>8.3325066957643419E-3</v>
      </c>
      <c r="H162" s="25">
        <f t="shared" si="14"/>
        <v>0.24152476237053122</v>
      </c>
      <c r="I162" s="25"/>
      <c r="J162" s="26">
        <v>4.3448070627913851E-2</v>
      </c>
      <c r="K162" s="25">
        <f t="shared" si="15"/>
        <v>0.66590443511557629</v>
      </c>
      <c r="L162" s="25"/>
      <c r="M162" s="27"/>
      <c r="N162" s="25">
        <f t="shared" si="16"/>
        <v>0</v>
      </c>
      <c r="O162" s="25"/>
      <c r="P162" s="27"/>
      <c r="R162" s="25"/>
      <c r="S162" s="26">
        <v>9.1010812419402884E-2</v>
      </c>
      <c r="T162" s="1">
        <f>(1+S162)^(365/($A$1-A162))-1</f>
        <v>0.73006394087747584</v>
      </c>
      <c r="U162" s="25"/>
      <c r="V162" s="1">
        <v>0.35791768340337199</v>
      </c>
      <c r="W162" s="21">
        <f>IF(T162&gt;V162,1,0)</f>
        <v>1</v>
      </c>
      <c r="X162" s="21">
        <f>IF(Q162&gt;V162,1,0)</f>
        <v>0</v>
      </c>
      <c r="Y162" s="1">
        <v>0.37732761492804601</v>
      </c>
      <c r="Z162" s="21">
        <f>IF(T162&gt;Y162,1,0)</f>
        <v>1</v>
      </c>
      <c r="AA162" s="21">
        <f>IF(Q162&gt;Y162,1,0)</f>
        <v>0</v>
      </c>
      <c r="AB162" s="1">
        <v>0.57442800448903897</v>
      </c>
      <c r="AC162" s="21">
        <f>IF(T162&gt;AB162,1,0)</f>
        <v>1</v>
      </c>
      <c r="AD162" s="21">
        <f>IF(Q162&gt;AB162,1,0)</f>
        <v>0</v>
      </c>
      <c r="AE162" t="str">
        <f>(IF(J162=S162,"STOPPED-OUT","HOLD"))</f>
        <v>HOLD</v>
      </c>
      <c r="AF162" s="44">
        <v>5.18797947005218E-2</v>
      </c>
      <c r="AG162" s="44">
        <v>-2.3608749600411524E-2</v>
      </c>
      <c r="AH162" s="5">
        <v>106.04</v>
      </c>
      <c r="AI162" s="5">
        <v>98.43</v>
      </c>
      <c r="AJ162" s="5">
        <v>98</v>
      </c>
      <c r="AK162" s="5">
        <v>107</v>
      </c>
      <c r="AL162" s="5">
        <v>92</v>
      </c>
      <c r="AM162" s="5">
        <v>92</v>
      </c>
    </row>
    <row r="163" spans="1:40">
      <c r="A163" s="3">
        <v>42732</v>
      </c>
      <c r="B163" t="s">
        <v>124</v>
      </c>
      <c r="C163" t="s">
        <v>13</v>
      </c>
      <c r="D163" s="26">
        <v>1.708051799170732E-2</v>
      </c>
      <c r="E163" s="25">
        <f t="shared" si="13"/>
        <v>1.4184004278058673</v>
      </c>
      <c r="F163" s="25"/>
      <c r="G163" s="26">
        <v>4.6447295870208349E-3</v>
      </c>
      <c r="H163" s="25">
        <f t="shared" si="14"/>
        <v>0.1284154334081371</v>
      </c>
      <c r="I163" s="25"/>
      <c r="J163" s="26">
        <v>-1.4046335149481923E-2</v>
      </c>
      <c r="K163" s="25">
        <f t="shared" si="15"/>
        <v>-0.1561251036371003</v>
      </c>
      <c r="L163" s="25"/>
      <c r="M163" s="27"/>
      <c r="N163" s="25">
        <f t="shared" si="16"/>
        <v>0</v>
      </c>
      <c r="O163" s="25"/>
      <c r="P163" s="27"/>
      <c r="R163" s="25"/>
      <c r="S163" s="26">
        <v>3.7354092875900496E-2</v>
      </c>
      <c r="T163" s="1">
        <f>(1+S163)^(365/($A$1-A163))-1</f>
        <v>0.25959351100948158</v>
      </c>
      <c r="U163" s="25"/>
      <c r="V163" s="1">
        <v>0.35791768340337199</v>
      </c>
      <c r="W163" s="21">
        <f>IF(T163&gt;V163,1,0)</f>
        <v>0</v>
      </c>
      <c r="X163" s="21">
        <f>IF(Q163&gt;V163,1,0)</f>
        <v>0</v>
      </c>
      <c r="Y163" s="1">
        <v>0.37732761492804601</v>
      </c>
      <c r="Z163" s="21">
        <f>IF(T163&gt;Y163,1,0)</f>
        <v>0</v>
      </c>
      <c r="AA163" s="21">
        <f>IF(Q163&gt;Y163,1,0)</f>
        <v>0</v>
      </c>
      <c r="AB163" s="1">
        <v>0.57442800448903897</v>
      </c>
      <c r="AC163" s="21">
        <f>IF(T163&gt;AB163,1,0)</f>
        <v>0</v>
      </c>
      <c r="AD163" s="21">
        <f>IF(Q163&gt;AB163,1,0)</f>
        <v>0</v>
      </c>
      <c r="AE163" t="str">
        <f>(IF(J163=S163,"STOPPED-OUT","HOLD"))</f>
        <v>HOLD</v>
      </c>
      <c r="AF163" s="44">
        <v>3.8820564791219044E-2</v>
      </c>
      <c r="AG163" s="44">
        <v>-4.2083648433297406E-2</v>
      </c>
      <c r="AH163" s="5">
        <v>33.347099999999998</v>
      </c>
      <c r="AI163" s="5">
        <v>30.75</v>
      </c>
      <c r="AJ163" s="5">
        <v>28</v>
      </c>
      <c r="AK163" s="5">
        <v>33</v>
      </c>
      <c r="AL163" s="5">
        <v>25</v>
      </c>
      <c r="AM163" s="5">
        <v>25</v>
      </c>
    </row>
    <row r="164" spans="1:40">
      <c r="A164" s="3">
        <v>42732</v>
      </c>
      <c r="B164" t="s">
        <v>20</v>
      </c>
      <c r="C164" t="s">
        <v>21</v>
      </c>
      <c r="D164" s="26">
        <v>-8.0119033993361566E-2</v>
      </c>
      <c r="E164" s="25">
        <f t="shared" si="13"/>
        <v>-0.98715116652085355</v>
      </c>
      <c r="F164" s="25"/>
      <c r="G164" s="26">
        <v>-8.0119033993361566E-2</v>
      </c>
      <c r="H164" s="25">
        <f t="shared" si="14"/>
        <v>-0.88664730493214372</v>
      </c>
      <c r="I164" s="25"/>
      <c r="J164" s="26">
        <v>-8.0119033993361566E-2</v>
      </c>
      <c r="K164" s="25">
        <f t="shared" si="15"/>
        <v>-0.63290405149337259</v>
      </c>
      <c r="L164" s="25"/>
      <c r="M164" s="27"/>
      <c r="N164" s="25">
        <f t="shared" si="16"/>
        <v>0</v>
      </c>
      <c r="O164" s="25"/>
      <c r="P164" s="27"/>
      <c r="R164" s="25"/>
      <c r="S164" s="26">
        <v>-8.0119033993361566E-2</v>
      </c>
      <c r="T164" s="1">
        <f>(1+S164)^(365/($A$1-A164))-1</f>
        <v>-0.40876598482864723</v>
      </c>
      <c r="U164" s="25"/>
      <c r="V164" s="1">
        <v>0.35791768340337199</v>
      </c>
      <c r="W164" s="21">
        <f>IF(T164&gt;V164,1,0)</f>
        <v>0</v>
      </c>
      <c r="X164" s="21">
        <f>IF(Q164&gt;V164,1,0)</f>
        <v>0</v>
      </c>
      <c r="Y164" s="1">
        <v>0.37732761492804601</v>
      </c>
      <c r="Z164" s="21">
        <f>IF(T164&gt;Y164,1,0)</f>
        <v>0</v>
      </c>
      <c r="AA164" s="21">
        <f>IF(Q164&gt;Y164,1,0)</f>
        <v>0</v>
      </c>
      <c r="AB164" s="1">
        <v>0.57442800448903897</v>
      </c>
      <c r="AC164" s="21">
        <f>IF(T164&gt;AB164,1,0)</f>
        <v>0</v>
      </c>
      <c r="AD164" s="21">
        <f>IF(Q164&gt;AB164,1,0)</f>
        <v>0</v>
      </c>
      <c r="AE164" t="str">
        <f>(IF(J164=S164,"STOPPED-OUT","HOLD"))</f>
        <v>STOPPED-OUT</v>
      </c>
      <c r="AF164" s="44">
        <v>4.5785737239815224E-4</v>
      </c>
      <c r="AG164" s="44">
        <v>-0.19102662729678521</v>
      </c>
      <c r="AH164" s="5">
        <v>104.06</v>
      </c>
      <c r="AI164" s="5">
        <v>87.33</v>
      </c>
      <c r="AJ164" s="5">
        <v>84</v>
      </c>
      <c r="AK164" s="5">
        <v>89</v>
      </c>
      <c r="AL164" s="5">
        <v>93</v>
      </c>
      <c r="AN164" s="5">
        <v>93</v>
      </c>
    </row>
    <row r="165" spans="1:40">
      <c r="A165" s="3">
        <v>42732</v>
      </c>
      <c r="B165" t="s">
        <v>83</v>
      </c>
      <c r="C165" t="s">
        <v>21</v>
      </c>
      <c r="D165" s="26">
        <v>-1.429275505174959E-2</v>
      </c>
      <c r="E165" s="25">
        <f t="shared" si="13"/>
        <v>-0.52793676460717909</v>
      </c>
      <c r="F165" s="25"/>
      <c r="G165" s="26">
        <v>-7.6392311483489969E-3</v>
      </c>
      <c r="H165" s="25">
        <f t="shared" si="14"/>
        <v>-0.18121218115556059</v>
      </c>
      <c r="I165" s="25"/>
      <c r="J165" s="26">
        <v>2.0699852143913167E-2</v>
      </c>
      <c r="K165" s="25">
        <f t="shared" si="15"/>
        <v>0.27872342855890131</v>
      </c>
      <c r="L165" s="25"/>
      <c r="M165" s="27"/>
      <c r="N165" s="25">
        <f t="shared" si="16"/>
        <v>0</v>
      </c>
      <c r="O165" s="25"/>
      <c r="P165" s="27"/>
      <c r="R165" s="25"/>
      <c r="S165" s="26">
        <v>3.2035485460817016E-3</v>
      </c>
      <c r="T165" s="1">
        <f>(1+S165)^(365/($A$1-A165))-1</f>
        <v>2.0331973962878003E-2</v>
      </c>
      <c r="U165" s="25"/>
      <c r="V165" s="1">
        <v>0.35791768340337199</v>
      </c>
      <c r="W165" s="21">
        <f>IF(T165&gt;V165,1,0)</f>
        <v>0</v>
      </c>
      <c r="X165" s="21">
        <f>IF(Q165&gt;V165,1,0)</f>
        <v>0</v>
      </c>
      <c r="Y165" s="1">
        <v>0.37732761492804601</v>
      </c>
      <c r="Z165" s="21">
        <f>IF(T165&gt;Y165,1,0)</f>
        <v>0</v>
      </c>
      <c r="AA165" s="21">
        <f>IF(Q165&gt;Y165,1,0)</f>
        <v>0</v>
      </c>
      <c r="AB165" s="1">
        <v>0.57442800448903897</v>
      </c>
      <c r="AC165" s="21">
        <f>IF(T165&gt;AB165,1,0)</f>
        <v>0</v>
      </c>
      <c r="AD165" s="21">
        <f>IF(Q165&gt;AB165,1,0)</f>
        <v>0</v>
      </c>
      <c r="AE165" t="str">
        <f>(IF(J165=S165,"STOPPED-OUT","HOLD"))</f>
        <v>HOLD</v>
      </c>
      <c r="AF165" s="44">
        <v>1.5032084029961396E-2</v>
      </c>
      <c r="AG165" s="44">
        <v>-3.8442531372965438E-2</v>
      </c>
      <c r="AH165" s="5">
        <v>42.14</v>
      </c>
      <c r="AI165" s="5">
        <v>39.97</v>
      </c>
      <c r="AJ165" s="5">
        <v>38</v>
      </c>
      <c r="AK165" s="5">
        <v>43</v>
      </c>
      <c r="AL165" s="5">
        <v>45</v>
      </c>
      <c r="AM165" s="5">
        <v>45</v>
      </c>
    </row>
    <row r="166" spans="1:40">
      <c r="A166" s="3">
        <v>42732</v>
      </c>
      <c r="B166" t="s">
        <v>18</v>
      </c>
      <c r="C166" t="s">
        <v>21</v>
      </c>
      <c r="D166" s="26">
        <v>-5.6013443226374332E-2</v>
      </c>
      <c r="E166" s="25">
        <f t="shared" si="13"/>
        <v>-0.9504953737555748</v>
      </c>
      <c r="F166" s="25"/>
      <c r="G166" s="26">
        <v>-8.065935824597914E-2</v>
      </c>
      <c r="H166" s="25">
        <f t="shared" si="14"/>
        <v>-0.88837046242197948</v>
      </c>
      <c r="I166" s="25"/>
      <c r="J166" s="26">
        <v>-8.065935824597914E-2</v>
      </c>
      <c r="K166" s="25">
        <f t="shared" si="15"/>
        <v>-0.63548322826042036</v>
      </c>
      <c r="L166" s="25"/>
      <c r="M166" s="27"/>
      <c r="N166" s="25">
        <f t="shared" si="16"/>
        <v>0</v>
      </c>
      <c r="O166" s="25"/>
      <c r="P166" s="27"/>
      <c r="R166" s="25"/>
      <c r="S166" s="26">
        <v>-8.065935824597914E-2</v>
      </c>
      <c r="T166" s="1">
        <f>(1+S166)^(365/($A$1-A166))-1</f>
        <v>-0.41094807164023439</v>
      </c>
      <c r="U166" s="25"/>
      <c r="V166" s="1">
        <v>0.35791768340337199</v>
      </c>
      <c r="W166" s="21">
        <f>IF(T166&gt;V166,1,0)</f>
        <v>0</v>
      </c>
      <c r="X166" s="21">
        <f>IF(Q166&gt;V166,1,0)</f>
        <v>0</v>
      </c>
      <c r="Y166" s="1">
        <v>0.37732761492804601</v>
      </c>
      <c r="Z166" s="21">
        <f>IF(T166&gt;Y166,1,0)</f>
        <v>0</v>
      </c>
      <c r="AA166" s="21">
        <f>IF(Q166&gt;Y166,1,0)</f>
        <v>0</v>
      </c>
      <c r="AB166" s="1">
        <v>0.57442800448903897</v>
      </c>
      <c r="AC166" s="21">
        <f>IF(T166&gt;AB166,1,0)</f>
        <v>0</v>
      </c>
      <c r="AD166" s="21">
        <f>IF(Q166&gt;AB166,1,0)</f>
        <v>0</v>
      </c>
      <c r="AE166" t="str">
        <f>(IF(J166=S166,"STOPPED-OUT","HOLD"))</f>
        <v>STOPPED-OUT</v>
      </c>
      <c r="AF166" s="44">
        <v>8.0019203766769814E-9</v>
      </c>
      <c r="AG166" s="44">
        <v>-0.16924060839208929</v>
      </c>
      <c r="AH166" s="5">
        <v>146.12</v>
      </c>
      <c r="AI166" s="5">
        <v>124.97</v>
      </c>
      <c r="AJ166" s="5">
        <v>121</v>
      </c>
      <c r="AK166" s="5">
        <v>128</v>
      </c>
      <c r="AL166" s="5">
        <v>133</v>
      </c>
      <c r="AN166" s="5">
        <v>138</v>
      </c>
    </row>
    <row r="167" spans="1:40">
      <c r="A167" s="3">
        <v>42732</v>
      </c>
      <c r="B167" t="s">
        <v>50</v>
      </c>
      <c r="C167" t="s">
        <v>21</v>
      </c>
      <c r="D167" s="26">
        <v>1.0335630140031193E-2</v>
      </c>
      <c r="E167" s="25">
        <f t="shared" si="13"/>
        <v>0.7094355731848494</v>
      </c>
      <c r="F167" s="25"/>
      <c r="G167" s="26">
        <v>3.98977550566793E-2</v>
      </c>
      <c r="H167" s="25">
        <f t="shared" si="14"/>
        <v>1.7731302868065719</v>
      </c>
      <c r="I167" s="25"/>
      <c r="J167" s="26">
        <v>2.2338297399422148E-2</v>
      </c>
      <c r="K167" s="25">
        <f t="shared" si="15"/>
        <v>0.30357361140261574</v>
      </c>
      <c r="L167" s="25"/>
      <c r="M167" s="27"/>
      <c r="N167" s="25">
        <f t="shared" si="16"/>
        <v>0</v>
      </c>
      <c r="O167" s="25"/>
      <c r="P167" s="27"/>
      <c r="R167" s="25"/>
      <c r="S167" s="26">
        <v>0.12447210491220274</v>
      </c>
      <c r="T167" s="1">
        <f>(1+S167)^(365/($A$1-A167))-1</f>
        <v>1.0923067352858231</v>
      </c>
      <c r="U167" s="25"/>
      <c r="V167" s="1">
        <v>0.35791768340337199</v>
      </c>
      <c r="W167" s="21">
        <f>IF(T167&gt;V167,1,0)</f>
        <v>1</v>
      </c>
      <c r="X167" s="21">
        <f>IF(Q167&gt;V167,1,0)</f>
        <v>0</v>
      </c>
      <c r="Y167" s="1">
        <v>0.37732761492804601</v>
      </c>
      <c r="Z167" s="21">
        <f>IF(T167&gt;Y167,1,0)</f>
        <v>1</v>
      </c>
      <c r="AA167" s="21">
        <f>IF(Q167&gt;Y167,1,0)</f>
        <v>0</v>
      </c>
      <c r="AB167" s="1">
        <v>0.57442800448903897</v>
      </c>
      <c r="AC167" s="21">
        <f>IF(T167&gt;AB167,1,0)</f>
        <v>1</v>
      </c>
      <c r="AD167" s="21">
        <f>IF(Q167&gt;AB167,1,0)</f>
        <v>0</v>
      </c>
      <c r="AE167" t="str">
        <f>(IF(J167=S167,"STOPPED-OUT","HOLD"))</f>
        <v>HOLD</v>
      </c>
      <c r="AF167" s="44">
        <v>4.0675737696963664E-2</v>
      </c>
      <c r="AG167" s="44">
        <v>-1.3002855756739743E-2</v>
      </c>
      <c r="AH167" s="5">
        <v>91.15</v>
      </c>
      <c r="AI167" s="5">
        <v>86.32</v>
      </c>
      <c r="AJ167" s="5">
        <v>87</v>
      </c>
      <c r="AK167" s="5">
        <v>95</v>
      </c>
      <c r="AL167" s="5">
        <v>98</v>
      </c>
      <c r="AM167" s="5">
        <v>95</v>
      </c>
    </row>
    <row r="168" spans="1:40">
      <c r="A168" s="3">
        <v>42732</v>
      </c>
      <c r="B168" t="s">
        <v>40</v>
      </c>
      <c r="C168" t="s">
        <v>21</v>
      </c>
      <c r="D168" s="26">
        <v>9.0968161143600099E-3</v>
      </c>
      <c r="E168" s="25">
        <f t="shared" si="13"/>
        <v>0.60350124088553891</v>
      </c>
      <c r="F168" s="25"/>
      <c r="G168" s="26">
        <v>6.1078622482131334E-2</v>
      </c>
      <c r="H168" s="25">
        <f t="shared" si="14"/>
        <v>3.6911119728862332</v>
      </c>
      <c r="I168" s="25"/>
      <c r="J168" s="26">
        <v>0.15237166991552961</v>
      </c>
      <c r="K168" s="25">
        <f t="shared" si="15"/>
        <v>4.4841695832434665</v>
      </c>
      <c r="L168" s="25"/>
      <c r="M168" s="27"/>
      <c r="N168" s="25">
        <f t="shared" si="16"/>
        <v>0</v>
      </c>
      <c r="O168" s="25"/>
      <c r="P168" s="27"/>
      <c r="R168" s="25"/>
      <c r="S168" s="26">
        <v>9.0968161143600099E-3</v>
      </c>
      <c r="T168" s="1">
        <f>(1+S168)^(365/($A$1-A168))-1</f>
        <v>5.8643519072794303E-2</v>
      </c>
      <c r="U168" s="25"/>
      <c r="V168" s="1">
        <v>0.35791768340337199</v>
      </c>
      <c r="W168" s="21">
        <f>IF(T168&gt;V168,1,0)</f>
        <v>0</v>
      </c>
      <c r="X168" s="21">
        <f>IF(Q168&gt;V168,1,0)</f>
        <v>0</v>
      </c>
      <c r="Y168" s="1">
        <v>0.37732761492804601</v>
      </c>
      <c r="Z168" s="21">
        <f>IF(T168&gt;Y168,1,0)</f>
        <v>0</v>
      </c>
      <c r="AA168" s="21">
        <f>IF(Q168&gt;Y168,1,0)</f>
        <v>0</v>
      </c>
      <c r="AB168" s="1">
        <v>0.57442800448903897</v>
      </c>
      <c r="AC168" s="21">
        <f>IF(T168&gt;AB168,1,0)</f>
        <v>0</v>
      </c>
      <c r="AD168" s="21">
        <f>IF(Q168&gt;AB168,1,0)</f>
        <v>0</v>
      </c>
      <c r="AE168" t="str">
        <f>(IF(J168=S168,"STOPPED-OUT","HOLD"))</f>
        <v>HOLD</v>
      </c>
      <c r="AF168" s="44">
        <v>0.1198830695294649</v>
      </c>
      <c r="AG168" s="44">
        <v>-2.9239732643283577E-2</v>
      </c>
      <c r="AH168" s="5">
        <v>31.68</v>
      </c>
      <c r="AI168" s="5">
        <v>27.09</v>
      </c>
      <c r="AJ168" s="5">
        <v>29</v>
      </c>
      <c r="AK168" s="5">
        <v>33</v>
      </c>
      <c r="AL168" s="5">
        <v>36</v>
      </c>
      <c r="AM168" s="5">
        <v>33</v>
      </c>
    </row>
    <row r="169" spans="1:40">
      <c r="A169" s="3">
        <v>42732</v>
      </c>
      <c r="B169" t="s">
        <v>115</v>
      </c>
      <c r="C169" t="s">
        <v>21</v>
      </c>
      <c r="D169" s="26">
        <v>-0.11547411285631176</v>
      </c>
      <c r="E169" s="25">
        <f t="shared" si="13"/>
        <v>-0.99833530104712731</v>
      </c>
      <c r="F169" s="25"/>
      <c r="G169" s="26">
        <v>-0.11547411285631176</v>
      </c>
      <c r="H169" s="25">
        <f t="shared" si="14"/>
        <v>-0.95919927754472101</v>
      </c>
      <c r="I169" s="25"/>
      <c r="J169" s="26">
        <v>-0.11547411285631176</v>
      </c>
      <c r="K169" s="25">
        <f t="shared" si="15"/>
        <v>-0.77063530306694084</v>
      </c>
      <c r="L169" s="25"/>
      <c r="M169" s="27"/>
      <c r="N169" s="25">
        <f t="shared" si="16"/>
        <v>0</v>
      </c>
      <c r="O169" s="25"/>
      <c r="P169" s="27"/>
      <c r="R169" s="25"/>
      <c r="S169" s="26">
        <v>-0.11547411285631176</v>
      </c>
      <c r="T169" s="1">
        <f>(1+S169)^(365/($A$1-A169))-1</f>
        <v>-0.53799788410412641</v>
      </c>
      <c r="U169" s="25"/>
      <c r="V169" s="1">
        <v>0.35791768340337199</v>
      </c>
      <c r="W169" s="21">
        <f>IF(T169&gt;V169,1,0)</f>
        <v>0</v>
      </c>
      <c r="X169" s="21">
        <f>IF(Q169&gt;V169,1,0)</f>
        <v>0</v>
      </c>
      <c r="Y169" s="1">
        <v>0.37732761492804601</v>
      </c>
      <c r="Z169" s="21">
        <f>IF(T169&gt;Y169,1,0)</f>
        <v>0</v>
      </c>
      <c r="AA169" s="21">
        <f>IF(Q169&gt;Y169,1,0)</f>
        <v>0</v>
      </c>
      <c r="AB169" s="1">
        <v>0.57442800448903897</v>
      </c>
      <c r="AC169" s="21">
        <f>IF(T169&gt;AB169,1,0)</f>
        <v>0</v>
      </c>
      <c r="AD169" s="21">
        <f>IF(Q169&gt;AB169,1,0)</f>
        <v>0</v>
      </c>
      <c r="AE169" t="str">
        <f>(IF(J169=S169,"STOPPED-OUT","HOLD"))</f>
        <v>STOPPED-OUT</v>
      </c>
      <c r="AF169" s="44">
        <v>1.4252501039775987E-2</v>
      </c>
      <c r="AG169" s="44">
        <v>-0.21436878375890681</v>
      </c>
      <c r="AH169" s="5">
        <v>41.75</v>
      </c>
      <c r="AI169" s="5">
        <v>33.89</v>
      </c>
      <c r="AJ169" s="5">
        <v>32</v>
      </c>
      <c r="AK169" s="5">
        <v>36</v>
      </c>
      <c r="AL169" s="5">
        <v>37</v>
      </c>
      <c r="AN169" s="5">
        <v>41</v>
      </c>
    </row>
    <row r="170" spans="1:40">
      <c r="A170" s="3">
        <v>42732</v>
      </c>
      <c r="B170" t="s">
        <v>125</v>
      </c>
      <c r="C170" t="s">
        <v>21</v>
      </c>
      <c r="D170" s="26">
        <v>-8.9928057553958114E-3</v>
      </c>
      <c r="E170" s="25">
        <f t="shared" si="13"/>
        <v>-0.37564222837301997</v>
      </c>
      <c r="F170" s="25">
        <f>AVERAGE(E157:E170)</f>
        <v>1.4941870188270869</v>
      </c>
      <c r="G170" s="26">
        <v>1.2589928057553849E-2</v>
      </c>
      <c r="H170" s="25">
        <f t="shared" si="14"/>
        <v>0.38567633341697993</v>
      </c>
      <c r="I170" s="25">
        <f>AVERAGE(H157:H170)</f>
        <v>0.81664784830593629</v>
      </c>
      <c r="J170" s="26">
        <v>0.20593525179856109</v>
      </c>
      <c r="K170" s="25">
        <f t="shared" si="15"/>
        <v>8.4599292261263574</v>
      </c>
      <c r="L170" s="25">
        <f>AVERAGE(K157:K170)</f>
        <v>1.1464740940662648</v>
      </c>
      <c r="M170" s="27"/>
      <c r="N170" s="25">
        <f t="shared" si="16"/>
        <v>0</v>
      </c>
      <c r="O170" s="25"/>
      <c r="P170" s="27"/>
      <c r="R170" s="25"/>
      <c r="S170" s="26">
        <v>0.21043165467625899</v>
      </c>
      <c r="T170" s="1">
        <f>(1+S170)^(365/($A$1-A170))-1</f>
        <v>2.3262257073894124</v>
      </c>
      <c r="U170" s="25">
        <f>AVERAGE(T157:T170)</f>
        <v>0.55645891837572681</v>
      </c>
      <c r="V170" s="1">
        <v>0.35791768340337199</v>
      </c>
      <c r="W170" s="21">
        <f>IF(T170&gt;V170,1,0)</f>
        <v>1</v>
      </c>
      <c r="X170" s="21">
        <f>IF(Q170&gt;V170,1,0)</f>
        <v>0</v>
      </c>
      <c r="Y170" s="1">
        <v>0.37732761492804601</v>
      </c>
      <c r="Z170" s="21">
        <f>IF(T170&gt;Y170,1,0)</f>
        <v>1</v>
      </c>
      <c r="AA170" s="21">
        <f>IF(Q170&gt;Y170,1,0)</f>
        <v>0</v>
      </c>
      <c r="AB170" s="1">
        <v>0.57442800448903897</v>
      </c>
      <c r="AC170" s="21">
        <f>IF(T170&gt;AB170,1,0)</f>
        <v>1</v>
      </c>
      <c r="AD170" s="21">
        <f>IF(Q170&gt;AB170,1,0)</f>
        <v>0</v>
      </c>
      <c r="AE170" t="str">
        <f>(IF(J170=S170,"STOPPED-OUT","HOLD"))</f>
        <v>HOLD</v>
      </c>
      <c r="AF170" s="44">
        <v>0.20053956834532363</v>
      </c>
      <c r="AG170" s="44">
        <v>-2.9676258992805765E-2</v>
      </c>
      <c r="AH170" s="5">
        <v>11.45</v>
      </c>
      <c r="AI170" s="5">
        <v>8.89</v>
      </c>
      <c r="AJ170" s="5">
        <v>10</v>
      </c>
      <c r="AK170" s="5">
        <v>13</v>
      </c>
      <c r="AL170" s="5">
        <v>14.5</v>
      </c>
      <c r="AM170" s="5">
        <v>13.8</v>
      </c>
    </row>
    <row r="171" spans="1:40">
      <c r="D171" s="1">
        <f>AVERAGE(D3:D170)</f>
        <v>-5.1778910107651262E-3</v>
      </c>
      <c r="E171" s="25">
        <f>AVERAGE(E3:E170)</f>
        <v>25.356327123924935</v>
      </c>
      <c r="F171" s="25"/>
      <c r="G171" s="1">
        <f>AVERAGE(G3:G170)</f>
        <v>-9.27949198934765E-4</v>
      </c>
      <c r="H171" s="25"/>
      <c r="I171" s="25"/>
      <c r="J171" s="1">
        <f>AVERAGE(J3:J170)</f>
        <v>-7.4343075161063359E-3</v>
      </c>
      <c r="K171" s="25"/>
      <c r="L171" s="25"/>
      <c r="M171" s="1">
        <f>AVERAGE(M3:M156)</f>
        <v>-1.814050443120209E-2</v>
      </c>
      <c r="N171" s="25"/>
      <c r="O171" s="25"/>
      <c r="P171" s="1">
        <f>AVERAGE(P3:P156)</f>
        <v>-2.0040349921946022E-2</v>
      </c>
      <c r="R171" s="25"/>
      <c r="S171" s="1">
        <f>AVERAGE(S3:S170)</f>
        <v>4.2837001865206146E-3</v>
      </c>
      <c r="U171" s="25"/>
    </row>
    <row r="173" spans="1:40">
      <c r="A173" t="s">
        <v>135</v>
      </c>
    </row>
  </sheetData>
  <mergeCells count="4">
    <mergeCell ref="V1:AB1"/>
    <mergeCell ref="AJ1:AN1"/>
    <mergeCell ref="D1:T1"/>
    <mergeCell ref="AE1:AG1"/>
  </mergeCells>
  <conditionalFormatting sqref="AE1:AE1048576">
    <cfRule type="cellIs" dxfId="25" priority="24" operator="equal">
      <formula>$AE$3</formula>
    </cfRule>
  </conditionalFormatting>
  <conditionalFormatting sqref="V1:X1 D1:F1 V2:AD2 V171:AD1048576 S2:T1048576 D2:H27 D28:E29 G28:H29 D30:H1048576 J2:K1048576 M2:N1048576 P2:P1048576">
    <cfRule type="cellIs" dxfId="24" priority="23" operator="lessThan">
      <formula>0</formula>
    </cfRule>
  </conditionalFormatting>
  <conditionalFormatting sqref="Q2:Q1048576">
    <cfRule type="cellIs" dxfId="23" priority="21" operator="lessThan">
      <formula>0</formula>
    </cfRule>
  </conditionalFormatting>
  <conditionalFormatting sqref="V3:AD170">
    <cfRule type="cellIs" dxfId="22" priority="19" operator="lessThan">
      <formula>0</formula>
    </cfRule>
  </conditionalFormatting>
  <conditionalFormatting sqref="W1:X1048576">
    <cfRule type="cellIs" dxfId="21" priority="18" operator="equal">
      <formula>1</formula>
    </cfRule>
  </conditionalFormatting>
  <conditionalFormatting sqref="Z1:AA1048576">
    <cfRule type="cellIs" dxfId="20" priority="17" operator="equal">
      <formula>1</formula>
    </cfRule>
  </conditionalFormatting>
  <conditionalFormatting sqref="AC1:AD1048576">
    <cfRule type="cellIs" dxfId="19" priority="16" operator="equal">
      <formula>1</formula>
    </cfRule>
  </conditionalFormatting>
  <conditionalFormatting sqref="JX4">
    <cfRule type="cellIs" dxfId="18" priority="14" operator="lessThan">
      <formula>TRUE</formula>
    </cfRule>
  </conditionalFormatting>
  <conditionalFormatting sqref="JX5">
    <cfRule type="cellIs" dxfId="17" priority="13" operator="lessThan">
      <formula>TRUE</formula>
    </cfRule>
  </conditionalFormatting>
  <conditionalFormatting sqref="JX6">
    <cfRule type="cellIs" dxfId="16" priority="12" operator="lessThan">
      <formula>TRUE</formula>
    </cfRule>
  </conditionalFormatting>
  <conditionalFormatting sqref="JX7">
    <cfRule type="cellIs" dxfId="15" priority="11" operator="lessThan">
      <formula>TRUE</formula>
    </cfRule>
  </conditionalFormatting>
  <conditionalFormatting sqref="JX8">
    <cfRule type="cellIs" dxfId="14" priority="10" operator="lessThan">
      <formula>TRUE</formula>
    </cfRule>
  </conditionalFormatting>
  <conditionalFormatting sqref="JX9">
    <cfRule type="cellIs" dxfId="13" priority="9" operator="lessThan">
      <formula>TRUE</formula>
    </cfRule>
  </conditionalFormatting>
  <conditionalFormatting sqref="JX10">
    <cfRule type="cellIs" dxfId="12" priority="8" operator="lessThan">
      <formula>TRUE</formula>
    </cfRule>
  </conditionalFormatting>
  <conditionalFormatting sqref="I1:I27 I30:I1048576">
    <cfRule type="cellIs" dxfId="11" priority="5" operator="lessThan">
      <formula>0</formula>
    </cfRule>
  </conditionalFormatting>
  <conditionalFormatting sqref="L1:L27 L30:L1048576">
    <cfRule type="cellIs" dxfId="10" priority="4" operator="lessThan">
      <formula>0</formula>
    </cfRule>
  </conditionalFormatting>
  <conditionalFormatting sqref="O1:O27 O30:O1048576">
    <cfRule type="cellIs" dxfId="9" priority="3" operator="lessThan">
      <formula>0</formula>
    </cfRule>
  </conditionalFormatting>
  <conditionalFormatting sqref="R1:R27 R30:R1048576">
    <cfRule type="cellIs" dxfId="8" priority="2" operator="lessThan">
      <formula>0</formula>
    </cfRule>
  </conditionalFormatting>
  <conditionalFormatting sqref="U1:U27 U30:U1048576">
    <cfRule type="cellIs" dxfId="7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5"/>
  <sheetViews>
    <sheetView zoomScale="73" workbookViewId="0">
      <selection activeCell="B12" sqref="B12"/>
    </sheetView>
  </sheetViews>
  <sheetFormatPr defaultRowHeight="14.5"/>
  <cols>
    <col min="1" max="1" width="25.26953125" bestFit="1" customWidth="1"/>
    <col min="2" max="2" width="126.26953125" style="1" bestFit="1" customWidth="1"/>
    <col min="3" max="3" width="9.1796875" style="1"/>
  </cols>
  <sheetData>
    <row r="1" spans="1:3" ht="15" thickBot="1">
      <c r="A1" s="38" t="s">
        <v>159</v>
      </c>
      <c r="B1" s="39"/>
      <c r="C1" s="2"/>
    </row>
    <row r="2" spans="1:3">
      <c r="A2" s="16" t="s">
        <v>144</v>
      </c>
      <c r="B2" s="17" t="s">
        <v>145</v>
      </c>
    </row>
    <row r="3" spans="1:3">
      <c r="A3" s="16" t="s">
        <v>143</v>
      </c>
      <c r="B3" s="17" t="s">
        <v>146</v>
      </c>
    </row>
    <row r="4" spans="1:3">
      <c r="A4" s="16" t="s">
        <v>133</v>
      </c>
      <c r="B4" s="17" t="s">
        <v>155</v>
      </c>
    </row>
    <row r="5" spans="1:3">
      <c r="A5" s="16" t="s">
        <v>132</v>
      </c>
      <c r="B5" s="17" t="s">
        <v>156</v>
      </c>
    </row>
    <row r="6" spans="1:3" ht="15" thickBot="1">
      <c r="A6" s="18" t="s">
        <v>152</v>
      </c>
      <c r="B6" s="19" t="s">
        <v>157</v>
      </c>
    </row>
    <row r="8" spans="1:3" ht="15" thickBot="1"/>
    <row r="9" spans="1:3">
      <c r="A9" s="40" t="s">
        <v>158</v>
      </c>
      <c r="B9" s="41"/>
    </row>
    <row r="10" spans="1:3">
      <c r="A10" s="16" t="s">
        <v>147</v>
      </c>
      <c r="B10" s="17" t="s">
        <v>183</v>
      </c>
    </row>
    <row r="11" spans="1:3">
      <c r="A11" s="16" t="s">
        <v>148</v>
      </c>
      <c r="B11" s="17" t="str">
        <f>"- (price of the last day -  price of the first day)/ Price of the first day"</f>
        <v>- (price of the last day -  price of the first day)/ Price of the first day</v>
      </c>
    </row>
    <row r="12" spans="1:3">
      <c r="A12" s="16" t="s">
        <v>138</v>
      </c>
      <c r="B12" s="17" t="s">
        <v>139</v>
      </c>
    </row>
    <row r="13" spans="1:3">
      <c r="A13" s="16" t="s">
        <v>140</v>
      </c>
      <c r="B13" s="17" t="s">
        <v>141</v>
      </c>
    </row>
    <row r="14" spans="1:3">
      <c r="A14" s="16" t="s">
        <v>153</v>
      </c>
      <c r="B14" s="17"/>
    </row>
    <row r="15" spans="1:3" ht="15" thickBot="1">
      <c r="A15" s="18" t="s">
        <v>154</v>
      </c>
      <c r="B15" s="19"/>
    </row>
  </sheetData>
  <mergeCells count="2">
    <mergeCell ref="A1:B1"/>
    <mergeCell ref="A9:B9"/>
  </mergeCells>
  <conditionalFormatting sqref="C1 B2:B8 B24:B1048576 B10:B1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13"/>
  <sheetViews>
    <sheetView topLeftCell="D1" zoomScale="125" zoomScaleNormal="40" workbookViewId="0">
      <selection activeCell="M2" sqref="M2"/>
    </sheetView>
  </sheetViews>
  <sheetFormatPr defaultRowHeight="14.5"/>
  <sheetData>
    <row r="2" spans="1:3">
      <c r="A2" t="s">
        <v>170</v>
      </c>
      <c r="B2">
        <v>7</v>
      </c>
      <c r="C2" s="25">
        <v>-2.4415341440598669E-2</v>
      </c>
    </row>
    <row r="3" spans="1:3">
      <c r="B3">
        <v>7</v>
      </c>
      <c r="C3" s="25">
        <v>-5.034914878068586E-2</v>
      </c>
    </row>
    <row r="4" spans="1:3">
      <c r="B4">
        <v>7</v>
      </c>
      <c r="C4" s="25">
        <v>-1.9794369174593911E-2</v>
      </c>
    </row>
    <row r="5" spans="1:3">
      <c r="B5">
        <v>7</v>
      </c>
      <c r="C5" s="25">
        <v>4.6748542107972621E-2</v>
      </c>
    </row>
    <row r="6" spans="1:3">
      <c r="B6">
        <v>7</v>
      </c>
      <c r="C6" s="25">
        <v>-4.9782861984959251E-2</v>
      </c>
    </row>
    <row r="7" spans="1:3">
      <c r="B7">
        <v>7</v>
      </c>
      <c r="C7" s="25">
        <v>3.9419087136929397E-2</v>
      </c>
    </row>
    <row r="8" spans="1:3">
      <c r="B8">
        <v>7</v>
      </c>
      <c r="C8" s="25">
        <v>2.5469981807155959E-2</v>
      </c>
    </row>
    <row r="9" spans="1:3">
      <c r="B9">
        <v>7</v>
      </c>
      <c r="C9" s="25">
        <v>6.5493062807698052E-2</v>
      </c>
    </row>
    <row r="10" spans="1:3">
      <c r="B10">
        <v>7</v>
      </c>
      <c r="C10" s="25">
        <v>-8.9718308517428361E-3</v>
      </c>
    </row>
    <row r="11" spans="1:3">
      <c r="B11">
        <v>7</v>
      </c>
      <c r="C11" s="25">
        <v>-4.9858744592566506E-2</v>
      </c>
    </row>
    <row r="12" spans="1:3">
      <c r="B12">
        <v>7</v>
      </c>
      <c r="C12" s="25">
        <v>-3.0291037786868577E-2</v>
      </c>
    </row>
    <row r="13" spans="1:3">
      <c r="B13">
        <v>7</v>
      </c>
      <c r="C13" s="25">
        <v>-4.8120928995992927E-2</v>
      </c>
    </row>
    <row r="14" spans="1:3">
      <c r="B14">
        <v>7</v>
      </c>
      <c r="C14" s="25">
        <v>-0.10200699686982137</v>
      </c>
    </row>
    <row r="15" spans="1:3">
      <c r="B15">
        <v>7</v>
      </c>
      <c r="C15" s="25">
        <v>-5.1857792034215582E-2</v>
      </c>
    </row>
    <row r="16" spans="1:3">
      <c r="B16">
        <v>7</v>
      </c>
      <c r="C16" s="26">
        <v>3.1518071011744996E-2</v>
      </c>
    </row>
    <row r="17" spans="2:3">
      <c r="B17">
        <v>7</v>
      </c>
      <c r="C17" s="26">
        <v>-1.4430698414203227E-3</v>
      </c>
    </row>
    <row r="18" spans="2:3">
      <c r="B18">
        <v>7</v>
      </c>
      <c r="C18" s="26">
        <v>1.2870412836186671E-2</v>
      </c>
    </row>
    <row r="19" spans="2:3">
      <c r="B19">
        <v>7</v>
      </c>
      <c r="C19" s="26">
        <v>-2.0089831871089574E-2</v>
      </c>
    </row>
    <row r="20" spans="2:3">
      <c r="B20">
        <v>7</v>
      </c>
      <c r="C20" s="26">
        <v>8.603151628001704E-2</v>
      </c>
    </row>
    <row r="21" spans="2:3">
      <c r="B21">
        <v>7</v>
      </c>
      <c r="C21" s="26">
        <v>-4.8721053694997449E-2</v>
      </c>
    </row>
    <row r="22" spans="2:3">
      <c r="B22">
        <v>7</v>
      </c>
      <c r="C22" s="26">
        <v>-4.6978335233751473E-2</v>
      </c>
    </row>
    <row r="23" spans="2:3">
      <c r="B23">
        <v>7</v>
      </c>
      <c r="C23" s="26">
        <v>8.2002902757619664E-2</v>
      </c>
    </row>
    <row r="24" spans="2:3">
      <c r="B24">
        <v>7</v>
      </c>
      <c r="C24" s="26">
        <v>-2.7195027195027307E-2</v>
      </c>
    </row>
    <row r="25" spans="2:3">
      <c r="B25">
        <v>7</v>
      </c>
      <c r="C25" s="26">
        <v>-3.6906854130052714E-2</v>
      </c>
    </row>
    <row r="26" spans="2:3">
      <c r="B26">
        <v>7</v>
      </c>
      <c r="C26" s="26">
        <v>2.3864511162432635E-2</v>
      </c>
    </row>
    <row r="27" spans="2:3">
      <c r="B27">
        <v>7</v>
      </c>
      <c r="C27" s="26">
        <v>3.670242800677595E-2</v>
      </c>
    </row>
    <row r="28" spans="2:3">
      <c r="B28">
        <v>7</v>
      </c>
      <c r="C28" s="26">
        <v>-7.8506514836307911E-2</v>
      </c>
    </row>
    <row r="29" spans="2:3">
      <c r="B29">
        <v>7</v>
      </c>
      <c r="C29" s="26">
        <v>9.0410552838298425E-3</v>
      </c>
    </row>
    <row r="30" spans="2:3">
      <c r="B30">
        <v>7</v>
      </c>
      <c r="C30" s="26">
        <v>-7.5701826110656182E-3</v>
      </c>
    </row>
    <row r="31" spans="2:3">
      <c r="B31">
        <v>7</v>
      </c>
      <c r="C31" s="26">
        <v>-2.1964720442831033E-3</v>
      </c>
    </row>
    <row r="32" spans="2:3">
      <c r="B32">
        <v>7</v>
      </c>
      <c r="C32" s="26">
        <v>-2.7744325172344212E-2</v>
      </c>
    </row>
    <row r="33" spans="2:3">
      <c r="B33">
        <v>7</v>
      </c>
      <c r="C33" s="26">
        <v>-5.8204840191974612E-3</v>
      </c>
    </row>
    <row r="34" spans="2:3">
      <c r="B34">
        <v>7</v>
      </c>
      <c r="C34" s="26">
        <v>2.2470491699804345E-2</v>
      </c>
    </row>
    <row r="35" spans="2:3">
      <c r="C35" s="26"/>
    </row>
    <row r="36" spans="2:3">
      <c r="B36">
        <v>7</v>
      </c>
      <c r="C36" s="26">
        <v>-2.1442230692143122E-4</v>
      </c>
    </row>
    <row r="37" spans="2:3">
      <c r="B37">
        <v>7</v>
      </c>
      <c r="C37" s="26">
        <v>4.6650692338677763E-4</v>
      </c>
    </row>
    <row r="38" spans="2:3">
      <c r="B38">
        <v>7</v>
      </c>
      <c r="C38" s="26">
        <v>-8.1980275889189116E-2</v>
      </c>
    </row>
    <row r="39" spans="2:3">
      <c r="B39">
        <v>7</v>
      </c>
      <c r="C39" s="26">
        <v>1.703801224304306E-2</v>
      </c>
    </row>
    <row r="40" spans="2:3">
      <c r="B40">
        <v>7</v>
      </c>
      <c r="C40" s="26">
        <v>-5.0125527208943477E-3</v>
      </c>
    </row>
    <row r="41" spans="2:3">
      <c r="B41">
        <v>7</v>
      </c>
      <c r="C41" s="26">
        <v>7.4211502782931425E-3</v>
      </c>
    </row>
    <row r="42" spans="2:3">
      <c r="B42">
        <v>7</v>
      </c>
      <c r="C42" s="26">
        <v>-4.7153923880094255E-2</v>
      </c>
    </row>
    <row r="43" spans="2:3">
      <c r="B43">
        <v>7</v>
      </c>
      <c r="C43" s="26">
        <v>2.7095681625740921E-2</v>
      </c>
    </row>
    <row r="44" spans="2:3">
      <c r="B44">
        <v>7</v>
      </c>
      <c r="C44" s="26">
        <v>-1.0781032618761465E-2</v>
      </c>
    </row>
    <row r="45" spans="2:3">
      <c r="B45">
        <v>7</v>
      </c>
      <c r="C45" s="26">
        <v>-3.8584095489843956E-2</v>
      </c>
    </row>
    <row r="46" spans="2:3">
      <c r="B46">
        <v>7</v>
      </c>
      <c r="C46" s="26">
        <v>-7.3461549218306731E-3</v>
      </c>
    </row>
    <row r="47" spans="2:3">
      <c r="B47">
        <v>7</v>
      </c>
      <c r="C47" s="26">
        <v>5.1105314934313381E-3</v>
      </c>
    </row>
    <row r="48" spans="2:3">
      <c r="B48">
        <v>7</v>
      </c>
      <c r="C48" s="26">
        <v>-1.2424246607488951E-3</v>
      </c>
    </row>
    <row r="49" spans="2:3">
      <c r="B49">
        <v>7</v>
      </c>
      <c r="C49" s="26">
        <v>4.4840019832204526E-3</v>
      </c>
    </row>
    <row r="50" spans="2:3">
      <c r="B50">
        <v>7</v>
      </c>
      <c r="C50" s="26">
        <v>-5.5688622754491005E-2</v>
      </c>
    </row>
    <row r="51" spans="2:3">
      <c r="B51">
        <v>7</v>
      </c>
      <c r="C51" s="26">
        <v>-3.1924597141987495E-3</v>
      </c>
    </row>
    <row r="52" spans="2:3">
      <c r="B52">
        <v>7</v>
      </c>
      <c r="C52" s="26">
        <v>8.2634631928927019E-2</v>
      </c>
    </row>
    <row r="53" spans="2:3">
      <c r="B53">
        <v>7</v>
      </c>
      <c r="C53" s="26">
        <v>-2.7397260273972657E-2</v>
      </c>
    </row>
    <row r="54" spans="2:3">
      <c r="B54">
        <v>7</v>
      </c>
      <c r="C54" s="26">
        <v>1.3136041895245476E-2</v>
      </c>
    </row>
    <row r="55" spans="2:3">
      <c r="B55">
        <v>7</v>
      </c>
      <c r="C55" s="26">
        <v>1.4110871130309632E-2</v>
      </c>
    </row>
    <row r="56" spans="2:3">
      <c r="B56">
        <v>7</v>
      </c>
      <c r="C56" s="26">
        <v>3.059384344067196E-2</v>
      </c>
    </row>
    <row r="57" spans="2:3">
      <c r="B57">
        <v>7</v>
      </c>
      <c r="C57" s="26">
        <v>4.6643629144915773E-2</v>
      </c>
    </row>
    <row r="58" spans="2:3">
      <c r="B58">
        <v>7</v>
      </c>
      <c r="C58" s="25">
        <v>6.9538988301471455E-2</v>
      </c>
    </row>
    <row r="59" spans="2:3">
      <c r="B59">
        <v>7</v>
      </c>
      <c r="C59" s="25">
        <v>2.2714610917230456E-3</v>
      </c>
    </row>
    <row r="60" spans="2:3">
      <c r="C60" s="25"/>
    </row>
    <row r="61" spans="2:3">
      <c r="C61" s="25"/>
    </row>
    <row r="62" spans="2:3">
      <c r="B62">
        <v>7</v>
      </c>
      <c r="C62" s="25">
        <v>-2.8235722743419462E-3</v>
      </c>
    </row>
    <row r="63" spans="2:3">
      <c r="C63" s="25"/>
    </row>
    <row r="64" spans="2:3">
      <c r="B64">
        <v>7</v>
      </c>
      <c r="C64" s="25">
        <v>-3.7980088921636776E-2</v>
      </c>
    </row>
    <row r="65" spans="2:3">
      <c r="B65">
        <v>7</v>
      </c>
      <c r="C65" s="25">
        <v>1.1556033950510631E-3</v>
      </c>
    </row>
    <row r="66" spans="2:3">
      <c r="B66">
        <v>7</v>
      </c>
      <c r="C66" s="25">
        <v>-8.7279326843755264E-2</v>
      </c>
    </row>
    <row r="67" spans="2:3">
      <c r="B67">
        <v>7</v>
      </c>
      <c r="C67" s="25">
        <v>-1.1735419630156412E-2</v>
      </c>
    </row>
    <row r="68" spans="2:3">
      <c r="B68">
        <v>7</v>
      </c>
      <c r="C68" s="25">
        <v>-3.8858805593438739E-2</v>
      </c>
    </row>
    <row r="69" spans="2:3">
      <c r="B69">
        <v>7</v>
      </c>
      <c r="C69" s="25">
        <v>1.3857216473473166E-2</v>
      </c>
    </row>
    <row r="70" spans="2:3">
      <c r="B70">
        <v>7</v>
      </c>
      <c r="C70" s="25">
        <v>-4.1544739523467739E-2</v>
      </c>
    </row>
    <row r="71" spans="2:3">
      <c r="B71">
        <v>7</v>
      </c>
      <c r="C71" s="25">
        <v>1.033003463552927E-2</v>
      </c>
    </row>
    <row r="72" spans="2:3">
      <c r="B72">
        <v>7</v>
      </c>
      <c r="C72" s="26">
        <v>-3.5323207347227124E-2</v>
      </c>
    </row>
    <row r="73" spans="2:3">
      <c r="B73">
        <v>7</v>
      </c>
      <c r="C73" s="26">
        <v>8.6326973083384898E-2</v>
      </c>
    </row>
    <row r="74" spans="2:3">
      <c r="C74" s="26"/>
    </row>
    <row r="75" spans="2:3">
      <c r="B75">
        <v>7</v>
      </c>
      <c r="C75" s="26">
        <v>-2.1523178807946908E-2</v>
      </c>
    </row>
    <row r="76" spans="2:3">
      <c r="B76">
        <v>7</v>
      </c>
      <c r="C76" s="26">
        <v>-2.9058634957123776E-2</v>
      </c>
    </row>
    <row r="77" spans="2:3">
      <c r="B77">
        <v>7</v>
      </c>
      <c r="C77" s="26">
        <v>-6.6611157368859347E-3</v>
      </c>
    </row>
    <row r="78" spans="2:3">
      <c r="B78">
        <v>7</v>
      </c>
      <c r="C78" s="26">
        <v>0.15092963908129786</v>
      </c>
    </row>
    <row r="79" spans="2:3">
      <c r="B79">
        <v>7</v>
      </c>
      <c r="C79" s="26">
        <v>-1.1421807612975754E-2</v>
      </c>
    </row>
    <row r="80" spans="2:3">
      <c r="B80">
        <v>7</v>
      </c>
      <c r="C80" s="26">
        <v>-1.3060268807395119E-2</v>
      </c>
    </row>
    <row r="81" spans="2:3">
      <c r="B81">
        <v>7</v>
      </c>
      <c r="C81" s="26">
        <v>4.5690981464748918E-2</v>
      </c>
    </row>
    <row r="82" spans="2:3">
      <c r="B82">
        <v>7</v>
      </c>
      <c r="C82" s="26">
        <v>-3.4148641937056572E-2</v>
      </c>
    </row>
    <row r="83" spans="2:3">
      <c r="B83">
        <v>7</v>
      </c>
      <c r="C83" s="26">
        <v>-7.2727272727272724E-2</v>
      </c>
    </row>
    <row r="84" spans="2:3">
      <c r="B84">
        <v>7</v>
      </c>
      <c r="C84" s="26">
        <v>-9.2060399415489547E-2</v>
      </c>
    </row>
    <row r="85" spans="2:3">
      <c r="B85">
        <v>7</v>
      </c>
      <c r="C85" s="26">
        <v>-0.1588554514060187</v>
      </c>
    </row>
    <row r="86" spans="2:3">
      <c r="B86">
        <v>7</v>
      </c>
      <c r="C86" s="26">
        <v>1.6081040502879495E-3</v>
      </c>
    </row>
    <row r="87" spans="2:3">
      <c r="B87">
        <v>7</v>
      </c>
      <c r="C87" s="26">
        <v>6.6666666666666428E-3</v>
      </c>
    </row>
    <row r="88" spans="2:3">
      <c r="B88">
        <v>7</v>
      </c>
      <c r="C88" s="26">
        <v>-9.4372596994057867E-3</v>
      </c>
    </row>
    <row r="89" spans="2:3">
      <c r="B89">
        <v>7</v>
      </c>
      <c r="C89" s="26">
        <v>-0.13728638434835611</v>
      </c>
    </row>
    <row r="90" spans="2:3">
      <c r="B90">
        <v>7</v>
      </c>
      <c r="C90" s="26">
        <v>-4.6616777089297755E-3</v>
      </c>
    </row>
    <row r="91" spans="2:3">
      <c r="B91">
        <v>7</v>
      </c>
      <c r="C91" s="26">
        <v>0.11667723525681674</v>
      </c>
    </row>
    <row r="92" spans="2:3">
      <c r="B92">
        <v>7</v>
      </c>
      <c r="C92" s="26">
        <v>2.7281442335578211E-2</v>
      </c>
    </row>
    <row r="93" spans="2:3">
      <c r="B93">
        <v>7</v>
      </c>
      <c r="C93" s="26">
        <v>2.1183923975450412E-2</v>
      </c>
    </row>
    <row r="94" spans="2:3">
      <c r="B94">
        <v>7</v>
      </c>
      <c r="C94" s="26">
        <v>2.2669156182441991E-2</v>
      </c>
    </row>
    <row r="95" spans="2:3">
      <c r="B95">
        <v>7</v>
      </c>
      <c r="C95" s="26">
        <v>-1.1214442013129008E-2</v>
      </c>
    </row>
    <row r="96" spans="2:3">
      <c r="B96">
        <v>7</v>
      </c>
      <c r="C96" s="26">
        <v>7.487743542552645E-3</v>
      </c>
    </row>
    <row r="97" spans="2:3">
      <c r="B97">
        <v>7</v>
      </c>
      <c r="C97" s="26">
        <v>1.3558088970825038E-3</v>
      </c>
    </row>
    <row r="98" spans="2:3">
      <c r="B98">
        <v>7</v>
      </c>
      <c r="C98" s="26">
        <v>-3.0951596970694689E-2</v>
      </c>
    </row>
    <row r="99" spans="2:3">
      <c r="B99">
        <v>7</v>
      </c>
      <c r="C99" s="26">
        <v>3.3292231812577018E-2</v>
      </c>
    </row>
    <row r="100" spans="2:3">
      <c r="B100">
        <v>7</v>
      </c>
      <c r="C100" s="25">
        <v>-2.4111303721380446E-2</v>
      </c>
    </row>
    <row r="101" spans="2:3">
      <c r="B101">
        <v>7</v>
      </c>
      <c r="C101" s="25">
        <v>1.3586535623376209E-2</v>
      </c>
    </row>
    <row r="102" spans="2:3">
      <c r="B102">
        <v>7</v>
      </c>
      <c r="C102" s="25">
        <v>6.4371104526412121E-3</v>
      </c>
    </row>
    <row r="103" spans="2:3">
      <c r="B103">
        <v>7</v>
      </c>
      <c r="C103" s="25">
        <v>-1.0120031341151102E-2</v>
      </c>
    </row>
    <row r="104" spans="2:3">
      <c r="B104">
        <v>7</v>
      </c>
      <c r="C104" s="25">
        <v>1.6946758932354228E-2</v>
      </c>
    </row>
    <row r="105" spans="2:3">
      <c r="B105">
        <v>7</v>
      </c>
      <c r="C105" s="25">
        <v>1.3773353334242535E-2</v>
      </c>
    </row>
    <row r="106" spans="2:3">
      <c r="B106">
        <v>7</v>
      </c>
      <c r="C106" s="25">
        <v>-6.4542038926977078E-3</v>
      </c>
    </row>
    <row r="107" spans="2:3">
      <c r="B107">
        <v>7</v>
      </c>
      <c r="C107" s="25">
        <v>-8.7899111721429658E-3</v>
      </c>
    </row>
    <row r="108" spans="2:3">
      <c r="B108">
        <v>7</v>
      </c>
      <c r="C108" s="25">
        <v>-1.382610215136645E-2</v>
      </c>
    </row>
    <row r="109" spans="2:3">
      <c r="B109">
        <v>7</v>
      </c>
      <c r="C109" s="25">
        <v>3.7325407884486753E-2</v>
      </c>
    </row>
    <row r="110" spans="2:3">
      <c r="B110">
        <v>7</v>
      </c>
      <c r="C110" s="25">
        <v>-1.7186673717609693E-2</v>
      </c>
    </row>
    <row r="111" spans="2:3">
      <c r="B111">
        <v>7</v>
      </c>
      <c r="C111" s="25">
        <v>7.4800290486564947E-2</v>
      </c>
    </row>
    <row r="112" spans="2:3">
      <c r="B112">
        <v>7</v>
      </c>
      <c r="C112" s="25">
        <v>2.560750302293626E-3</v>
      </c>
    </row>
    <row r="113" spans="2:3">
      <c r="B113">
        <v>7</v>
      </c>
      <c r="C113" s="25">
        <v>5.8387799564270149E-2</v>
      </c>
    </row>
    <row r="114" spans="2:3">
      <c r="B114">
        <v>7</v>
      </c>
      <c r="C114" s="26">
        <v>-4.8240497715563661E-3</v>
      </c>
    </row>
    <row r="115" spans="2:3">
      <c r="C115" s="26"/>
    </row>
    <row r="116" spans="2:3">
      <c r="B116">
        <v>7</v>
      </c>
      <c r="C116" s="26">
        <v>-7.8978724912185019E-3</v>
      </c>
    </row>
    <row r="117" spans="2:3">
      <c r="B117">
        <v>7</v>
      </c>
      <c r="C117" s="26">
        <v>-4.2039355992844266E-2</v>
      </c>
    </row>
    <row r="118" spans="2:3">
      <c r="B118">
        <v>7</v>
      </c>
      <c r="C118" s="26">
        <v>-5.3742335550885013E-2</v>
      </c>
    </row>
    <row r="119" spans="2:3">
      <c r="B119">
        <v>7</v>
      </c>
      <c r="C119" s="26">
        <v>2.9879705083430328E-2</v>
      </c>
    </row>
    <row r="120" spans="2:3">
      <c r="B120">
        <v>7</v>
      </c>
      <c r="C120" s="26">
        <v>8.3188153310104526E-2</v>
      </c>
    </row>
    <row r="121" spans="2:3">
      <c r="B121">
        <v>7</v>
      </c>
      <c r="C121" s="26">
        <v>-5.9353899552385896E-2</v>
      </c>
    </row>
    <row r="122" spans="2:3">
      <c r="B122">
        <v>7</v>
      </c>
      <c r="C122" s="26">
        <v>-6.3985791666555407E-3</v>
      </c>
    </row>
    <row r="123" spans="2:3">
      <c r="B123">
        <v>7</v>
      </c>
      <c r="C123" s="26">
        <v>1.9220795494495138E-2</v>
      </c>
    </row>
    <row r="124" spans="2:3">
      <c r="B124">
        <v>7</v>
      </c>
      <c r="C124" s="26">
        <v>-2.4021352313167221E-2</v>
      </c>
    </row>
    <row r="125" spans="2:3">
      <c r="B125">
        <v>7</v>
      </c>
      <c r="C125" s="26">
        <v>-4.3744396546430434E-2</v>
      </c>
    </row>
    <row r="126" spans="2:3">
      <c r="B126">
        <v>7</v>
      </c>
      <c r="C126" s="26">
        <v>6.926570779712346E-2</v>
      </c>
    </row>
    <row r="127" spans="2:3">
      <c r="B127">
        <v>7</v>
      </c>
      <c r="C127" s="26">
        <v>-0.10487804878048773</v>
      </c>
    </row>
    <row r="128" spans="2:3">
      <c r="B128">
        <v>7</v>
      </c>
      <c r="C128" s="26">
        <v>-1.2863211138839831E-2</v>
      </c>
    </row>
    <row r="129" spans="2:3">
      <c r="B129">
        <v>7</v>
      </c>
      <c r="C129" s="26">
        <v>-7.7475041597337799E-2</v>
      </c>
    </row>
    <row r="130" spans="2:3">
      <c r="B130">
        <v>7</v>
      </c>
      <c r="C130" s="26">
        <v>-2.9532967032966963E-2</v>
      </c>
    </row>
    <row r="131" spans="2:3">
      <c r="B131">
        <v>7</v>
      </c>
      <c r="C131" s="26">
        <v>-9.1625280789494491E-3</v>
      </c>
    </row>
    <row r="132" spans="2:3">
      <c r="B132">
        <v>7</v>
      </c>
      <c r="C132" s="26">
        <v>-1.979275078808497E-2</v>
      </c>
    </row>
    <row r="133" spans="2:3">
      <c r="B133">
        <v>7</v>
      </c>
      <c r="C133" s="26">
        <v>-3.6465306765377611E-2</v>
      </c>
    </row>
    <row r="134" spans="2:3">
      <c r="B134">
        <v>7</v>
      </c>
      <c r="C134" s="26">
        <v>6.7657891147183111E-2</v>
      </c>
    </row>
    <row r="135" spans="2:3">
      <c r="B135">
        <v>7</v>
      </c>
      <c r="C135" s="26">
        <v>-4.3747622411825816E-3</v>
      </c>
    </row>
    <row r="136" spans="2:3">
      <c r="B136">
        <v>7</v>
      </c>
      <c r="C136" s="26">
        <v>5.7018489661343305E-2</v>
      </c>
    </row>
    <row r="137" spans="2:3">
      <c r="B137">
        <v>7</v>
      </c>
      <c r="C137" s="26">
        <v>-1.2768130745659176E-3</v>
      </c>
    </row>
    <row r="138" spans="2:3">
      <c r="B138">
        <v>7</v>
      </c>
      <c r="C138" s="26">
        <v>7.1248741188318185E-2</v>
      </c>
    </row>
    <row r="139" spans="2:3">
      <c r="B139">
        <v>7</v>
      </c>
      <c r="C139" s="26">
        <v>0.12971457696228347</v>
      </c>
    </row>
    <row r="140" spans="2:3">
      <c r="B140">
        <v>7</v>
      </c>
      <c r="C140" s="26">
        <v>-8.2966053224775693E-3</v>
      </c>
    </row>
    <row r="141" spans="2:3">
      <c r="B141">
        <v>7</v>
      </c>
      <c r="C141" s="26">
        <v>7.558733401430015E-2</v>
      </c>
    </row>
    <row r="142" spans="2:3">
      <c r="B142">
        <v>7</v>
      </c>
      <c r="C142" s="25">
        <v>-2.4290773341516651E-3</v>
      </c>
    </row>
    <row r="143" spans="2:3">
      <c r="B143">
        <v>7</v>
      </c>
      <c r="C143" s="25">
        <v>-3.2136943796200905E-2</v>
      </c>
    </row>
    <row r="144" spans="2:3">
      <c r="B144">
        <v>7</v>
      </c>
      <c r="C144" s="25">
        <v>6.6666666666666428E-3</v>
      </c>
    </row>
    <row r="145" spans="2:3">
      <c r="B145">
        <v>7</v>
      </c>
      <c r="C145" s="25">
        <v>9.082451782443178E-3</v>
      </c>
    </row>
    <row r="146" spans="2:3">
      <c r="B146">
        <v>7</v>
      </c>
      <c r="C146" s="25">
        <v>2.2682078216633036E-2</v>
      </c>
    </row>
    <row r="147" spans="2:3">
      <c r="B147">
        <v>7</v>
      </c>
      <c r="C147" s="25">
        <v>-2.6640884323918125E-2</v>
      </c>
    </row>
    <row r="148" spans="2:3">
      <c r="B148">
        <v>7</v>
      </c>
      <c r="C148" s="25">
        <v>5.1978513876454829E-2</v>
      </c>
    </row>
    <row r="149" spans="2:3">
      <c r="B149">
        <v>7</v>
      </c>
      <c r="C149" s="25">
        <v>-4.9488293845506813E-2</v>
      </c>
    </row>
    <row r="150" spans="2:3">
      <c r="B150">
        <v>7</v>
      </c>
      <c r="C150" s="25">
        <v>-5.0609615827007196E-2</v>
      </c>
    </row>
    <row r="151" spans="2:3">
      <c r="B151">
        <v>7</v>
      </c>
      <c r="C151" s="25">
        <v>1.2931034482758456E-2</v>
      </c>
    </row>
    <row r="152" spans="2:3">
      <c r="B152">
        <v>7</v>
      </c>
      <c r="C152" s="25">
        <v>-2.9615298757348155E-2</v>
      </c>
    </row>
    <row r="153" spans="2:3">
      <c r="B153">
        <v>7</v>
      </c>
      <c r="C153" s="25">
        <v>-0.25044014084507049</v>
      </c>
    </row>
    <row r="154" spans="2:3">
      <c r="B154">
        <v>7</v>
      </c>
      <c r="C154" s="25">
        <v>-0.19278909022977769</v>
      </c>
    </row>
    <row r="155" spans="2:3">
      <c r="B155">
        <v>7</v>
      </c>
      <c r="C155" s="25">
        <v>0.14489112227805684</v>
      </c>
    </row>
    <row r="156" spans="2:3">
      <c r="B156">
        <v>7</v>
      </c>
      <c r="C156" s="26">
        <v>3.5954152148862301E-2</v>
      </c>
    </row>
    <row r="157" spans="2:3">
      <c r="B157">
        <v>7</v>
      </c>
      <c r="C157" s="26">
        <v>-1.2850949628406274E-3</v>
      </c>
    </row>
    <row r="158" spans="2:3">
      <c r="B158">
        <v>7</v>
      </c>
      <c r="C158" s="26">
        <v>2.2597832077898162E-2</v>
      </c>
    </row>
    <row r="159" spans="2:3">
      <c r="B159">
        <v>7</v>
      </c>
      <c r="C159" s="26">
        <v>4.8322726782439915E-2</v>
      </c>
    </row>
    <row r="160" spans="2:3">
      <c r="B160">
        <v>7</v>
      </c>
      <c r="C160" s="26">
        <v>2.832565818055427E-2</v>
      </c>
    </row>
    <row r="161" spans="2:3">
      <c r="B161">
        <v>7</v>
      </c>
      <c r="C161" s="26">
        <v>8.7292927288958981E-3</v>
      </c>
    </row>
    <row r="162" spans="2:3">
      <c r="B162">
        <v>7</v>
      </c>
      <c r="C162" s="26">
        <v>1.708051799170732E-2</v>
      </c>
    </row>
    <row r="163" spans="2:3">
      <c r="B163">
        <v>7</v>
      </c>
      <c r="C163" s="26">
        <v>-8.0119033993361566E-2</v>
      </c>
    </row>
    <row r="164" spans="2:3">
      <c r="B164">
        <v>7</v>
      </c>
      <c r="C164" s="26">
        <v>-1.429275505174959E-2</v>
      </c>
    </row>
    <row r="165" spans="2:3">
      <c r="B165">
        <v>7</v>
      </c>
      <c r="C165" s="26">
        <v>-5.6013443226374332E-2</v>
      </c>
    </row>
    <row r="166" spans="2:3">
      <c r="B166">
        <v>7</v>
      </c>
      <c r="C166" s="26">
        <v>1.0335630140031193E-2</v>
      </c>
    </row>
    <row r="167" spans="2:3">
      <c r="B167">
        <v>7</v>
      </c>
      <c r="C167" s="26">
        <v>9.0968161143600099E-3</v>
      </c>
    </row>
    <row r="168" spans="2:3">
      <c r="B168">
        <v>7</v>
      </c>
      <c r="C168" s="26">
        <v>-0.11547411285631176</v>
      </c>
    </row>
    <row r="169" spans="2:3">
      <c r="B169">
        <v>7</v>
      </c>
      <c r="C169" s="26">
        <v>-8.9928057553958114E-3</v>
      </c>
    </row>
    <row r="170" spans="2:3">
      <c r="B170">
        <v>14</v>
      </c>
      <c r="C170" s="25">
        <v>-5.9521582253106997E-2</v>
      </c>
    </row>
    <row r="171" spans="2:3">
      <c r="B171">
        <v>14</v>
      </c>
      <c r="C171" s="25">
        <v>-6.3706119576691075E-2</v>
      </c>
    </row>
    <row r="172" spans="2:3">
      <c r="B172">
        <v>14</v>
      </c>
      <c r="C172" s="25">
        <v>2.969155376189107E-2</v>
      </c>
    </row>
    <row r="173" spans="2:3">
      <c r="B173">
        <v>14</v>
      </c>
      <c r="C173" s="25">
        <v>3.6439916281974502E-2</v>
      </c>
    </row>
    <row r="174" spans="2:3">
      <c r="B174">
        <v>14</v>
      </c>
      <c r="C174" s="25">
        <v>-0.12308018218409057</v>
      </c>
    </row>
    <row r="175" spans="2:3">
      <c r="B175">
        <v>14</v>
      </c>
      <c r="C175" s="25">
        <v>-0.17234225211045931</v>
      </c>
    </row>
    <row r="176" spans="2:3">
      <c r="B176">
        <v>14</v>
      </c>
      <c r="C176" s="25">
        <v>-0.13220133414190408</v>
      </c>
    </row>
    <row r="177" spans="2:3">
      <c r="B177">
        <v>14</v>
      </c>
      <c r="C177" s="25">
        <v>9.160077577204237E-2</v>
      </c>
    </row>
    <row r="178" spans="2:3">
      <c r="B178">
        <v>14</v>
      </c>
      <c r="C178" s="25">
        <v>1.5701180303506642E-2</v>
      </c>
    </row>
    <row r="179" spans="2:3">
      <c r="B179">
        <v>14</v>
      </c>
      <c r="C179" s="25">
        <v>-4.9858744592566506E-2</v>
      </c>
    </row>
    <row r="180" spans="2:3">
      <c r="B180">
        <v>14</v>
      </c>
      <c r="C180" s="25">
        <v>2.0143158629051125E-2</v>
      </c>
    </row>
    <row r="181" spans="2:3">
      <c r="B181">
        <v>14</v>
      </c>
      <c r="C181" s="25">
        <v>9.5710135019656216E-3</v>
      </c>
    </row>
    <row r="182" spans="2:3">
      <c r="B182">
        <v>14</v>
      </c>
      <c r="C182" s="25">
        <v>-0.10200699686982137</v>
      </c>
    </row>
    <row r="183" spans="2:3">
      <c r="B183">
        <v>14</v>
      </c>
      <c r="C183" s="25">
        <v>2.9671210906174809E-2</v>
      </c>
    </row>
    <row r="184" spans="2:3">
      <c r="B184">
        <v>14</v>
      </c>
      <c r="C184" s="26">
        <v>1.7293261403633534E-2</v>
      </c>
    </row>
    <row r="185" spans="2:3">
      <c r="B185">
        <v>14</v>
      </c>
      <c r="C185" s="26">
        <v>1.3399482812195615E-2</v>
      </c>
    </row>
    <row r="186" spans="2:3">
      <c r="B186">
        <v>14</v>
      </c>
      <c r="C186" s="26">
        <v>2.7617789399467522E-2</v>
      </c>
    </row>
    <row r="187" spans="2:3">
      <c r="B187">
        <v>14</v>
      </c>
      <c r="C187" s="26">
        <v>8.467615086161645E-3</v>
      </c>
    </row>
    <row r="188" spans="2:3">
      <c r="B188">
        <v>14</v>
      </c>
      <c r="C188" s="26">
        <v>0.10212969462012085</v>
      </c>
    </row>
    <row r="189" spans="2:3">
      <c r="B189">
        <v>14</v>
      </c>
      <c r="C189" s="26">
        <v>-2.5976244943676972E-2</v>
      </c>
    </row>
    <row r="190" spans="2:3">
      <c r="B190">
        <v>14</v>
      </c>
      <c r="C190" s="26">
        <v>-0.25724059293044471</v>
      </c>
    </row>
    <row r="191" spans="2:3">
      <c r="B191">
        <v>14</v>
      </c>
      <c r="C191" s="26">
        <v>4.934687953555876E-2</v>
      </c>
    </row>
    <row r="192" spans="2:3">
      <c r="B192">
        <v>14</v>
      </c>
      <c r="C192" s="26">
        <v>-0.11266511266511275</v>
      </c>
    </row>
    <row r="193" spans="2:3">
      <c r="B193">
        <v>14</v>
      </c>
      <c r="C193" s="26">
        <v>2.724077328646753E-2</v>
      </c>
    </row>
    <row r="194" spans="2:3">
      <c r="B194">
        <v>14</v>
      </c>
      <c r="C194" s="26">
        <v>3.0792917628944686E-3</v>
      </c>
    </row>
    <row r="195" spans="2:3">
      <c r="B195">
        <v>14</v>
      </c>
      <c r="C195" s="26">
        <v>0.14793901750423494</v>
      </c>
    </row>
    <row r="196" spans="2:3">
      <c r="B196">
        <v>14</v>
      </c>
      <c r="C196" s="26">
        <v>-7.3250848571115704E-2</v>
      </c>
    </row>
    <row r="197" spans="2:3">
      <c r="B197">
        <v>14</v>
      </c>
      <c r="C197" s="26">
        <v>0.50289017341040465</v>
      </c>
    </row>
    <row r="198" spans="2:3">
      <c r="B198">
        <v>14</v>
      </c>
      <c r="C198" s="26">
        <v>6.0016353229763023E-2</v>
      </c>
    </row>
    <row r="199" spans="2:3">
      <c r="B199">
        <v>14</v>
      </c>
      <c r="C199" s="26">
        <v>-7.5686482516626515E-3</v>
      </c>
    </row>
    <row r="200" spans="2:3">
      <c r="B200">
        <v>14</v>
      </c>
      <c r="C200" s="26">
        <v>-1.5577702988601528E-2</v>
      </c>
    </row>
    <row r="201" spans="2:3">
      <c r="B201">
        <v>14</v>
      </c>
      <c r="C201" s="26">
        <v>1.8278362095374163E-2</v>
      </c>
    </row>
    <row r="202" spans="2:3">
      <c r="B202">
        <v>14</v>
      </c>
      <c r="C202" s="26">
        <v>-1.3255065328536763E-3</v>
      </c>
    </row>
    <row r="203" spans="2:3">
      <c r="B203">
        <v>14</v>
      </c>
      <c r="C203" s="26"/>
    </row>
    <row r="204" spans="2:3">
      <c r="B204">
        <v>14</v>
      </c>
      <c r="C204" s="26">
        <v>4.1276294082381884E-2</v>
      </c>
    </row>
    <row r="205" spans="2:3">
      <c r="B205">
        <v>14</v>
      </c>
      <c r="C205" s="26">
        <v>1.4376895184376202E-2</v>
      </c>
    </row>
    <row r="206" spans="2:3">
      <c r="B206">
        <v>14</v>
      </c>
      <c r="C206" s="26">
        <v>-8.1980275889189116E-2</v>
      </c>
    </row>
    <row r="207" spans="2:3">
      <c r="B207">
        <v>14</v>
      </c>
      <c r="C207" s="26">
        <v>-4.749859659440271E-3</v>
      </c>
    </row>
    <row r="208" spans="2:3">
      <c r="B208">
        <v>14</v>
      </c>
      <c r="C208" s="26">
        <v>-1.399204265257724E-2</v>
      </c>
    </row>
    <row r="209" spans="2:3">
      <c r="B209">
        <v>14</v>
      </c>
      <c r="C209" s="26">
        <v>-2.3191094619666379E-3</v>
      </c>
    </row>
    <row r="210" spans="2:3">
      <c r="B210">
        <v>14</v>
      </c>
      <c r="C210" s="26">
        <v>5.3553384978107098E-2</v>
      </c>
    </row>
    <row r="211" spans="2:3">
      <c r="B211">
        <v>14</v>
      </c>
      <c r="C211" s="26">
        <v>5.6731583403894996E-2</v>
      </c>
    </row>
    <row r="212" spans="2:3">
      <c r="B212">
        <v>14</v>
      </c>
      <c r="C212" s="26">
        <v>-4.154767904137973E-2</v>
      </c>
    </row>
    <row r="213" spans="2:3">
      <c r="B213">
        <v>14</v>
      </c>
      <c r="C213" s="26">
        <v>-7.7651519870049243E-2</v>
      </c>
    </row>
    <row r="214" spans="2:3">
      <c r="B214">
        <v>14</v>
      </c>
      <c r="C214" s="26">
        <v>9.031979390990064E-3</v>
      </c>
    </row>
    <row r="215" spans="2:3">
      <c r="B215">
        <v>14</v>
      </c>
      <c r="C215" s="26">
        <v>2.0627443821493778E-2</v>
      </c>
    </row>
    <row r="216" spans="2:3">
      <c r="B216">
        <v>14</v>
      </c>
      <c r="C216" s="26">
        <v>2.4772567263490849E-2</v>
      </c>
    </row>
    <row r="217" spans="2:3">
      <c r="B217">
        <v>14</v>
      </c>
      <c r="C217" s="26">
        <v>4.7075150544984831E-2</v>
      </c>
    </row>
    <row r="218" spans="2:3">
      <c r="B218">
        <v>14</v>
      </c>
      <c r="C218" s="26">
        <v>-5.8682634730538842E-2</v>
      </c>
    </row>
    <row r="219" spans="2:3">
      <c r="B219">
        <v>14</v>
      </c>
      <c r="C219" s="26">
        <v>-2.22712070538158E-2</v>
      </c>
    </row>
    <row r="220" spans="2:3">
      <c r="B220">
        <v>14</v>
      </c>
      <c r="C220" s="26">
        <v>0.13613533181336798</v>
      </c>
    </row>
    <row r="221" spans="2:3">
      <c r="B221">
        <v>14</v>
      </c>
      <c r="C221" s="26">
        <v>-7.9381199811053418E-2</v>
      </c>
    </row>
    <row r="222" spans="2:3">
      <c r="B222">
        <v>14</v>
      </c>
      <c r="C222" s="26">
        <v>1.1068914286026995E-2</v>
      </c>
    </row>
    <row r="223" spans="2:3">
      <c r="B223">
        <v>14</v>
      </c>
      <c r="C223" s="26">
        <v>6.2634989200864256E-3</v>
      </c>
    </row>
    <row r="224" spans="2:3">
      <c r="B224">
        <v>14</v>
      </c>
      <c r="C224" s="26">
        <v>3.5132035191704596E-2</v>
      </c>
    </row>
    <row r="225" spans="2:3">
      <c r="B225">
        <v>14</v>
      </c>
      <c r="C225" s="26">
        <v>7.0916354189642899E-2</v>
      </c>
    </row>
    <row r="226" spans="2:3">
      <c r="B226">
        <v>14</v>
      </c>
      <c r="C226" s="25">
        <v>0.13997472791749899</v>
      </c>
    </row>
    <row r="227" spans="2:3">
      <c r="B227">
        <v>14</v>
      </c>
      <c r="C227" s="25">
        <v>1.88279988163274E-2</v>
      </c>
    </row>
    <row r="228" spans="2:3">
      <c r="B228">
        <v>14</v>
      </c>
      <c r="C228" s="25"/>
    </row>
    <row r="229" spans="2:3">
      <c r="B229">
        <v>14</v>
      </c>
      <c r="C229" s="25"/>
    </row>
    <row r="230" spans="2:3">
      <c r="B230">
        <v>14</v>
      </c>
      <c r="C230" s="25">
        <v>4.4539575553329089E-2</v>
      </c>
    </row>
    <row r="231" spans="2:3">
      <c r="B231">
        <v>14</v>
      </c>
      <c r="C231" s="25"/>
    </row>
    <row r="232" spans="2:3">
      <c r="B232">
        <v>14</v>
      </c>
      <c r="C232" s="25">
        <v>-2.6986293340924877E-2</v>
      </c>
    </row>
    <row r="233" spans="2:3">
      <c r="B233">
        <v>14</v>
      </c>
      <c r="C233" s="25">
        <v>1.6397453012839805E-2</v>
      </c>
    </row>
    <row r="234" spans="2:3">
      <c r="B234">
        <v>14</v>
      </c>
      <c r="C234" s="25">
        <v>-3.1677940933839327E-2</v>
      </c>
    </row>
    <row r="235" spans="2:3">
      <c r="B235">
        <v>14</v>
      </c>
      <c r="C235" s="25">
        <v>-1.955903271692748E-2</v>
      </c>
    </row>
    <row r="236" spans="2:3">
      <c r="B236">
        <v>14</v>
      </c>
      <c r="C236" s="25">
        <v>-4.5993949997722536E-2</v>
      </c>
    </row>
    <row r="237" spans="2:3">
      <c r="B237">
        <v>14</v>
      </c>
      <c r="C237" s="25">
        <v>2.2950737136392355E-2</v>
      </c>
    </row>
    <row r="238" spans="2:3">
      <c r="B238">
        <v>14</v>
      </c>
      <c r="C238" s="25">
        <v>-1.4656353679898934E-3</v>
      </c>
    </row>
    <row r="239" spans="2:3">
      <c r="B239">
        <v>14</v>
      </c>
      <c r="C239" s="25">
        <v>2.1441801621855341E-2</v>
      </c>
    </row>
    <row r="240" spans="2:3">
      <c r="B240">
        <v>14</v>
      </c>
      <c r="C240" s="26">
        <v>-5.5339691510657369E-3</v>
      </c>
    </row>
    <row r="241" spans="2:3">
      <c r="B241">
        <v>14</v>
      </c>
      <c r="C241" s="26">
        <v>0.11740551996263308</v>
      </c>
    </row>
    <row r="242" spans="2:3">
      <c r="B242">
        <v>14</v>
      </c>
      <c r="C242" s="26"/>
    </row>
    <row r="243" spans="2:3">
      <c r="B243">
        <v>14</v>
      </c>
      <c r="C243" s="26">
        <v>5.5990367248645381E-2</v>
      </c>
    </row>
    <row r="244" spans="2:3">
      <c r="B244">
        <v>14</v>
      </c>
      <c r="C244" s="26">
        <v>1.8243559381344074E-2</v>
      </c>
    </row>
    <row r="245" spans="2:3">
      <c r="B245">
        <v>14</v>
      </c>
      <c r="C245" s="26">
        <v>6.4945878434637755E-2</v>
      </c>
    </row>
    <row r="246" spans="2:3">
      <c r="B246">
        <v>14</v>
      </c>
      <c r="C246" s="26">
        <v>0.18775063798760477</v>
      </c>
    </row>
    <row r="247" spans="2:3">
      <c r="B247">
        <v>14</v>
      </c>
      <c r="C247" s="26">
        <v>-4.7785017813613315E-2</v>
      </c>
    </row>
    <row r="248" spans="2:3">
      <c r="B248">
        <v>14</v>
      </c>
      <c r="C248" s="26">
        <v>-1.3060268807395119E-2</v>
      </c>
    </row>
    <row r="249" spans="2:3">
      <c r="B249">
        <v>14</v>
      </c>
      <c r="C249" s="26">
        <v>-2.0733107035580865E-2</v>
      </c>
    </row>
    <row r="250" spans="2:3">
      <c r="B250">
        <v>14</v>
      </c>
      <c r="C250" s="26">
        <v>-8.2046503574569343E-2</v>
      </c>
    </row>
    <row r="251" spans="2:3">
      <c r="B251">
        <v>14</v>
      </c>
      <c r="C251" s="26">
        <v>-7.2727272727272724E-2</v>
      </c>
    </row>
    <row r="252" spans="2:3">
      <c r="B252">
        <v>14</v>
      </c>
      <c r="C252" s="26">
        <v>-4.1402825133950209E-2</v>
      </c>
    </row>
    <row r="253" spans="2:3">
      <c r="B253">
        <v>14</v>
      </c>
      <c r="C253" s="26">
        <v>-0.1356684755796744</v>
      </c>
    </row>
    <row r="254" spans="2:3">
      <c r="B254">
        <v>14</v>
      </c>
      <c r="C254" s="26">
        <v>4.5761479455725413E-3</v>
      </c>
    </row>
    <row r="255" spans="2:3">
      <c r="B255">
        <v>14</v>
      </c>
      <c r="C255" s="26">
        <v>-1.8416666666666616E-2</v>
      </c>
    </row>
    <row r="256" spans="2:3">
      <c r="B256">
        <v>14</v>
      </c>
      <c r="C256" s="26">
        <v>-3.5826634044040248E-3</v>
      </c>
    </row>
    <row r="257" spans="2:3">
      <c r="B257">
        <v>14</v>
      </c>
      <c r="C257" s="26">
        <v>-0.13728638434835611</v>
      </c>
    </row>
    <row r="258" spans="2:3">
      <c r="B258">
        <v>14</v>
      </c>
      <c r="C258" s="26">
        <v>5.7177746058201841E-3</v>
      </c>
    </row>
    <row r="259" spans="2:3">
      <c r="B259">
        <v>14</v>
      </c>
      <c r="C259" s="26">
        <v>0.20735573874445146</v>
      </c>
    </row>
    <row r="260" spans="2:3">
      <c r="B260">
        <v>14</v>
      </c>
      <c r="C260" s="26">
        <v>3.9317017368607564E-2</v>
      </c>
    </row>
    <row r="261" spans="2:3">
      <c r="B261">
        <v>14</v>
      </c>
      <c r="C261" s="26">
        <v>-2.9895070283112356E-2</v>
      </c>
    </row>
    <row r="262" spans="2:3">
      <c r="B262">
        <v>14</v>
      </c>
      <c r="C262" s="26">
        <v>-5.4956580833849123E-3</v>
      </c>
    </row>
    <row r="263" spans="2:3">
      <c r="B263">
        <v>14</v>
      </c>
      <c r="C263" s="26">
        <v>-9.6280087527352176E-2</v>
      </c>
    </row>
    <row r="264" spans="2:3">
      <c r="B264">
        <v>14</v>
      </c>
      <c r="C264" s="26">
        <v>1.576481881068742E-2</v>
      </c>
    </row>
    <row r="265" spans="2:3">
      <c r="B265">
        <v>14</v>
      </c>
      <c r="C265" s="26">
        <v>-2.9844329990658101E-3</v>
      </c>
    </row>
    <row r="266" spans="2:3">
      <c r="B266">
        <v>14</v>
      </c>
      <c r="C266" s="26">
        <v>-3.325650312808686E-2</v>
      </c>
    </row>
    <row r="267" spans="2:3">
      <c r="B267">
        <v>14</v>
      </c>
      <c r="C267" s="26">
        <v>2.9593094944512902E-2</v>
      </c>
    </row>
    <row r="268" spans="2:3">
      <c r="B268">
        <v>14</v>
      </c>
      <c r="C268" s="25">
        <v>-2.7336275017447488E-2</v>
      </c>
    </row>
    <row r="269" spans="2:3">
      <c r="B269">
        <v>14</v>
      </c>
      <c r="C269" s="25">
        <v>1.3297211676997527E-2</v>
      </c>
    </row>
    <row r="270" spans="2:3">
      <c r="B270">
        <v>14</v>
      </c>
      <c r="C270" s="25">
        <v>-3.6579135588024912E-2</v>
      </c>
    </row>
    <row r="271" spans="2:3">
      <c r="B271">
        <v>14</v>
      </c>
      <c r="C271" s="25">
        <v>-1.3379247680689049E-2</v>
      </c>
    </row>
    <row r="272" spans="2:3">
      <c r="B272">
        <v>14</v>
      </c>
      <c r="C272" s="25">
        <v>-2.5561361389634264E-2</v>
      </c>
    </row>
    <row r="273" spans="2:3">
      <c r="B273">
        <v>14</v>
      </c>
      <c r="C273" s="25">
        <v>4.091095049775145E-4</v>
      </c>
    </row>
    <row r="274" spans="2:3">
      <c r="B274">
        <v>14</v>
      </c>
      <c r="C274" s="25">
        <v>-4.1389890253790453E-2</v>
      </c>
    </row>
    <row r="275" spans="2:3">
      <c r="B275">
        <v>14</v>
      </c>
      <c r="C275" s="25">
        <v>-1.694960229798128E-2</v>
      </c>
    </row>
    <row r="276" spans="2:3">
      <c r="B276">
        <v>14</v>
      </c>
      <c r="C276" s="25">
        <v>5.6146247700103805E-2</v>
      </c>
    </row>
    <row r="277" spans="2:3">
      <c r="B277">
        <v>14</v>
      </c>
      <c r="C277" s="25">
        <v>8.4758780351325037E-3</v>
      </c>
    </row>
    <row r="278" spans="2:3">
      <c r="B278">
        <v>14</v>
      </c>
      <c r="C278" s="25">
        <v>6.5309360126916946E-2</v>
      </c>
    </row>
    <row r="279" spans="2:3">
      <c r="B279">
        <v>14</v>
      </c>
      <c r="C279" s="25">
        <v>0.12418300653594765</v>
      </c>
    </row>
    <row r="280" spans="2:3">
      <c r="B280">
        <v>14</v>
      </c>
      <c r="C280" s="25">
        <v>3.635013288649102E-2</v>
      </c>
    </row>
    <row r="281" spans="2:3">
      <c r="B281">
        <v>14</v>
      </c>
      <c r="C281" s="25">
        <v>-8.9324618736383476E-2</v>
      </c>
    </row>
    <row r="282" spans="2:3">
      <c r="B282">
        <v>14</v>
      </c>
      <c r="C282" s="26">
        <v>-5.6673471371634081E-2</v>
      </c>
    </row>
    <row r="283" spans="2:3">
      <c r="B283">
        <v>14</v>
      </c>
      <c r="C283" s="26"/>
    </row>
    <row r="284" spans="2:3">
      <c r="B284">
        <v>14</v>
      </c>
      <c r="C284" s="26">
        <v>2.9750572518238604E-2</v>
      </c>
    </row>
    <row r="285" spans="2:3">
      <c r="B285">
        <v>14</v>
      </c>
      <c r="C285" s="26">
        <v>-0.12209302325581398</v>
      </c>
    </row>
    <row r="286" spans="2:3">
      <c r="B286">
        <v>14</v>
      </c>
      <c r="C286" s="26">
        <v>-7.0530301714404775E-2</v>
      </c>
    </row>
    <row r="287" spans="2:3">
      <c r="B287">
        <v>14</v>
      </c>
      <c r="C287" s="26">
        <v>3.7446643383779586E-2</v>
      </c>
    </row>
    <row r="288" spans="2:3">
      <c r="B288">
        <v>14</v>
      </c>
      <c r="C288" s="26">
        <v>-0.21385017421602787</v>
      </c>
    </row>
    <row r="289" spans="2:3">
      <c r="B289">
        <v>14</v>
      </c>
      <c r="C289" s="26">
        <v>-8.7507586677792841E-3</v>
      </c>
    </row>
    <row r="290" spans="2:3">
      <c r="B290">
        <v>14</v>
      </c>
      <c r="C290" s="26">
        <v>-1.5062818755214794E-2</v>
      </c>
    </row>
    <row r="291" spans="2:3">
      <c r="B291">
        <v>14</v>
      </c>
      <c r="C291" s="26">
        <v>4.6579624286007558E-2</v>
      </c>
    </row>
    <row r="292" spans="2:3">
      <c r="B292">
        <v>14</v>
      </c>
      <c r="C292" s="26">
        <v>-2.6690391459074637E-2</v>
      </c>
    </row>
    <row r="293" spans="2:3">
      <c r="B293">
        <v>14</v>
      </c>
      <c r="C293" s="26">
        <v>3.3479483683971349E-2</v>
      </c>
    </row>
    <row r="294" spans="2:3">
      <c r="B294">
        <v>14</v>
      </c>
      <c r="C294" s="26">
        <v>0.14118092354277065</v>
      </c>
    </row>
    <row r="295" spans="2:3">
      <c r="B295">
        <v>14</v>
      </c>
      <c r="C295" s="26">
        <v>-0.10569105691056901</v>
      </c>
    </row>
    <row r="296" spans="2:3">
      <c r="B296">
        <v>14</v>
      </c>
      <c r="C296" s="26">
        <v>3.2030477977033393E-2</v>
      </c>
    </row>
    <row r="297" spans="2:3">
      <c r="B297">
        <v>14</v>
      </c>
      <c r="C297" s="26">
        <v>-7.7475041597337799E-2</v>
      </c>
    </row>
    <row r="298" spans="2:3">
      <c r="B298">
        <v>14</v>
      </c>
      <c r="C298" s="26">
        <v>-8.42490842490842E-2</v>
      </c>
    </row>
    <row r="299" spans="2:3">
      <c r="B299">
        <v>14</v>
      </c>
      <c r="C299" s="26">
        <v>2.6676818193706016E-3</v>
      </c>
    </row>
    <row r="300" spans="2:3">
      <c r="B300">
        <v>14</v>
      </c>
      <c r="C300" s="26">
        <v>-7.5876666171068325E-3</v>
      </c>
    </row>
    <row r="301" spans="2:3">
      <c r="B301">
        <v>14</v>
      </c>
      <c r="C301" s="26">
        <v>-3.7646688194061598E-2</v>
      </c>
    </row>
    <row r="302" spans="2:3">
      <c r="B302">
        <v>14</v>
      </c>
      <c r="C302" s="26">
        <v>4.9924976128768193E-2</v>
      </c>
    </row>
    <row r="303" spans="2:3">
      <c r="B303">
        <v>14</v>
      </c>
      <c r="C303" s="26">
        <v>-4.0758654420955387E-3</v>
      </c>
    </row>
    <row r="304" spans="2:3">
      <c r="B304">
        <v>14</v>
      </c>
      <c r="C304" s="26">
        <v>1.4764212664769223E-2</v>
      </c>
    </row>
    <row r="305" spans="2:3">
      <c r="B305">
        <v>14</v>
      </c>
      <c r="C305" s="26">
        <v>2.1420416992128807E-2</v>
      </c>
    </row>
    <row r="306" spans="2:3">
      <c r="B306">
        <v>14</v>
      </c>
      <c r="C306" s="26">
        <v>0.10901309164149039</v>
      </c>
    </row>
    <row r="307" spans="2:3">
      <c r="B307">
        <v>14</v>
      </c>
      <c r="C307" s="26">
        <v>0.18934760448521923</v>
      </c>
    </row>
    <row r="308" spans="2:3">
      <c r="B308">
        <v>14</v>
      </c>
      <c r="C308" s="26">
        <v>-7.5039531675806515E-2</v>
      </c>
    </row>
    <row r="309" spans="2:3">
      <c r="B309">
        <v>14</v>
      </c>
      <c r="C309" s="26">
        <v>-2.1450459652706932E-2</v>
      </c>
    </row>
    <row r="310" spans="2:3">
      <c r="B310">
        <v>14</v>
      </c>
      <c r="C310" s="25">
        <v>5.0754931666218096E-3</v>
      </c>
    </row>
    <row r="311" spans="2:3">
      <c r="B311">
        <v>14</v>
      </c>
      <c r="C311" s="25">
        <v>-3.6530513799981727E-2</v>
      </c>
    </row>
    <row r="312" spans="2:3">
      <c r="B312">
        <v>14</v>
      </c>
      <c r="C312" s="25">
        <v>-1.8416666666666616E-2</v>
      </c>
    </row>
    <row r="313" spans="2:3">
      <c r="B313">
        <v>14</v>
      </c>
      <c r="C313" s="25">
        <v>1.5421945582015442E-2</v>
      </c>
    </row>
    <row r="314" spans="2:3">
      <c r="B314">
        <v>14</v>
      </c>
      <c r="C314" s="25">
        <v>5.1067618974095411E-2</v>
      </c>
    </row>
    <row r="315" spans="2:3">
      <c r="B315">
        <v>14</v>
      </c>
      <c r="C315" s="25">
        <v>-3.9064946452058106E-3</v>
      </c>
    </row>
    <row r="316" spans="2:3">
      <c r="B316">
        <v>14</v>
      </c>
      <c r="C316" s="25">
        <v>4.5810205908683919E-2</v>
      </c>
    </row>
    <row r="317" spans="2:3">
      <c r="B317">
        <v>14</v>
      </c>
      <c r="C317" s="25">
        <v>-8.537782139352311E-2</v>
      </c>
    </row>
    <row r="318" spans="2:3">
      <c r="B318">
        <v>14</v>
      </c>
      <c r="C318" s="25">
        <v>-9.7078444904531838E-2</v>
      </c>
    </row>
    <row r="319" spans="2:3">
      <c r="B319">
        <v>14</v>
      </c>
      <c r="C319" s="25">
        <v>0.10067733990147772</v>
      </c>
    </row>
    <row r="320" spans="2:3">
      <c r="B320">
        <v>14</v>
      </c>
      <c r="C320" s="25">
        <v>2.232308951558769E-3</v>
      </c>
    </row>
    <row r="321" spans="2:3">
      <c r="B321">
        <v>14</v>
      </c>
      <c r="C321" s="25">
        <v>-0.25044014084507049</v>
      </c>
    </row>
    <row r="322" spans="2:3">
      <c r="B322">
        <v>14</v>
      </c>
      <c r="C322" s="25">
        <v>-0.19278909022977769</v>
      </c>
    </row>
    <row r="323" spans="2:3">
      <c r="B323">
        <v>14</v>
      </c>
      <c r="C323" s="25">
        <v>0.16415410385259624</v>
      </c>
    </row>
    <row r="324" spans="2:3">
      <c r="B324">
        <v>14</v>
      </c>
      <c r="C324" s="26">
        <v>5.2073176552410699E-2</v>
      </c>
    </row>
    <row r="325" spans="2:3">
      <c r="B325">
        <v>14</v>
      </c>
      <c r="C325" s="26">
        <v>2.1325350949628456E-2</v>
      </c>
    </row>
    <row r="326" spans="2:3">
      <c r="B326">
        <v>14</v>
      </c>
      <c r="C326" s="26">
        <v>1.7269887929450629E-2</v>
      </c>
    </row>
    <row r="327" spans="2:3">
      <c r="B327">
        <v>14</v>
      </c>
      <c r="C327" s="26">
        <v>5.2637255959443532E-2</v>
      </c>
    </row>
    <row r="328" spans="2:3">
      <c r="B328">
        <v>14</v>
      </c>
      <c r="C328" s="26">
        <v>3.1888087583630216E-2</v>
      </c>
    </row>
    <row r="329" spans="2:3">
      <c r="B329">
        <v>14</v>
      </c>
      <c r="C329" s="26">
        <v>8.3325066957643419E-3</v>
      </c>
    </row>
    <row r="330" spans="2:3">
      <c r="B330">
        <v>14</v>
      </c>
      <c r="C330" s="26">
        <v>4.6447295870208349E-3</v>
      </c>
    </row>
    <row r="331" spans="2:3">
      <c r="B331">
        <v>14</v>
      </c>
      <c r="C331" s="26">
        <v>-8.0119033993361566E-2</v>
      </c>
    </row>
    <row r="332" spans="2:3">
      <c r="B332">
        <v>14</v>
      </c>
      <c r="C332" s="26">
        <v>-7.6392311483489969E-3</v>
      </c>
    </row>
    <row r="333" spans="2:3">
      <c r="B333">
        <v>14</v>
      </c>
      <c r="C333" s="26">
        <v>-8.065935824597914E-2</v>
      </c>
    </row>
    <row r="334" spans="2:3">
      <c r="B334">
        <v>14</v>
      </c>
      <c r="C334" s="26">
        <v>3.98977550566793E-2</v>
      </c>
    </row>
    <row r="335" spans="2:3">
      <c r="B335">
        <v>14</v>
      </c>
      <c r="C335" s="26">
        <v>6.1078622482131334E-2</v>
      </c>
    </row>
    <row r="336" spans="2:3">
      <c r="B336">
        <v>14</v>
      </c>
      <c r="C336" s="26">
        <v>-0.11547411285631176</v>
      </c>
    </row>
    <row r="337" spans="2:3">
      <c r="B337">
        <v>14</v>
      </c>
      <c r="C337" s="26">
        <v>1.2589928057553849E-2</v>
      </c>
    </row>
    <row r="338" spans="2:3">
      <c r="B338">
        <v>30</v>
      </c>
      <c r="C338" s="25">
        <v>-5.9521582253106997E-2</v>
      </c>
    </row>
    <row r="339" spans="2:3">
      <c r="B339">
        <v>30</v>
      </c>
      <c r="C339" s="25">
        <v>-6.3706119576691075E-2</v>
      </c>
    </row>
    <row r="340" spans="2:3">
      <c r="B340">
        <v>30</v>
      </c>
      <c r="C340" s="25">
        <v>1.5950802344575871E-2</v>
      </c>
    </row>
    <row r="341" spans="2:3">
      <c r="B341">
        <v>30</v>
      </c>
      <c r="C341" s="25">
        <v>5.7632096410758449E-2</v>
      </c>
    </row>
    <row r="342" spans="2:3">
      <c r="B342">
        <v>30</v>
      </c>
      <c r="C342" s="25">
        <v>-0.12308018218409057</v>
      </c>
    </row>
    <row r="343" spans="2:3">
      <c r="B343">
        <v>30</v>
      </c>
      <c r="C343" s="25">
        <v>-0.17234225211045931</v>
      </c>
    </row>
    <row r="344" spans="2:3">
      <c r="B344">
        <v>30</v>
      </c>
      <c r="C344" s="25">
        <v>8.7932080048514438E-2</v>
      </c>
    </row>
    <row r="345" spans="2:3">
      <c r="B345">
        <v>30</v>
      </c>
      <c r="C345" s="25">
        <v>-2.6555273758018815E-2</v>
      </c>
    </row>
    <row r="346" spans="2:3">
      <c r="B346">
        <v>30</v>
      </c>
      <c r="C346" s="25">
        <v>-3.8878568774827774E-2</v>
      </c>
    </row>
    <row r="347" spans="2:3">
      <c r="B347">
        <v>30</v>
      </c>
      <c r="C347" s="25">
        <v>-4.9858744592566506E-2</v>
      </c>
    </row>
    <row r="348" spans="2:3">
      <c r="B348">
        <v>30</v>
      </c>
      <c r="C348" s="25">
        <v>-6.0729644501422403E-2</v>
      </c>
    </row>
    <row r="349" spans="2:3">
      <c r="B349">
        <v>30</v>
      </c>
      <c r="C349" s="25">
        <v>-6.2078657019692625E-2</v>
      </c>
    </row>
    <row r="350" spans="2:3">
      <c r="B350">
        <v>30</v>
      </c>
      <c r="C350" s="25">
        <v>-0.10200699686982137</v>
      </c>
    </row>
    <row r="351" spans="2:3">
      <c r="B351">
        <v>30</v>
      </c>
      <c r="C351" s="25">
        <v>-0.18444266238973553</v>
      </c>
    </row>
    <row r="352" spans="2:3">
      <c r="B352">
        <v>30</v>
      </c>
      <c r="C352" s="26">
        <v>7.3635170219207013E-2</v>
      </c>
    </row>
    <row r="353" spans="2:3">
      <c r="B353">
        <v>30</v>
      </c>
      <c r="C353" s="26">
        <v>6.1623295571250306E-2</v>
      </c>
    </row>
    <row r="354" spans="2:3">
      <c r="B354">
        <v>30</v>
      </c>
      <c r="C354" s="26">
        <v>1.0603270653788542E-2</v>
      </c>
    </row>
    <row r="355" spans="2:3">
      <c r="B355">
        <v>30</v>
      </c>
      <c r="C355" s="26">
        <v>5.169701842077665E-3</v>
      </c>
    </row>
    <row r="356" spans="2:3">
      <c r="B356">
        <v>30</v>
      </c>
      <c r="C356" s="26">
        <v>0.14598736584851379</v>
      </c>
    </row>
    <row r="357" spans="2:3">
      <c r="B357">
        <v>30</v>
      </c>
      <c r="C357" s="26">
        <v>2.9340572762911923E-2</v>
      </c>
    </row>
    <row r="358" spans="2:3">
      <c r="B358">
        <v>30</v>
      </c>
      <c r="C358" s="26">
        <v>-0.25724059293044471</v>
      </c>
    </row>
    <row r="359" spans="2:3">
      <c r="B359">
        <v>30</v>
      </c>
      <c r="C359" s="26">
        <v>5.8055152394775088E-3</v>
      </c>
    </row>
    <row r="360" spans="2:3">
      <c r="B360">
        <v>30</v>
      </c>
      <c r="C360" s="26">
        <v>-0.17715617715617726</v>
      </c>
    </row>
    <row r="361" spans="2:3">
      <c r="B361">
        <v>30</v>
      </c>
      <c r="C361" s="26">
        <v>-0.15289982425307541</v>
      </c>
    </row>
    <row r="362" spans="2:3">
      <c r="B362">
        <v>30</v>
      </c>
      <c r="C362" s="26">
        <v>-7.5186040544008209E-2</v>
      </c>
    </row>
    <row r="363" spans="2:3">
      <c r="B363">
        <v>30</v>
      </c>
      <c r="C363" s="26">
        <v>0.13551665725578771</v>
      </c>
    </row>
    <row r="364" spans="2:3">
      <c r="B364">
        <v>30</v>
      </c>
      <c r="C364" s="26">
        <v>-6.7557210117157582E-2</v>
      </c>
    </row>
    <row r="365" spans="2:3">
      <c r="B365">
        <v>30</v>
      </c>
      <c r="C365" s="26">
        <v>0.6101971246479917</v>
      </c>
    </row>
    <row r="366" spans="2:3">
      <c r="B366">
        <v>30</v>
      </c>
      <c r="C366" s="26">
        <v>8.0600981193785837E-2</v>
      </c>
    </row>
    <row r="367" spans="2:3">
      <c r="B367">
        <v>30</v>
      </c>
      <c r="C367" s="26">
        <v>9.431909366627229E-3</v>
      </c>
    </row>
    <row r="368" spans="2:3">
      <c r="B368">
        <v>30</v>
      </c>
      <c r="C368" s="26">
        <v>2.8909560790797911E-2</v>
      </c>
    </row>
    <row r="369" spans="2:3">
      <c r="B369">
        <v>30</v>
      </c>
      <c r="C369" s="26">
        <v>1.9503727152047345E-2</v>
      </c>
    </row>
    <row r="370" spans="2:3">
      <c r="B370">
        <v>30</v>
      </c>
      <c r="C370" s="26">
        <v>-0.1135517263144607</v>
      </c>
    </row>
    <row r="371" spans="2:3">
      <c r="B371">
        <v>30</v>
      </c>
      <c r="C371" s="26"/>
    </row>
    <row r="372" spans="2:3">
      <c r="B372">
        <v>30</v>
      </c>
      <c r="C372" s="26">
        <v>4.1061871775460453E-2</v>
      </c>
    </row>
    <row r="373" spans="2:3">
      <c r="B373">
        <v>30</v>
      </c>
      <c r="C373" s="26">
        <v>4.8771178354077797E-3</v>
      </c>
    </row>
    <row r="374" spans="2:3">
      <c r="B374">
        <v>30</v>
      </c>
      <c r="C374" s="26">
        <v>-8.1980275889189116E-2</v>
      </c>
    </row>
    <row r="375" spans="2:3">
      <c r="B375">
        <v>30</v>
      </c>
      <c r="C375" s="26">
        <v>-3.669571493490878E-2</v>
      </c>
    </row>
    <row r="376" spans="2:3">
      <c r="B376">
        <v>30</v>
      </c>
      <c r="C376" s="26">
        <v>-2.0848292925984373E-2</v>
      </c>
    </row>
    <row r="377" spans="2:3">
      <c r="B377">
        <v>30</v>
      </c>
      <c r="C377" s="26">
        <v>-6.3543599257885025E-2</v>
      </c>
    </row>
    <row r="378" spans="2:3">
      <c r="B378">
        <v>30</v>
      </c>
      <c r="C378" s="26">
        <v>-8.2519366790165014E-2</v>
      </c>
    </row>
    <row r="379" spans="2:3">
      <c r="B379">
        <v>30</v>
      </c>
      <c r="C379" s="26">
        <v>-0.26248941574936491</v>
      </c>
    </row>
    <row r="380" spans="2:3">
      <c r="B380">
        <v>30</v>
      </c>
      <c r="C380" s="26">
        <v>6.5288133111079588E-2</v>
      </c>
    </row>
    <row r="381" spans="2:3">
      <c r="B381">
        <v>30</v>
      </c>
      <c r="C381" s="26">
        <v>-9.4881945672836143E-2</v>
      </c>
    </row>
    <row r="382" spans="2:3">
      <c r="B382">
        <v>30</v>
      </c>
      <c r="C382" s="26">
        <v>1.4541595582362848E-2</v>
      </c>
    </row>
    <row r="383" spans="2:3">
      <c r="B383">
        <v>30</v>
      </c>
      <c r="C383" s="26">
        <v>1.843682090459085E-2</v>
      </c>
    </row>
    <row r="384" spans="2:3">
      <c r="B384">
        <v>30</v>
      </c>
      <c r="C384" s="26">
        <v>4.0461629785060696E-2</v>
      </c>
    </row>
    <row r="385" spans="2:3">
      <c r="B385">
        <v>30</v>
      </c>
      <c r="C385" s="26">
        <v>6.6231778016710791E-2</v>
      </c>
    </row>
    <row r="386" spans="2:3">
      <c r="B386">
        <v>30</v>
      </c>
      <c r="C386" s="26">
        <v>-9.6107784431137641E-2</v>
      </c>
    </row>
    <row r="387" spans="2:3">
      <c r="B387">
        <v>30</v>
      </c>
      <c r="C387" s="26">
        <v>-6.6889632107023492E-2</v>
      </c>
    </row>
    <row r="388" spans="2:3">
      <c r="B388">
        <v>30</v>
      </c>
      <c r="C388" s="26">
        <v>9.9440376375989889E-2</v>
      </c>
    </row>
    <row r="389" spans="2:3">
      <c r="B389">
        <v>30</v>
      </c>
      <c r="C389" s="26">
        <v>-6.7619272555503068E-2</v>
      </c>
    </row>
    <row r="390" spans="2:3">
      <c r="B390">
        <v>30</v>
      </c>
      <c r="C390" s="26">
        <v>-2.6871974893497196E-2</v>
      </c>
    </row>
    <row r="391" spans="2:3">
      <c r="B391">
        <v>30</v>
      </c>
      <c r="C391" s="26">
        <v>-4.7804175665946622E-2</v>
      </c>
    </row>
    <row r="392" spans="2:3">
      <c r="B392">
        <v>30</v>
      </c>
      <c r="C392" s="26">
        <v>-2.0957230277595489E-2</v>
      </c>
    </row>
    <row r="393" spans="2:3">
      <c r="B393">
        <v>30</v>
      </c>
      <c r="C393" s="26">
        <v>1.4278361885155489E-2</v>
      </c>
    </row>
    <row r="394" spans="2:3">
      <c r="B394">
        <v>30</v>
      </c>
      <c r="C394" s="25">
        <v>0.20278355231275785</v>
      </c>
    </row>
    <row r="395" spans="2:3">
      <c r="B395">
        <v>30</v>
      </c>
      <c r="C395" s="25">
        <v>1.9639707255946093E-2</v>
      </c>
    </row>
    <row r="396" spans="2:3">
      <c r="B396">
        <v>30</v>
      </c>
      <c r="C396" s="25"/>
    </row>
    <row r="397" spans="2:3">
      <c r="B397">
        <v>30</v>
      </c>
      <c r="C397" s="25"/>
    </row>
    <row r="398" spans="2:3">
      <c r="B398">
        <v>30</v>
      </c>
      <c r="C398" s="25">
        <v>-0.10438109117405964</v>
      </c>
    </row>
    <row r="399" spans="2:3">
      <c r="B399">
        <v>30</v>
      </c>
      <c r="C399" s="25"/>
    </row>
    <row r="400" spans="2:3">
      <c r="B400">
        <v>30</v>
      </c>
      <c r="C400" s="25">
        <v>-8.5823613634650256E-3</v>
      </c>
    </row>
    <row r="401" spans="2:3">
      <c r="B401">
        <v>30</v>
      </c>
      <c r="C401" s="25">
        <v>5.4415872771793945E-2</v>
      </c>
    </row>
    <row r="402" spans="2:3">
      <c r="B402">
        <v>30</v>
      </c>
      <c r="C402" s="25">
        <v>3.1182973106748071E-2</v>
      </c>
    </row>
    <row r="403" spans="2:3">
      <c r="B403">
        <v>30</v>
      </c>
      <c r="C403" s="25">
        <v>-0.11273115220483634</v>
      </c>
    </row>
    <row r="404" spans="2:3">
      <c r="B404">
        <v>30</v>
      </c>
      <c r="C404" s="25">
        <v>-1.1100602052928258E-2</v>
      </c>
    </row>
    <row r="405" spans="2:3">
      <c r="B405">
        <v>30</v>
      </c>
      <c r="C405" s="25">
        <v>-7.2173619461112729E-3</v>
      </c>
    </row>
    <row r="406" spans="2:3">
      <c r="B406">
        <v>30</v>
      </c>
      <c r="C406" s="25">
        <v>-4.3050529285101093E-2</v>
      </c>
    </row>
    <row r="407" spans="2:3">
      <c r="B407">
        <v>30</v>
      </c>
      <c r="C407" s="25">
        <v>1.2520480589904757E-2</v>
      </c>
    </row>
    <row r="408" spans="2:3">
      <c r="B408">
        <v>30</v>
      </c>
      <c r="C408" s="26">
        <v>-2.80230778288003E-2</v>
      </c>
    </row>
    <row r="409" spans="2:3">
      <c r="B409">
        <v>30</v>
      </c>
      <c r="C409" s="26">
        <v>8.0373388732806722E-2</v>
      </c>
    </row>
    <row r="410" spans="2:3">
      <c r="B410">
        <v>30</v>
      </c>
      <c r="C410" s="26"/>
    </row>
    <row r="411" spans="2:3">
      <c r="B411">
        <v>30</v>
      </c>
      <c r="C411" s="26">
        <v>0.14960866947621912</v>
      </c>
    </row>
    <row r="412" spans="2:3">
      <c r="B412">
        <v>30</v>
      </c>
      <c r="C412" s="26">
        <v>3.1926228917352313E-2</v>
      </c>
    </row>
    <row r="413" spans="2:3">
      <c r="B413">
        <v>30</v>
      </c>
      <c r="C413" s="26">
        <v>0.26810990840965865</v>
      </c>
    </row>
    <row r="414" spans="2:3">
      <c r="B414">
        <v>30</v>
      </c>
      <c r="C414" s="26">
        <v>0.1819176084578929</v>
      </c>
    </row>
    <row r="415" spans="2:3">
      <c r="B415">
        <v>30</v>
      </c>
      <c r="C415" s="26">
        <v>-2.7273579598724808E-2</v>
      </c>
    </row>
    <row r="416" spans="2:3">
      <c r="B416">
        <v>30</v>
      </c>
      <c r="C416" s="26">
        <v>-1.3060268807395119E-2</v>
      </c>
    </row>
    <row r="417" spans="2:3">
      <c r="B417">
        <v>30</v>
      </c>
      <c r="C417" s="26">
        <v>-8.056362792742193E-2</v>
      </c>
    </row>
    <row r="418" spans="2:3">
      <c r="B418">
        <v>30</v>
      </c>
      <c r="C418" s="26">
        <v>-8.2046503574569343E-2</v>
      </c>
    </row>
    <row r="419" spans="2:3">
      <c r="B419">
        <v>30</v>
      </c>
      <c r="C419" s="26">
        <v>-7.2727272727272724E-2</v>
      </c>
    </row>
    <row r="420" spans="2:3">
      <c r="B420">
        <v>30</v>
      </c>
      <c r="C420" s="26">
        <v>-0.12518265952264979</v>
      </c>
    </row>
    <row r="421" spans="2:3">
      <c r="B421">
        <v>30</v>
      </c>
      <c r="C421" s="26">
        <v>-0.14109521460286134</v>
      </c>
    </row>
    <row r="422" spans="2:3">
      <c r="B422">
        <v>30</v>
      </c>
      <c r="C422" s="26">
        <v>-2.9680438952847678E-3</v>
      </c>
    </row>
    <row r="423" spans="2:3">
      <c r="B423">
        <v>30</v>
      </c>
      <c r="C423" s="26">
        <v>-3.8333333333333289E-2</v>
      </c>
    </row>
    <row r="424" spans="2:3">
      <c r="B424">
        <v>30</v>
      </c>
      <c r="C424" s="26">
        <v>-1.223348479552609E-3</v>
      </c>
    </row>
    <row r="425" spans="2:3">
      <c r="B425">
        <v>30</v>
      </c>
      <c r="C425" s="26">
        <v>-0.13728638434835611</v>
      </c>
    </row>
    <row r="426" spans="2:3">
      <c r="B426">
        <v>30</v>
      </c>
      <c r="C426" s="26">
        <v>-6.2128200262374089E-3</v>
      </c>
    </row>
    <row r="427" spans="2:3">
      <c r="B427">
        <v>30</v>
      </c>
      <c r="C427" s="26">
        <v>0.15726062143310085</v>
      </c>
    </row>
    <row r="428" spans="2:3">
      <c r="B428">
        <v>30</v>
      </c>
      <c r="C428" s="26">
        <v>1.5646650339960641E-2</v>
      </c>
    </row>
    <row r="429" spans="2:3">
      <c r="B429">
        <v>30</v>
      </c>
      <c r="C429" s="26">
        <v>-6.8699267471787742E-2</v>
      </c>
    </row>
    <row r="430" spans="2:3">
      <c r="B430">
        <v>30</v>
      </c>
      <c r="C430" s="26">
        <v>-8.5009335684157316E-3</v>
      </c>
    </row>
    <row r="431" spans="2:3">
      <c r="B431">
        <v>30</v>
      </c>
      <c r="C431" s="26">
        <v>-0.11296498905908083</v>
      </c>
    </row>
    <row r="432" spans="2:3">
      <c r="B432">
        <v>30</v>
      </c>
      <c r="C432" s="26">
        <v>4.4623024687442188E-4</v>
      </c>
    </row>
    <row r="433" spans="2:3">
      <c r="B433">
        <v>30</v>
      </c>
      <c r="C433" s="26">
        <v>-4.6127815301350662E-2</v>
      </c>
    </row>
    <row r="434" spans="2:3">
      <c r="B434">
        <v>30</v>
      </c>
      <c r="C434" s="26">
        <v>-4.8073756997036456E-2</v>
      </c>
    </row>
    <row r="435" spans="2:3">
      <c r="B435">
        <v>30</v>
      </c>
      <c r="C435" s="26">
        <v>-2.3427866831072765E-2</v>
      </c>
    </row>
    <row r="436" spans="2:3">
      <c r="B436">
        <v>30</v>
      </c>
      <c r="C436" s="25">
        <v>-2.083567842589882E-2</v>
      </c>
    </row>
    <row r="437" spans="2:3">
      <c r="B437">
        <v>30</v>
      </c>
      <c r="C437" s="25">
        <v>4.0476127851959811E-3</v>
      </c>
    </row>
    <row r="438" spans="2:3">
      <c r="B438">
        <v>30</v>
      </c>
      <c r="C438" s="25">
        <v>5.6299172371513134E-2</v>
      </c>
    </row>
    <row r="439" spans="2:3">
      <c r="B439">
        <v>30</v>
      </c>
      <c r="C439" s="25">
        <v>2.648195579317468E-2</v>
      </c>
    </row>
    <row r="440" spans="2:3">
      <c r="B440">
        <v>30</v>
      </c>
      <c r="C440" s="25">
        <v>-2.7962152238384465E-2</v>
      </c>
    </row>
    <row r="441" spans="2:3">
      <c r="B441">
        <v>30</v>
      </c>
      <c r="C441" s="25">
        <v>-3.4092458748124915E-3</v>
      </c>
    </row>
    <row r="442" spans="2:3">
      <c r="B442">
        <v>30</v>
      </c>
      <c r="C442" s="25">
        <v>-3.740240657487523E-2</v>
      </c>
    </row>
    <row r="443" spans="2:3">
      <c r="B443">
        <v>30</v>
      </c>
      <c r="C443" s="25">
        <v>9.9130296336099613E-2</v>
      </c>
    </row>
    <row r="444" spans="2:3">
      <c r="B444">
        <v>30</v>
      </c>
      <c r="C444" s="25">
        <v>1.8604746780146533E-3</v>
      </c>
    </row>
    <row r="445" spans="2:3">
      <c r="B445">
        <v>30</v>
      </c>
      <c r="C445" s="25">
        <v>5.2358433635795065E-2</v>
      </c>
    </row>
    <row r="446" spans="2:3">
      <c r="B446">
        <v>30</v>
      </c>
      <c r="C446" s="25">
        <v>-3.3315705975674195E-2</v>
      </c>
    </row>
    <row r="447" spans="2:3">
      <c r="B447">
        <v>30</v>
      </c>
      <c r="C447" s="25">
        <v>0.20116194625998546</v>
      </c>
    </row>
    <row r="448" spans="2:3">
      <c r="B448">
        <v>30</v>
      </c>
      <c r="C448" s="25">
        <v>0.10758711277244799</v>
      </c>
    </row>
    <row r="449" spans="2:3">
      <c r="B449">
        <v>30</v>
      </c>
      <c r="C449" s="25">
        <v>-0.1337690631808279</v>
      </c>
    </row>
    <row r="450" spans="2:3">
      <c r="B450">
        <v>30</v>
      </c>
      <c r="C450" s="26">
        <v>-5.6673471371634081E-2</v>
      </c>
    </row>
    <row r="451" spans="2:3">
      <c r="B451">
        <v>30</v>
      </c>
      <c r="C451" s="26"/>
    </row>
    <row r="452" spans="2:3">
      <c r="B452">
        <v>30</v>
      </c>
      <c r="C452" s="26">
        <v>1.4392466235819938E-2</v>
      </c>
    </row>
    <row r="453" spans="2:3">
      <c r="B453">
        <v>30</v>
      </c>
      <c r="C453" s="26">
        <v>-7.0661896243291514E-2</v>
      </c>
    </row>
    <row r="454" spans="2:3">
      <c r="B454">
        <v>30</v>
      </c>
      <c r="C454" s="26">
        <v>-2.9077139532056061E-2</v>
      </c>
    </row>
    <row r="455" spans="2:3">
      <c r="B455">
        <v>30</v>
      </c>
      <c r="C455" s="26">
        <v>-1.62980209545983E-2</v>
      </c>
    </row>
    <row r="456" spans="2:3">
      <c r="B456">
        <v>30</v>
      </c>
      <c r="C456" s="26">
        <v>-0.26480836236933802</v>
      </c>
    </row>
    <row r="457" spans="2:3">
      <c r="B457">
        <v>30</v>
      </c>
      <c r="C457" s="26">
        <v>4.0671705485168012E-2</v>
      </c>
    </row>
    <row r="458" spans="2:3">
      <c r="B458">
        <v>30</v>
      </c>
      <c r="C458" s="26">
        <v>-5.7318928258111241E-3</v>
      </c>
    </row>
    <row r="459" spans="2:3">
      <c r="B459">
        <v>30</v>
      </c>
      <c r="C459" s="26">
        <v>2.5106772528394338E-2</v>
      </c>
    </row>
    <row r="460" spans="2:3">
      <c r="B460">
        <v>30</v>
      </c>
      <c r="C460" s="26">
        <v>0.10676156583629902</v>
      </c>
    </row>
    <row r="461" spans="2:3">
      <c r="B461">
        <v>30</v>
      </c>
      <c r="C461" s="26">
        <v>-3.4945899807179763E-2</v>
      </c>
    </row>
    <row r="462" spans="2:3">
      <c r="B462">
        <v>30</v>
      </c>
      <c r="C462" s="26">
        <v>0.17335352006056023</v>
      </c>
    </row>
    <row r="463" spans="2:3">
      <c r="B463">
        <v>30</v>
      </c>
      <c r="C463" s="26">
        <v>-0.16829268292682914</v>
      </c>
    </row>
    <row r="464" spans="2:3">
      <c r="B464">
        <v>30</v>
      </c>
      <c r="C464" s="26">
        <v>1.8266687452571415E-2</v>
      </c>
    </row>
    <row r="465" spans="2:3">
      <c r="B465">
        <v>30</v>
      </c>
      <c r="C465" s="26">
        <v>-7.7475041597337799E-2</v>
      </c>
    </row>
    <row r="466" spans="2:3">
      <c r="B466">
        <v>30</v>
      </c>
      <c r="C466" s="26">
        <v>-8.42490842490842E-2</v>
      </c>
    </row>
    <row r="467" spans="2:3">
      <c r="B467">
        <v>30</v>
      </c>
      <c r="C467" s="26">
        <v>1.5651562395566511E-2</v>
      </c>
    </row>
    <row r="468" spans="2:3">
      <c r="B468">
        <v>30</v>
      </c>
      <c r="C468" s="26">
        <v>2.9351673813863125E-3</v>
      </c>
    </row>
    <row r="469" spans="2:3">
      <c r="B469">
        <v>30</v>
      </c>
      <c r="C469" s="26">
        <v>-7.3088131054579827E-2</v>
      </c>
    </row>
    <row r="470" spans="2:3">
      <c r="B470">
        <v>30</v>
      </c>
      <c r="C470" s="26">
        <v>8.2389851316327811E-2</v>
      </c>
    </row>
    <row r="471" spans="2:3">
      <c r="B471">
        <v>30</v>
      </c>
      <c r="C471" s="26">
        <v>-6.4697570784196523E-2</v>
      </c>
    </row>
    <row r="472" spans="2:3">
      <c r="B472">
        <v>30</v>
      </c>
      <c r="C472" s="26">
        <v>-6.0028706836071484E-2</v>
      </c>
    </row>
    <row r="473" spans="2:3">
      <c r="B473">
        <v>30</v>
      </c>
      <c r="C473" s="26">
        <v>4.5364417472811461E-2</v>
      </c>
    </row>
    <row r="474" spans="2:3">
      <c r="B474">
        <v>30</v>
      </c>
      <c r="C474" s="26">
        <v>0.12185297079556889</v>
      </c>
    </row>
    <row r="475" spans="2:3">
      <c r="B475">
        <v>30</v>
      </c>
      <c r="C475" s="26">
        <v>9.0723751274210049E-2</v>
      </c>
    </row>
    <row r="476" spans="2:3">
      <c r="B476">
        <v>30</v>
      </c>
      <c r="C476" s="26">
        <v>-7.5039531675806515E-2</v>
      </c>
    </row>
    <row r="477" spans="2:3">
      <c r="B477">
        <v>30</v>
      </c>
      <c r="C477" s="26">
        <v>-0.12870275791624122</v>
      </c>
    </row>
    <row r="478" spans="2:3">
      <c r="B478">
        <v>30</v>
      </c>
      <c r="C478" s="25">
        <v>-2.2833326941024575E-2</v>
      </c>
    </row>
    <row r="479" spans="2:3">
      <c r="B479">
        <v>30</v>
      </c>
      <c r="C479" s="25">
        <v>-3.6530513799981727E-2</v>
      </c>
    </row>
    <row r="480" spans="2:3">
      <c r="B480">
        <v>30</v>
      </c>
      <c r="C480" s="25">
        <v>-4.0833333333333381E-2</v>
      </c>
    </row>
    <row r="481" spans="2:3">
      <c r="B481">
        <v>30</v>
      </c>
      <c r="C481" s="25">
        <v>5.1579118992586347E-2</v>
      </c>
    </row>
    <row r="482" spans="2:3">
      <c r="B482">
        <v>30</v>
      </c>
      <c r="C482" s="25">
        <v>3.5018062073904052E-2</v>
      </c>
    </row>
    <row r="483" spans="2:3">
      <c r="B483">
        <v>30</v>
      </c>
      <c r="C483" s="25">
        <v>-2.9842800776601723E-2</v>
      </c>
    </row>
    <row r="484" spans="2:3">
      <c r="B484">
        <v>30</v>
      </c>
      <c r="C484" s="25">
        <v>3.6123545210384897E-2</v>
      </c>
    </row>
    <row r="485" spans="2:3">
      <c r="B485">
        <v>30</v>
      </c>
      <c r="C485" s="25">
        <v>-9.3789429412589345E-2</v>
      </c>
    </row>
    <row r="486" spans="2:3">
      <c r="B486">
        <v>30</v>
      </c>
      <c r="C486" s="25">
        <v>6.1306648263169984E-2</v>
      </c>
    </row>
    <row r="487" spans="2:3">
      <c r="B487">
        <v>30</v>
      </c>
      <c r="C487" s="25">
        <v>4.0024630541870502E-3</v>
      </c>
    </row>
    <row r="488" spans="2:3">
      <c r="B488">
        <v>30</v>
      </c>
      <c r="C488" s="25">
        <v>4.8292283652057309E-2</v>
      </c>
    </row>
    <row r="489" spans="2:3">
      <c r="B489">
        <v>30</v>
      </c>
      <c r="C489" s="25">
        <v>-0.25044014084507049</v>
      </c>
    </row>
    <row r="490" spans="2:3">
      <c r="B490">
        <v>30</v>
      </c>
      <c r="C490" s="25">
        <v>-0.19278909022977769</v>
      </c>
    </row>
    <row r="491" spans="2:3">
      <c r="B491">
        <v>30</v>
      </c>
      <c r="C491" s="25">
        <v>0.18760469011725295</v>
      </c>
    </row>
    <row r="492" spans="2:3">
      <c r="B492">
        <v>30</v>
      </c>
      <c r="C492" s="26">
        <v>6.4264722928698628E-2</v>
      </c>
    </row>
    <row r="493" spans="2:3">
      <c r="B493">
        <v>30</v>
      </c>
      <c r="C493" s="26">
        <v>4.4450178915496776E-2</v>
      </c>
    </row>
    <row r="494" spans="2:3">
      <c r="B494">
        <v>30</v>
      </c>
      <c r="C494" s="26">
        <v>-2.1679221017821049E-2</v>
      </c>
    </row>
    <row r="495" spans="2:3">
      <c r="B495">
        <v>30</v>
      </c>
      <c r="C495" s="26">
        <v>4.9509222306115888E-2</v>
      </c>
    </row>
    <row r="496" spans="2:3">
      <c r="B496">
        <v>30</v>
      </c>
      <c r="C496" s="26">
        <v>8.6367190894082874E-2</v>
      </c>
    </row>
    <row r="497" spans="2:3">
      <c r="B497">
        <v>30</v>
      </c>
      <c r="C497" s="26">
        <v>4.3448070627913851E-2</v>
      </c>
    </row>
    <row r="498" spans="2:3">
      <c r="B498">
        <v>30</v>
      </c>
      <c r="C498" s="26">
        <v>-1.4046335149481923E-2</v>
      </c>
    </row>
    <row r="499" spans="2:3">
      <c r="B499">
        <v>30</v>
      </c>
      <c r="C499" s="26">
        <v>-8.0119033993361566E-2</v>
      </c>
    </row>
    <row r="500" spans="2:3">
      <c r="B500">
        <v>30</v>
      </c>
      <c r="C500" s="26">
        <v>2.0699852143913167E-2</v>
      </c>
    </row>
    <row r="501" spans="2:3">
      <c r="B501">
        <v>30</v>
      </c>
      <c r="C501" s="26">
        <v>-8.065935824597914E-2</v>
      </c>
    </row>
    <row r="502" spans="2:3">
      <c r="B502">
        <v>30</v>
      </c>
      <c r="C502" s="26">
        <v>2.2338297399422148E-2</v>
      </c>
    </row>
    <row r="503" spans="2:3">
      <c r="B503">
        <v>30</v>
      </c>
      <c r="C503" s="26">
        <v>0.15237166991552961</v>
      </c>
    </row>
    <row r="504" spans="2:3">
      <c r="B504">
        <v>30</v>
      </c>
      <c r="C504" s="26">
        <v>-0.11547411285631176</v>
      </c>
    </row>
    <row r="505" spans="2:3">
      <c r="B505">
        <v>30</v>
      </c>
      <c r="C505" s="26">
        <v>0.20593525179856109</v>
      </c>
    </row>
    <row r="506" spans="2:3">
      <c r="B506">
        <v>60</v>
      </c>
      <c r="C506" s="25">
        <v>-5.9521582253106997E-2</v>
      </c>
    </row>
    <row r="507" spans="2:3">
      <c r="B507">
        <v>60</v>
      </c>
      <c r="C507" s="25">
        <v>-6.3706119576691075E-2</v>
      </c>
    </row>
    <row r="508" spans="2:3">
      <c r="B508">
        <v>60</v>
      </c>
      <c r="C508" s="25">
        <v>7.8312674161622048E-2</v>
      </c>
    </row>
    <row r="509" spans="2:3">
      <c r="B509">
        <v>60</v>
      </c>
      <c r="C509" s="25">
        <v>4.0386351936401332E-2</v>
      </c>
    </row>
    <row r="510" spans="2:3">
      <c r="B510">
        <v>60</v>
      </c>
      <c r="C510" s="25">
        <v>-0.12308018218409057</v>
      </c>
    </row>
    <row r="511" spans="2:3">
      <c r="B511">
        <v>60</v>
      </c>
      <c r="C511" s="25">
        <v>-0.17234225211045931</v>
      </c>
    </row>
    <row r="512" spans="2:3">
      <c r="B512">
        <v>60</v>
      </c>
      <c r="C512" s="25">
        <v>-5.3972104305639715E-2</v>
      </c>
    </row>
    <row r="513" spans="2:3">
      <c r="B513">
        <v>60</v>
      </c>
      <c r="C513" s="25">
        <v>-7.7428017305683994E-2</v>
      </c>
    </row>
    <row r="514" spans="2:3">
      <c r="B514">
        <v>60</v>
      </c>
      <c r="C514" s="25">
        <v>-0.14429805759576275</v>
      </c>
    </row>
    <row r="515" spans="2:3">
      <c r="B515">
        <v>60</v>
      </c>
      <c r="C515" s="25">
        <v>-4.9858744592566506E-2</v>
      </c>
    </row>
    <row r="516" spans="2:3">
      <c r="B516">
        <v>60</v>
      </c>
      <c r="C516" s="25">
        <v>-0.11553473194020449</v>
      </c>
    </row>
    <row r="517" spans="2:3">
      <c r="B517">
        <v>60</v>
      </c>
      <c r="C517" s="25">
        <v>-6.2078657019692625E-2</v>
      </c>
    </row>
    <row r="518" spans="2:3">
      <c r="B518">
        <v>60</v>
      </c>
      <c r="C518" s="25">
        <v>-0.10200699686982137</v>
      </c>
    </row>
    <row r="519" spans="2:3">
      <c r="B519">
        <v>60</v>
      </c>
      <c r="C519" s="25">
        <v>-0.18444266238973553</v>
      </c>
    </row>
    <row r="520" spans="2:3">
      <c r="B520">
        <v>60</v>
      </c>
      <c r="C520" s="26">
        <v>8.6395856090378018E-2</v>
      </c>
    </row>
    <row r="521" spans="2:3">
      <c r="B521">
        <v>60</v>
      </c>
      <c r="C521" s="26">
        <v>8.369699746672786E-2</v>
      </c>
    </row>
    <row r="522" spans="2:3">
      <c r="B522">
        <v>60</v>
      </c>
      <c r="C522" s="26">
        <v>7.5012834817608773E-2</v>
      </c>
    </row>
    <row r="523" spans="2:3">
      <c r="B523">
        <v>60</v>
      </c>
      <c r="C523" s="26">
        <v>-2.8172952567374057E-3</v>
      </c>
    </row>
    <row r="524" spans="2:3">
      <c r="B524">
        <v>60</v>
      </c>
      <c r="C524" s="26">
        <v>0.14383075910375345</v>
      </c>
    </row>
    <row r="525" spans="2:3">
      <c r="B525">
        <v>60</v>
      </c>
      <c r="C525" s="26">
        <v>4.5490973539649961E-2</v>
      </c>
    </row>
    <row r="526" spans="2:3">
      <c r="B526">
        <v>60</v>
      </c>
      <c r="C526" s="26">
        <v>-0.25724059293044471</v>
      </c>
    </row>
    <row r="527" spans="2:3">
      <c r="B527">
        <v>60</v>
      </c>
      <c r="C527" s="26">
        <v>-0.19230769230769235</v>
      </c>
    </row>
    <row r="528" spans="2:3">
      <c r="B528">
        <v>60</v>
      </c>
      <c r="C528" s="26">
        <v>-0.32167832167832189</v>
      </c>
    </row>
    <row r="529" spans="2:3">
      <c r="B529">
        <v>60</v>
      </c>
      <c r="C529" s="26">
        <v>-0.24780316344463957</v>
      </c>
    </row>
    <row r="530" spans="2:3">
      <c r="B530">
        <v>60</v>
      </c>
      <c r="C530" s="26">
        <v>-0.12317167051578148</v>
      </c>
    </row>
    <row r="531" spans="2:3">
      <c r="B531">
        <v>60</v>
      </c>
      <c r="C531" s="26">
        <v>-1.9762845849802251E-2</v>
      </c>
    </row>
    <row r="532" spans="2:3">
      <c r="B532">
        <v>60</v>
      </c>
      <c r="C532" s="26">
        <v>-8.5952042045330218E-2</v>
      </c>
    </row>
    <row r="533" spans="2:3">
      <c r="B533">
        <v>60</v>
      </c>
      <c r="C533" s="26">
        <v>0.47754557581147178</v>
      </c>
    </row>
    <row r="534" spans="2:3">
      <c r="B534">
        <v>60</v>
      </c>
      <c r="C534" s="26">
        <v>2.3630417007359076E-2</v>
      </c>
    </row>
    <row r="535" spans="2:3">
      <c r="B535">
        <v>60</v>
      </c>
      <c r="C535" s="26">
        <v>9.431909366627229E-3</v>
      </c>
    </row>
    <row r="536" spans="2:3">
      <c r="B536">
        <v>60</v>
      </c>
      <c r="C536" s="26">
        <v>-3.167618167260125E-2</v>
      </c>
    </row>
    <row r="537" spans="2:3">
      <c r="B537">
        <v>60</v>
      </c>
      <c r="C537" s="26">
        <v>1.9503727152047345E-2</v>
      </c>
    </row>
    <row r="538" spans="2:3">
      <c r="B538">
        <v>60</v>
      </c>
      <c r="C538" s="26">
        <v>-0.1135517263144607</v>
      </c>
    </row>
    <row r="539" spans="2:3">
      <c r="B539">
        <v>60</v>
      </c>
      <c r="C539" s="26"/>
    </row>
    <row r="540" spans="2:3">
      <c r="B540">
        <v>60</v>
      </c>
      <c r="C540" s="26">
        <v>2.1267192074251565E-3</v>
      </c>
    </row>
    <row r="541" spans="2:3">
      <c r="B541">
        <v>60</v>
      </c>
      <c r="C541" s="26">
        <v>4.8771178354077797E-3</v>
      </c>
    </row>
    <row r="542" spans="2:3">
      <c r="B542">
        <v>60</v>
      </c>
      <c r="C542" s="26">
        <v>-8.1980275889189116E-2</v>
      </c>
    </row>
    <row r="543" spans="2:3">
      <c r="B543">
        <v>60</v>
      </c>
      <c r="C543" s="26">
        <v>-3.6348204977411903E-2</v>
      </c>
    </row>
    <row r="544" spans="2:3">
      <c r="B544">
        <v>60</v>
      </c>
      <c r="C544" s="26">
        <v>2.1661312332821481E-2</v>
      </c>
    </row>
    <row r="545" spans="2:3">
      <c r="B545">
        <v>60</v>
      </c>
      <c r="C545" s="26">
        <v>-0.19897959183673483</v>
      </c>
    </row>
    <row r="546" spans="2:3">
      <c r="B546">
        <v>60</v>
      </c>
      <c r="C546" s="26">
        <v>0.12765240821825538</v>
      </c>
    </row>
    <row r="547" spans="2:3">
      <c r="B547">
        <v>60</v>
      </c>
      <c r="C547" s="26">
        <v>7.7900084674005068E-2</v>
      </c>
    </row>
    <row r="548" spans="2:3">
      <c r="B548">
        <v>60</v>
      </c>
      <c r="C548" s="26">
        <v>-9.082901532086728E-3</v>
      </c>
    </row>
    <row r="549" spans="2:3">
      <c r="B549">
        <v>60</v>
      </c>
      <c r="C549" s="26">
        <v>-9.4881945672836143E-2</v>
      </c>
    </row>
    <row r="550" spans="2:3">
      <c r="B550">
        <v>60</v>
      </c>
      <c r="C550" s="26">
        <v>-3.2953595545072975E-2</v>
      </c>
    </row>
    <row r="551" spans="2:3">
      <c r="B551">
        <v>60</v>
      </c>
      <c r="C551" s="26">
        <v>6.4165152315597274E-2</v>
      </c>
    </row>
    <row r="552" spans="2:3">
      <c r="B552">
        <v>60</v>
      </c>
      <c r="C552" s="26">
        <v>1.1941081461643716E-3</v>
      </c>
    </row>
    <row r="553" spans="2:3">
      <c r="B553">
        <v>60</v>
      </c>
      <c r="C553" s="26">
        <v>3.9975862420376242E-2</v>
      </c>
    </row>
    <row r="554" spans="2:3">
      <c r="B554">
        <v>60</v>
      </c>
      <c r="C554" s="26">
        <v>-0.155688622754491</v>
      </c>
    </row>
    <row r="555" spans="2:3">
      <c r="B555">
        <v>60</v>
      </c>
      <c r="C555" s="26">
        <v>-6.6889632107023492E-2</v>
      </c>
    </row>
    <row r="556" spans="2:3">
      <c r="B556">
        <v>60</v>
      </c>
      <c r="C556" s="26">
        <v>0.12633127106396633</v>
      </c>
    </row>
    <row r="557" spans="2:3">
      <c r="B557">
        <v>60</v>
      </c>
      <c r="C557" s="26">
        <v>5.3542749173358432E-2</v>
      </c>
    </row>
    <row r="558" spans="2:3">
      <c r="B558">
        <v>60</v>
      </c>
      <c r="C558" s="26">
        <v>-1.7536383361196086E-2</v>
      </c>
    </row>
    <row r="559" spans="2:3">
      <c r="B559">
        <v>60</v>
      </c>
      <c r="C559" s="26">
        <v>-1.3174946004319539E-2</v>
      </c>
    </row>
    <row r="560" spans="2:3">
      <c r="B560">
        <v>60</v>
      </c>
      <c r="C560" s="26">
        <v>-2.2903116733297504E-2</v>
      </c>
    </row>
    <row r="561" spans="2:3">
      <c r="B561">
        <v>60</v>
      </c>
      <c r="C561" s="26">
        <v>-6.7990098767247528E-2</v>
      </c>
    </row>
    <row r="562" spans="2:3">
      <c r="B562">
        <v>60</v>
      </c>
      <c r="C562" s="25">
        <v>0.34827918857593182</v>
      </c>
    </row>
    <row r="563" spans="2:3">
      <c r="B563">
        <v>60</v>
      </c>
      <c r="C563" s="25">
        <v>2.8728857970861155E-2</v>
      </c>
    </row>
    <row r="564" spans="2:3">
      <c r="B564">
        <v>60</v>
      </c>
      <c r="C564" s="25"/>
    </row>
    <row r="565" spans="2:3">
      <c r="B565">
        <v>60</v>
      </c>
      <c r="C565" s="25"/>
    </row>
    <row r="566" spans="2:3">
      <c r="B566">
        <v>60</v>
      </c>
      <c r="C566" s="25">
        <v>-0.10438109117405964</v>
      </c>
    </row>
    <row r="567" spans="2:3">
      <c r="B567">
        <v>60</v>
      </c>
      <c r="C567" s="25"/>
    </row>
    <row r="568" spans="2:3">
      <c r="B568">
        <v>60</v>
      </c>
      <c r="C568" s="25">
        <v>5.2716631360367132E-2</v>
      </c>
    </row>
    <row r="569" spans="2:3">
      <c r="B569">
        <v>60</v>
      </c>
      <c r="C569" s="25">
        <v>-9.8121445529375878E-2</v>
      </c>
    </row>
    <row r="570" spans="2:3">
      <c r="B570">
        <v>60</v>
      </c>
      <c r="C570" s="25">
        <v>-0.11417257878237917</v>
      </c>
    </row>
    <row r="571" spans="2:3">
      <c r="B571">
        <v>60</v>
      </c>
      <c r="C571" s="25">
        <v>-0.11273115220483634</v>
      </c>
    </row>
    <row r="572" spans="2:3">
      <c r="B572">
        <v>60</v>
      </c>
      <c r="C572" s="25">
        <v>-8.0094206412788069E-2</v>
      </c>
    </row>
    <row r="573" spans="2:3">
      <c r="B573">
        <v>60</v>
      </c>
      <c r="C573" s="25">
        <v>-8.1407815008085194E-2</v>
      </c>
    </row>
    <row r="574" spans="2:3">
      <c r="B574">
        <v>60</v>
      </c>
      <c r="C574" s="25">
        <v>-0.17831060427343126</v>
      </c>
    </row>
    <row r="575" spans="2:3">
      <c r="B575">
        <v>60</v>
      </c>
      <c r="C575" s="25">
        <v>2.2454862933602188E-2</v>
      </c>
    </row>
    <row r="576" spans="2:3">
      <c r="B576">
        <v>60</v>
      </c>
      <c r="C576" s="26">
        <v>-2.80230778288003E-2</v>
      </c>
    </row>
    <row r="577" spans="2:3">
      <c r="B577">
        <v>60</v>
      </c>
      <c r="C577" s="26">
        <v>0.1771017059040873</v>
      </c>
    </row>
    <row r="578" spans="2:3">
      <c r="B578">
        <v>60</v>
      </c>
      <c r="C578" s="26"/>
    </row>
    <row r="579" spans="2:3">
      <c r="B579">
        <v>60</v>
      </c>
      <c r="C579" s="26">
        <v>0.10776640577965077</v>
      </c>
    </row>
    <row r="580" spans="2:3">
      <c r="B580">
        <v>60</v>
      </c>
      <c r="C580" s="26">
        <v>4.8467318209876903E-2</v>
      </c>
    </row>
    <row r="581" spans="2:3">
      <c r="B581">
        <v>60</v>
      </c>
      <c r="C581" s="26">
        <v>0.41007493755203989</v>
      </c>
    </row>
    <row r="582" spans="2:3">
      <c r="B582">
        <v>60</v>
      </c>
      <c r="C582" s="26">
        <v>0.67371491068173517</v>
      </c>
    </row>
    <row r="583" spans="2:3">
      <c r="B583">
        <v>60</v>
      </c>
      <c r="C583" s="26">
        <v>-8.0653478342396293E-2</v>
      </c>
    </row>
    <row r="584" spans="2:3">
      <c r="B584">
        <v>60</v>
      </c>
      <c r="C584" s="26">
        <v>-1.3060268807395119E-2</v>
      </c>
    </row>
    <row r="585" spans="2:3">
      <c r="B585">
        <v>60</v>
      </c>
      <c r="C585" s="26">
        <v>-8.056362792742193E-2</v>
      </c>
    </row>
    <row r="586" spans="2:3">
      <c r="B586">
        <v>60</v>
      </c>
      <c r="C586" s="26">
        <v>-8.2046503574569343E-2</v>
      </c>
    </row>
    <row r="587" spans="2:3">
      <c r="B587">
        <v>60</v>
      </c>
      <c r="C587" s="26">
        <v>-7.2727272727272724E-2</v>
      </c>
    </row>
    <row r="588" spans="2:3">
      <c r="B588">
        <v>60</v>
      </c>
      <c r="C588" s="26">
        <v>-0.22308816366293219</v>
      </c>
    </row>
    <row r="589" spans="2:3">
      <c r="B589">
        <v>60</v>
      </c>
      <c r="C589" s="26">
        <v>-0.38924518993586582</v>
      </c>
    </row>
    <row r="590" spans="2:3">
      <c r="B590">
        <v>60</v>
      </c>
      <c r="C590" s="26">
        <v>-3.933154489662731E-2</v>
      </c>
    </row>
    <row r="591" spans="2:3">
      <c r="B591">
        <v>60</v>
      </c>
      <c r="C591" s="26">
        <v>-2.6166666666666671E-2</v>
      </c>
    </row>
    <row r="592" spans="2:3">
      <c r="B592">
        <v>60</v>
      </c>
      <c r="C592" s="26">
        <v>5.6186648025166083E-2</v>
      </c>
    </row>
    <row r="593" spans="2:3">
      <c r="B593">
        <v>60</v>
      </c>
      <c r="C593" s="26">
        <v>-0.13728638434835611</v>
      </c>
    </row>
    <row r="594" spans="2:3">
      <c r="B594">
        <v>60</v>
      </c>
      <c r="C594" s="26">
        <v>1.1575812080758459E-2</v>
      </c>
    </row>
    <row r="595" spans="2:3">
      <c r="B595">
        <v>60</v>
      </c>
      <c r="C595" s="26">
        <v>0.18135700697526946</v>
      </c>
    </row>
    <row r="596" spans="2:3">
      <c r="B596">
        <v>60</v>
      </c>
      <c r="C596" s="26">
        <v>3.570594206167628E-2</v>
      </c>
    </row>
    <row r="597" spans="2:3">
      <c r="B597">
        <v>60</v>
      </c>
      <c r="C597" s="26">
        <v>-3.8012274797069923E-2</v>
      </c>
    </row>
    <row r="598" spans="2:3">
      <c r="B598">
        <v>60</v>
      </c>
      <c r="C598" s="26">
        <v>0.100463923691834</v>
      </c>
    </row>
    <row r="599" spans="2:3">
      <c r="B599">
        <v>60</v>
      </c>
      <c r="C599" s="26">
        <v>-0.18271334792122537</v>
      </c>
    </row>
    <row r="600" spans="2:3">
      <c r="B600">
        <v>60</v>
      </c>
      <c r="C600" s="26">
        <v>6.1719592879355273E-2</v>
      </c>
    </row>
    <row r="601" spans="2:3">
      <c r="B601">
        <v>60</v>
      </c>
      <c r="C601" s="26">
        <v>-3.5488022310221121E-2</v>
      </c>
    </row>
    <row r="602" spans="2:3">
      <c r="B602">
        <v>60</v>
      </c>
      <c r="C602" s="26">
        <v>-8.231807704972012E-3</v>
      </c>
    </row>
    <row r="603" spans="2:3">
      <c r="B603">
        <v>60</v>
      </c>
      <c r="C603" s="26">
        <v>9.8643649815043102E-2</v>
      </c>
    </row>
    <row r="604" spans="2:3">
      <c r="B604">
        <v>60</v>
      </c>
      <c r="C604" s="25">
        <v>-4.6112024133816522E-2</v>
      </c>
    </row>
    <row r="605" spans="2:3">
      <c r="B605">
        <v>60</v>
      </c>
      <c r="C605" s="25">
        <v>-1.7482180275120728E-2</v>
      </c>
    </row>
    <row r="606" spans="2:3">
      <c r="B606">
        <v>60</v>
      </c>
      <c r="C606" s="25">
        <v>-2.8609379789516819E-3</v>
      </c>
    </row>
    <row r="607" spans="2:3">
      <c r="B607">
        <v>60</v>
      </c>
      <c r="C607" s="25">
        <v>-1.850839824331536E-2</v>
      </c>
    </row>
    <row r="608" spans="2:3">
      <c r="B608">
        <v>60</v>
      </c>
      <c r="C608" s="25">
        <v>-0.13811608529868663</v>
      </c>
    </row>
    <row r="609" spans="2:3">
      <c r="B609">
        <v>60</v>
      </c>
      <c r="C609" s="25">
        <v>3.3274239738169883E-2</v>
      </c>
    </row>
    <row r="610" spans="2:3">
      <c r="B610">
        <v>60</v>
      </c>
      <c r="C610" s="25">
        <v>-9.8347145190085875E-2</v>
      </c>
    </row>
    <row r="611" spans="2:3">
      <c r="B611">
        <v>60</v>
      </c>
      <c r="C611" s="25">
        <v>0.12977225837695114</v>
      </c>
    </row>
    <row r="612" spans="2:3">
      <c r="B612">
        <v>60</v>
      </c>
      <c r="C612" s="25">
        <v>6.2766865048773296E-2</v>
      </c>
    </row>
    <row r="613" spans="2:3">
      <c r="B613">
        <v>60</v>
      </c>
      <c r="C613" s="25">
        <v>7.7921846369910355E-2</v>
      </c>
    </row>
    <row r="614" spans="2:3">
      <c r="B614">
        <v>60</v>
      </c>
      <c r="C614" s="25">
        <v>-8.5668958223162395E-2</v>
      </c>
    </row>
    <row r="615" spans="2:3">
      <c r="B615">
        <v>60</v>
      </c>
      <c r="C615" s="25">
        <v>0.18881626724763978</v>
      </c>
    </row>
    <row r="616" spans="2:3">
      <c r="B616">
        <v>60</v>
      </c>
      <c r="C616" s="25">
        <v>1.9057089018604007E-2</v>
      </c>
    </row>
    <row r="617" spans="2:3">
      <c r="B617">
        <v>60</v>
      </c>
      <c r="C617" s="25">
        <v>-0.1337690631808279</v>
      </c>
    </row>
    <row r="618" spans="2:3">
      <c r="B618">
        <v>60</v>
      </c>
      <c r="C618" s="26">
        <v>-5.6673471371634081E-2</v>
      </c>
    </row>
    <row r="619" spans="2:3">
      <c r="B619">
        <v>60</v>
      </c>
      <c r="C619" s="26"/>
    </row>
    <row r="620" spans="2:3">
      <c r="B620">
        <v>60</v>
      </c>
      <c r="C620" s="26">
        <v>-3.994028978060489E-2</v>
      </c>
    </row>
    <row r="621" spans="2:3">
      <c r="B621">
        <v>60</v>
      </c>
      <c r="C621" s="26">
        <v>-0.34570661896243288</v>
      </c>
    </row>
    <row r="622" spans="2:3">
      <c r="B622">
        <v>60</v>
      </c>
      <c r="C622" s="26">
        <v>0.12376891143110251</v>
      </c>
    </row>
    <row r="623" spans="2:3">
      <c r="B623">
        <v>60</v>
      </c>
      <c r="C623" s="26">
        <v>-0.13154831199068687</v>
      </c>
    </row>
    <row r="624" spans="2:3">
      <c r="B624">
        <v>60</v>
      </c>
      <c r="C624" s="26">
        <v>-0.26480836236933802</v>
      </c>
    </row>
    <row r="625" spans="2:3">
      <c r="B625">
        <v>60</v>
      </c>
      <c r="C625" s="26">
        <v>-7.3778070707836998E-2</v>
      </c>
    </row>
    <row r="626" spans="2:3">
      <c r="B626">
        <v>60</v>
      </c>
      <c r="C626" s="26">
        <v>-5.7318928258111241E-3</v>
      </c>
    </row>
    <row r="627" spans="2:3">
      <c r="B627">
        <v>60</v>
      </c>
      <c r="C627" s="26">
        <v>-0.1896113027466732</v>
      </c>
    </row>
    <row r="628" spans="2:3">
      <c r="B628">
        <v>60</v>
      </c>
      <c r="C628" s="26">
        <v>-1.0676156583629824E-2</v>
      </c>
    </row>
    <row r="629" spans="2:3">
      <c r="B629">
        <v>60</v>
      </c>
      <c r="C629" s="26">
        <v>-1.539614113948137E-2</v>
      </c>
    </row>
    <row r="630" spans="2:3">
      <c r="B630">
        <v>60</v>
      </c>
      <c r="C630" s="26">
        <v>0.35881907645722938</v>
      </c>
    </row>
    <row r="631" spans="2:3">
      <c r="B631">
        <v>60</v>
      </c>
      <c r="C631" s="26">
        <v>-0.16829268292682914</v>
      </c>
    </row>
    <row r="632" spans="2:3">
      <c r="B632">
        <v>60</v>
      </c>
      <c r="C632" s="26">
        <v>7.5898614602270126E-3</v>
      </c>
    </row>
    <row r="633" spans="2:3">
      <c r="B633">
        <v>60</v>
      </c>
      <c r="C633" s="26">
        <v>-7.7475041597337799E-2</v>
      </c>
    </row>
    <row r="634" spans="2:3">
      <c r="B634">
        <v>60</v>
      </c>
      <c r="C634" s="26">
        <v>-8.42490842490842E-2</v>
      </c>
    </row>
    <row r="635" spans="2:3">
      <c r="B635">
        <v>60</v>
      </c>
      <c r="C635" s="26">
        <v>6.5567434521197482E-2</v>
      </c>
    </row>
    <row r="636" spans="2:3">
      <c r="B636">
        <v>60</v>
      </c>
      <c r="C636" s="26">
        <v>5.5240284462323097E-2</v>
      </c>
    </row>
    <row r="637" spans="2:3">
      <c r="B637">
        <v>60</v>
      </c>
      <c r="C637" s="26">
        <v>-1.0947467905804526E-2</v>
      </c>
    </row>
    <row r="638" spans="2:3">
      <c r="B638">
        <v>60</v>
      </c>
      <c r="C638" s="26">
        <v>8.4981585049788616E-2</v>
      </c>
    </row>
    <row r="639" spans="2:3">
      <c r="B639">
        <v>60</v>
      </c>
      <c r="C639" s="26">
        <v>-6.4697570784196523E-2</v>
      </c>
    </row>
    <row r="640" spans="2:3">
      <c r="B640">
        <v>60</v>
      </c>
      <c r="C640" s="26">
        <v>-8.5575058813886606E-2</v>
      </c>
    </row>
    <row r="641" spans="2:3">
      <c r="B641">
        <v>60</v>
      </c>
      <c r="C641" s="26">
        <v>4.5364417472811461E-2</v>
      </c>
    </row>
    <row r="642" spans="2:3">
      <c r="B642">
        <v>60</v>
      </c>
      <c r="C642" s="26">
        <v>0.13947633434038267</v>
      </c>
    </row>
    <row r="643" spans="2:3">
      <c r="B643">
        <v>60</v>
      </c>
      <c r="C643" s="26">
        <v>0.19189602446483181</v>
      </c>
    </row>
    <row r="644" spans="2:3">
      <c r="B644">
        <v>60</v>
      </c>
      <c r="C644" s="26">
        <v>-7.5039531675806515E-2</v>
      </c>
    </row>
    <row r="645" spans="2:3">
      <c r="B645">
        <v>60</v>
      </c>
      <c r="C645" s="26">
        <v>-0.12870275791624122</v>
      </c>
    </row>
    <row r="646" spans="2:3">
      <c r="B646">
        <v>60</v>
      </c>
      <c r="C646" s="25">
        <v>-2.2833326941024575E-2</v>
      </c>
    </row>
    <row r="647" spans="2:3">
      <c r="B647">
        <v>60</v>
      </c>
      <c r="C647" s="25">
        <v>-3.6530513799981727E-2</v>
      </c>
    </row>
    <row r="648" spans="2:3">
      <c r="B648">
        <v>60</v>
      </c>
      <c r="C648" s="25">
        <v>-4.0833333333333381E-2</v>
      </c>
    </row>
    <row r="649" spans="2:3">
      <c r="B649">
        <v>60</v>
      </c>
      <c r="C649" s="25">
        <v>5.1579118992586347E-2</v>
      </c>
    </row>
    <row r="650" spans="2:3">
      <c r="B650">
        <v>60</v>
      </c>
      <c r="C650" s="25">
        <v>1.7243490598936637E-2</v>
      </c>
    </row>
    <row r="651" spans="2:3">
      <c r="B651">
        <v>60</v>
      </c>
      <c r="C651" s="25">
        <v>-1.3277384605749341E-2</v>
      </c>
    </row>
    <row r="652" spans="2:3">
      <c r="B652">
        <v>60</v>
      </c>
      <c r="C652" s="25">
        <v>3.6123545210384897E-2</v>
      </c>
    </row>
    <row r="653" spans="2:3">
      <c r="B653">
        <v>60</v>
      </c>
      <c r="C653" s="25">
        <v>-9.3789429412589345E-2</v>
      </c>
    </row>
    <row r="654" spans="2:3">
      <c r="B654">
        <v>60</v>
      </c>
      <c r="C654" s="25">
        <v>-6.9013112491375975E-4</v>
      </c>
    </row>
    <row r="655" spans="2:3">
      <c r="B655">
        <v>60</v>
      </c>
      <c r="C655" s="25">
        <v>-5.2032019704433649E-2</v>
      </c>
    </row>
    <row r="656" spans="2:3">
      <c r="B656">
        <v>60</v>
      </c>
      <c r="C656" s="25">
        <v>2.4257757273606601E-2</v>
      </c>
    </row>
    <row r="657" spans="2:3">
      <c r="B657">
        <v>60</v>
      </c>
      <c r="C657" s="25">
        <v>-0.25044014084507049</v>
      </c>
    </row>
    <row r="658" spans="2:3">
      <c r="B658">
        <v>60</v>
      </c>
      <c r="C658" s="25">
        <v>-0.19278909022977769</v>
      </c>
    </row>
    <row r="659" spans="2:3">
      <c r="B659">
        <v>60</v>
      </c>
      <c r="C659" s="25">
        <v>0.26549413735343386</v>
      </c>
    </row>
    <row r="660" spans="2:3">
      <c r="B660">
        <v>90</v>
      </c>
      <c r="C660" s="25">
        <v>-5.9521582253106997E-2</v>
      </c>
    </row>
    <row r="661" spans="2:3">
      <c r="B661">
        <v>90</v>
      </c>
      <c r="C661" s="25">
        <v>-6.3706119576691075E-2</v>
      </c>
    </row>
    <row r="662" spans="2:3">
      <c r="B662">
        <v>90</v>
      </c>
      <c r="C662" s="25">
        <v>0.12837513212260993</v>
      </c>
    </row>
    <row r="663" spans="2:3">
      <c r="B663">
        <v>90</v>
      </c>
      <c r="C663" s="25">
        <v>4.0386351936401332E-2</v>
      </c>
    </row>
    <row r="664" spans="2:3">
      <c r="B664">
        <v>90</v>
      </c>
      <c r="C664" s="25">
        <v>-0.12308018218409057</v>
      </c>
    </row>
    <row r="665" spans="2:3">
      <c r="B665">
        <v>90</v>
      </c>
      <c r="C665" s="25">
        <v>-0.17234225211045931</v>
      </c>
    </row>
    <row r="666" spans="2:3">
      <c r="B666">
        <v>90</v>
      </c>
      <c r="C666" s="25">
        <v>3.6385688295937024E-2</v>
      </c>
    </row>
    <row r="667" spans="2:3">
      <c r="B667">
        <v>90</v>
      </c>
      <c r="C667" s="25">
        <v>-7.7428017305683994E-2</v>
      </c>
    </row>
    <row r="668" spans="2:3">
      <c r="B668">
        <v>90</v>
      </c>
      <c r="C668" s="25">
        <v>-0.14429805759576275</v>
      </c>
    </row>
    <row r="669" spans="2:3">
      <c r="B669">
        <v>90</v>
      </c>
      <c r="C669" s="25">
        <v>-4.9858744592566506E-2</v>
      </c>
    </row>
    <row r="670" spans="2:3">
      <c r="B670">
        <v>90</v>
      </c>
      <c r="C670" s="25">
        <v>-0.11553473194020449</v>
      </c>
    </row>
    <row r="671" spans="2:3">
      <c r="B671">
        <v>90</v>
      </c>
      <c r="C671" s="25">
        <v>-6.2078657019692625E-2</v>
      </c>
    </row>
    <row r="672" spans="2:3">
      <c r="B672">
        <v>90</v>
      </c>
      <c r="C672" s="25">
        <v>-0.10200699686982137</v>
      </c>
    </row>
    <row r="673" spans="2:3">
      <c r="B673">
        <v>90</v>
      </c>
      <c r="C673" s="25">
        <v>-0.18444266238973553</v>
      </c>
    </row>
    <row r="674" spans="2:3">
      <c r="B674">
        <v>90</v>
      </c>
      <c r="C674" s="26">
        <v>0.12914003830856394</v>
      </c>
    </row>
    <row r="675" spans="2:3">
      <c r="B675">
        <v>90</v>
      </c>
      <c r="C675" s="26">
        <v>9.084809319913846E-2</v>
      </c>
    </row>
    <row r="676" spans="2:3">
      <c r="B676">
        <v>90</v>
      </c>
      <c r="C676" s="26">
        <v>9.3876936346149936E-2</v>
      </c>
    </row>
    <row r="677" spans="2:3">
      <c r="B677">
        <v>90</v>
      </c>
      <c r="C677" s="26">
        <v>-8.8750043692544411E-2</v>
      </c>
    </row>
    <row r="678" spans="2:3">
      <c r="B678">
        <v>90</v>
      </c>
      <c r="C678" s="26">
        <v>0.15784870294469561</v>
      </c>
    </row>
    <row r="679" spans="2:3">
      <c r="B679">
        <v>90</v>
      </c>
      <c r="C679" s="26">
        <v>6.5139949799510016E-2</v>
      </c>
    </row>
    <row r="680" spans="2:3">
      <c r="B680">
        <v>90</v>
      </c>
      <c r="C680" s="26">
        <v>-0.25724059293044471</v>
      </c>
    </row>
    <row r="681" spans="2:3">
      <c r="B681">
        <v>90</v>
      </c>
      <c r="C681" s="26">
        <v>-0.19230769230769235</v>
      </c>
    </row>
    <row r="682" spans="2:3">
      <c r="B682">
        <v>90</v>
      </c>
      <c r="C682" s="26">
        <v>-0.32167832167832189</v>
      </c>
    </row>
    <row r="683" spans="2:3">
      <c r="B683">
        <v>90</v>
      </c>
      <c r="C683" s="26">
        <v>-0.24780316344463957</v>
      </c>
    </row>
    <row r="684" spans="2:3">
      <c r="B684">
        <v>90</v>
      </c>
      <c r="C684" s="26">
        <v>-0.12317167051578148</v>
      </c>
    </row>
    <row r="685" spans="2:3">
      <c r="B685">
        <v>90</v>
      </c>
      <c r="C685" s="26">
        <v>0.24675324675324681</v>
      </c>
    </row>
    <row r="686" spans="2:3">
      <c r="B686">
        <v>90</v>
      </c>
      <c r="C686" s="26">
        <v>-2.2008102485492228E-2</v>
      </c>
    </row>
    <row r="687" spans="2:3">
      <c r="B687">
        <v>90</v>
      </c>
      <c r="C687" s="26">
        <v>0.60071142730102267</v>
      </c>
    </row>
    <row r="688" spans="2:3">
      <c r="B688">
        <v>90</v>
      </c>
      <c r="C688" s="26">
        <v>2.3630417007359076E-2</v>
      </c>
    </row>
    <row r="689" spans="2:3">
      <c r="B689">
        <v>90</v>
      </c>
      <c r="C689" s="26">
        <v>9.431909366627229E-3</v>
      </c>
    </row>
    <row r="690" spans="2:3">
      <c r="B690">
        <v>90</v>
      </c>
      <c r="C690" s="26">
        <v>-3.167618167260125E-2</v>
      </c>
    </row>
    <row r="691" spans="2:3">
      <c r="B691">
        <v>90</v>
      </c>
      <c r="C691" s="26">
        <v>1.9503727152047345E-2</v>
      </c>
    </row>
    <row r="692" spans="2:3">
      <c r="B692">
        <v>90</v>
      </c>
      <c r="C692" s="26">
        <v>-0.1135517263144607</v>
      </c>
    </row>
    <row r="693" spans="2:3">
      <c r="B693">
        <v>90</v>
      </c>
      <c r="C693" s="26"/>
    </row>
    <row r="694" spans="2:3">
      <c r="B694">
        <v>90</v>
      </c>
      <c r="C694" s="26">
        <v>-1.4792951194857325E-2</v>
      </c>
    </row>
    <row r="695" spans="2:3">
      <c r="B695">
        <v>90</v>
      </c>
      <c r="C695" s="26">
        <v>4.8771178354077797E-3</v>
      </c>
    </row>
    <row r="696" spans="2:3">
      <c r="B696">
        <v>90</v>
      </c>
      <c r="C696" s="26">
        <v>-8.1980275889189116E-2</v>
      </c>
    </row>
    <row r="697" spans="2:3">
      <c r="B697">
        <v>90</v>
      </c>
      <c r="C697" s="26">
        <v>-9.827848913363102E-2</v>
      </c>
    </row>
    <row r="698" spans="2:3">
      <c r="B698">
        <v>90</v>
      </c>
      <c r="C698" s="26">
        <v>1.2634876398644159E-2</v>
      </c>
    </row>
    <row r="699" spans="2:3">
      <c r="B699">
        <v>90</v>
      </c>
      <c r="C699" s="26">
        <v>-0.16419294990723576</v>
      </c>
    </row>
    <row r="700" spans="2:3">
      <c r="B700">
        <v>90</v>
      </c>
      <c r="C700" s="26">
        <v>0.19905692152239812</v>
      </c>
    </row>
    <row r="701" spans="2:3">
      <c r="B701">
        <v>90</v>
      </c>
      <c r="C701" s="26">
        <v>0.31414055884843362</v>
      </c>
    </row>
    <row r="702" spans="2:3">
      <c r="B702">
        <v>90</v>
      </c>
      <c r="C702" s="26">
        <v>3.2717828115106755E-2</v>
      </c>
    </row>
    <row r="703" spans="2:3">
      <c r="B703">
        <v>90</v>
      </c>
      <c r="C703" s="26">
        <v>-9.4881945672836143E-2</v>
      </c>
    </row>
    <row r="704" spans="2:3">
      <c r="B704">
        <v>90</v>
      </c>
      <c r="C704" s="26">
        <v>-8.9712275598895039E-2</v>
      </c>
    </row>
    <row r="705" spans="2:3">
      <c r="B705">
        <v>90</v>
      </c>
      <c r="C705" s="26">
        <v>6.1656446525659117E-2</v>
      </c>
    </row>
    <row r="706" spans="2:3">
      <c r="B706">
        <v>90</v>
      </c>
      <c r="C706" s="26">
        <v>-2.9252198401413604E-2</v>
      </c>
    </row>
    <row r="707" spans="2:3">
      <c r="B707">
        <v>90</v>
      </c>
      <c r="C707" s="26">
        <v>9.7670173944009453E-2</v>
      </c>
    </row>
    <row r="708" spans="2:3">
      <c r="B708">
        <v>90</v>
      </c>
      <c r="C708" s="26">
        <v>-0.25179640718562873</v>
      </c>
    </row>
    <row r="709" spans="2:3">
      <c r="B709">
        <v>90</v>
      </c>
      <c r="C709" s="26">
        <v>-6.6889632107023492E-2</v>
      </c>
    </row>
    <row r="710" spans="2:3">
      <c r="B710">
        <v>90</v>
      </c>
      <c r="C710" s="26">
        <v>-6.6666477380813757E-2</v>
      </c>
    </row>
    <row r="711" spans="2:3">
      <c r="B711">
        <v>90</v>
      </c>
      <c r="C711" s="26">
        <v>-4.2796410014171012E-2</v>
      </c>
    </row>
    <row r="712" spans="2:3">
      <c r="B712">
        <v>90</v>
      </c>
      <c r="C712" s="26">
        <v>-8.45497601803641E-2</v>
      </c>
    </row>
    <row r="713" spans="2:3">
      <c r="B713">
        <v>90</v>
      </c>
      <c r="C713" s="26">
        <v>-0.16810655147588188</v>
      </c>
    </row>
    <row r="714" spans="2:3">
      <c r="B714">
        <v>90</v>
      </c>
      <c r="C714" s="26">
        <v>-0.12470579655375887</v>
      </c>
    </row>
    <row r="715" spans="2:3">
      <c r="B715">
        <v>90</v>
      </c>
      <c r="C715" s="26">
        <v>-0.14870475210156131</v>
      </c>
    </row>
    <row r="716" spans="2:3">
      <c r="B716">
        <v>90</v>
      </c>
      <c r="C716" s="25">
        <v>0.3761917055032451</v>
      </c>
    </row>
    <row r="717" spans="2:3">
      <c r="B717">
        <v>90</v>
      </c>
      <c r="C717" s="25">
        <v>0.1080646787800237</v>
      </c>
    </row>
    <row r="718" spans="2:3">
      <c r="B718">
        <v>90</v>
      </c>
      <c r="C718" s="25"/>
    </row>
    <row r="719" spans="2:3">
      <c r="B719">
        <v>90</v>
      </c>
      <c r="C719" s="25"/>
    </row>
    <row r="720" spans="2:3">
      <c r="B720">
        <v>90</v>
      </c>
      <c r="C720" s="25">
        <v>-0.10438109117405964</v>
      </c>
    </row>
    <row r="721" spans="2:3">
      <c r="B721">
        <v>90</v>
      </c>
      <c r="C721" s="25"/>
    </row>
    <row r="722" spans="2:3">
      <c r="B722">
        <v>90</v>
      </c>
      <c r="C722" s="25">
        <v>-2.8066414917400039E-2</v>
      </c>
    </row>
    <row r="723" spans="2:3">
      <c r="B723">
        <v>90</v>
      </c>
      <c r="C723" s="25">
        <v>-9.8121445529375878E-2</v>
      </c>
    </row>
    <row r="724" spans="2:3">
      <c r="B724">
        <v>90</v>
      </c>
      <c r="C724" s="25">
        <v>-0.11417257878237917</v>
      </c>
    </row>
    <row r="725" spans="2:3">
      <c r="B725">
        <v>90</v>
      </c>
      <c r="C725" s="25">
        <v>-0.11273115220483634</v>
      </c>
    </row>
    <row r="726" spans="2:3">
      <c r="B726">
        <v>90</v>
      </c>
      <c r="C726" s="25">
        <v>-0.18345064478877246</v>
      </c>
    </row>
    <row r="727" spans="2:3">
      <c r="B727">
        <v>90</v>
      </c>
      <c r="C727" s="25">
        <v>-2.0197951773688234E-2</v>
      </c>
    </row>
    <row r="728" spans="2:3">
      <c r="B728">
        <v>90</v>
      </c>
      <c r="C728" s="25">
        <v>-0.17831060427343126</v>
      </c>
    </row>
    <row r="729" spans="2:3">
      <c r="B729">
        <v>90</v>
      </c>
      <c r="C729" s="25">
        <v>-8.0346131940467108E-2</v>
      </c>
    </row>
    <row r="730" spans="2:3">
      <c r="B730">
        <v>90</v>
      </c>
      <c r="C730" s="26">
        <v>-2.80230778288003E-2</v>
      </c>
    </row>
    <row r="731" spans="2:3">
      <c r="B731">
        <v>90</v>
      </c>
      <c r="C731" s="26">
        <v>0.13595644262877923</v>
      </c>
    </row>
    <row r="732" spans="2:3">
      <c r="B732">
        <v>90</v>
      </c>
      <c r="C732" s="26"/>
    </row>
    <row r="733" spans="2:3">
      <c r="B733">
        <v>90</v>
      </c>
      <c r="C733" s="26">
        <v>0.16571342564720057</v>
      </c>
    </row>
    <row r="734" spans="2:3">
      <c r="B734">
        <v>90</v>
      </c>
      <c r="C734" s="26">
        <v>7.7447317135184532E-2</v>
      </c>
    </row>
    <row r="735" spans="2:3">
      <c r="B735">
        <v>90</v>
      </c>
      <c r="C735" s="26">
        <v>0.70566194837635299</v>
      </c>
    </row>
    <row r="736" spans="2:3">
      <c r="B736">
        <v>90</v>
      </c>
      <c r="C736" s="26">
        <v>0.79183375865840322</v>
      </c>
    </row>
    <row r="737" spans="2:3">
      <c r="B737">
        <v>90</v>
      </c>
      <c r="C737" s="26">
        <v>-1.6925276579786177E-2</v>
      </c>
    </row>
    <row r="738" spans="2:3">
      <c r="B738">
        <v>90</v>
      </c>
      <c r="C738" s="26">
        <v>-1.3060268807395119E-2</v>
      </c>
    </row>
    <row r="739" spans="2:3">
      <c r="B739">
        <v>90</v>
      </c>
      <c r="C739" s="26">
        <v>-8.056362792742193E-2</v>
      </c>
    </row>
    <row r="740" spans="2:3">
      <c r="B740">
        <v>90</v>
      </c>
      <c r="C740" s="26">
        <v>-8.2046503574569343E-2</v>
      </c>
    </row>
    <row r="741" spans="2:3">
      <c r="B741">
        <v>90</v>
      </c>
      <c r="C741" s="26">
        <v>-7.2727272727272724E-2</v>
      </c>
    </row>
    <row r="742" spans="2:3">
      <c r="B742">
        <v>90</v>
      </c>
      <c r="C742" s="26">
        <v>-0.22308816366293219</v>
      </c>
    </row>
    <row r="743" spans="2:3">
      <c r="B743">
        <v>90</v>
      </c>
      <c r="C743" s="26">
        <v>-0.38924518993586582</v>
      </c>
    </row>
    <row r="744" spans="2:3">
      <c r="B744">
        <v>90</v>
      </c>
      <c r="C744" s="26">
        <v>-6.0205877024709795E-2</v>
      </c>
    </row>
    <row r="745" spans="2:3">
      <c r="B745">
        <v>90</v>
      </c>
      <c r="C745" s="26">
        <v>0.11024999999999992</v>
      </c>
    </row>
    <row r="746" spans="2:3">
      <c r="B746">
        <v>90</v>
      </c>
      <c r="C746" s="26">
        <v>2.9884655714785057E-2</v>
      </c>
    </row>
    <row r="747" spans="2:3">
      <c r="B747">
        <v>90</v>
      </c>
      <c r="C747" s="26">
        <v>-0.13728638434835611</v>
      </c>
    </row>
    <row r="748" spans="2:3">
      <c r="B748">
        <v>90</v>
      </c>
      <c r="C748" s="26">
        <v>-1.2805174874794701E-2</v>
      </c>
    </row>
    <row r="749" spans="2:3">
      <c r="B749">
        <v>90</v>
      </c>
      <c r="C749" s="26">
        <v>6.0875079264426181E-2</v>
      </c>
    </row>
    <row r="750" spans="2:3">
      <c r="B750">
        <v>90</v>
      </c>
      <c r="C750" s="26">
        <v>2.9085972996487654E-2</v>
      </c>
    </row>
    <row r="751" spans="2:3">
      <c r="B751">
        <v>90</v>
      </c>
      <c r="C751" s="26">
        <v>-0.12314393189467431</v>
      </c>
    </row>
    <row r="752" spans="2:3">
      <c r="B752">
        <v>90</v>
      </c>
      <c r="C752" s="26">
        <v>8.359814777252482E-2</v>
      </c>
    </row>
    <row r="753" spans="2:3">
      <c r="B753">
        <v>90</v>
      </c>
      <c r="C753" s="26">
        <v>-0.23112691466083138</v>
      </c>
    </row>
    <row r="754" spans="2:3">
      <c r="B754">
        <v>90</v>
      </c>
      <c r="C754" s="26">
        <v>9.7891016690994551E-2</v>
      </c>
    </row>
    <row r="755" spans="2:3">
      <c r="B755">
        <v>90</v>
      </c>
      <c r="C755" s="26">
        <v>-4.2035587227839212E-2</v>
      </c>
    </row>
    <row r="756" spans="2:3">
      <c r="B756">
        <v>90</v>
      </c>
      <c r="C756" s="26">
        <v>9.7464603226868646E-2</v>
      </c>
    </row>
    <row r="757" spans="2:3">
      <c r="B757">
        <v>90</v>
      </c>
      <c r="C757" s="26">
        <v>5.7131113851212376E-2</v>
      </c>
    </row>
    <row r="758" spans="2:3">
      <c r="B758">
        <v>90</v>
      </c>
      <c r="C758" s="25">
        <v>-4.6112024133816522E-2</v>
      </c>
    </row>
    <row r="759" spans="2:3">
      <c r="B759">
        <v>90</v>
      </c>
      <c r="C759" s="25">
        <v>6.4197768990902362E-2</v>
      </c>
    </row>
    <row r="760" spans="2:3">
      <c r="B760">
        <v>90</v>
      </c>
      <c r="C760" s="25">
        <v>-0.13221620517012361</v>
      </c>
    </row>
    <row r="761" spans="2:3">
      <c r="B761">
        <v>90</v>
      </c>
      <c r="C761" s="25">
        <v>-5.1660225050534338E-2</v>
      </c>
    </row>
    <row r="762" spans="2:3">
      <c r="B762">
        <v>90</v>
      </c>
      <c r="C762" s="25">
        <v>-0.13811608529868663</v>
      </c>
    </row>
    <row r="763" spans="2:3">
      <c r="B763">
        <v>90</v>
      </c>
      <c r="C763" s="25">
        <v>8.8231283240147271E-2</v>
      </c>
    </row>
    <row r="764" spans="2:3">
      <c r="B764">
        <v>90</v>
      </c>
      <c r="C764" s="25">
        <v>6.4012912214452378E-2</v>
      </c>
    </row>
    <row r="765" spans="2:3">
      <c r="B765">
        <v>90</v>
      </c>
      <c r="C765" s="25">
        <v>-0.44060341910959872</v>
      </c>
    </row>
    <row r="766" spans="2:3">
      <c r="B766">
        <v>90</v>
      </c>
      <c r="C766" s="25">
        <v>7.3664518383751196E-2</v>
      </c>
    </row>
    <row r="767" spans="2:3">
      <c r="B767">
        <v>90</v>
      </c>
      <c r="C767" s="25">
        <v>-8.4074401202532317E-2</v>
      </c>
    </row>
    <row r="768" spans="2:3">
      <c r="B768">
        <v>90</v>
      </c>
      <c r="C768" s="25">
        <v>0.19090428344791113</v>
      </c>
    </row>
    <row r="769" spans="2:3">
      <c r="B769">
        <v>90</v>
      </c>
      <c r="C769" s="25">
        <v>5.5918663761800991E-2</v>
      </c>
    </row>
    <row r="770" spans="2:3">
      <c r="B770">
        <v>90</v>
      </c>
      <c r="C770" s="25">
        <v>-6.1586904082346745E-2</v>
      </c>
    </row>
    <row r="771" spans="2:3">
      <c r="B771">
        <v>90</v>
      </c>
      <c r="C771" s="25">
        <v>-0.1337690631808279</v>
      </c>
    </row>
    <row r="772" spans="2:3">
      <c r="B772">
        <v>90</v>
      </c>
      <c r="C772" s="26">
        <v>-5.6673471371634081E-2</v>
      </c>
    </row>
    <row r="773" spans="2:3">
      <c r="B773">
        <v>90</v>
      </c>
      <c r="C773" s="26"/>
    </row>
    <row r="774" spans="2:3">
      <c r="B774">
        <v>90</v>
      </c>
      <c r="C774" s="26">
        <v>-3.994028978060489E-2</v>
      </c>
    </row>
    <row r="775" spans="2:3">
      <c r="B775">
        <v>90</v>
      </c>
      <c r="C775" s="26">
        <v>-0.34570661896243288</v>
      </c>
    </row>
    <row r="776" spans="2:3">
      <c r="B776">
        <v>90</v>
      </c>
      <c r="C776" s="26">
        <v>8.6067638220632015E-2</v>
      </c>
    </row>
    <row r="777" spans="2:3">
      <c r="B777">
        <v>90</v>
      </c>
      <c r="C777" s="26">
        <v>-0.13154831199068687</v>
      </c>
    </row>
    <row r="778" spans="2:3">
      <c r="B778">
        <v>90</v>
      </c>
      <c r="C778" s="26">
        <v>-0.26480836236933802</v>
      </c>
    </row>
    <row r="779" spans="2:3">
      <c r="B779">
        <v>90</v>
      </c>
      <c r="C779" s="26">
        <v>-0.12745381609893031</v>
      </c>
    </row>
    <row r="780" spans="2:3">
      <c r="B780">
        <v>90</v>
      </c>
      <c r="C780" s="26">
        <v>-5.7318928258111241E-3</v>
      </c>
    </row>
    <row r="781" spans="2:3">
      <c r="B781">
        <v>90</v>
      </c>
      <c r="C781" s="26">
        <v>-0.19564347199548904</v>
      </c>
    </row>
    <row r="782" spans="2:3">
      <c r="B782">
        <v>90</v>
      </c>
      <c r="C782" s="26">
        <v>-0.21574733096085399</v>
      </c>
    </row>
    <row r="783" spans="2:3">
      <c r="B783">
        <v>90</v>
      </c>
      <c r="C783" s="26">
        <v>4.4496026921140276E-2</v>
      </c>
    </row>
    <row r="784" spans="2:3">
      <c r="B784">
        <v>90</v>
      </c>
      <c r="C784" s="26">
        <v>0.45987887963663898</v>
      </c>
    </row>
    <row r="785" spans="2:3">
      <c r="B785">
        <v>90</v>
      </c>
      <c r="C785" s="26">
        <v>-0.16829268292682914</v>
      </c>
    </row>
    <row r="786" spans="2:3">
      <c r="B786">
        <v>90</v>
      </c>
      <c r="C786" s="26">
        <v>3.1092535498159633E-2</v>
      </c>
    </row>
    <row r="787" spans="2:3">
      <c r="B787">
        <v>90</v>
      </c>
      <c r="C787" s="26">
        <v>-7.7475041597337799E-2</v>
      </c>
    </row>
    <row r="788" spans="2:3">
      <c r="B788">
        <v>90</v>
      </c>
      <c r="C788" s="26">
        <v>-8.42490842490842E-2</v>
      </c>
    </row>
    <row r="789" spans="2:3">
      <c r="B789">
        <v>90</v>
      </c>
      <c r="C789" s="26">
        <v>8.5476245136130072E-2</v>
      </c>
    </row>
    <row r="790" spans="2:3">
      <c r="B790">
        <v>90</v>
      </c>
      <c r="C790" s="26">
        <v>5.4742458691319579E-2</v>
      </c>
    </row>
    <row r="791" spans="2:3">
      <c r="B791">
        <v>90</v>
      </c>
      <c r="C791" s="26">
        <v>0.10348901315271336</v>
      </c>
    </row>
    <row r="792" spans="2:3">
      <c r="B792">
        <v>90</v>
      </c>
      <c r="C792" s="26">
        <v>0.15427636066021008</v>
      </c>
    </row>
    <row r="793" spans="2:3">
      <c r="B793">
        <v>90</v>
      </c>
      <c r="C793" s="26">
        <v>-6.4697570784196523E-2</v>
      </c>
    </row>
    <row r="794" spans="2:3">
      <c r="B794">
        <v>90</v>
      </c>
      <c r="C794" s="26">
        <v>-8.5575058813886606E-2</v>
      </c>
    </row>
    <row r="795" spans="2:3">
      <c r="B795">
        <v>90</v>
      </c>
      <c r="C795" s="26">
        <v>4.5364417472811461E-2</v>
      </c>
    </row>
    <row r="796" spans="2:3">
      <c r="B796">
        <v>90</v>
      </c>
      <c r="C796" s="26">
        <v>8.0563947633434108E-3</v>
      </c>
    </row>
    <row r="797" spans="2:3">
      <c r="B797">
        <v>90</v>
      </c>
      <c r="C797" s="26">
        <v>0.26783893985728852</v>
      </c>
    </row>
    <row r="798" spans="2:3">
      <c r="B798">
        <v>90</v>
      </c>
      <c r="C798" s="26">
        <v>-7.5039531675806515E-2</v>
      </c>
    </row>
    <row r="799" spans="2:3">
      <c r="B799">
        <v>90</v>
      </c>
      <c r="C799" s="26">
        <v>-0.12870275791624122</v>
      </c>
    </row>
    <row r="800" spans="2:3">
      <c r="B800">
        <v>90</v>
      </c>
      <c r="C800" s="25">
        <v>-2.2833326941024575E-2</v>
      </c>
    </row>
    <row r="801" spans="2:3">
      <c r="B801">
        <v>90</v>
      </c>
      <c r="C801" s="25">
        <v>-3.6530513799981727E-2</v>
      </c>
    </row>
    <row r="802" spans="2:3">
      <c r="B802">
        <v>90</v>
      </c>
      <c r="C802" s="25">
        <v>-4.0833333333333381E-2</v>
      </c>
    </row>
    <row r="803" spans="2:3">
      <c r="B803">
        <v>90</v>
      </c>
      <c r="C803" s="25">
        <v>5.1579118992586347E-2</v>
      </c>
    </row>
    <row r="804" spans="2:3">
      <c r="B804">
        <v>90</v>
      </c>
      <c r="C804" s="25">
        <v>-1.7906343421651712E-2</v>
      </c>
    </row>
    <row r="805" spans="2:3">
      <c r="B805">
        <v>90</v>
      </c>
      <c r="C805" s="25">
        <v>-5.9372455689860361E-2</v>
      </c>
    </row>
    <row r="806" spans="2:3">
      <c r="B806">
        <v>90</v>
      </c>
      <c r="C806" s="25">
        <v>3.6123545210384897E-2</v>
      </c>
    </row>
    <row r="807" spans="2:3">
      <c r="B807">
        <v>90</v>
      </c>
      <c r="C807" s="25">
        <v>-9.3789429412589345E-2</v>
      </c>
    </row>
    <row r="808" spans="2:3">
      <c r="B808">
        <v>90</v>
      </c>
      <c r="C808" s="25">
        <v>6.9243156199677899E-2</v>
      </c>
    </row>
    <row r="809" spans="2:3">
      <c r="B809">
        <v>90</v>
      </c>
      <c r="C809" s="25">
        <v>2.7401477832512226E-2</v>
      </c>
    </row>
    <row r="810" spans="2:3">
      <c r="B810">
        <v>90</v>
      </c>
      <c r="C810" s="25">
        <v>-5.2831311853560707E-2</v>
      </c>
    </row>
    <row r="811" spans="2:3">
      <c r="B811">
        <v>90</v>
      </c>
      <c r="C811" s="25">
        <v>-0.25044014084507049</v>
      </c>
    </row>
    <row r="812" spans="2:3">
      <c r="B812">
        <v>90</v>
      </c>
      <c r="C812" s="25">
        <v>-0.19278909022977769</v>
      </c>
    </row>
    <row r="813" spans="2:3">
      <c r="B813">
        <v>90</v>
      </c>
      <c r="C813" s="25">
        <v>0.11474036850921267</v>
      </c>
    </row>
  </sheetData>
  <conditionalFormatting sqref="C2:C169">
    <cfRule type="cellIs" dxfId="5" priority="5" operator="lessThan">
      <formula>0</formula>
    </cfRule>
  </conditionalFormatting>
  <conditionalFormatting sqref="C170:C337">
    <cfRule type="cellIs" dxfId="4" priority="4" operator="lessThan">
      <formula>0</formula>
    </cfRule>
  </conditionalFormatting>
  <conditionalFormatting sqref="C338:C505">
    <cfRule type="cellIs" dxfId="3" priority="3" operator="lessThan">
      <formula>0</formula>
    </cfRule>
  </conditionalFormatting>
  <conditionalFormatting sqref="C506:C659">
    <cfRule type="cellIs" dxfId="2" priority="2" operator="lessThan">
      <formula>0</formula>
    </cfRule>
  </conditionalFormatting>
  <conditionalFormatting sqref="C660:C813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C1" workbookViewId="0">
      <selection activeCell="J4" sqref="J4"/>
    </sheetView>
  </sheetViews>
  <sheetFormatPr defaultRowHeight="14.5"/>
  <cols>
    <col min="1" max="1" width="10.453125" style="2" bestFit="1" customWidth="1"/>
    <col min="2" max="2" width="9.81640625" style="2" bestFit="1" customWidth="1"/>
    <col min="3" max="3" width="11.6328125" style="2" customWidth="1"/>
    <col min="4" max="5" width="8.81640625" style="2" bestFit="1" customWidth="1"/>
    <col min="6" max="6" width="11.6328125" style="2" customWidth="1"/>
    <col min="7" max="7" width="8.81640625" style="2" bestFit="1" customWidth="1"/>
    <col min="8" max="16384" width="8.7265625" style="2"/>
  </cols>
  <sheetData>
    <row r="1" spans="1:7" s="42" customFormat="1">
      <c r="B1" s="42" t="s">
        <v>172</v>
      </c>
      <c r="C1" s="43" t="s">
        <v>173</v>
      </c>
      <c r="D1" s="42" t="s">
        <v>174</v>
      </c>
      <c r="E1" s="42" t="s">
        <v>175</v>
      </c>
      <c r="F1" s="43" t="s">
        <v>176</v>
      </c>
      <c r="G1" s="42" t="s">
        <v>171</v>
      </c>
    </row>
    <row r="2" spans="1:7">
      <c r="A2" s="3">
        <v>42397</v>
      </c>
      <c r="B2" s="2">
        <v>2.6556154040916544</v>
      </c>
      <c r="C2" s="25">
        <v>0.56366588282457941</v>
      </c>
      <c r="D2" s="2">
        <v>-0.26118973913283228</v>
      </c>
      <c r="E2" s="2">
        <v>-0.3270029318429149</v>
      </c>
      <c r="F2" s="25">
        <v>-0.2062918803748143</v>
      </c>
      <c r="G2" s="2">
        <v>-6.3178539856729041E-2</v>
      </c>
    </row>
    <row r="3" spans="1:7">
      <c r="A3" s="3">
        <v>42431</v>
      </c>
      <c r="B3" s="2">
        <v>10.08943488676907</v>
      </c>
      <c r="C3" s="25">
        <v>131.79232828348</v>
      </c>
      <c r="D3" s="2">
        <v>22.118834729276806</v>
      </c>
      <c r="E3" s="2">
        <v>0.59928269138446544</v>
      </c>
      <c r="F3" s="25">
        <v>0.42830701372240609</v>
      </c>
      <c r="G3" s="2">
        <v>0.13260631070258536</v>
      </c>
    </row>
    <row r="4" spans="1:7">
      <c r="A4" s="3">
        <v>42432</v>
      </c>
      <c r="B4" s="2">
        <v>0.25059071290457818</v>
      </c>
      <c r="C4" s="25">
        <v>0.76298756546562885</v>
      </c>
      <c r="D4" s="2">
        <v>-8.2209474241016336E-2</v>
      </c>
      <c r="E4" s="2">
        <v>7.7561691778649244E-3</v>
      </c>
      <c r="F4" s="25">
        <v>0.11681008502795256</v>
      </c>
      <c r="G4" s="2">
        <v>-1.0691688047383787E-2</v>
      </c>
    </row>
    <row r="5" spans="1:7">
      <c r="A5" s="3">
        <v>42488</v>
      </c>
      <c r="B5" s="2">
        <v>5.7605669515868012</v>
      </c>
      <c r="C5" s="25">
        <v>2.691089130390885</v>
      </c>
      <c r="D5" s="2">
        <v>7.8988392530520465E-2</v>
      </c>
      <c r="E5" s="2">
        <v>-9.8248726949965275E-3</v>
      </c>
      <c r="F5" s="25">
        <v>-0.23606444275184815</v>
      </c>
      <c r="G5" s="2">
        <v>-9.2130219267898175E-2</v>
      </c>
    </row>
    <row r="6" spans="1:7">
      <c r="A6" s="3">
        <v>42515</v>
      </c>
      <c r="B6" s="2">
        <v>2.1444987322126727</v>
      </c>
      <c r="C6" s="25">
        <v>2.2873034777247065</v>
      </c>
      <c r="D6" s="2">
        <v>0.55091559784231359</v>
      </c>
      <c r="E6" s="2">
        <v>0.15971203615169732</v>
      </c>
      <c r="F6" s="25">
        <v>4.6156814211028652E-3</v>
      </c>
      <c r="G6" s="2">
        <v>-1.8891948283357631E-2</v>
      </c>
    </row>
    <row r="7" spans="1:7">
      <c r="A7" s="3">
        <v>42550</v>
      </c>
      <c r="B7" s="2">
        <v>114.2766777597741</v>
      </c>
      <c r="C7" s="25">
        <v>7.696939693992876</v>
      </c>
      <c r="D7" s="2">
        <v>1.7722478122174812</v>
      </c>
      <c r="E7" s="2">
        <v>1.940077480163493</v>
      </c>
      <c r="F7" s="25">
        <v>1.1481753824087728</v>
      </c>
      <c r="G7" s="2">
        <v>0.3109450232993865</v>
      </c>
    </row>
    <row r="8" spans="1:7">
      <c r="A8" s="3">
        <v>42578</v>
      </c>
      <c r="B8" s="2">
        <v>23.181661767349429</v>
      </c>
      <c r="C8" s="25">
        <v>9.6390862022535888</v>
      </c>
      <c r="D8" s="2">
        <v>7.8077282163970432E-2</v>
      </c>
      <c r="E8" s="2">
        <v>0.16268758937019934</v>
      </c>
      <c r="F8" s="25">
        <v>4.5022804034508042E-2</v>
      </c>
      <c r="G8" s="2">
        <v>-3.9983255902159308E-2</v>
      </c>
    </row>
    <row r="9" spans="1:7">
      <c r="A9" s="3">
        <v>42613</v>
      </c>
      <c r="B9" s="2">
        <v>4.7961928137922811</v>
      </c>
      <c r="C9" s="25">
        <v>1.8467117649330682</v>
      </c>
      <c r="D9" s="2">
        <v>0.90555066863673428</v>
      </c>
      <c r="E9" s="2">
        <v>0.12375556760614899</v>
      </c>
      <c r="F9" s="25">
        <v>-3.9567634895677183E-2</v>
      </c>
      <c r="G9" s="2">
        <v>3.0479922219817473E-2</v>
      </c>
    </row>
    <row r="10" spans="1:7">
      <c r="A10" s="3">
        <v>42641</v>
      </c>
      <c r="B10" s="2">
        <v>6.745416586868326</v>
      </c>
      <c r="C10" s="25">
        <v>2.2210467619943111</v>
      </c>
      <c r="D10" s="2">
        <v>0.39213040222984052</v>
      </c>
      <c r="E10" s="2">
        <v>0.10872632426164598</v>
      </c>
      <c r="F10" s="25">
        <v>-2.5592548950579243E-2</v>
      </c>
      <c r="G10" s="2">
        <v>-0.13984479544574549</v>
      </c>
    </row>
    <row r="11" spans="1:7">
      <c r="A11" s="3">
        <v>42669</v>
      </c>
      <c r="B11" s="2">
        <v>49.82194223577288</v>
      </c>
      <c r="C11" s="25">
        <v>7.5631470229256124</v>
      </c>
      <c r="D11" s="2">
        <v>0.22991333893035173</v>
      </c>
      <c r="E11" s="2">
        <v>0.16737625160727967</v>
      </c>
      <c r="F11" s="25">
        <v>0.14464223318794378</v>
      </c>
      <c r="G11" s="2">
        <v>0.11097003817431017</v>
      </c>
    </row>
    <row r="12" spans="1:7">
      <c r="A12" s="3">
        <v>42677</v>
      </c>
      <c r="B12" s="2">
        <v>89.93379956059448</v>
      </c>
      <c r="C12" s="25">
        <v>4.868652735132061</v>
      </c>
      <c r="D12" s="2">
        <v>0.53468086479906762</v>
      </c>
      <c r="E12" s="2">
        <v>9.1573542482875719E-2</v>
      </c>
      <c r="F12" s="25">
        <v>-7.8347807077047429E-2</v>
      </c>
      <c r="G12" s="2">
        <v>-0.15795165876287565</v>
      </c>
    </row>
    <row r="13" spans="1:7">
      <c r="A13" s="3">
        <v>42732</v>
      </c>
      <c r="B13" s="2">
        <v>1.4941870188270869</v>
      </c>
      <c r="C13" s="25">
        <v>0.81664784830593629</v>
      </c>
      <c r="D13" s="2">
        <v>1.1464740940662648</v>
      </c>
      <c r="F13" s="25"/>
      <c r="G13" s="2">
        <v>0.55645891837572681</v>
      </c>
    </row>
    <row r="14" spans="1:7">
      <c r="C14" s="25"/>
      <c r="F14" s="25"/>
    </row>
  </sheetData>
  <conditionalFormatting sqref="F1:F1048576 C1:C1048576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shortex_16_final</vt:lpstr>
      <vt:lpstr>Formulas</vt:lpstr>
      <vt:lpstr>Graph1</vt:lpstr>
      <vt:lpstr>Graph2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Rene huang</cp:lastModifiedBy>
  <dcterms:created xsi:type="dcterms:W3CDTF">2017-02-25T00:51:02Z</dcterms:created>
  <dcterms:modified xsi:type="dcterms:W3CDTF">2017-03-11T15:58:28Z</dcterms:modified>
</cp:coreProperties>
</file>