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\\ESPFAEFSPRO01\Areas\Gerencia de Proyectos\Área P&amp;G\1000 Planificación\1100 CAPEX\1170 Des_Sist Iniciativas CAPEX\"/>
    </mc:Choice>
  </mc:AlternateContent>
  <xr:revisionPtr revIDLastSave="0" documentId="13_ncr:1_{98101BAB-634C-485D-9ACE-54DCFAC0B262}" xr6:coauthVersionLast="36" xr6:coauthVersionMax="36" xr10:uidLastSave="{00000000-0000-0000-0000-000000000000}"/>
  <bookViews>
    <workbookView xWindow="0" yWindow="0" windowWidth="20490" windowHeight="7740" activeTab="1" xr2:uid="{00000000-000D-0000-FFFF-FFFF00000000}"/>
  </bookViews>
  <sheets>
    <sheet name="General" sheetId="6" r:id="rId1"/>
    <sheet name="ImportFisico" sheetId="1" r:id="rId2"/>
    <sheet name="ImportFinancie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S8" i="1" l="1"/>
  <c r="CS7" i="1"/>
  <c r="CS6" i="1"/>
  <c r="CS5" i="1"/>
  <c r="CS6" i="3"/>
  <c r="CS7" i="3"/>
  <c r="CS8" i="3"/>
  <c r="CS9" i="3"/>
  <c r="CS5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CQ3" i="1"/>
  <c r="CR3" i="1" s="1"/>
  <c r="C4" i="6" l="1"/>
  <c r="P6" i="1" l="1"/>
  <c r="P7" i="1"/>
  <c r="P5" i="1"/>
  <c r="CT7" i="1"/>
  <c r="CT6" i="1"/>
  <c r="CT5" i="1" l="1"/>
  <c r="B14" i="3"/>
  <c r="D3" i="3"/>
  <c r="Q3" i="3" s="1"/>
  <c r="D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P9" i="3" l="1"/>
  <c r="P8" i="3"/>
  <c r="P7" i="3"/>
  <c r="P6" i="3"/>
  <c r="P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B6" i="1"/>
  <c r="P10" i="3"/>
  <c r="B5" i="1" l="1"/>
  <c r="B7" i="1"/>
  <c r="CS10" i="3"/>
  <c r="B16" i="3"/>
  <c r="B15" i="3"/>
  <c r="B7" i="3" l="1"/>
  <c r="CS11" i="3"/>
  <c r="CR8" i="1"/>
  <c r="CQ8" i="1"/>
  <c r="BQ8" i="1"/>
  <c r="BU8" i="1"/>
  <c r="BY8" i="1"/>
  <c r="CC8" i="1"/>
  <c r="CG8" i="1"/>
  <c r="CK8" i="1"/>
  <c r="CO8" i="1"/>
  <c r="BX8" i="1"/>
  <c r="CN8" i="1"/>
  <c r="BN8" i="1"/>
  <c r="BR8" i="1"/>
  <c r="BV8" i="1"/>
  <c r="BZ8" i="1"/>
  <c r="CD8" i="1"/>
  <c r="CH8" i="1"/>
  <c r="CL8" i="1"/>
  <c r="CP8" i="1"/>
  <c r="BP8" i="1"/>
  <c r="CB8" i="1"/>
  <c r="CJ8" i="1"/>
  <c r="BO8" i="1"/>
  <c r="BS8" i="1"/>
  <c r="BW8" i="1"/>
  <c r="CA8" i="1"/>
  <c r="CE8" i="1"/>
  <c r="CI8" i="1"/>
  <c r="CM8" i="1"/>
  <c r="BT8" i="1"/>
  <c r="CF8" i="1"/>
  <c r="BM8" i="1"/>
  <c r="BI8" i="1"/>
  <c r="BE8" i="1"/>
  <c r="BA8" i="1"/>
  <c r="AW8" i="1"/>
  <c r="AS8" i="1"/>
  <c r="AO8" i="1"/>
  <c r="AK8" i="1"/>
  <c r="AG8" i="1"/>
  <c r="AC8" i="1"/>
  <c r="Y8" i="1"/>
  <c r="U8" i="1"/>
  <c r="AT8" i="1"/>
  <c r="Z8" i="1"/>
  <c r="BL8" i="1"/>
  <c r="BH8" i="1"/>
  <c r="BD8" i="1"/>
  <c r="AZ8" i="1"/>
  <c r="AV8" i="1"/>
  <c r="AR8" i="1"/>
  <c r="AN8" i="1"/>
  <c r="AJ8" i="1"/>
  <c r="AF8" i="1"/>
  <c r="AB8" i="1"/>
  <c r="X8" i="1"/>
  <c r="T8" i="1"/>
  <c r="BF8" i="1"/>
  <c r="BB8" i="1"/>
  <c r="AP8" i="1"/>
  <c r="AH8" i="1"/>
  <c r="V8" i="1"/>
  <c r="BK8" i="1"/>
  <c r="BG8" i="1"/>
  <c r="BC8" i="1"/>
  <c r="AY8" i="1"/>
  <c r="AU8" i="1"/>
  <c r="AQ8" i="1"/>
  <c r="AM8" i="1"/>
  <c r="AI8" i="1"/>
  <c r="AE8" i="1"/>
  <c r="AA8" i="1"/>
  <c r="W8" i="1"/>
  <c r="BJ8" i="1"/>
  <c r="AX8" i="1"/>
  <c r="AL8" i="1"/>
  <c r="AD8" i="1"/>
  <c r="P8" i="1"/>
  <c r="Q8" i="1"/>
  <c r="C8" i="1"/>
  <c r="R8" i="1"/>
  <c r="S8" i="1"/>
  <c r="C16" i="3"/>
  <c r="B9" i="3"/>
  <c r="C15" i="3"/>
  <c r="B8" i="3"/>
  <c r="B6" i="3"/>
  <c r="B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CS9" i="1"/>
  <c r="CT9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10" i="3"/>
  <c r="B11" i="3" s="1"/>
  <c r="CT8" i="1" l="1"/>
</calcChain>
</file>

<file path=xl/sharedStrings.xml><?xml version="1.0" encoding="utf-8"?>
<sst xmlns="http://schemas.openxmlformats.org/spreadsheetml/2006/main" count="60" uniqueCount="41">
  <si>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</si>
  <si>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</si>
  <si>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</si>
  <si>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</si>
  <si>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</si>
  <si>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</si>
  <si>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</si>
  <si>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</si>
  <si>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</si>
  <si>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</si>
  <si>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</si>
  <si>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</si>
  <si>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</si>
  <si>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</si>
  <si>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</si>
  <si>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</si>
  <si>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</si>
  <si>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</si>
  <si>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</si>
  <si>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</si>
  <si>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</si>
  <si>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</si>
  <si>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</si>
  <si>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</si>
  <si>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</si>
  <si>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</si>
  <si>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</si>
  <si>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</si>
  <si>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</si>
  <si>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</si>
  <si>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</si>
  <si>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Importación Fisica</t>
  </si>
  <si>
    <t>Importaion Financiera</t>
  </si>
  <si>
    <t>TOTAL</t>
  </si>
  <si>
    <t>Total Parcial (KUS$)</t>
  </si>
  <si>
    <t>Total Parcial (%)</t>
  </si>
  <si>
    <t>Total Acumulado (%)</t>
  </si>
  <si>
    <t>Total</t>
  </si>
  <si>
    <t>Total Acumulado (KUS$)</t>
  </si>
  <si>
    <t>Template Proceso de Caso Base /Caso Desarrollo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</si>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</sst>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Border="1" applyAlignment="1">
      <alignment horizontal="center"/>
    </xf>
    <xf numFmtId="3" fontId="0" fillId="5" borderId="0" xfId="1" applyNumberFormat="1" applyFont="1" applyFill="1" applyBorder="1" applyAlignment="1">
      <alignment horizontal="center" wrapText="1"/>
    </xf>
    <xf numFmtId="0" fontId="0" fillId="5" borderId="0" xfId="0" applyFill="1" applyBorder="1"/>
    <xf numFmtId="164" fontId="0" fillId="0" borderId="1" xfId="1" applyNumberFormat="1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D11" sqref="D11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39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4" t="s">
        <v>40</v>
      </c>
      <c r="C4" s="21">
        <f>2019+1</f>
        <v>2020</v>
      </c>
      <c r="D4" s="21">
        <v>2069</v>
      </c>
    </row>
    <row r="5" spans="2:6" ht="15.75" x14ac:dyDescent="0.25">
      <c r="B5" s="4" t="s">
        <v>28</v>
      </c>
      <c r="C5" s="22">
        <v>43172</v>
      </c>
      <c r="D5" s="2"/>
    </row>
    <row r="6" spans="2:6" ht="15.75" x14ac:dyDescent="0.25">
      <c r="B6" s="4" t="s">
        <v>29</v>
      </c>
      <c r="C6" s="22">
        <v>43697</v>
      </c>
      <c r="D6" s="2"/>
    </row>
    <row r="7" spans="2:6" ht="15.75" x14ac:dyDescent="0.25">
      <c r="B7" s="4" t="s">
        <v>30</v>
      </c>
      <c r="C7" s="22">
        <v>44195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2"/>
  <sheetViews>
    <sheetView showGridLines="0" tabSelected="1" zoomScale="90" zoomScaleNormal="9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CJ24" sqref="CJ24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96" width="10.85546875" customWidth="1"/>
    <col min="97" max="97" width="10.5703125" customWidth="1"/>
    <col min="98" max="98" width="11.85546875" bestFit="1" customWidth="1"/>
  </cols>
  <sheetData>
    <row r="1" spans="1:98" ht="18.75" x14ac:dyDescent="0.3">
      <c r="A1" s="38" t="s">
        <v>31</v>
      </c>
      <c r="B1" s="38"/>
      <c r="C1" s="38"/>
      <c r="D1" s="38"/>
    </row>
    <row r="2" spans="1:98" x14ac:dyDescent="0.25">
      <c r="A2" s="1" t="s">
        <v>17</v>
      </c>
      <c r="B2" s="1"/>
    </row>
    <row r="3" spans="1:98" ht="15" customHeight="1" x14ac:dyDescent="0.25">
      <c r="A3" s="41" t="s">
        <v>2</v>
      </c>
      <c r="B3" s="42" t="s">
        <v>16</v>
      </c>
      <c r="C3" s="39" t="s">
        <v>3</v>
      </c>
      <c r="D3" s="43">
        <f>General!C4</f>
        <v>2020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Q3" s="40">
        <f>+D3+1</f>
        <v>2021</v>
      </c>
      <c r="R3" s="40">
        <f>+Q3+1</f>
        <v>2022</v>
      </c>
      <c r="S3" s="40">
        <f>+R3+1</f>
        <v>2023</v>
      </c>
      <c r="T3" s="40">
        <f t="shared" ref="T3:AM3" si="0">+S3+1</f>
        <v>2024</v>
      </c>
      <c r="U3" s="40">
        <f t="shared" si="0"/>
        <v>2025</v>
      </c>
      <c r="V3" s="40">
        <f t="shared" si="0"/>
        <v>2026</v>
      </c>
      <c r="W3" s="40">
        <f t="shared" si="0"/>
        <v>2027</v>
      </c>
      <c r="X3" s="40">
        <f t="shared" si="0"/>
        <v>2028</v>
      </c>
      <c r="Y3" s="40">
        <f t="shared" si="0"/>
        <v>2029</v>
      </c>
      <c r="Z3" s="40">
        <f t="shared" si="0"/>
        <v>2030</v>
      </c>
      <c r="AA3" s="40">
        <f t="shared" si="0"/>
        <v>2031</v>
      </c>
      <c r="AB3" s="40">
        <f t="shared" si="0"/>
        <v>2032</v>
      </c>
      <c r="AC3" s="40">
        <f t="shared" si="0"/>
        <v>2033</v>
      </c>
      <c r="AD3" s="40">
        <f t="shared" si="0"/>
        <v>2034</v>
      </c>
      <c r="AE3" s="40">
        <f t="shared" si="0"/>
        <v>2035</v>
      </c>
      <c r="AF3" s="40">
        <f t="shared" si="0"/>
        <v>2036</v>
      </c>
      <c r="AG3" s="40">
        <f t="shared" si="0"/>
        <v>2037</v>
      </c>
      <c r="AH3" s="40">
        <f t="shared" si="0"/>
        <v>2038</v>
      </c>
      <c r="AI3" s="40">
        <f t="shared" si="0"/>
        <v>2039</v>
      </c>
      <c r="AJ3" s="40">
        <f t="shared" si="0"/>
        <v>2040</v>
      </c>
      <c r="AK3" s="40">
        <f t="shared" si="0"/>
        <v>2041</v>
      </c>
      <c r="AL3" s="40">
        <f t="shared" si="0"/>
        <v>2042</v>
      </c>
      <c r="AM3" s="40">
        <f t="shared" si="0"/>
        <v>2043</v>
      </c>
      <c r="AN3" s="40">
        <f t="shared" ref="AN3:BJ3" si="1">+AM3+1</f>
        <v>2044</v>
      </c>
      <c r="AO3" s="40">
        <f t="shared" si="1"/>
        <v>2045</v>
      </c>
      <c r="AP3" s="40">
        <f t="shared" si="1"/>
        <v>2046</v>
      </c>
      <c r="AQ3" s="40">
        <f t="shared" si="1"/>
        <v>2047</v>
      </c>
      <c r="AR3" s="40">
        <f t="shared" si="1"/>
        <v>2048</v>
      </c>
      <c r="AS3" s="40">
        <f t="shared" si="1"/>
        <v>2049</v>
      </c>
      <c r="AT3" s="40">
        <f t="shared" si="1"/>
        <v>2050</v>
      </c>
      <c r="AU3" s="40">
        <f t="shared" si="1"/>
        <v>2051</v>
      </c>
      <c r="AV3" s="40">
        <f t="shared" si="1"/>
        <v>2052</v>
      </c>
      <c r="AW3" s="40">
        <f t="shared" si="1"/>
        <v>2053</v>
      </c>
      <c r="AX3" s="40">
        <f t="shared" si="1"/>
        <v>2054</v>
      </c>
      <c r="AY3" s="40">
        <f t="shared" si="1"/>
        <v>2055</v>
      </c>
      <c r="AZ3" s="40">
        <f t="shared" si="1"/>
        <v>2056</v>
      </c>
      <c r="BA3" s="40">
        <f t="shared" si="1"/>
        <v>2057</v>
      </c>
      <c r="BB3" s="40">
        <f t="shared" si="1"/>
        <v>2058</v>
      </c>
      <c r="BC3" s="40">
        <f t="shared" si="1"/>
        <v>2059</v>
      </c>
      <c r="BD3" s="40">
        <f t="shared" si="1"/>
        <v>2060</v>
      </c>
      <c r="BE3" s="40">
        <f t="shared" si="1"/>
        <v>2061</v>
      </c>
      <c r="BF3" s="40">
        <f t="shared" si="1"/>
        <v>2062</v>
      </c>
      <c r="BG3" s="40">
        <f t="shared" si="1"/>
        <v>2063</v>
      </c>
      <c r="BH3" s="40">
        <f t="shared" si="1"/>
        <v>2064</v>
      </c>
      <c r="BI3" s="40">
        <f t="shared" si="1"/>
        <v>2065</v>
      </c>
      <c r="BJ3" s="40">
        <f t="shared" si="1"/>
        <v>2066</v>
      </c>
      <c r="BK3" s="40">
        <f t="shared" ref="BK3:BM3" si="2">+BJ3+1</f>
        <v>2067</v>
      </c>
      <c r="BL3" s="40">
        <f t="shared" si="2"/>
        <v>2068</v>
      </c>
      <c r="BM3" s="40">
        <f t="shared" si="2"/>
        <v>2069</v>
      </c>
      <c r="BN3" s="40">
        <f t="shared" ref="BN3:CP3" si="3">+BM3+1</f>
        <v>2070</v>
      </c>
      <c r="BO3" s="40">
        <f t="shared" si="3"/>
        <v>2071</v>
      </c>
      <c r="BP3" s="40">
        <f t="shared" si="3"/>
        <v>2072</v>
      </c>
      <c r="BQ3" s="40">
        <f t="shared" si="3"/>
        <v>2073</v>
      </c>
      <c r="BR3" s="40">
        <f t="shared" si="3"/>
        <v>2074</v>
      </c>
      <c r="BS3" s="40">
        <f t="shared" si="3"/>
        <v>2075</v>
      </c>
      <c r="BT3" s="40">
        <f t="shared" si="3"/>
        <v>2076</v>
      </c>
      <c r="BU3" s="40">
        <f t="shared" si="3"/>
        <v>2077</v>
      </c>
      <c r="BV3" s="40">
        <f t="shared" si="3"/>
        <v>2078</v>
      </c>
      <c r="BW3" s="40">
        <f t="shared" si="3"/>
        <v>2079</v>
      </c>
      <c r="BX3" s="40">
        <f t="shared" si="3"/>
        <v>2080</v>
      </c>
      <c r="BY3" s="40">
        <f t="shared" si="3"/>
        <v>2081</v>
      </c>
      <c r="BZ3" s="40">
        <f t="shared" si="3"/>
        <v>2082</v>
      </c>
      <c r="CA3" s="40">
        <f t="shared" si="3"/>
        <v>2083</v>
      </c>
      <c r="CB3" s="40">
        <f t="shared" si="3"/>
        <v>2084</v>
      </c>
      <c r="CC3" s="40">
        <f t="shared" si="3"/>
        <v>2085</v>
      </c>
      <c r="CD3" s="40">
        <f t="shared" si="3"/>
        <v>2086</v>
      </c>
      <c r="CE3" s="40">
        <f t="shared" si="3"/>
        <v>2087</v>
      </c>
      <c r="CF3" s="40">
        <f t="shared" si="3"/>
        <v>2088</v>
      </c>
      <c r="CG3" s="40">
        <f t="shared" si="3"/>
        <v>2089</v>
      </c>
      <c r="CH3" s="40">
        <f t="shared" si="3"/>
        <v>2090</v>
      </c>
      <c r="CI3" s="40">
        <f t="shared" si="3"/>
        <v>2091</v>
      </c>
      <c r="CJ3" s="40">
        <f t="shared" si="3"/>
        <v>2092</v>
      </c>
      <c r="CK3" s="40">
        <f t="shared" si="3"/>
        <v>2093</v>
      </c>
      <c r="CL3" s="40">
        <f t="shared" si="3"/>
        <v>2094</v>
      </c>
      <c r="CM3" s="40">
        <f t="shared" si="3"/>
        <v>2095</v>
      </c>
      <c r="CN3" s="40">
        <f t="shared" si="3"/>
        <v>2096</v>
      </c>
      <c r="CO3" s="40">
        <f t="shared" si="3"/>
        <v>2097</v>
      </c>
      <c r="CP3" s="40">
        <f t="shared" si="3"/>
        <v>2098</v>
      </c>
      <c r="CQ3" s="40">
        <f t="shared" ref="CQ3:CR3" si="4">+CP3+1</f>
        <v>2099</v>
      </c>
      <c r="CR3" s="40">
        <f t="shared" si="4"/>
        <v>2100</v>
      </c>
      <c r="CS3" s="40" t="s">
        <v>37</v>
      </c>
    </row>
    <row r="4" spans="1:98" x14ac:dyDescent="0.25">
      <c r="A4" s="41"/>
      <c r="B4" s="42"/>
      <c r="C4" s="39"/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36" t="s">
        <v>33</v>
      </c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</row>
    <row r="5" spans="1:98" x14ac:dyDescent="0.25">
      <c r="A5" s="11" t="s">
        <v>18</v>
      </c>
      <c r="B5" s="19">
        <f>ImportFinanciero!CS5/SUM(ImportFinanciero!$CS$5:$CS$7)</f>
        <v>7.9754601226993863E-2</v>
      </c>
      <c r="C5" s="31"/>
      <c r="D5" s="32"/>
      <c r="E5" s="32">
        <v>0.05</v>
      </c>
      <c r="F5" s="32">
        <v>0.1</v>
      </c>
      <c r="G5" s="32">
        <v>0.3</v>
      </c>
      <c r="H5" s="32">
        <v>0.35</v>
      </c>
      <c r="I5" s="32">
        <v>0.2</v>
      </c>
      <c r="J5" s="32"/>
      <c r="K5" s="32"/>
      <c r="L5" s="32"/>
      <c r="M5" s="32"/>
      <c r="N5" s="32"/>
      <c r="O5" s="32"/>
      <c r="P5" s="9">
        <f>SUM(D5:O5)</f>
        <v>1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9">
        <f>SUM(C5,P5:CR5)</f>
        <v>1</v>
      </c>
      <c r="CT5" t="b">
        <f>CS5=1</f>
        <v>1</v>
      </c>
    </row>
    <row r="6" spans="1:98" x14ac:dyDescent="0.25">
      <c r="A6" s="12" t="s">
        <v>0</v>
      </c>
      <c r="B6" s="19">
        <f>ImportFinanciero!CS6/SUM(ImportFinanciero!$CS$5:$CS$7)</f>
        <v>0.24539877300613497</v>
      </c>
      <c r="C6" s="31"/>
      <c r="D6" s="32"/>
      <c r="E6" s="32"/>
      <c r="F6" s="32"/>
      <c r="G6" s="32"/>
      <c r="H6" s="32">
        <v>0.2</v>
      </c>
      <c r="I6" s="32">
        <v>0.3</v>
      </c>
      <c r="J6" s="32">
        <v>0.5</v>
      </c>
      <c r="K6" s="32"/>
      <c r="L6" s="32"/>
      <c r="M6" s="32"/>
      <c r="N6" s="32"/>
      <c r="O6" s="32"/>
      <c r="P6" s="9">
        <f t="shared" ref="P6:P7" si="5">SUM(D6:O6)</f>
        <v>1</v>
      </c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9">
        <f>SUM(C6,P6:CR6)</f>
        <v>1</v>
      </c>
      <c r="CT6" t="b">
        <f t="shared" ref="CT6:CT9" si="6">CS6=1</f>
        <v>1</v>
      </c>
    </row>
    <row r="7" spans="1:98" x14ac:dyDescent="0.25">
      <c r="A7" s="12" t="s">
        <v>1</v>
      </c>
      <c r="B7" s="19">
        <f>ImportFinanciero!CS7/SUM(ImportFinanciero!$CS$5:$CS$7)</f>
        <v>0.67484662576687116</v>
      </c>
      <c r="C7" s="31"/>
      <c r="D7" s="32"/>
      <c r="E7" s="32"/>
      <c r="F7" s="32"/>
      <c r="G7" s="32"/>
      <c r="H7" s="32"/>
      <c r="I7" s="32"/>
      <c r="J7" s="32">
        <v>0.05</v>
      </c>
      <c r="K7" s="32">
        <v>0.15</v>
      </c>
      <c r="L7" s="32">
        <v>0.3</v>
      </c>
      <c r="M7" s="32">
        <v>0.2</v>
      </c>
      <c r="N7" s="32">
        <v>0.2</v>
      </c>
      <c r="O7" s="32">
        <v>0.05</v>
      </c>
      <c r="P7" s="9">
        <f t="shared" si="5"/>
        <v>0.95</v>
      </c>
      <c r="Q7" s="32">
        <v>0.05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9">
        <f>SUM(C7,P7:CR7)</f>
        <v>1</v>
      </c>
      <c r="CT7" t="b">
        <f t="shared" si="6"/>
        <v>1</v>
      </c>
    </row>
    <row r="8" spans="1:98" x14ac:dyDescent="0.25">
      <c r="A8" s="13" t="s">
        <v>35</v>
      </c>
      <c r="B8" s="20">
        <f>SUM(B5:B7)</f>
        <v>1</v>
      </c>
      <c r="C8" s="33">
        <f t="shared" ref="C8:O8" si="7">SUMPRODUCT($B$5:$B$7,C5:C7)</f>
        <v>0</v>
      </c>
      <c r="D8" s="33">
        <f t="shared" si="7"/>
        <v>0</v>
      </c>
      <c r="E8" s="33">
        <f t="shared" si="7"/>
        <v>3.9877300613496936E-3</v>
      </c>
      <c r="F8" s="33">
        <f t="shared" si="7"/>
        <v>7.9754601226993873E-3</v>
      </c>
      <c r="G8" s="33">
        <f t="shared" si="7"/>
        <v>2.3926380368098157E-2</v>
      </c>
      <c r="H8" s="33">
        <f t="shared" si="7"/>
        <v>7.6993865030674846E-2</v>
      </c>
      <c r="I8" s="33">
        <f t="shared" si="7"/>
        <v>8.957055214723926E-2</v>
      </c>
      <c r="J8" s="33">
        <f t="shared" si="7"/>
        <v>0.15644171779141103</v>
      </c>
      <c r="K8" s="33">
        <f t="shared" si="7"/>
        <v>0.10122699386503067</v>
      </c>
      <c r="L8" s="33">
        <f t="shared" si="7"/>
        <v>0.20245398773006135</v>
      </c>
      <c r="M8" s="33">
        <f t="shared" si="7"/>
        <v>0.13496932515337423</v>
      </c>
      <c r="N8" s="33">
        <f t="shared" si="7"/>
        <v>0.13496932515337423</v>
      </c>
      <c r="O8" s="33">
        <f t="shared" si="7"/>
        <v>3.3742331288343558E-2</v>
      </c>
      <c r="P8" s="33">
        <f t="shared" ref="P8:S8" si="8">SUMPRODUCT($B$5:$B$7,P5:P7)</f>
        <v>0.96625766871165641</v>
      </c>
      <c r="Q8" s="9">
        <f t="shared" si="8"/>
        <v>3.3742331288343558E-2</v>
      </c>
      <c r="R8" s="9">
        <f t="shared" si="8"/>
        <v>0</v>
      </c>
      <c r="S8" s="9">
        <f t="shared" si="8"/>
        <v>0</v>
      </c>
      <c r="T8" s="9">
        <f t="shared" ref="T8:BM8" si="9">SUMPRODUCT($B$5:$B$7,T5:T7)</f>
        <v>0</v>
      </c>
      <c r="U8" s="9">
        <f t="shared" si="9"/>
        <v>0</v>
      </c>
      <c r="V8" s="9">
        <f t="shared" si="9"/>
        <v>0</v>
      </c>
      <c r="W8" s="9">
        <f t="shared" si="9"/>
        <v>0</v>
      </c>
      <c r="X8" s="9">
        <f t="shared" si="9"/>
        <v>0</v>
      </c>
      <c r="Y8" s="9">
        <f t="shared" si="9"/>
        <v>0</v>
      </c>
      <c r="Z8" s="9">
        <f t="shared" si="9"/>
        <v>0</v>
      </c>
      <c r="AA8" s="9">
        <f t="shared" si="9"/>
        <v>0</v>
      </c>
      <c r="AB8" s="9">
        <f t="shared" si="9"/>
        <v>0</v>
      </c>
      <c r="AC8" s="9">
        <f t="shared" si="9"/>
        <v>0</v>
      </c>
      <c r="AD8" s="9">
        <f t="shared" si="9"/>
        <v>0</v>
      </c>
      <c r="AE8" s="9">
        <f t="shared" si="9"/>
        <v>0</v>
      </c>
      <c r="AF8" s="9">
        <f t="shared" si="9"/>
        <v>0</v>
      </c>
      <c r="AG8" s="9">
        <f t="shared" si="9"/>
        <v>0</v>
      </c>
      <c r="AH8" s="9">
        <f t="shared" si="9"/>
        <v>0</v>
      </c>
      <c r="AI8" s="9">
        <f t="shared" si="9"/>
        <v>0</v>
      </c>
      <c r="AJ8" s="9">
        <f t="shared" si="9"/>
        <v>0</v>
      </c>
      <c r="AK8" s="9">
        <f t="shared" si="9"/>
        <v>0</v>
      </c>
      <c r="AL8" s="9">
        <f t="shared" si="9"/>
        <v>0</v>
      </c>
      <c r="AM8" s="9">
        <f t="shared" si="9"/>
        <v>0</v>
      </c>
      <c r="AN8" s="9">
        <f t="shared" si="9"/>
        <v>0</v>
      </c>
      <c r="AO8" s="9">
        <f t="shared" si="9"/>
        <v>0</v>
      </c>
      <c r="AP8" s="9">
        <f t="shared" si="9"/>
        <v>0</v>
      </c>
      <c r="AQ8" s="9">
        <f t="shared" si="9"/>
        <v>0</v>
      </c>
      <c r="AR8" s="9">
        <f t="shared" si="9"/>
        <v>0</v>
      </c>
      <c r="AS8" s="9">
        <f t="shared" si="9"/>
        <v>0</v>
      </c>
      <c r="AT8" s="9">
        <f t="shared" si="9"/>
        <v>0</v>
      </c>
      <c r="AU8" s="9">
        <f t="shared" si="9"/>
        <v>0</v>
      </c>
      <c r="AV8" s="9">
        <f t="shared" si="9"/>
        <v>0</v>
      </c>
      <c r="AW8" s="9">
        <f t="shared" si="9"/>
        <v>0</v>
      </c>
      <c r="AX8" s="9">
        <f t="shared" si="9"/>
        <v>0</v>
      </c>
      <c r="AY8" s="9">
        <f t="shared" si="9"/>
        <v>0</v>
      </c>
      <c r="AZ8" s="9">
        <f t="shared" si="9"/>
        <v>0</v>
      </c>
      <c r="BA8" s="9">
        <f t="shared" si="9"/>
        <v>0</v>
      </c>
      <c r="BB8" s="9">
        <f t="shared" si="9"/>
        <v>0</v>
      </c>
      <c r="BC8" s="9">
        <f t="shared" si="9"/>
        <v>0</v>
      </c>
      <c r="BD8" s="9">
        <f t="shared" si="9"/>
        <v>0</v>
      </c>
      <c r="BE8" s="9">
        <f t="shared" si="9"/>
        <v>0</v>
      </c>
      <c r="BF8" s="9">
        <f t="shared" si="9"/>
        <v>0</v>
      </c>
      <c r="BG8" s="9">
        <f t="shared" si="9"/>
        <v>0</v>
      </c>
      <c r="BH8" s="9">
        <f t="shared" si="9"/>
        <v>0</v>
      </c>
      <c r="BI8" s="9">
        <f t="shared" si="9"/>
        <v>0</v>
      </c>
      <c r="BJ8" s="9">
        <f t="shared" si="9"/>
        <v>0</v>
      </c>
      <c r="BK8" s="9">
        <f t="shared" si="9"/>
        <v>0</v>
      </c>
      <c r="BL8" s="9">
        <f t="shared" si="9"/>
        <v>0</v>
      </c>
      <c r="BM8" s="9">
        <f t="shared" si="9"/>
        <v>0</v>
      </c>
      <c r="BN8" s="9">
        <f t="shared" ref="BN8:CP8" si="10">SUMPRODUCT($B$5:$B$7,BN5:BN7)</f>
        <v>0</v>
      </c>
      <c r="BO8" s="9">
        <f t="shared" si="10"/>
        <v>0</v>
      </c>
      <c r="BP8" s="9">
        <f t="shared" si="10"/>
        <v>0</v>
      </c>
      <c r="BQ8" s="9">
        <f t="shared" si="10"/>
        <v>0</v>
      </c>
      <c r="BR8" s="9">
        <f t="shared" si="10"/>
        <v>0</v>
      </c>
      <c r="BS8" s="9">
        <f t="shared" si="10"/>
        <v>0</v>
      </c>
      <c r="BT8" s="9">
        <f t="shared" si="10"/>
        <v>0</v>
      </c>
      <c r="BU8" s="9">
        <f t="shared" si="10"/>
        <v>0</v>
      </c>
      <c r="BV8" s="9">
        <f t="shared" si="10"/>
        <v>0</v>
      </c>
      <c r="BW8" s="9">
        <f t="shared" si="10"/>
        <v>0</v>
      </c>
      <c r="BX8" s="9">
        <f t="shared" si="10"/>
        <v>0</v>
      </c>
      <c r="BY8" s="9">
        <f t="shared" si="10"/>
        <v>0</v>
      </c>
      <c r="BZ8" s="9">
        <f t="shared" si="10"/>
        <v>0</v>
      </c>
      <c r="CA8" s="9">
        <f t="shared" si="10"/>
        <v>0</v>
      </c>
      <c r="CB8" s="9">
        <f t="shared" si="10"/>
        <v>0</v>
      </c>
      <c r="CC8" s="9">
        <f t="shared" si="10"/>
        <v>0</v>
      </c>
      <c r="CD8" s="9">
        <f t="shared" si="10"/>
        <v>0</v>
      </c>
      <c r="CE8" s="9">
        <f t="shared" si="10"/>
        <v>0</v>
      </c>
      <c r="CF8" s="9">
        <f t="shared" si="10"/>
        <v>0</v>
      </c>
      <c r="CG8" s="9">
        <f t="shared" si="10"/>
        <v>0</v>
      </c>
      <c r="CH8" s="9">
        <f t="shared" si="10"/>
        <v>0</v>
      </c>
      <c r="CI8" s="9">
        <f t="shared" si="10"/>
        <v>0</v>
      </c>
      <c r="CJ8" s="9">
        <f t="shared" si="10"/>
        <v>0</v>
      </c>
      <c r="CK8" s="9">
        <f t="shared" si="10"/>
        <v>0</v>
      </c>
      <c r="CL8" s="9">
        <f t="shared" si="10"/>
        <v>0</v>
      </c>
      <c r="CM8" s="9">
        <f t="shared" si="10"/>
        <v>0</v>
      </c>
      <c r="CN8" s="9">
        <f t="shared" si="10"/>
        <v>0</v>
      </c>
      <c r="CO8" s="9">
        <f t="shared" si="10"/>
        <v>0</v>
      </c>
      <c r="CP8" s="9">
        <f t="shared" si="10"/>
        <v>0</v>
      </c>
      <c r="CQ8" s="9">
        <f t="shared" ref="CQ8:CR8" si="11">SUMPRODUCT($B$5:$B$7,CQ5:CQ7)</f>
        <v>0</v>
      </c>
      <c r="CR8" s="9">
        <f t="shared" si="11"/>
        <v>0</v>
      </c>
      <c r="CS8" s="33">
        <f>SUM(C8,P8:CR8)</f>
        <v>1</v>
      </c>
      <c r="CT8" t="b">
        <f t="shared" si="6"/>
        <v>1</v>
      </c>
    </row>
    <row r="9" spans="1:98" x14ac:dyDescent="0.25">
      <c r="A9" s="13" t="s">
        <v>36</v>
      </c>
      <c r="B9" s="20">
        <f>+B8</f>
        <v>1</v>
      </c>
      <c r="C9" s="14">
        <f>C8</f>
        <v>0</v>
      </c>
      <c r="D9" s="14">
        <f>C9+D8</f>
        <v>0</v>
      </c>
      <c r="E9" s="14">
        <f t="shared" ref="E9:N9" si="12">D9+E8</f>
        <v>3.9877300613496936E-3</v>
      </c>
      <c r="F9" s="14">
        <f t="shared" si="12"/>
        <v>1.196319018404908E-2</v>
      </c>
      <c r="G9" s="14">
        <f t="shared" si="12"/>
        <v>3.588957055214724E-2</v>
      </c>
      <c r="H9" s="14">
        <f t="shared" si="12"/>
        <v>0.11288343558282209</v>
      </c>
      <c r="I9" s="14">
        <f t="shared" si="12"/>
        <v>0.20245398773006135</v>
      </c>
      <c r="J9" s="14">
        <f t="shared" si="12"/>
        <v>0.35889570552147237</v>
      </c>
      <c r="K9" s="14">
        <f t="shared" si="12"/>
        <v>0.46012269938650308</v>
      </c>
      <c r="L9" s="14">
        <f t="shared" si="12"/>
        <v>0.66257668711656437</v>
      </c>
      <c r="M9" s="14">
        <f t="shared" si="12"/>
        <v>0.7975460122699386</v>
      </c>
      <c r="N9" s="14">
        <f t="shared" si="12"/>
        <v>0.93251533742331283</v>
      </c>
      <c r="O9" s="14">
        <f t="shared" ref="O9" si="13">N9+O8</f>
        <v>0.96625766871165641</v>
      </c>
      <c r="P9" s="14">
        <f>P8</f>
        <v>0.96625766871165641</v>
      </c>
      <c r="Q9" s="14">
        <f>P9+Q8</f>
        <v>1</v>
      </c>
      <c r="R9" s="14">
        <f t="shared" ref="R9:S9" si="14">Q9+R8</f>
        <v>1</v>
      </c>
      <c r="S9" s="14">
        <f t="shared" si="14"/>
        <v>1</v>
      </c>
      <c r="T9" s="14">
        <f t="shared" ref="T9" si="15">S9+T8</f>
        <v>1</v>
      </c>
      <c r="U9" s="14">
        <f t="shared" ref="U9" si="16">T9+U8</f>
        <v>1</v>
      </c>
      <c r="V9" s="14">
        <f t="shared" ref="V9" si="17">U9+V8</f>
        <v>1</v>
      </c>
      <c r="W9" s="14">
        <f t="shared" ref="W9" si="18">V9+W8</f>
        <v>1</v>
      </c>
      <c r="X9" s="14">
        <f t="shared" ref="X9" si="19">W9+X8</f>
        <v>1</v>
      </c>
      <c r="Y9" s="14">
        <f t="shared" ref="Y9" si="20">X9+Y8</f>
        <v>1</v>
      </c>
      <c r="Z9" s="14">
        <f t="shared" ref="Z9" si="21">Y9+Z8</f>
        <v>1</v>
      </c>
      <c r="AA9" s="14">
        <f t="shared" ref="AA9" si="22">Z9+AA8</f>
        <v>1</v>
      </c>
      <c r="AB9" s="14">
        <f t="shared" ref="AB9" si="23">AA9+AB8</f>
        <v>1</v>
      </c>
      <c r="AC9" s="14">
        <f t="shared" ref="AC9" si="24">AB9+AC8</f>
        <v>1</v>
      </c>
      <c r="AD9" s="14">
        <f t="shared" ref="AD9" si="25">AC9+AD8</f>
        <v>1</v>
      </c>
      <c r="AE9" s="14">
        <f t="shared" ref="AE9" si="26">AD9+AE8</f>
        <v>1</v>
      </c>
      <c r="AF9" s="14">
        <f t="shared" ref="AF9" si="27">AE9+AF8</f>
        <v>1</v>
      </c>
      <c r="AG9" s="14">
        <f t="shared" ref="AG9" si="28">AF9+AG8</f>
        <v>1</v>
      </c>
      <c r="AH9" s="14">
        <f t="shared" ref="AH9" si="29">AG9+AH8</f>
        <v>1</v>
      </c>
      <c r="AI9" s="14">
        <f t="shared" ref="AI9" si="30">AH9+AI8</f>
        <v>1</v>
      </c>
      <c r="AJ9" s="14">
        <f t="shared" ref="AJ9" si="31">AI9+AJ8</f>
        <v>1</v>
      </c>
      <c r="AK9" s="14">
        <f t="shared" ref="AK9" si="32">AJ9+AK8</f>
        <v>1</v>
      </c>
      <c r="AL9" s="14">
        <f t="shared" ref="AL9" si="33">AK9+AL8</f>
        <v>1</v>
      </c>
      <c r="AM9" s="14">
        <f t="shared" ref="AM9" si="34">AL9+AM8</f>
        <v>1</v>
      </c>
      <c r="AN9" s="14">
        <f t="shared" ref="AN9" si="35">AM9+AN8</f>
        <v>1</v>
      </c>
      <c r="AO9" s="14">
        <f t="shared" ref="AO9" si="36">AN9+AO8</f>
        <v>1</v>
      </c>
      <c r="AP9" s="14">
        <f t="shared" ref="AP9" si="37">AO9+AP8</f>
        <v>1</v>
      </c>
      <c r="AQ9" s="14">
        <f t="shared" ref="AQ9" si="38">AP9+AQ8</f>
        <v>1</v>
      </c>
      <c r="AR9" s="14">
        <f t="shared" ref="AR9" si="39">AQ9+AR8</f>
        <v>1</v>
      </c>
      <c r="AS9" s="14">
        <f t="shared" ref="AS9" si="40">AR9+AS8</f>
        <v>1</v>
      </c>
      <c r="AT9" s="14">
        <f t="shared" ref="AT9" si="41">AS9+AT8</f>
        <v>1</v>
      </c>
      <c r="AU9" s="14">
        <f t="shared" ref="AU9" si="42">AT9+AU8</f>
        <v>1</v>
      </c>
      <c r="AV9" s="14">
        <f t="shared" ref="AV9" si="43">AU9+AV8</f>
        <v>1</v>
      </c>
      <c r="AW9" s="14">
        <f t="shared" ref="AW9" si="44">AV9+AW8</f>
        <v>1</v>
      </c>
      <c r="AX9" s="14">
        <f t="shared" ref="AX9" si="45">AW9+AX8</f>
        <v>1</v>
      </c>
      <c r="AY9" s="14">
        <f t="shared" ref="AY9" si="46">AX9+AY8</f>
        <v>1</v>
      </c>
      <c r="AZ9" s="14">
        <f t="shared" ref="AZ9" si="47">AY9+AZ8</f>
        <v>1</v>
      </c>
      <c r="BA9" s="14">
        <f t="shared" ref="BA9" si="48">AZ9+BA8</f>
        <v>1</v>
      </c>
      <c r="BB9" s="14">
        <f t="shared" ref="BB9" si="49">BA9+BB8</f>
        <v>1</v>
      </c>
      <c r="BC9" s="14">
        <f t="shared" ref="BC9" si="50">BB9+BC8</f>
        <v>1</v>
      </c>
      <c r="BD9" s="14">
        <f t="shared" ref="BD9" si="51">BC9+BD8</f>
        <v>1</v>
      </c>
      <c r="BE9" s="14">
        <f t="shared" ref="BE9" si="52">BD9+BE8</f>
        <v>1</v>
      </c>
      <c r="BF9" s="14">
        <f t="shared" ref="BF9" si="53">BE9+BF8</f>
        <v>1</v>
      </c>
      <c r="BG9" s="14">
        <f t="shared" ref="BG9" si="54">BF9+BG8</f>
        <v>1</v>
      </c>
      <c r="BH9" s="14">
        <f t="shared" ref="BH9" si="55">BG9+BH8</f>
        <v>1</v>
      </c>
      <c r="BI9" s="14">
        <f t="shared" ref="BI9" si="56">BH9+BI8</f>
        <v>1</v>
      </c>
      <c r="BJ9" s="14">
        <f t="shared" ref="BJ9" si="57">BI9+BJ8</f>
        <v>1</v>
      </c>
      <c r="BK9" s="14">
        <f t="shared" ref="BK9" si="58">BJ9+BK8</f>
        <v>1</v>
      </c>
      <c r="BL9" s="14">
        <f t="shared" ref="BL9" si="59">BK9+BL8</f>
        <v>1</v>
      </c>
      <c r="BM9" s="14">
        <f t="shared" ref="BM9" si="60">BL9+BM8</f>
        <v>1</v>
      </c>
      <c r="BN9" s="14">
        <f t="shared" ref="BN9" si="61">BM9+BN8</f>
        <v>1</v>
      </c>
      <c r="BO9" s="14">
        <f t="shared" ref="BO9" si="62">BN9+BO8</f>
        <v>1</v>
      </c>
      <c r="BP9" s="14">
        <f t="shared" ref="BP9" si="63">BO9+BP8</f>
        <v>1</v>
      </c>
      <c r="BQ9" s="14">
        <f t="shared" ref="BQ9" si="64">BP9+BQ8</f>
        <v>1</v>
      </c>
      <c r="BR9" s="14">
        <f t="shared" ref="BR9" si="65">BQ9+BR8</f>
        <v>1</v>
      </c>
      <c r="BS9" s="14">
        <f t="shared" ref="BS9" si="66">BR9+BS8</f>
        <v>1</v>
      </c>
      <c r="BT9" s="14">
        <f t="shared" ref="BT9" si="67">BS9+BT8</f>
        <v>1</v>
      </c>
      <c r="BU9" s="14">
        <f t="shared" ref="BU9" si="68">BT9+BU8</f>
        <v>1</v>
      </c>
      <c r="BV9" s="14">
        <f t="shared" ref="BV9" si="69">BU9+BV8</f>
        <v>1</v>
      </c>
      <c r="BW9" s="14">
        <f t="shared" ref="BW9" si="70">BV9+BW8</f>
        <v>1</v>
      </c>
      <c r="BX9" s="14">
        <f t="shared" ref="BX9" si="71">BW9+BX8</f>
        <v>1</v>
      </c>
      <c r="BY9" s="14">
        <f t="shared" ref="BY9" si="72">BX9+BY8</f>
        <v>1</v>
      </c>
      <c r="BZ9" s="14">
        <f t="shared" ref="BZ9" si="73">BY9+BZ8</f>
        <v>1</v>
      </c>
      <c r="CA9" s="14">
        <f t="shared" ref="CA9" si="74">BZ9+CA8</f>
        <v>1</v>
      </c>
      <c r="CB9" s="14">
        <f t="shared" ref="CB9" si="75">CA9+CB8</f>
        <v>1</v>
      </c>
      <c r="CC9" s="14">
        <f t="shared" ref="CC9" si="76">CB9+CC8</f>
        <v>1</v>
      </c>
      <c r="CD9" s="14">
        <f t="shared" ref="CD9" si="77">CC9+CD8</f>
        <v>1</v>
      </c>
      <c r="CE9" s="14">
        <f t="shared" ref="CE9" si="78">CD9+CE8</f>
        <v>1</v>
      </c>
      <c r="CF9" s="14">
        <f t="shared" ref="CF9" si="79">CE9+CF8</f>
        <v>1</v>
      </c>
      <c r="CG9" s="14">
        <f t="shared" ref="CG9" si="80">CF9+CG8</f>
        <v>1</v>
      </c>
      <c r="CH9" s="14">
        <f t="shared" ref="CH9" si="81">CG9+CH8</f>
        <v>1</v>
      </c>
      <c r="CI9" s="14">
        <f t="shared" ref="CI9" si="82">CH9+CI8</f>
        <v>1</v>
      </c>
      <c r="CJ9" s="14">
        <f t="shared" ref="CJ9" si="83">CI9+CJ8</f>
        <v>1</v>
      </c>
      <c r="CK9" s="14">
        <f t="shared" ref="CK9" si="84">CJ9+CK8</f>
        <v>1</v>
      </c>
      <c r="CL9" s="14">
        <f t="shared" ref="CL9" si="85">CK9+CL8</f>
        <v>1</v>
      </c>
      <c r="CM9" s="14">
        <f t="shared" ref="CM9" si="86">CL9+CM8</f>
        <v>1</v>
      </c>
      <c r="CN9" s="14">
        <f t="shared" ref="CN9" si="87">CM9+CN8</f>
        <v>1</v>
      </c>
      <c r="CO9" s="14">
        <f t="shared" ref="CO9" si="88">CN9+CO8</f>
        <v>1</v>
      </c>
      <c r="CP9" s="14">
        <f t="shared" ref="CP9" si="89">CO9+CP8</f>
        <v>1</v>
      </c>
      <c r="CQ9" s="14">
        <f t="shared" ref="CQ9" si="90">CP9+CQ8</f>
        <v>1</v>
      </c>
      <c r="CR9" s="14">
        <f t="shared" ref="CR9" si="91">CQ9+CR8</f>
        <v>1</v>
      </c>
      <c r="CS9" s="14">
        <f>CS8</f>
        <v>1</v>
      </c>
      <c r="CT9" t="b">
        <f t="shared" si="6"/>
        <v>1</v>
      </c>
    </row>
    <row r="10" spans="1:98" x14ac:dyDescent="0.25">
      <c r="O10" s="27"/>
      <c r="P10" s="27"/>
      <c r="Q10" s="28"/>
      <c r="R10" s="28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</row>
    <row r="11" spans="1:98" x14ac:dyDescent="0.25">
      <c r="O11" s="27"/>
      <c r="P11" s="27"/>
      <c r="Q11" s="29"/>
      <c r="R11" s="29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</row>
    <row r="12" spans="1:98" x14ac:dyDescent="0.25">
      <c r="O12" s="27"/>
      <c r="P12" s="27"/>
      <c r="Q12" s="30"/>
      <c r="R12" s="30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</row>
  </sheetData>
  <mergeCells count="86"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1:D1"/>
    <mergeCell ref="C3:C4"/>
    <mergeCell ref="S3:S4"/>
    <mergeCell ref="CS3:CS4"/>
    <mergeCell ref="A3:A4"/>
    <mergeCell ref="B3:B4"/>
    <mergeCell ref="D3:P3"/>
    <mergeCell ref="Q3:Q4"/>
    <mergeCell ref="R3:R4"/>
    <mergeCell ref="T3:T4"/>
    <mergeCell ref="U3:U4"/>
    <mergeCell ref="V3:V4"/>
    <mergeCell ref="W3:W4"/>
    <mergeCell ref="X3:X4"/>
    <mergeCell ref="Y3:Y4"/>
    <mergeCell ref="Z3:Z4"/>
  </mergeCells>
  <pageMargins left="0.7" right="0.7" top="0.75" bottom="0.75" header="0.3" footer="0.3"/>
  <pageSetup orientation="portrait" r:id="rId1"/>
  <ignoredErrors>
    <ignoredError sqref="P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16"/>
  <sheetViews>
    <sheetView showGridLines="0" zoomScaleNormal="10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12" sqref="D12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97" max="97" width="10" customWidth="1"/>
  </cols>
  <sheetData>
    <row r="1" spans="1:97" ht="18.75" x14ac:dyDescent="0.3">
      <c r="A1" s="38" t="s">
        <v>32</v>
      </c>
      <c r="B1" s="38"/>
      <c r="C1" s="38"/>
    </row>
    <row r="2" spans="1:97" x14ac:dyDescent="0.25">
      <c r="A2" s="1" t="s">
        <v>19</v>
      </c>
      <c r="B2" s="1"/>
      <c r="C2" s="1"/>
    </row>
    <row r="3" spans="1:97" ht="15" customHeight="1" x14ac:dyDescent="0.25">
      <c r="A3" s="41" t="s">
        <v>2</v>
      </c>
      <c r="B3" s="42" t="s">
        <v>27</v>
      </c>
      <c r="C3" s="40" t="s">
        <v>3</v>
      </c>
      <c r="D3" s="43">
        <f>General!C4</f>
        <v>2020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Q3" s="40">
        <f>+D3+1</f>
        <v>2021</v>
      </c>
      <c r="R3" s="40">
        <f>+Q3+1</f>
        <v>2022</v>
      </c>
      <c r="S3" s="40">
        <f t="shared" ref="S3" si="0">+R3+1</f>
        <v>2023</v>
      </c>
      <c r="T3" s="40">
        <f t="shared" ref="T3" si="1">+S3+1</f>
        <v>2024</v>
      </c>
      <c r="U3" s="40">
        <f t="shared" ref="U3" si="2">+T3+1</f>
        <v>2025</v>
      </c>
      <c r="V3" s="40">
        <f t="shared" ref="V3" si="3">+U3+1</f>
        <v>2026</v>
      </c>
      <c r="W3" s="40">
        <f t="shared" ref="W3" si="4">+V3+1</f>
        <v>2027</v>
      </c>
      <c r="X3" s="40">
        <f t="shared" ref="X3" si="5">+W3+1</f>
        <v>2028</v>
      </c>
      <c r="Y3" s="40">
        <f t="shared" ref="Y3" si="6">+X3+1</f>
        <v>2029</v>
      </c>
      <c r="Z3" s="40">
        <f t="shared" ref="Z3" si="7">+Y3+1</f>
        <v>2030</v>
      </c>
      <c r="AA3" s="40">
        <f t="shared" ref="AA3" si="8">+Z3+1</f>
        <v>2031</v>
      </c>
      <c r="AB3" s="40">
        <f t="shared" ref="AB3" si="9">+AA3+1</f>
        <v>2032</v>
      </c>
      <c r="AC3" s="40">
        <f t="shared" ref="AC3" si="10">+AB3+1</f>
        <v>2033</v>
      </c>
      <c r="AD3" s="40">
        <f t="shared" ref="AD3" si="11">+AC3+1</f>
        <v>2034</v>
      </c>
      <c r="AE3" s="40">
        <f t="shared" ref="AE3" si="12">+AD3+1</f>
        <v>2035</v>
      </c>
      <c r="AF3" s="40">
        <f t="shared" ref="AF3" si="13">+AE3+1</f>
        <v>2036</v>
      </c>
      <c r="AG3" s="40">
        <f t="shared" ref="AG3" si="14">+AF3+1</f>
        <v>2037</v>
      </c>
      <c r="AH3" s="40">
        <f t="shared" ref="AH3" si="15">+AG3+1</f>
        <v>2038</v>
      </c>
      <c r="AI3" s="40">
        <f t="shared" ref="AI3" si="16">+AH3+1</f>
        <v>2039</v>
      </c>
      <c r="AJ3" s="40">
        <f t="shared" ref="AJ3" si="17">+AI3+1</f>
        <v>2040</v>
      </c>
      <c r="AK3" s="40">
        <f t="shared" ref="AK3" si="18">+AJ3+1</f>
        <v>2041</v>
      </c>
      <c r="AL3" s="40">
        <f t="shared" ref="AL3" si="19">+AK3+1</f>
        <v>2042</v>
      </c>
      <c r="AM3" s="40">
        <f t="shared" ref="AM3" si="20">+AL3+1</f>
        <v>2043</v>
      </c>
      <c r="AN3" s="40">
        <f t="shared" ref="AN3" si="21">+AM3+1</f>
        <v>2044</v>
      </c>
      <c r="AO3" s="40">
        <f t="shared" ref="AO3" si="22">+AN3+1</f>
        <v>2045</v>
      </c>
      <c r="AP3" s="40">
        <f t="shared" ref="AP3" si="23">+AO3+1</f>
        <v>2046</v>
      </c>
      <c r="AQ3" s="40">
        <f t="shared" ref="AQ3" si="24">+AP3+1</f>
        <v>2047</v>
      </c>
      <c r="AR3" s="40">
        <f t="shared" ref="AR3" si="25">+AQ3+1</f>
        <v>2048</v>
      </c>
      <c r="AS3" s="40">
        <f t="shared" ref="AS3" si="26">+AR3+1</f>
        <v>2049</v>
      </c>
      <c r="AT3" s="40">
        <f t="shared" ref="AT3" si="27">+AS3+1</f>
        <v>2050</v>
      </c>
      <c r="AU3" s="40">
        <f t="shared" ref="AU3" si="28">+AT3+1</f>
        <v>2051</v>
      </c>
      <c r="AV3" s="40">
        <f t="shared" ref="AV3" si="29">+AU3+1</f>
        <v>2052</v>
      </c>
      <c r="AW3" s="40">
        <f t="shared" ref="AW3" si="30">+AV3+1</f>
        <v>2053</v>
      </c>
      <c r="AX3" s="40">
        <f t="shared" ref="AX3" si="31">+AW3+1</f>
        <v>2054</v>
      </c>
      <c r="AY3" s="40">
        <f t="shared" ref="AY3" si="32">+AX3+1</f>
        <v>2055</v>
      </c>
      <c r="AZ3" s="40">
        <f t="shared" ref="AZ3" si="33">+AY3+1</f>
        <v>2056</v>
      </c>
      <c r="BA3" s="40">
        <f t="shared" ref="BA3" si="34">+AZ3+1</f>
        <v>2057</v>
      </c>
      <c r="BB3" s="40">
        <f t="shared" ref="BB3" si="35">+BA3+1</f>
        <v>2058</v>
      </c>
      <c r="BC3" s="40">
        <f t="shared" ref="BC3" si="36">+BB3+1</f>
        <v>2059</v>
      </c>
      <c r="BD3" s="40">
        <f t="shared" ref="BD3" si="37">+BC3+1</f>
        <v>2060</v>
      </c>
      <c r="BE3" s="40">
        <f t="shared" ref="BE3" si="38">+BD3+1</f>
        <v>2061</v>
      </c>
      <c r="BF3" s="40">
        <f t="shared" ref="BF3" si="39">+BE3+1</f>
        <v>2062</v>
      </c>
      <c r="BG3" s="40">
        <f t="shared" ref="BG3" si="40">+BF3+1</f>
        <v>2063</v>
      </c>
      <c r="BH3" s="40">
        <f t="shared" ref="BH3" si="41">+BG3+1</f>
        <v>2064</v>
      </c>
      <c r="BI3" s="40">
        <f t="shared" ref="BI3" si="42">+BH3+1</f>
        <v>2065</v>
      </c>
      <c r="BJ3" s="40">
        <f t="shared" ref="BJ3" si="43">+BI3+1</f>
        <v>2066</v>
      </c>
      <c r="BK3" s="40">
        <f t="shared" ref="BK3" si="44">+BJ3+1</f>
        <v>2067</v>
      </c>
      <c r="BL3" s="40">
        <f t="shared" ref="BL3" si="45">+BK3+1</f>
        <v>2068</v>
      </c>
      <c r="BM3" s="40">
        <f t="shared" ref="BM3" si="46">+BL3+1</f>
        <v>2069</v>
      </c>
      <c r="BN3" s="40">
        <f t="shared" ref="BN3" si="47">+BM3+1</f>
        <v>2070</v>
      </c>
      <c r="BO3" s="40">
        <f t="shared" ref="BO3" si="48">+BN3+1</f>
        <v>2071</v>
      </c>
      <c r="BP3" s="40">
        <f t="shared" ref="BP3" si="49">+BO3+1</f>
        <v>2072</v>
      </c>
      <c r="BQ3" s="40">
        <f t="shared" ref="BQ3" si="50">+BP3+1</f>
        <v>2073</v>
      </c>
      <c r="BR3" s="40">
        <f t="shared" ref="BR3" si="51">+BQ3+1</f>
        <v>2074</v>
      </c>
      <c r="BS3" s="40">
        <f t="shared" ref="BS3" si="52">+BR3+1</f>
        <v>2075</v>
      </c>
      <c r="BT3" s="40">
        <f t="shared" ref="BT3" si="53">+BS3+1</f>
        <v>2076</v>
      </c>
      <c r="BU3" s="40">
        <f t="shared" ref="BU3" si="54">+BT3+1</f>
        <v>2077</v>
      </c>
      <c r="BV3" s="40">
        <f t="shared" ref="BV3" si="55">+BU3+1</f>
        <v>2078</v>
      </c>
      <c r="BW3" s="40">
        <f t="shared" ref="BW3" si="56">+BV3+1</f>
        <v>2079</v>
      </c>
      <c r="BX3" s="40">
        <f t="shared" ref="BX3" si="57">+BW3+1</f>
        <v>2080</v>
      </c>
      <c r="BY3" s="40">
        <f t="shared" ref="BY3" si="58">+BX3+1</f>
        <v>2081</v>
      </c>
      <c r="BZ3" s="40">
        <f t="shared" ref="BZ3" si="59">+BY3+1</f>
        <v>2082</v>
      </c>
      <c r="CA3" s="40">
        <f t="shared" ref="CA3" si="60">+BZ3+1</f>
        <v>2083</v>
      </c>
      <c r="CB3" s="40">
        <f t="shared" ref="CB3" si="61">+CA3+1</f>
        <v>2084</v>
      </c>
      <c r="CC3" s="40">
        <f t="shared" ref="CC3" si="62">+CB3+1</f>
        <v>2085</v>
      </c>
      <c r="CD3" s="40">
        <f t="shared" ref="CD3" si="63">+CC3+1</f>
        <v>2086</v>
      </c>
      <c r="CE3" s="40">
        <f t="shared" ref="CE3" si="64">+CD3+1</f>
        <v>2087</v>
      </c>
      <c r="CF3" s="40">
        <f t="shared" ref="CF3" si="65">+CE3+1</f>
        <v>2088</v>
      </c>
      <c r="CG3" s="40">
        <f t="shared" ref="CG3" si="66">+CF3+1</f>
        <v>2089</v>
      </c>
      <c r="CH3" s="40">
        <f t="shared" ref="CH3" si="67">+CG3+1</f>
        <v>2090</v>
      </c>
      <c r="CI3" s="40">
        <f t="shared" ref="CI3" si="68">+CH3+1</f>
        <v>2091</v>
      </c>
      <c r="CJ3" s="40">
        <f t="shared" ref="CJ3" si="69">+CI3+1</f>
        <v>2092</v>
      </c>
      <c r="CK3" s="40">
        <f t="shared" ref="CK3" si="70">+CJ3+1</f>
        <v>2093</v>
      </c>
      <c r="CL3" s="40">
        <f t="shared" ref="CL3" si="71">+CK3+1</f>
        <v>2094</v>
      </c>
      <c r="CM3" s="40">
        <f t="shared" ref="CM3" si="72">+CL3+1</f>
        <v>2095</v>
      </c>
      <c r="CN3" s="40">
        <f t="shared" ref="CN3" si="73">+CM3+1</f>
        <v>2096</v>
      </c>
      <c r="CO3" s="40">
        <f t="shared" ref="CO3" si="74">+CN3+1</f>
        <v>2097</v>
      </c>
      <c r="CP3" s="40">
        <f t="shared" ref="CP3" si="75">+CO3+1</f>
        <v>2098</v>
      </c>
      <c r="CQ3" s="40">
        <f t="shared" ref="CQ3" si="76">+CP3+1</f>
        <v>2099</v>
      </c>
      <c r="CR3" s="40">
        <f t="shared" ref="CR3" si="77">+CQ3+1</f>
        <v>2100</v>
      </c>
      <c r="CS3" s="46" t="s">
        <v>22</v>
      </c>
    </row>
    <row r="4" spans="1:97" x14ac:dyDescent="0.25">
      <c r="A4" s="41"/>
      <c r="B4" s="42"/>
      <c r="C4" s="40"/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24" t="s">
        <v>33</v>
      </c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6"/>
    </row>
    <row r="5" spans="1:97" x14ac:dyDescent="0.25">
      <c r="A5" s="11" t="s">
        <v>18</v>
      </c>
      <c r="B5" s="9">
        <f>IFERROR(CS5/$CS$10,0)</f>
        <v>6.3569682151589244E-2</v>
      </c>
      <c r="C5" s="5"/>
      <c r="D5" s="6"/>
      <c r="E5" s="6">
        <v>50</v>
      </c>
      <c r="F5" s="6">
        <v>30</v>
      </c>
      <c r="G5" s="6">
        <v>50</v>
      </c>
      <c r="H5" s="6">
        <v>80</v>
      </c>
      <c r="I5" s="6">
        <v>50</v>
      </c>
      <c r="J5" s="6"/>
      <c r="K5" s="6"/>
      <c r="L5" s="6"/>
      <c r="M5" s="6"/>
      <c r="N5" s="6"/>
      <c r="O5" s="6"/>
      <c r="P5" s="10">
        <f>SUM(D5:O5)</f>
        <v>260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18">
        <f>SUM(P5:CR5,C5)</f>
        <v>260</v>
      </c>
    </row>
    <row r="6" spans="1:97" x14ac:dyDescent="0.25">
      <c r="A6" s="12" t="s">
        <v>0</v>
      </c>
      <c r="B6" s="9">
        <f t="shared" ref="B6:B9" si="78">IFERROR(CS6/$CS$10,0)</f>
        <v>0.19559902200488999</v>
      </c>
      <c r="C6" s="5"/>
      <c r="D6" s="6"/>
      <c r="E6" s="6"/>
      <c r="F6" s="6"/>
      <c r="G6" s="6"/>
      <c r="H6" s="6">
        <v>200</v>
      </c>
      <c r="I6" s="6">
        <v>100</v>
      </c>
      <c r="J6" s="6">
        <v>200</v>
      </c>
      <c r="K6" s="6">
        <v>300</v>
      </c>
      <c r="L6" s="6"/>
      <c r="M6" s="6"/>
      <c r="N6" s="6"/>
      <c r="O6" s="6"/>
      <c r="P6" s="10">
        <f>SUM(D6:O6)</f>
        <v>800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18">
        <f t="shared" ref="CS6:CS9" si="79">SUM(P6:CR6,C6)</f>
        <v>800</v>
      </c>
    </row>
    <row r="7" spans="1:97" x14ac:dyDescent="0.25">
      <c r="A7" s="12" t="s">
        <v>1</v>
      </c>
      <c r="B7" s="9">
        <f t="shared" si="78"/>
        <v>0.53789731051344747</v>
      </c>
      <c r="C7" s="5"/>
      <c r="D7" s="6"/>
      <c r="E7" s="6"/>
      <c r="F7" s="6"/>
      <c r="G7" s="6"/>
      <c r="H7" s="6"/>
      <c r="I7" s="6"/>
      <c r="J7" s="6"/>
      <c r="K7" s="6">
        <v>300</v>
      </c>
      <c r="L7" s="6">
        <v>500</v>
      </c>
      <c r="M7" s="6">
        <v>600</v>
      </c>
      <c r="N7" s="6">
        <v>500</v>
      </c>
      <c r="O7" s="6">
        <v>200</v>
      </c>
      <c r="P7" s="10">
        <f>SUM(D7:O7)</f>
        <v>2100</v>
      </c>
      <c r="Q7" s="6">
        <v>100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18">
        <f t="shared" si="79"/>
        <v>2200</v>
      </c>
    </row>
    <row r="8" spans="1:97" x14ac:dyDescent="0.25">
      <c r="A8" s="12" t="s">
        <v>20</v>
      </c>
      <c r="B8" s="9">
        <f t="shared" si="78"/>
        <v>3.1784841075794622E-2</v>
      </c>
      <c r="C8" s="5"/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  <c r="J8" s="6">
        <v>10</v>
      </c>
      <c r="K8" s="6">
        <v>10</v>
      </c>
      <c r="L8" s="6">
        <v>10</v>
      </c>
      <c r="M8" s="6">
        <v>10</v>
      </c>
      <c r="N8" s="6">
        <v>10</v>
      </c>
      <c r="O8" s="6">
        <v>10</v>
      </c>
      <c r="P8" s="10">
        <f>SUM(D8:O8)</f>
        <v>120</v>
      </c>
      <c r="Q8" s="6">
        <v>10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18">
        <f t="shared" si="79"/>
        <v>130</v>
      </c>
    </row>
    <row r="9" spans="1:97" x14ac:dyDescent="0.25">
      <c r="A9" s="12" t="s">
        <v>21</v>
      </c>
      <c r="B9" s="9">
        <f t="shared" si="78"/>
        <v>0.17114914425427874</v>
      </c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500</v>
      </c>
      <c r="P9" s="10">
        <f>SUM(D9:O9)</f>
        <v>500</v>
      </c>
      <c r="Q9" s="6">
        <v>200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18">
        <f t="shared" si="79"/>
        <v>700</v>
      </c>
    </row>
    <row r="10" spans="1:97" ht="17.25" customHeight="1" x14ac:dyDescent="0.25">
      <c r="A10" s="13" t="s">
        <v>34</v>
      </c>
      <c r="B10" s="14">
        <f>SUM(B5:B9)</f>
        <v>1</v>
      </c>
      <c r="C10" s="25">
        <f>SUM(C5:C9)</f>
        <v>0</v>
      </c>
      <c r="D10" s="26">
        <f t="shared" ref="D10:CS10" si="80">SUM(D5:D9)</f>
        <v>10</v>
      </c>
      <c r="E10" s="26">
        <f t="shared" si="80"/>
        <v>60</v>
      </c>
      <c r="F10" s="26">
        <f t="shared" si="80"/>
        <v>40</v>
      </c>
      <c r="G10" s="26">
        <f t="shared" si="80"/>
        <v>60</v>
      </c>
      <c r="H10" s="26">
        <f t="shared" si="80"/>
        <v>290</v>
      </c>
      <c r="I10" s="26">
        <f t="shared" si="80"/>
        <v>160</v>
      </c>
      <c r="J10" s="26">
        <f t="shared" si="80"/>
        <v>210</v>
      </c>
      <c r="K10" s="26">
        <f t="shared" si="80"/>
        <v>610</v>
      </c>
      <c r="L10" s="26">
        <f t="shared" si="80"/>
        <v>510</v>
      </c>
      <c r="M10" s="26">
        <f t="shared" si="80"/>
        <v>610</v>
      </c>
      <c r="N10" s="26">
        <f t="shared" si="80"/>
        <v>510</v>
      </c>
      <c r="O10" s="26">
        <f t="shared" si="80"/>
        <v>710</v>
      </c>
      <c r="P10" s="25">
        <f t="shared" si="80"/>
        <v>3780</v>
      </c>
      <c r="Q10" s="25">
        <f t="shared" si="80"/>
        <v>310</v>
      </c>
      <c r="R10" s="25">
        <f t="shared" si="80"/>
        <v>0</v>
      </c>
      <c r="S10" s="25">
        <f t="shared" si="80"/>
        <v>0</v>
      </c>
      <c r="T10" s="25">
        <f t="shared" ref="T10:BK10" si="81">SUM(T5:T9)</f>
        <v>0</v>
      </c>
      <c r="U10" s="25">
        <f t="shared" si="81"/>
        <v>0</v>
      </c>
      <c r="V10" s="25">
        <f t="shared" si="81"/>
        <v>0</v>
      </c>
      <c r="W10" s="25">
        <f t="shared" si="81"/>
        <v>0</v>
      </c>
      <c r="X10" s="25">
        <f t="shared" si="81"/>
        <v>0</v>
      </c>
      <c r="Y10" s="25">
        <f t="shared" si="81"/>
        <v>0</v>
      </c>
      <c r="Z10" s="25">
        <f t="shared" si="81"/>
        <v>0</v>
      </c>
      <c r="AA10" s="25">
        <f t="shared" si="81"/>
        <v>0</v>
      </c>
      <c r="AB10" s="25">
        <f t="shared" si="81"/>
        <v>0</v>
      </c>
      <c r="AC10" s="25">
        <f t="shared" si="81"/>
        <v>0</v>
      </c>
      <c r="AD10" s="25">
        <f t="shared" si="81"/>
        <v>0</v>
      </c>
      <c r="AE10" s="25">
        <f t="shared" si="81"/>
        <v>0</v>
      </c>
      <c r="AF10" s="25">
        <f t="shared" si="81"/>
        <v>0</v>
      </c>
      <c r="AG10" s="25">
        <f t="shared" si="81"/>
        <v>0</v>
      </c>
      <c r="AH10" s="25">
        <f t="shared" si="81"/>
        <v>0</v>
      </c>
      <c r="AI10" s="25">
        <f t="shared" si="81"/>
        <v>0</v>
      </c>
      <c r="AJ10" s="25">
        <f t="shared" si="81"/>
        <v>0</v>
      </c>
      <c r="AK10" s="25">
        <f t="shared" si="81"/>
        <v>0</v>
      </c>
      <c r="AL10" s="25">
        <f t="shared" si="81"/>
        <v>0</v>
      </c>
      <c r="AM10" s="25">
        <f t="shared" si="81"/>
        <v>0</v>
      </c>
      <c r="AN10" s="25">
        <f t="shared" si="81"/>
        <v>0</v>
      </c>
      <c r="AO10" s="25">
        <f t="shared" si="81"/>
        <v>0</v>
      </c>
      <c r="AP10" s="25">
        <f t="shared" si="81"/>
        <v>0</v>
      </c>
      <c r="AQ10" s="25">
        <f t="shared" si="81"/>
        <v>0</v>
      </c>
      <c r="AR10" s="25">
        <f t="shared" si="81"/>
        <v>0</v>
      </c>
      <c r="AS10" s="25">
        <f t="shared" si="81"/>
        <v>0</v>
      </c>
      <c r="AT10" s="25">
        <f t="shared" si="81"/>
        <v>0</v>
      </c>
      <c r="AU10" s="25">
        <f t="shared" si="81"/>
        <v>0</v>
      </c>
      <c r="AV10" s="25">
        <f t="shared" si="81"/>
        <v>0</v>
      </c>
      <c r="AW10" s="25">
        <f t="shared" si="81"/>
        <v>0</v>
      </c>
      <c r="AX10" s="25">
        <f t="shared" si="81"/>
        <v>0</v>
      </c>
      <c r="AY10" s="25">
        <f t="shared" si="81"/>
        <v>0</v>
      </c>
      <c r="AZ10" s="25">
        <f t="shared" si="81"/>
        <v>0</v>
      </c>
      <c r="BA10" s="25">
        <f t="shared" si="81"/>
        <v>0</v>
      </c>
      <c r="BB10" s="25">
        <f t="shared" si="81"/>
        <v>0</v>
      </c>
      <c r="BC10" s="25">
        <f t="shared" si="81"/>
        <v>0</v>
      </c>
      <c r="BD10" s="25">
        <f t="shared" si="81"/>
        <v>0</v>
      </c>
      <c r="BE10" s="25">
        <f t="shared" si="81"/>
        <v>0</v>
      </c>
      <c r="BF10" s="25">
        <f t="shared" si="81"/>
        <v>0</v>
      </c>
      <c r="BG10" s="25">
        <f t="shared" si="81"/>
        <v>0</v>
      </c>
      <c r="BH10" s="25">
        <f t="shared" si="81"/>
        <v>0</v>
      </c>
      <c r="BI10" s="25">
        <f t="shared" si="81"/>
        <v>0</v>
      </c>
      <c r="BJ10" s="25">
        <f t="shared" si="81"/>
        <v>0</v>
      </c>
      <c r="BK10" s="25">
        <f t="shared" si="81"/>
        <v>0</v>
      </c>
      <c r="BL10" s="25">
        <f t="shared" ref="BL10:CR10" si="82">SUM(BL5:BL9)</f>
        <v>0</v>
      </c>
      <c r="BM10" s="25">
        <f t="shared" si="82"/>
        <v>0</v>
      </c>
      <c r="BN10" s="25">
        <f t="shared" si="82"/>
        <v>0</v>
      </c>
      <c r="BO10" s="25">
        <f t="shared" si="82"/>
        <v>0</v>
      </c>
      <c r="BP10" s="25">
        <f t="shared" si="82"/>
        <v>0</v>
      </c>
      <c r="BQ10" s="25">
        <f t="shared" si="82"/>
        <v>0</v>
      </c>
      <c r="BR10" s="25">
        <f t="shared" si="82"/>
        <v>0</v>
      </c>
      <c r="BS10" s="25">
        <f t="shared" si="82"/>
        <v>0</v>
      </c>
      <c r="BT10" s="25">
        <f t="shared" si="82"/>
        <v>0</v>
      </c>
      <c r="BU10" s="25">
        <f t="shared" si="82"/>
        <v>0</v>
      </c>
      <c r="BV10" s="25">
        <f t="shared" si="82"/>
        <v>0</v>
      </c>
      <c r="BW10" s="25">
        <f t="shared" si="82"/>
        <v>0</v>
      </c>
      <c r="BX10" s="25">
        <f t="shared" si="82"/>
        <v>0</v>
      </c>
      <c r="BY10" s="25">
        <f t="shared" si="82"/>
        <v>0</v>
      </c>
      <c r="BZ10" s="25">
        <f t="shared" si="82"/>
        <v>0</v>
      </c>
      <c r="CA10" s="25">
        <f t="shared" si="82"/>
        <v>0</v>
      </c>
      <c r="CB10" s="25">
        <f t="shared" si="82"/>
        <v>0</v>
      </c>
      <c r="CC10" s="25">
        <f t="shared" si="82"/>
        <v>0</v>
      </c>
      <c r="CD10" s="25">
        <f t="shared" si="82"/>
        <v>0</v>
      </c>
      <c r="CE10" s="25">
        <f t="shared" si="82"/>
        <v>0</v>
      </c>
      <c r="CF10" s="25">
        <f t="shared" si="82"/>
        <v>0</v>
      </c>
      <c r="CG10" s="25">
        <f t="shared" si="82"/>
        <v>0</v>
      </c>
      <c r="CH10" s="25">
        <f t="shared" si="82"/>
        <v>0</v>
      </c>
      <c r="CI10" s="25">
        <f t="shared" si="82"/>
        <v>0</v>
      </c>
      <c r="CJ10" s="25">
        <f t="shared" si="82"/>
        <v>0</v>
      </c>
      <c r="CK10" s="25">
        <f t="shared" si="82"/>
        <v>0</v>
      </c>
      <c r="CL10" s="25">
        <f t="shared" si="82"/>
        <v>0</v>
      </c>
      <c r="CM10" s="25">
        <f t="shared" si="82"/>
        <v>0</v>
      </c>
      <c r="CN10" s="25">
        <f t="shared" si="82"/>
        <v>0</v>
      </c>
      <c r="CO10" s="25">
        <f t="shared" si="82"/>
        <v>0</v>
      </c>
      <c r="CP10" s="25">
        <f t="shared" si="82"/>
        <v>0</v>
      </c>
      <c r="CQ10" s="25">
        <f t="shared" si="82"/>
        <v>0</v>
      </c>
      <c r="CR10" s="25">
        <f t="shared" si="82"/>
        <v>0</v>
      </c>
      <c r="CS10" s="15">
        <f t="shared" si="80"/>
        <v>4090</v>
      </c>
    </row>
    <row r="11" spans="1:97" ht="17.25" customHeight="1" x14ac:dyDescent="0.25">
      <c r="A11" s="13" t="s">
        <v>38</v>
      </c>
      <c r="B11" s="14">
        <f>+B10</f>
        <v>1</v>
      </c>
      <c r="C11" s="34">
        <f>C10</f>
        <v>0</v>
      </c>
      <c r="D11" s="35">
        <f>C11+D10</f>
        <v>10</v>
      </c>
      <c r="E11" s="35">
        <f t="shared" ref="E11:O11" si="83">D11+E10</f>
        <v>70</v>
      </c>
      <c r="F11" s="35">
        <f t="shared" si="83"/>
        <v>110</v>
      </c>
      <c r="G11" s="35">
        <f t="shared" si="83"/>
        <v>170</v>
      </c>
      <c r="H11" s="35">
        <f t="shared" si="83"/>
        <v>460</v>
      </c>
      <c r="I11" s="35">
        <f t="shared" si="83"/>
        <v>620</v>
      </c>
      <c r="J11" s="35">
        <f t="shared" si="83"/>
        <v>830</v>
      </c>
      <c r="K11" s="35">
        <f t="shared" si="83"/>
        <v>1440</v>
      </c>
      <c r="L11" s="35">
        <f t="shared" si="83"/>
        <v>1950</v>
      </c>
      <c r="M11" s="35">
        <f t="shared" si="83"/>
        <v>2560</v>
      </c>
      <c r="N11" s="35">
        <f t="shared" si="83"/>
        <v>3070</v>
      </c>
      <c r="O11" s="35">
        <f t="shared" si="83"/>
        <v>3780</v>
      </c>
      <c r="P11" s="34">
        <f>O11</f>
        <v>3780</v>
      </c>
      <c r="Q11" s="34">
        <f>P11+Q10</f>
        <v>4090</v>
      </c>
      <c r="R11" s="34">
        <f t="shared" ref="R11:S11" si="84">Q11+R10</f>
        <v>4090</v>
      </c>
      <c r="S11" s="34">
        <f t="shared" si="84"/>
        <v>4090</v>
      </c>
      <c r="T11" s="34">
        <f t="shared" ref="T11" si="85">S11+T10</f>
        <v>4090</v>
      </c>
      <c r="U11" s="34">
        <f t="shared" ref="U11" si="86">T11+U10</f>
        <v>4090</v>
      </c>
      <c r="V11" s="34">
        <f t="shared" ref="V11" si="87">U11+V10</f>
        <v>4090</v>
      </c>
      <c r="W11" s="34">
        <f t="shared" ref="W11" si="88">V11+W10</f>
        <v>4090</v>
      </c>
      <c r="X11" s="34">
        <f t="shared" ref="X11" si="89">W11+X10</f>
        <v>4090</v>
      </c>
      <c r="Y11" s="34">
        <f t="shared" ref="Y11" si="90">X11+Y10</f>
        <v>4090</v>
      </c>
      <c r="Z11" s="34">
        <f t="shared" ref="Z11" si="91">Y11+Z10</f>
        <v>4090</v>
      </c>
      <c r="AA11" s="34">
        <f t="shared" ref="AA11" si="92">Z11+AA10</f>
        <v>4090</v>
      </c>
      <c r="AB11" s="34">
        <f t="shared" ref="AB11" si="93">AA11+AB10</f>
        <v>4090</v>
      </c>
      <c r="AC11" s="34">
        <f t="shared" ref="AC11" si="94">AB11+AC10</f>
        <v>4090</v>
      </c>
      <c r="AD11" s="34">
        <f t="shared" ref="AD11" si="95">AC11+AD10</f>
        <v>4090</v>
      </c>
      <c r="AE11" s="34">
        <f t="shared" ref="AE11" si="96">AD11+AE10</f>
        <v>4090</v>
      </c>
      <c r="AF11" s="34">
        <f t="shared" ref="AF11" si="97">AE11+AF10</f>
        <v>4090</v>
      </c>
      <c r="AG11" s="34">
        <f t="shared" ref="AG11" si="98">AF11+AG10</f>
        <v>4090</v>
      </c>
      <c r="AH11" s="34">
        <f t="shared" ref="AH11" si="99">AG11+AH10</f>
        <v>4090</v>
      </c>
      <c r="AI11" s="34">
        <f t="shared" ref="AI11" si="100">AH11+AI10</f>
        <v>4090</v>
      </c>
      <c r="AJ11" s="34">
        <f t="shared" ref="AJ11" si="101">AI11+AJ10</f>
        <v>4090</v>
      </c>
      <c r="AK11" s="34">
        <f t="shared" ref="AK11" si="102">AJ11+AK10</f>
        <v>4090</v>
      </c>
      <c r="AL11" s="34">
        <f t="shared" ref="AL11" si="103">AK11+AL10</f>
        <v>4090</v>
      </c>
      <c r="AM11" s="34">
        <f t="shared" ref="AM11" si="104">AL11+AM10</f>
        <v>4090</v>
      </c>
      <c r="AN11" s="34">
        <f t="shared" ref="AN11" si="105">AM11+AN10</f>
        <v>4090</v>
      </c>
      <c r="AO11" s="34">
        <f t="shared" ref="AO11" si="106">AN11+AO10</f>
        <v>4090</v>
      </c>
      <c r="AP11" s="34">
        <f t="shared" ref="AP11" si="107">AO11+AP10</f>
        <v>4090</v>
      </c>
      <c r="AQ11" s="34">
        <f t="shared" ref="AQ11" si="108">AP11+AQ10</f>
        <v>4090</v>
      </c>
      <c r="AR11" s="34">
        <f t="shared" ref="AR11" si="109">AQ11+AR10</f>
        <v>4090</v>
      </c>
      <c r="AS11" s="34">
        <f t="shared" ref="AS11" si="110">AR11+AS10</f>
        <v>4090</v>
      </c>
      <c r="AT11" s="34">
        <f t="shared" ref="AT11" si="111">AS11+AT10</f>
        <v>4090</v>
      </c>
      <c r="AU11" s="34">
        <f t="shared" ref="AU11" si="112">AT11+AU10</f>
        <v>4090</v>
      </c>
      <c r="AV11" s="34">
        <f t="shared" ref="AV11" si="113">AU11+AV10</f>
        <v>4090</v>
      </c>
      <c r="AW11" s="34">
        <f t="shared" ref="AW11" si="114">AV11+AW10</f>
        <v>4090</v>
      </c>
      <c r="AX11" s="34">
        <f t="shared" ref="AX11" si="115">AW11+AX10</f>
        <v>4090</v>
      </c>
      <c r="AY11" s="34">
        <f t="shared" ref="AY11" si="116">AX11+AY10</f>
        <v>4090</v>
      </c>
      <c r="AZ11" s="34">
        <f t="shared" ref="AZ11" si="117">AY11+AZ10</f>
        <v>4090</v>
      </c>
      <c r="BA11" s="34">
        <f t="shared" ref="BA11" si="118">AZ11+BA10</f>
        <v>4090</v>
      </c>
      <c r="BB11" s="34">
        <f t="shared" ref="BB11" si="119">BA11+BB10</f>
        <v>4090</v>
      </c>
      <c r="BC11" s="34">
        <f t="shared" ref="BC11" si="120">BB11+BC10</f>
        <v>4090</v>
      </c>
      <c r="BD11" s="34">
        <f t="shared" ref="BD11" si="121">BC11+BD10</f>
        <v>4090</v>
      </c>
      <c r="BE11" s="34">
        <f t="shared" ref="BE11" si="122">BD11+BE10</f>
        <v>4090</v>
      </c>
      <c r="BF11" s="34">
        <f t="shared" ref="BF11" si="123">BE11+BF10</f>
        <v>4090</v>
      </c>
      <c r="BG11" s="34">
        <f t="shared" ref="BG11" si="124">BF11+BG10</f>
        <v>4090</v>
      </c>
      <c r="BH11" s="34">
        <f t="shared" ref="BH11" si="125">BG11+BH10</f>
        <v>4090</v>
      </c>
      <c r="BI11" s="34">
        <f t="shared" ref="BI11" si="126">BH11+BI10</f>
        <v>4090</v>
      </c>
      <c r="BJ11" s="34">
        <f t="shared" ref="BJ11" si="127">BI11+BJ10</f>
        <v>4090</v>
      </c>
      <c r="BK11" s="34">
        <f t="shared" ref="BK11" si="128">BJ11+BK10</f>
        <v>4090</v>
      </c>
      <c r="BL11" s="34">
        <f t="shared" ref="BL11" si="129">BK11+BL10</f>
        <v>4090</v>
      </c>
      <c r="BM11" s="34">
        <f t="shared" ref="BM11" si="130">BL11+BM10</f>
        <v>4090</v>
      </c>
      <c r="BN11" s="34">
        <f t="shared" ref="BN11" si="131">BM11+BN10</f>
        <v>4090</v>
      </c>
      <c r="BO11" s="34">
        <f t="shared" ref="BO11" si="132">BN11+BO10</f>
        <v>4090</v>
      </c>
      <c r="BP11" s="34">
        <f t="shared" ref="BP11" si="133">BO11+BP10</f>
        <v>4090</v>
      </c>
      <c r="BQ11" s="34">
        <f t="shared" ref="BQ11" si="134">BP11+BQ10</f>
        <v>4090</v>
      </c>
      <c r="BR11" s="34">
        <f t="shared" ref="BR11" si="135">BQ11+BR10</f>
        <v>4090</v>
      </c>
      <c r="BS11" s="34">
        <f t="shared" ref="BS11" si="136">BR11+BS10</f>
        <v>4090</v>
      </c>
      <c r="BT11" s="34">
        <f t="shared" ref="BT11" si="137">BS11+BT10</f>
        <v>4090</v>
      </c>
      <c r="BU11" s="34">
        <f t="shared" ref="BU11" si="138">BT11+BU10</f>
        <v>4090</v>
      </c>
      <c r="BV11" s="34">
        <f t="shared" ref="BV11" si="139">BU11+BV10</f>
        <v>4090</v>
      </c>
      <c r="BW11" s="34">
        <f t="shared" ref="BW11" si="140">BV11+BW10</f>
        <v>4090</v>
      </c>
      <c r="BX11" s="34">
        <f t="shared" ref="BX11" si="141">BW11+BX10</f>
        <v>4090</v>
      </c>
      <c r="BY11" s="34">
        <f t="shared" ref="BY11" si="142">BX11+BY10</f>
        <v>4090</v>
      </c>
      <c r="BZ11" s="34">
        <f t="shared" ref="BZ11" si="143">BY11+BZ10</f>
        <v>4090</v>
      </c>
      <c r="CA11" s="34">
        <f t="shared" ref="CA11" si="144">BZ11+CA10</f>
        <v>4090</v>
      </c>
      <c r="CB11" s="34">
        <f t="shared" ref="CB11" si="145">CA11+CB10</f>
        <v>4090</v>
      </c>
      <c r="CC11" s="34">
        <f t="shared" ref="CC11" si="146">CB11+CC10</f>
        <v>4090</v>
      </c>
      <c r="CD11" s="34">
        <f t="shared" ref="CD11" si="147">CC11+CD10</f>
        <v>4090</v>
      </c>
      <c r="CE11" s="34">
        <f t="shared" ref="CE11" si="148">CD11+CE10</f>
        <v>4090</v>
      </c>
      <c r="CF11" s="34">
        <f t="shared" ref="CF11" si="149">CE11+CF10</f>
        <v>4090</v>
      </c>
      <c r="CG11" s="34">
        <f t="shared" ref="CG11" si="150">CF11+CG10</f>
        <v>4090</v>
      </c>
      <c r="CH11" s="34">
        <f t="shared" ref="CH11" si="151">CG11+CH10</f>
        <v>4090</v>
      </c>
      <c r="CI11" s="34">
        <f t="shared" ref="CI11" si="152">CH11+CI10</f>
        <v>4090</v>
      </c>
      <c r="CJ11" s="34">
        <f t="shared" ref="CJ11" si="153">CI11+CJ10</f>
        <v>4090</v>
      </c>
      <c r="CK11" s="34">
        <f t="shared" ref="CK11" si="154">CJ11+CK10</f>
        <v>4090</v>
      </c>
      <c r="CL11" s="34">
        <f t="shared" ref="CL11" si="155">CK11+CL10</f>
        <v>4090</v>
      </c>
      <c r="CM11" s="34">
        <f t="shared" ref="CM11" si="156">CL11+CM10</f>
        <v>4090</v>
      </c>
      <c r="CN11" s="34">
        <f t="shared" ref="CN11" si="157">CM11+CN10</f>
        <v>4090</v>
      </c>
      <c r="CO11" s="34">
        <f t="shared" ref="CO11" si="158">CN11+CO10</f>
        <v>4090</v>
      </c>
      <c r="CP11" s="34">
        <f t="shared" ref="CP11" si="159">CO11+CP10</f>
        <v>4090</v>
      </c>
      <c r="CQ11" s="34">
        <f t="shared" ref="CQ11" si="160">CP11+CQ10</f>
        <v>4090</v>
      </c>
      <c r="CR11" s="34">
        <f t="shared" ref="CR11" si="161">CQ11+CR10</f>
        <v>4090</v>
      </c>
      <c r="CS11" s="15">
        <f>+CS10</f>
        <v>4090</v>
      </c>
    </row>
    <row r="12" spans="1:97" x14ac:dyDescent="0.25">
      <c r="C12" s="3"/>
      <c r="D12" s="2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7" x14ac:dyDescent="0.25">
      <c r="A13" s="1" t="s">
        <v>23</v>
      </c>
      <c r="B13" s="1"/>
    </row>
    <row r="14" spans="1:97" ht="30" x14ac:dyDescent="0.25">
      <c r="A14" s="16" t="s">
        <v>24</v>
      </c>
      <c r="B14" s="16">
        <f>General!C4</f>
        <v>2020</v>
      </c>
      <c r="C14" s="8" t="s">
        <v>22</v>
      </c>
    </row>
    <row r="15" spans="1:97" x14ac:dyDescent="0.25">
      <c r="A15" s="17" t="s">
        <v>25</v>
      </c>
      <c r="B15" s="9">
        <f>IFERROR(P8/P10,0)</f>
        <v>3.1746031746031744E-2</v>
      </c>
      <c r="C15" s="9">
        <f>IFERROR(CS8/CS10,0)</f>
        <v>3.1784841075794622E-2</v>
      </c>
    </row>
    <row r="16" spans="1:97" x14ac:dyDescent="0.25">
      <c r="A16" s="17" t="s">
        <v>26</v>
      </c>
      <c r="B16" s="9">
        <f>IFERROR(P9/(P10-P9),0)</f>
        <v>0.1524390243902439</v>
      </c>
      <c r="C16" s="9">
        <f>IFERROR(CS9/(CS10-CS9),0)</f>
        <v>0.20648967551622419</v>
      </c>
    </row>
  </sheetData>
  <mergeCells count="86"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1:C1"/>
    <mergeCell ref="S3:S4"/>
    <mergeCell ref="D3:P3"/>
    <mergeCell ref="T3:T4"/>
    <mergeCell ref="U3:U4"/>
    <mergeCell ref="CS3:CS4"/>
    <mergeCell ref="A3:A4"/>
    <mergeCell ref="C3:C4"/>
    <mergeCell ref="Q3:Q4"/>
    <mergeCell ref="R3:R4"/>
    <mergeCell ref="B3:B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</mergeCells>
  <pageMargins left="0.7" right="0.7" top="0.75" bottom="0.75" header="0.3" footer="0.3"/>
  <pageSetup orientation="portrait" r:id="rId1"/>
  <ignoredErrors>
    <ignoredError sqref="P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ImportFisico</vt:lpstr>
      <vt:lpstr>ImportFinanciero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Alejandro Sepulveda Cea</cp:lastModifiedBy>
  <dcterms:created xsi:type="dcterms:W3CDTF">2018-11-19T12:49:45Z</dcterms:created>
  <dcterms:modified xsi:type="dcterms:W3CDTF">2019-01-30T17:45:07Z</dcterms:modified>
</cp:coreProperties>
</file>