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nrique Cuevas\Desktop\"/>
    </mc:Choice>
  </mc:AlternateContent>
  <xr:revisionPtr revIDLastSave="0" documentId="13_ncr:1_{7AAD1933-DAC0-4134-A714-C798AC1C4B27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Mapeo PDF" sheetId="7" r:id="rId1"/>
    <sheet name="Import Financiero-Fisico" sheetId="8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7" i="8" l="1"/>
  <c r="S27" i="8"/>
  <c r="E27" i="8"/>
  <c r="D27" i="8"/>
  <c r="D28" i="8" s="1"/>
  <c r="Q26" i="8"/>
  <c r="U26" i="8" s="1"/>
  <c r="Q25" i="8"/>
  <c r="U25" i="8" s="1"/>
  <c r="U24" i="8"/>
  <c r="Q24" i="8"/>
  <c r="Q28" i="8" s="1"/>
  <c r="R28" i="8" s="1"/>
  <c r="S28" i="8" s="1"/>
  <c r="T28" i="8" s="1"/>
  <c r="C27" i="8"/>
  <c r="C28" i="8" s="1"/>
  <c r="R22" i="8"/>
  <c r="S22" i="8" s="1"/>
  <c r="T22" i="8" s="1"/>
  <c r="C16" i="8"/>
  <c r="T10" i="8"/>
  <c r="S10" i="8"/>
  <c r="R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D11" i="8" s="1"/>
  <c r="E11" i="8" s="1"/>
  <c r="F11" i="8" s="1"/>
  <c r="Q9" i="8"/>
  <c r="Q8" i="8"/>
  <c r="U8" i="8" s="1"/>
  <c r="Q7" i="8"/>
  <c r="U7" i="8" s="1"/>
  <c r="Q6" i="8"/>
  <c r="U6" i="8" s="1"/>
  <c r="U5" i="8"/>
  <c r="Q5" i="8"/>
  <c r="R3" i="8"/>
  <c r="S3" i="8" s="1"/>
  <c r="T3" i="8" s="1"/>
  <c r="G11" i="8" l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E28" i="8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U27" i="8"/>
  <c r="U28" i="8" s="1"/>
  <c r="Q10" i="8"/>
  <c r="C18" i="8" s="1"/>
  <c r="U9" i="8"/>
  <c r="U10" i="8" s="1"/>
  <c r="U11" i="8" s="1"/>
  <c r="C17" i="8"/>
  <c r="D17" i="8" l="1"/>
  <c r="D18" i="8"/>
  <c r="C10" i="8"/>
  <c r="C11" i="8" s="1"/>
</calcChain>
</file>

<file path=xl/sharedStrings.xml><?xml version="1.0" encoding="utf-8"?>
<sst xmlns="http://schemas.openxmlformats.org/spreadsheetml/2006/main" count="524" uniqueCount="258">
  <si>
    <t>Etapa</t>
  </si>
  <si>
    <t>Clase</t>
  </si>
  <si>
    <t>Categoria</t>
  </si>
  <si>
    <t>Macrocategoria</t>
  </si>
  <si>
    <t>Clasificación SSO</t>
  </si>
  <si>
    <t>Estandar de Seguridad</t>
  </si>
  <si>
    <t>CAPEX_INICIATIVA</t>
  </si>
  <si>
    <t>IniPeriodo</t>
  </si>
  <si>
    <t>CAPEX_PLANIFICACION_IDENTIFICACION</t>
  </si>
  <si>
    <t>CAPEX_PLANIFICACION_CATEGORIZACION</t>
  </si>
  <si>
    <t>CAPEX_IMPORTACION_GENERAL</t>
  </si>
  <si>
    <t>CAPEX_IMPORTACION_FINANCIERO</t>
  </si>
  <si>
    <t>CAPEX_IMPORTACION_FISICO</t>
  </si>
  <si>
    <t>CAPEX_IMPORTACION_FINANCIERO_RESUMEN</t>
  </si>
  <si>
    <t>CAPEX_PLANIFICACION_EVAL_ECONOMICA</t>
  </si>
  <si>
    <t>CAPEX_PLANIFICACION_EVAL_RIESGO</t>
  </si>
  <si>
    <t>CAPEX_PLANIFICACION_HITO</t>
  </si>
  <si>
    <t>PidEtapa</t>
  </si>
  <si>
    <t>PidGerenciaInversion</t>
  </si>
  <si>
    <t>CatClase</t>
  </si>
  <si>
    <t>CatMacroCategoria</t>
  </si>
  <si>
    <t>CatCategoria</t>
  </si>
  <si>
    <t>CatClasificacionSSO</t>
  </si>
  <si>
    <t>CatEstandarSeguridad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</si>
  <si>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</si>
  <si>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</si>
  <si>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</si>
  <si>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</si>
  <si>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</si>
  <si>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</si>
  <si>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</si>
  <si>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</si>
  <si>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</si>
  <si>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</si>
  <si>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</si>
  <si>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</si>
  <si>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Titulo Campos en PDF</t>
  </si>
  <si>
    <t>Presupuesto</t>
  </si>
  <si>
    <t>Tabla Base de Datos</t>
  </si>
  <si>
    <t>Campo de Tabla</t>
  </si>
  <si>
    <t>Fase</t>
  </si>
  <si>
    <t>Ponderación Financiera</t>
  </si>
  <si>
    <t>Periodos Anteriores</t>
  </si>
  <si>
    <t>Total
CAPEX</t>
  </si>
  <si>
    <t>TOTAL</t>
  </si>
  <si>
    <t>Ingeniería</t>
  </si>
  <si>
    <t>Adquisición</t>
  </si>
  <si>
    <t>Construcción</t>
  </si>
  <si>
    <t>Administración</t>
  </si>
  <si>
    <t>Contingencia</t>
  </si>
  <si>
    <t>Total Parcial</t>
  </si>
  <si>
    <t>Total Acumulado</t>
  </si>
  <si>
    <t>Resumen de Resultado</t>
  </si>
  <si>
    <t>Parámetro</t>
  </si>
  <si>
    <t>% Costo del Dueño</t>
  </si>
  <si>
    <t>% Contingencia</t>
  </si>
  <si>
    <t>CAMPOS BASE DE DATOS</t>
  </si>
  <si>
    <t>TABLA BASE DE DATOS</t>
  </si>
  <si>
    <t>IfDato0</t>
  </si>
  <si>
    <t>IfDato1</t>
  </si>
  <si>
    <t>IfDato2</t>
  </si>
  <si>
    <t>IfDato3</t>
  </si>
  <si>
    <t>IfDato4</t>
  </si>
  <si>
    <t>IfDato5</t>
  </si>
  <si>
    <t>IfDato6</t>
  </si>
  <si>
    <t>IfDato7</t>
  </si>
  <si>
    <t>IfDato8</t>
  </si>
  <si>
    <t>IfDato9</t>
  </si>
  <si>
    <t>IfDato10</t>
  </si>
  <si>
    <t>IfDato11</t>
  </si>
  <si>
    <t>IfDato12</t>
  </si>
  <si>
    <t>IfDato13</t>
  </si>
  <si>
    <t>IfDato14</t>
  </si>
  <si>
    <t>IfDato15</t>
  </si>
  <si>
    <t>IfDato16</t>
  </si>
  <si>
    <t>IfDato17</t>
  </si>
  <si>
    <t>IfDato18</t>
  </si>
  <si>
    <t>IfDato19</t>
  </si>
  <si>
    <t>IrDato0</t>
  </si>
  <si>
    <t>IrDato1</t>
  </si>
  <si>
    <t>IrDato2</t>
  </si>
  <si>
    <t>Fecha Presupuesto</t>
  </si>
  <si>
    <t>IrFecha</t>
  </si>
  <si>
    <t>ID</t>
  </si>
  <si>
    <t>Ponderación %</t>
  </si>
  <si>
    <t>Total</t>
  </si>
  <si>
    <t>FiDato0</t>
  </si>
  <si>
    <t>FiDato1</t>
  </si>
  <si>
    <t>FiDato2</t>
  </si>
  <si>
    <t>FiDato3</t>
  </si>
  <si>
    <t>FiDato4</t>
  </si>
  <si>
    <t>FiDato5</t>
  </si>
  <si>
    <t>FiDato6</t>
  </si>
  <si>
    <t>FiDato7</t>
  </si>
  <si>
    <t>FiDato8</t>
  </si>
  <si>
    <t>FiDato9</t>
  </si>
  <si>
    <t>FiDato10</t>
  </si>
  <si>
    <t>FiDato11</t>
  </si>
  <si>
    <t>FiDato12</t>
  </si>
  <si>
    <t>FiDato13</t>
  </si>
  <si>
    <t>FiDato14</t>
  </si>
  <si>
    <t>FiDato15</t>
  </si>
  <si>
    <t>FiDato16</t>
  </si>
  <si>
    <t>FiDato17</t>
  </si>
  <si>
    <t>FiDato18</t>
  </si>
  <si>
    <t>FiDato19</t>
  </si>
  <si>
    <t>Fecha Inicio</t>
  </si>
  <si>
    <t>Fecha Término</t>
  </si>
  <si>
    <t>Fecha Cierre</t>
  </si>
  <si>
    <t>IgFechaInicio</t>
  </si>
  <si>
    <t>IgFechaTermino</t>
  </si>
  <si>
    <t>IgFechaCierre</t>
  </si>
  <si>
    <t>KUS$</t>
  </si>
  <si>
    <t>Item</t>
  </si>
  <si>
    <t>/ Tiempo</t>
  </si>
  <si>
    <t>IgFechaTermino - IgFechaInicio</t>
  </si>
  <si>
    <t>Codigo Proyecto</t>
  </si>
  <si>
    <t>Nombre Proyecto</t>
  </si>
  <si>
    <t>PidNombreProyecto</t>
  </si>
  <si>
    <t>PidCodigoProyecto</t>
  </si>
  <si>
    <t>Gerencia Cliente</t>
  </si>
  <si>
    <t>Gerencia Ejecutor</t>
  </si>
  <si>
    <t>Superintendencia Ejecutor</t>
  </si>
  <si>
    <t>Estado</t>
  </si>
  <si>
    <t>Nivel de Ingeniera</t>
  </si>
  <si>
    <t>Tipo de Cotizacion</t>
  </si>
  <si>
    <t>PidGErenciaEjecucion</t>
  </si>
  <si>
    <t>PidSuperintendencia</t>
  </si>
  <si>
    <t>CatEstadoProyecto</t>
  </si>
  <si>
    <t>CatNivelIngenieria</t>
  </si>
  <si>
    <t>CatTipoCotizacion</t>
  </si>
  <si>
    <t>CAPEX_PLANIFICACION_DESCRIPCION</t>
  </si>
  <si>
    <t>PddAlcance</t>
  </si>
  <si>
    <t>PddObjetivo</t>
  </si>
  <si>
    <t>Objetivo de la Inversión</t>
  </si>
  <si>
    <t>Descripción de la Inversión</t>
  </si>
  <si>
    <t>Alcance de la Inversión</t>
  </si>
  <si>
    <t>PddJustificacion</t>
  </si>
  <si>
    <t>CI</t>
  </si>
  <si>
    <t>CA</t>
  </si>
  <si>
    <t>OPR</t>
  </si>
  <si>
    <t>PE</t>
  </si>
  <si>
    <t>HitCI</t>
  </si>
  <si>
    <t>HitCA</t>
  </si>
  <si>
    <t>HitOPR</t>
  </si>
  <si>
    <t>HitDirPLC</t>
  </si>
  <si>
    <t>HitPE</t>
  </si>
  <si>
    <t>Dir PLC</t>
  </si>
  <si>
    <t>HitDIRCEN</t>
  </si>
  <si>
    <t>Dir MCEN</t>
  </si>
  <si>
    <t>HitInicio</t>
  </si>
  <si>
    <t>HitTermino</t>
  </si>
  <si>
    <t>HitCierreSAP</t>
  </si>
  <si>
    <t>Inicio</t>
  </si>
  <si>
    <t>Término</t>
  </si>
  <si>
    <t>Cierre</t>
  </si>
  <si>
    <t>Post-Eval</t>
  </si>
  <si>
    <t>PddFechaPostEval</t>
  </si>
  <si>
    <t>VPF</t>
  </si>
  <si>
    <t>Fase Ingenieria</t>
  </si>
  <si>
    <t>Fase Adquisiciones</t>
  </si>
  <si>
    <t>Fase Construcción</t>
  </si>
  <si>
    <t>Fase Administración</t>
  </si>
  <si>
    <t>%Conting</t>
  </si>
  <si>
    <t>%CDD</t>
  </si>
  <si>
    <t>Ingenieria</t>
  </si>
  <si>
    <t>Adquisicion</t>
  </si>
  <si>
    <t>Construccion</t>
  </si>
  <si>
    <t>Administracion</t>
  </si>
  <si>
    <t>irDato2</t>
  </si>
  <si>
    <t>Acum</t>
  </si>
  <si>
    <t>E</t>
  </si>
  <si>
    <t>F</t>
  </si>
  <si>
    <t>M</t>
  </si>
  <si>
    <t>A</t>
  </si>
  <si>
    <t>J</t>
  </si>
  <si>
    <t>S</t>
  </si>
  <si>
    <t>O</t>
  </si>
  <si>
    <t>N</t>
  </si>
  <si>
    <t>D</t>
  </si>
  <si>
    <t>Total año</t>
  </si>
  <si>
    <t>Total Año + 1</t>
  </si>
  <si>
    <t>Total Año + 2</t>
  </si>
  <si>
    <t>Prob.</t>
  </si>
  <si>
    <t>Impacto</t>
  </si>
  <si>
    <t>Nivel Riesgo</t>
  </si>
  <si>
    <t>Clasif.</t>
  </si>
  <si>
    <t>Riesgo de la Matriz de Riesgos MCEN</t>
  </si>
  <si>
    <t>VAN</t>
  </si>
  <si>
    <t>TIR</t>
  </si>
  <si>
    <t>IVAN</t>
  </si>
  <si>
    <t>Payback</t>
  </si>
  <si>
    <t>Vida Util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</si>
  <si>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</si>
  <si>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</si>
  <si>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</si>
  <si>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</si>
  <si>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</si>
  <si>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</si>
  <si>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</si>
  <si>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</si>
  <si>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</si>
  <si>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</si>
  <si>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</si>
  <si>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</si>
  <si>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CAPEX_DOTACION</t>
  </si>
  <si>
    <t>EriProb1</t>
  </si>
  <si>
    <t>EriImp1</t>
  </si>
  <si>
    <t>EriRies1</t>
  </si>
  <si>
    <t>EriClas1</t>
  </si>
  <si>
    <t>EriProb2</t>
  </si>
  <si>
    <t>EriImp2</t>
  </si>
  <si>
    <t>EriRies2</t>
  </si>
  <si>
    <t>EriClas2</t>
  </si>
  <si>
    <t>EriItemMR</t>
  </si>
  <si>
    <t>EveVan</t>
  </si>
  <si>
    <t>EveIvan</t>
  </si>
  <si>
    <t>EvePayBack</t>
  </si>
  <si>
    <t>EveVidaUtil</t>
  </si>
  <si>
    <t>PddDescripcion1</t>
  </si>
  <si>
    <t>PddUnidad1</t>
  </si>
  <si>
    <t>PddActual1</t>
  </si>
  <si>
    <t>PddTarget1</t>
  </si>
  <si>
    <t>PddDescripcion2</t>
  </si>
  <si>
    <t>PddUnidad2</t>
  </si>
  <si>
    <t>PddActual2</t>
  </si>
  <si>
    <t>PddTarget2</t>
  </si>
  <si>
    <t>PddDescripcion3</t>
  </si>
  <si>
    <t>PddUnidad3</t>
  </si>
  <si>
    <t>PddActual3</t>
  </si>
  <si>
    <t>PddTarget3</t>
  </si>
  <si>
    <t>Descripcion 1</t>
  </si>
  <si>
    <t>Unidad 1</t>
  </si>
  <si>
    <t>Actual 1</t>
  </si>
  <si>
    <t>Target 1</t>
  </si>
  <si>
    <t>Descripcion 2</t>
  </si>
  <si>
    <t>Unidad 2</t>
  </si>
  <si>
    <t>Actual 2</t>
  </si>
  <si>
    <t>Target 2</t>
  </si>
  <si>
    <t>Descripcion 3</t>
  </si>
  <si>
    <t>Unidad 3</t>
  </si>
  <si>
    <t>Actual 3</t>
  </si>
  <si>
    <t>Target 3</t>
  </si>
  <si>
    <t>DotTotalDotacion</t>
  </si>
  <si>
    <t>DotEne</t>
  </si>
  <si>
    <t>DotFeb</t>
  </si>
  <si>
    <t>DotMar</t>
  </si>
  <si>
    <t>DotAbr</t>
  </si>
  <si>
    <t>DotMay</t>
  </si>
  <si>
    <t>DotJun</t>
  </si>
  <si>
    <t>DotJul</t>
  </si>
  <si>
    <t>DotAgo</t>
  </si>
  <si>
    <t>DotSep</t>
  </si>
  <si>
    <t>DotOct</t>
  </si>
  <si>
    <t>DotNov</t>
  </si>
  <si>
    <t>DotDic</t>
  </si>
  <si>
    <t>IniPeriodo + 1</t>
  </si>
  <si>
    <t>IniPeriodo + 2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</si>
</sst>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0" fillId="0" borderId="2" xfId="0" applyBorder="1"/>
    <xf numFmtId="164" fontId="0" fillId="3" borderId="2" xfId="1" applyNumberFormat="1" applyFont="1" applyFill="1" applyBorder="1" applyAlignment="1">
      <alignment horizontal="center"/>
    </xf>
    <xf numFmtId="0" fontId="1" fillId="3" borderId="2" xfId="0" applyFont="1" applyFill="1" applyBorder="1"/>
    <xf numFmtId="164" fontId="1" fillId="3" borderId="2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3" borderId="2" xfId="0" applyFill="1" applyBorder="1"/>
    <xf numFmtId="0" fontId="1" fillId="6" borderId="1" xfId="0" applyFont="1" applyFill="1" applyBorder="1"/>
    <xf numFmtId="164" fontId="0" fillId="3" borderId="1" xfId="1" applyNumberFormat="1" applyFont="1" applyFill="1" applyBorder="1" applyAlignment="1">
      <alignment horizontal="center"/>
    </xf>
    <xf numFmtId="3" fontId="0" fillId="0" borderId="1" xfId="1" applyNumberFormat="1" applyFont="1" applyBorder="1" applyAlignment="1">
      <alignment horizontal="center" wrapText="1"/>
    </xf>
    <xf numFmtId="0" fontId="1" fillId="3" borderId="1" xfId="0" applyFont="1" applyFill="1" applyBorder="1"/>
    <xf numFmtId="164" fontId="1" fillId="3" borderId="1" xfId="1" applyNumberFormat="1" applyFont="1" applyFill="1" applyBorder="1" applyAlignment="1">
      <alignment horizontal="center"/>
    </xf>
    <xf numFmtId="3" fontId="1" fillId="4" borderId="1" xfId="1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3" fontId="0" fillId="0" borderId="1" xfId="1" applyNumberFormat="1" applyFont="1" applyBorder="1" applyAlignment="1">
      <alignment horizontal="center"/>
    </xf>
    <xf numFmtId="3" fontId="1" fillId="3" borderId="1" xfId="1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 vertical="center" wrapText="1"/>
    </xf>
    <xf numFmtId="3" fontId="0" fillId="3" borderId="7" xfId="1" applyNumberFormat="1" applyFont="1" applyFill="1" applyBorder="1" applyAlignment="1">
      <alignment horizontal="center"/>
    </xf>
    <xf numFmtId="3" fontId="1" fillId="4" borderId="7" xfId="1" applyNumberFormat="1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1" fillId="5" borderId="1" xfId="1" applyNumberFormat="1" applyFont="1" applyFill="1" applyBorder="1" applyAlignment="1">
      <alignment horizontal="center"/>
    </xf>
    <xf numFmtId="0" fontId="1" fillId="2" borderId="0" xfId="0" applyFont="1" applyFill="1"/>
    <xf numFmtId="0" fontId="3" fillId="7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9" fontId="0" fillId="3" borderId="2" xfId="1" applyFont="1" applyFill="1" applyBorder="1" applyAlignment="1">
      <alignment horizontal="center"/>
    </xf>
    <xf numFmtId="164" fontId="0" fillId="0" borderId="2" xfId="1" applyNumberFormat="1" applyFont="1" applyBorder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9" fontId="1" fillId="3" borderId="2" xfId="1" applyFont="1" applyFill="1" applyBorder="1" applyAlignment="1">
      <alignment horizontal="center"/>
    </xf>
    <xf numFmtId="164" fontId="1" fillId="3" borderId="6" xfId="1" applyNumberFormat="1" applyFont="1" applyFill="1" applyBorder="1" applyAlignment="1">
      <alignment horizontal="center"/>
    </xf>
    <xf numFmtId="9" fontId="1" fillId="3" borderId="6" xfId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2" xfId="0" applyNumberFormat="1" applyBorder="1" applyAlignment="1">
      <alignment horizontal="center"/>
    </xf>
    <xf numFmtId="0" fontId="0" fillId="0" borderId="16" xfId="0" applyBorder="1"/>
    <xf numFmtId="1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" xfId="0" applyFont="1" applyBorder="1"/>
    <xf numFmtId="0" fontId="1" fillId="4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0" borderId="1" xfId="0" applyFill="1" applyBorder="1"/>
  </cellXfs>
  <cellStyles count="2"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uevas/Desktop/template-280219-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ImportFinanciero"/>
      <sheetName val="ImportFisico"/>
    </sheetNames>
    <sheetDataSet>
      <sheetData sheetId="0">
        <row r="4">
          <cell r="D4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0726-07D0-4BB7-9DF0-B38043ED9EEE}">
  <dimension ref="B2:G302"/>
  <sheetViews>
    <sheetView workbookViewId="0">
      <selection activeCell="G100" sqref="G100"/>
    </sheetView>
  </sheetViews>
  <sheetFormatPr baseColWidth="10" defaultRowHeight="15" x14ac:dyDescent="0.25"/>
  <cols>
    <col min="2" max="2" width="11.42578125" style="13"/>
    <col min="3" max="3" width="33.7109375" bestFit="1" customWidth="1"/>
    <col min="4" max="4" width="43" bestFit="1" customWidth="1"/>
    <col min="5" max="5" width="29.140625" style="13" bestFit="1" customWidth="1"/>
    <col min="6" max="6" width="17.7109375" bestFit="1" customWidth="1"/>
    <col min="7" max="7" width="13.140625" bestFit="1" customWidth="1"/>
  </cols>
  <sheetData>
    <row r="2" spans="2:6" x14ac:dyDescent="0.25">
      <c r="B2" s="4" t="s">
        <v>83</v>
      </c>
      <c r="C2" s="5" t="s">
        <v>36</v>
      </c>
      <c r="D2" s="4" t="s">
        <v>38</v>
      </c>
      <c r="E2" s="4" t="s">
        <v>39</v>
      </c>
      <c r="F2" s="4" t="s">
        <v>113</v>
      </c>
    </row>
    <row r="3" spans="2:6" x14ac:dyDescent="0.25">
      <c r="B3" s="2"/>
      <c r="C3" s="1"/>
      <c r="D3" s="1"/>
      <c r="E3" s="2"/>
      <c r="F3" s="1"/>
    </row>
    <row r="4" spans="2:6" x14ac:dyDescent="0.25">
      <c r="B4" s="2">
        <v>1</v>
      </c>
      <c r="C4" s="1" t="s">
        <v>37</v>
      </c>
      <c r="D4" s="3" t="s">
        <v>6</v>
      </c>
      <c r="E4" s="33" t="s">
        <v>7</v>
      </c>
      <c r="F4" s="1"/>
    </row>
    <row r="5" spans="2:6" x14ac:dyDescent="0.25">
      <c r="B5" s="2">
        <v>2</v>
      </c>
      <c r="C5" s="1" t="s">
        <v>81</v>
      </c>
      <c r="D5" s="1" t="s">
        <v>13</v>
      </c>
      <c r="E5" s="33" t="s">
        <v>82</v>
      </c>
      <c r="F5" s="1"/>
    </row>
    <row r="6" spans="2:6" x14ac:dyDescent="0.25">
      <c r="B6" s="2">
        <v>3</v>
      </c>
      <c r="C6" s="1" t="s">
        <v>112</v>
      </c>
      <c r="D6" s="1" t="s">
        <v>11</v>
      </c>
      <c r="E6" s="33" t="s">
        <v>77</v>
      </c>
      <c r="F6" s="1" t="s">
        <v>51</v>
      </c>
    </row>
    <row r="7" spans="2:6" x14ac:dyDescent="0.25">
      <c r="B7" s="2">
        <v>4</v>
      </c>
      <c r="C7" s="1" t="s">
        <v>114</v>
      </c>
      <c r="D7" s="1" t="s">
        <v>10</v>
      </c>
      <c r="E7" s="33" t="s">
        <v>115</v>
      </c>
      <c r="F7" s="1"/>
    </row>
    <row r="8" spans="2:6" x14ac:dyDescent="0.25">
      <c r="B8" s="2">
        <v>5</v>
      </c>
      <c r="C8" s="1" t="s">
        <v>116</v>
      </c>
      <c r="D8" s="1" t="s">
        <v>8</v>
      </c>
      <c r="E8" s="33" t="s">
        <v>119</v>
      </c>
      <c r="F8" s="1"/>
    </row>
    <row r="9" spans="2:6" x14ac:dyDescent="0.25">
      <c r="B9" s="2">
        <v>6</v>
      </c>
      <c r="C9" s="1" t="s">
        <v>117</v>
      </c>
      <c r="D9" s="1" t="s">
        <v>8</v>
      </c>
      <c r="E9" s="33" t="s">
        <v>118</v>
      </c>
      <c r="F9" s="1"/>
    </row>
    <row r="10" spans="2:6" x14ac:dyDescent="0.25">
      <c r="B10" s="2">
        <v>7</v>
      </c>
      <c r="C10" s="1" t="s">
        <v>0</v>
      </c>
      <c r="D10" s="1" t="s">
        <v>8</v>
      </c>
      <c r="E10" s="33" t="s">
        <v>17</v>
      </c>
      <c r="F10" s="1"/>
    </row>
    <row r="11" spans="2:6" x14ac:dyDescent="0.25">
      <c r="B11" s="2">
        <v>8</v>
      </c>
      <c r="C11" s="1" t="s">
        <v>120</v>
      </c>
      <c r="D11" s="1" t="s">
        <v>8</v>
      </c>
      <c r="E11" s="33" t="s">
        <v>18</v>
      </c>
      <c r="F11" s="1"/>
    </row>
    <row r="12" spans="2:6" x14ac:dyDescent="0.25">
      <c r="B12" s="2">
        <v>9</v>
      </c>
      <c r="C12" s="1" t="s">
        <v>121</v>
      </c>
      <c r="D12" s="1" t="s">
        <v>8</v>
      </c>
      <c r="E12" s="33" t="s">
        <v>126</v>
      </c>
      <c r="F12" s="1"/>
    </row>
    <row r="13" spans="2:6" x14ac:dyDescent="0.25">
      <c r="B13" s="2">
        <v>10</v>
      </c>
      <c r="C13" s="1" t="s">
        <v>122</v>
      </c>
      <c r="D13" s="1" t="s">
        <v>8</v>
      </c>
      <c r="E13" s="33" t="s">
        <v>127</v>
      </c>
      <c r="F13" s="1"/>
    </row>
    <row r="14" spans="2:6" x14ac:dyDescent="0.25">
      <c r="B14" s="2">
        <v>11</v>
      </c>
      <c r="C14" s="1" t="s">
        <v>123</v>
      </c>
      <c r="D14" s="1" t="s">
        <v>9</v>
      </c>
      <c r="E14" s="33" t="s">
        <v>128</v>
      </c>
      <c r="F14" s="1"/>
    </row>
    <row r="15" spans="2:6" x14ac:dyDescent="0.25">
      <c r="B15" s="2">
        <v>12</v>
      </c>
      <c r="C15" s="1" t="s">
        <v>3</v>
      </c>
      <c r="D15" s="1" t="s">
        <v>9</v>
      </c>
      <c r="E15" s="33" t="s">
        <v>20</v>
      </c>
      <c r="F15" s="1"/>
    </row>
    <row r="16" spans="2:6" x14ac:dyDescent="0.25">
      <c r="B16" s="2">
        <v>13</v>
      </c>
      <c r="C16" s="1" t="s">
        <v>2</v>
      </c>
      <c r="D16" s="1" t="s">
        <v>9</v>
      </c>
      <c r="E16" s="33" t="s">
        <v>21</v>
      </c>
      <c r="F16" s="1"/>
    </row>
    <row r="17" spans="2:6" x14ac:dyDescent="0.25">
      <c r="B17" s="2">
        <v>14</v>
      </c>
      <c r="C17" s="1" t="s">
        <v>4</v>
      </c>
      <c r="D17" s="1" t="s">
        <v>9</v>
      </c>
      <c r="E17" s="33" t="s">
        <v>22</v>
      </c>
      <c r="F17" s="1"/>
    </row>
    <row r="18" spans="2:6" x14ac:dyDescent="0.25">
      <c r="B18" s="2">
        <v>15</v>
      </c>
      <c r="C18" s="1" t="s">
        <v>1</v>
      </c>
      <c r="D18" s="1" t="s">
        <v>9</v>
      </c>
      <c r="E18" s="33" t="s">
        <v>19</v>
      </c>
      <c r="F18" s="1"/>
    </row>
    <row r="19" spans="2:6" x14ac:dyDescent="0.25">
      <c r="B19" s="2">
        <v>16</v>
      </c>
      <c r="C19" s="1" t="s">
        <v>124</v>
      </c>
      <c r="D19" s="1" t="s">
        <v>9</v>
      </c>
      <c r="E19" s="33" t="s">
        <v>129</v>
      </c>
      <c r="F19" s="1"/>
    </row>
    <row r="20" spans="2:6" x14ac:dyDescent="0.25">
      <c r="B20" s="2">
        <v>17</v>
      </c>
      <c r="C20" s="1" t="s">
        <v>5</v>
      </c>
      <c r="D20" s="1" t="s">
        <v>9</v>
      </c>
      <c r="E20" s="33" t="s">
        <v>23</v>
      </c>
      <c r="F20" s="1"/>
    </row>
    <row r="21" spans="2:6" x14ac:dyDescent="0.25">
      <c r="B21" s="2">
        <v>18</v>
      </c>
      <c r="C21" s="1" t="s">
        <v>125</v>
      </c>
      <c r="D21" s="1" t="s">
        <v>9</v>
      </c>
      <c r="E21" s="33" t="s">
        <v>130</v>
      </c>
      <c r="F21" s="1"/>
    </row>
    <row r="22" spans="2:6" x14ac:dyDescent="0.25">
      <c r="B22" s="2">
        <v>19</v>
      </c>
      <c r="C22" s="1" t="s">
        <v>134</v>
      </c>
      <c r="D22" s="1" t="s">
        <v>131</v>
      </c>
      <c r="E22" s="33" t="s">
        <v>133</v>
      </c>
      <c r="F22" s="1"/>
    </row>
    <row r="23" spans="2:6" x14ac:dyDescent="0.25">
      <c r="B23" s="2">
        <v>20</v>
      </c>
      <c r="C23" s="1" t="s">
        <v>135</v>
      </c>
      <c r="D23" s="1" t="s">
        <v>131</v>
      </c>
      <c r="E23" s="33" t="s">
        <v>137</v>
      </c>
      <c r="F23" s="1"/>
    </row>
    <row r="24" spans="2:6" x14ac:dyDescent="0.25">
      <c r="B24" s="2">
        <v>21</v>
      </c>
      <c r="C24" s="1" t="s">
        <v>136</v>
      </c>
      <c r="D24" s="1" t="s">
        <v>131</v>
      </c>
      <c r="E24" s="33" t="s">
        <v>132</v>
      </c>
      <c r="F24" s="1"/>
    </row>
    <row r="25" spans="2:6" x14ac:dyDescent="0.25">
      <c r="B25" s="2">
        <v>22</v>
      </c>
      <c r="C25" s="1" t="s">
        <v>138</v>
      </c>
      <c r="D25" s="1" t="s">
        <v>16</v>
      </c>
      <c r="E25" s="33" t="s">
        <v>142</v>
      </c>
      <c r="F25" s="1"/>
    </row>
    <row r="26" spans="2:6" x14ac:dyDescent="0.25">
      <c r="B26" s="2">
        <v>23</v>
      </c>
      <c r="C26" s="1" t="s">
        <v>139</v>
      </c>
      <c r="D26" s="1" t="s">
        <v>16</v>
      </c>
      <c r="E26" s="33" t="s">
        <v>143</v>
      </c>
      <c r="F26" s="1"/>
    </row>
    <row r="27" spans="2:6" x14ac:dyDescent="0.25">
      <c r="B27" s="2">
        <v>24</v>
      </c>
      <c r="C27" s="1" t="s">
        <v>140</v>
      </c>
      <c r="D27" s="1" t="s">
        <v>16</v>
      </c>
      <c r="E27" s="33" t="s">
        <v>144</v>
      </c>
      <c r="F27" s="1"/>
    </row>
    <row r="28" spans="2:6" x14ac:dyDescent="0.25">
      <c r="B28" s="2">
        <v>25</v>
      </c>
      <c r="C28" s="51" t="s">
        <v>158</v>
      </c>
      <c r="D28" s="1"/>
      <c r="E28" s="33"/>
      <c r="F28" s="1"/>
    </row>
    <row r="29" spans="2:6" x14ac:dyDescent="0.25">
      <c r="B29" s="2">
        <v>26</v>
      </c>
      <c r="C29" s="1" t="s">
        <v>141</v>
      </c>
      <c r="D29" s="1" t="s">
        <v>16</v>
      </c>
      <c r="E29" s="33" t="s">
        <v>146</v>
      </c>
      <c r="F29" s="1"/>
    </row>
    <row r="30" spans="2:6" x14ac:dyDescent="0.25">
      <c r="B30" s="2">
        <v>27</v>
      </c>
      <c r="C30" s="1" t="s">
        <v>147</v>
      </c>
      <c r="D30" s="1" t="s">
        <v>16</v>
      </c>
      <c r="E30" s="33" t="s">
        <v>145</v>
      </c>
      <c r="F30" s="1"/>
    </row>
    <row r="31" spans="2:6" x14ac:dyDescent="0.25">
      <c r="B31" s="2">
        <v>28</v>
      </c>
      <c r="C31" s="1" t="s">
        <v>149</v>
      </c>
      <c r="D31" s="1" t="s">
        <v>16</v>
      </c>
      <c r="E31" s="33" t="s">
        <v>148</v>
      </c>
      <c r="F31" s="1"/>
    </row>
    <row r="32" spans="2:6" x14ac:dyDescent="0.25">
      <c r="B32" s="2">
        <v>29</v>
      </c>
      <c r="C32" s="1" t="s">
        <v>153</v>
      </c>
      <c r="D32" s="1" t="s">
        <v>16</v>
      </c>
      <c r="E32" s="33" t="s">
        <v>150</v>
      </c>
      <c r="F32" s="1"/>
    </row>
    <row r="33" spans="2:6" x14ac:dyDescent="0.25">
      <c r="B33" s="2">
        <v>30</v>
      </c>
      <c r="C33" s="1" t="s">
        <v>154</v>
      </c>
      <c r="D33" s="1" t="s">
        <v>16</v>
      </c>
      <c r="E33" s="33" t="s">
        <v>151</v>
      </c>
      <c r="F33" s="1"/>
    </row>
    <row r="34" spans="2:6" x14ac:dyDescent="0.25">
      <c r="B34" s="2">
        <v>31</v>
      </c>
      <c r="C34" s="1" t="s">
        <v>155</v>
      </c>
      <c r="D34" s="1" t="s">
        <v>16</v>
      </c>
      <c r="E34" s="33" t="s">
        <v>152</v>
      </c>
      <c r="F34" s="1"/>
    </row>
    <row r="35" spans="2:6" x14ac:dyDescent="0.25">
      <c r="B35" s="2">
        <v>32</v>
      </c>
      <c r="C35" s="1" t="s">
        <v>156</v>
      </c>
      <c r="D35" s="1" t="s">
        <v>131</v>
      </c>
      <c r="E35" s="33" t="s">
        <v>157</v>
      </c>
      <c r="F35" s="1"/>
    </row>
    <row r="36" spans="2:6" x14ac:dyDescent="0.25">
      <c r="B36" s="2">
        <v>33</v>
      </c>
      <c r="C36" s="1" t="s">
        <v>159</v>
      </c>
      <c r="D36" s="1" t="s">
        <v>11</v>
      </c>
      <c r="E36" s="33" t="s">
        <v>77</v>
      </c>
      <c r="F36" s="1" t="s">
        <v>165</v>
      </c>
    </row>
    <row r="37" spans="2:6" x14ac:dyDescent="0.25">
      <c r="B37" s="2">
        <v>34</v>
      </c>
      <c r="C37" s="1" t="s">
        <v>160</v>
      </c>
      <c r="D37" s="1" t="s">
        <v>11</v>
      </c>
      <c r="E37" s="33" t="s">
        <v>77</v>
      </c>
      <c r="F37" s="1" t="s">
        <v>166</v>
      </c>
    </row>
    <row r="38" spans="2:6" x14ac:dyDescent="0.25">
      <c r="B38" s="2">
        <v>35</v>
      </c>
      <c r="C38" s="1" t="s">
        <v>161</v>
      </c>
      <c r="D38" s="1" t="s">
        <v>11</v>
      </c>
      <c r="E38" s="33" t="s">
        <v>77</v>
      </c>
      <c r="F38" s="1" t="s">
        <v>167</v>
      </c>
    </row>
    <row r="39" spans="2:6" x14ac:dyDescent="0.25">
      <c r="B39" s="2">
        <v>36</v>
      </c>
      <c r="C39" s="1" t="s">
        <v>162</v>
      </c>
      <c r="D39" s="1" t="s">
        <v>11</v>
      </c>
      <c r="E39" s="33" t="s">
        <v>77</v>
      </c>
      <c r="F39" s="1" t="s">
        <v>168</v>
      </c>
    </row>
    <row r="40" spans="2:6" x14ac:dyDescent="0.25">
      <c r="B40" s="2">
        <v>37</v>
      </c>
      <c r="C40" s="1" t="s">
        <v>49</v>
      </c>
      <c r="D40" s="1" t="s">
        <v>11</v>
      </c>
      <c r="E40" s="33" t="s">
        <v>77</v>
      </c>
      <c r="F40" s="1" t="s">
        <v>49</v>
      </c>
    </row>
    <row r="41" spans="2:6" x14ac:dyDescent="0.25">
      <c r="B41" s="2">
        <v>38</v>
      </c>
      <c r="C41" s="1" t="s">
        <v>163</v>
      </c>
      <c r="D41" s="1" t="s">
        <v>13</v>
      </c>
      <c r="E41" s="33" t="s">
        <v>169</v>
      </c>
      <c r="F41" s="1" t="s">
        <v>55</v>
      </c>
    </row>
    <row r="42" spans="2:6" x14ac:dyDescent="0.25">
      <c r="B42" s="2">
        <v>39</v>
      </c>
      <c r="C42" s="1" t="s">
        <v>164</v>
      </c>
      <c r="D42" s="1" t="s">
        <v>13</v>
      </c>
      <c r="E42" s="33" t="s">
        <v>169</v>
      </c>
      <c r="F42" s="1" t="s">
        <v>54</v>
      </c>
    </row>
    <row r="43" spans="2:6" x14ac:dyDescent="0.25">
      <c r="B43" s="2">
        <v>40</v>
      </c>
      <c r="C43" s="1" t="s">
        <v>170</v>
      </c>
      <c r="D43" s="1" t="s">
        <v>11</v>
      </c>
      <c r="E43" s="33" t="s">
        <v>77</v>
      </c>
      <c r="F43" s="1" t="s">
        <v>51</v>
      </c>
    </row>
    <row r="44" spans="2:6" x14ac:dyDescent="0.25">
      <c r="B44" s="2">
        <v>41</v>
      </c>
      <c r="C44" s="1" t="s">
        <v>171</v>
      </c>
      <c r="D44" s="1" t="s">
        <v>11</v>
      </c>
      <c r="E44" s="33" t="s">
        <v>61</v>
      </c>
      <c r="F44" s="1" t="s">
        <v>193</v>
      </c>
    </row>
    <row r="45" spans="2:6" x14ac:dyDescent="0.25">
      <c r="B45" s="2">
        <v>42</v>
      </c>
      <c r="C45" s="1" t="s">
        <v>172</v>
      </c>
      <c r="D45" s="1" t="s">
        <v>11</v>
      </c>
      <c r="E45" s="33" t="s">
        <v>62</v>
      </c>
      <c r="F45" s="1" t="s">
        <v>194</v>
      </c>
    </row>
    <row r="46" spans="2:6" x14ac:dyDescent="0.25">
      <c r="B46" s="2">
        <v>43</v>
      </c>
      <c r="C46" s="1" t="s">
        <v>173</v>
      </c>
      <c r="D46" s="1" t="s">
        <v>11</v>
      </c>
      <c r="E46" s="33" t="s">
        <v>63</v>
      </c>
      <c r="F46" s="1" t="s">
        <v>195</v>
      </c>
    </row>
    <row r="47" spans="2:6" x14ac:dyDescent="0.25">
      <c r="B47" s="2">
        <v>44</v>
      </c>
      <c r="C47" s="1" t="s">
        <v>174</v>
      </c>
      <c r="D47" s="1" t="s">
        <v>11</v>
      </c>
      <c r="E47" s="33" t="s">
        <v>64</v>
      </c>
      <c r="F47" s="1" t="s">
        <v>196</v>
      </c>
    </row>
    <row r="48" spans="2:6" x14ac:dyDescent="0.25">
      <c r="B48" s="2">
        <v>45</v>
      </c>
      <c r="C48" s="1" t="s">
        <v>173</v>
      </c>
      <c r="D48" s="1" t="s">
        <v>11</v>
      </c>
      <c r="E48" s="33" t="s">
        <v>65</v>
      </c>
      <c r="F48" s="1" t="s">
        <v>197</v>
      </c>
    </row>
    <row r="49" spans="2:7" x14ac:dyDescent="0.25">
      <c r="B49" s="2">
        <v>46</v>
      </c>
      <c r="C49" s="1" t="s">
        <v>175</v>
      </c>
      <c r="D49" s="1" t="s">
        <v>11</v>
      </c>
      <c r="E49" s="33" t="s">
        <v>66</v>
      </c>
      <c r="F49" s="1" t="s">
        <v>198</v>
      </c>
    </row>
    <row r="50" spans="2:7" x14ac:dyDescent="0.25">
      <c r="B50" s="2">
        <v>47</v>
      </c>
      <c r="C50" s="1" t="s">
        <v>175</v>
      </c>
      <c r="D50" s="1" t="s">
        <v>11</v>
      </c>
      <c r="E50" s="33" t="s">
        <v>67</v>
      </c>
      <c r="F50" s="1" t="s">
        <v>199</v>
      </c>
    </row>
    <row r="51" spans="2:7" x14ac:dyDescent="0.25">
      <c r="B51" s="2">
        <v>48</v>
      </c>
      <c r="C51" s="1" t="s">
        <v>174</v>
      </c>
      <c r="D51" s="1" t="s">
        <v>11</v>
      </c>
      <c r="E51" s="33" t="s">
        <v>68</v>
      </c>
      <c r="F51" s="1" t="s">
        <v>200</v>
      </c>
    </row>
    <row r="52" spans="2:7" x14ac:dyDescent="0.25">
      <c r="B52" s="2">
        <v>49</v>
      </c>
      <c r="C52" s="1" t="s">
        <v>176</v>
      </c>
      <c r="D52" s="1" t="s">
        <v>11</v>
      </c>
      <c r="E52" s="33" t="s">
        <v>69</v>
      </c>
      <c r="F52" s="1" t="s">
        <v>201</v>
      </c>
    </row>
    <row r="53" spans="2:7" x14ac:dyDescent="0.25">
      <c r="B53" s="2">
        <v>50</v>
      </c>
      <c r="C53" s="1" t="s">
        <v>177</v>
      </c>
      <c r="D53" s="1" t="s">
        <v>11</v>
      </c>
      <c r="E53" s="33" t="s">
        <v>70</v>
      </c>
      <c r="F53" s="1" t="s">
        <v>202</v>
      </c>
    </row>
    <row r="54" spans="2:7" x14ac:dyDescent="0.25">
      <c r="B54" s="2">
        <v>51</v>
      </c>
      <c r="C54" s="1" t="s">
        <v>178</v>
      </c>
      <c r="D54" s="1" t="s">
        <v>11</v>
      </c>
      <c r="E54" s="33" t="s">
        <v>71</v>
      </c>
      <c r="F54" s="1" t="s">
        <v>203</v>
      </c>
    </row>
    <row r="55" spans="2:7" x14ac:dyDescent="0.25">
      <c r="B55" s="2">
        <v>52</v>
      </c>
      <c r="C55" s="1" t="s">
        <v>179</v>
      </c>
      <c r="D55" s="1" t="s">
        <v>11</v>
      </c>
      <c r="E55" s="33" t="s">
        <v>72</v>
      </c>
      <c r="F55" s="1" t="s">
        <v>204</v>
      </c>
    </row>
    <row r="56" spans="2:7" x14ac:dyDescent="0.25">
      <c r="B56" s="2">
        <v>53</v>
      </c>
      <c r="C56" s="1" t="s">
        <v>180</v>
      </c>
      <c r="D56" s="1" t="s">
        <v>11</v>
      </c>
      <c r="E56" s="33" t="s">
        <v>73</v>
      </c>
      <c r="F56" s="1" t="s">
        <v>50</v>
      </c>
    </row>
    <row r="57" spans="2:7" x14ac:dyDescent="0.25">
      <c r="B57" s="2">
        <v>54</v>
      </c>
      <c r="C57" s="1" t="s">
        <v>181</v>
      </c>
      <c r="D57" s="1" t="s">
        <v>11</v>
      </c>
      <c r="E57" s="33" t="s">
        <v>74</v>
      </c>
      <c r="F57" s="1" t="s">
        <v>50</v>
      </c>
      <c r="G57" s="71" t="s">
        <v>256</v>
      </c>
    </row>
    <row r="58" spans="2:7" x14ac:dyDescent="0.25">
      <c r="B58" s="2">
        <v>55</v>
      </c>
      <c r="C58" s="1" t="s">
        <v>182</v>
      </c>
      <c r="D58" s="1" t="s">
        <v>11</v>
      </c>
      <c r="E58" s="33" t="s">
        <v>75</v>
      </c>
      <c r="F58" s="1" t="s">
        <v>50</v>
      </c>
      <c r="G58" s="71" t="s">
        <v>257</v>
      </c>
    </row>
    <row r="59" spans="2:7" x14ac:dyDescent="0.25">
      <c r="B59" s="2">
        <v>56</v>
      </c>
      <c r="C59" s="1" t="s">
        <v>85</v>
      </c>
      <c r="D59" s="1" t="s">
        <v>11</v>
      </c>
      <c r="E59" s="33" t="s">
        <v>77</v>
      </c>
      <c r="F59" s="1" t="s">
        <v>50</v>
      </c>
    </row>
    <row r="60" spans="2:7" x14ac:dyDescent="0.25">
      <c r="B60" s="2">
        <v>57</v>
      </c>
      <c r="C60" s="1" t="s">
        <v>170</v>
      </c>
      <c r="D60" s="1" t="s">
        <v>12</v>
      </c>
      <c r="E60" s="33" t="s">
        <v>77</v>
      </c>
      <c r="F60" s="1" t="s">
        <v>51</v>
      </c>
    </row>
    <row r="61" spans="2:7" x14ac:dyDescent="0.25">
      <c r="B61" s="2">
        <v>58</v>
      </c>
      <c r="C61" s="1" t="s">
        <v>171</v>
      </c>
      <c r="D61" s="1" t="s">
        <v>12</v>
      </c>
      <c r="E61" s="33" t="s">
        <v>89</v>
      </c>
      <c r="F61" s="1" t="s">
        <v>193</v>
      </c>
    </row>
    <row r="62" spans="2:7" x14ac:dyDescent="0.25">
      <c r="B62" s="2">
        <v>59</v>
      </c>
      <c r="C62" s="1" t="s">
        <v>172</v>
      </c>
      <c r="D62" s="1" t="s">
        <v>12</v>
      </c>
      <c r="E62" s="33" t="s">
        <v>90</v>
      </c>
      <c r="F62" s="1" t="s">
        <v>194</v>
      </c>
    </row>
    <row r="63" spans="2:7" x14ac:dyDescent="0.25">
      <c r="B63" s="2">
        <v>60</v>
      </c>
      <c r="C63" s="1" t="s">
        <v>173</v>
      </c>
      <c r="D63" s="1" t="s">
        <v>12</v>
      </c>
      <c r="E63" s="33" t="s">
        <v>91</v>
      </c>
      <c r="F63" s="1" t="s">
        <v>195</v>
      </c>
    </row>
    <row r="64" spans="2:7" x14ac:dyDescent="0.25">
      <c r="B64" s="2">
        <v>61</v>
      </c>
      <c r="C64" s="1" t="s">
        <v>174</v>
      </c>
      <c r="D64" s="1" t="s">
        <v>12</v>
      </c>
      <c r="E64" s="33" t="s">
        <v>92</v>
      </c>
      <c r="F64" s="1" t="s">
        <v>196</v>
      </c>
    </row>
    <row r="65" spans="2:6" x14ac:dyDescent="0.25">
      <c r="B65" s="2">
        <v>62</v>
      </c>
      <c r="C65" s="1" t="s">
        <v>173</v>
      </c>
      <c r="D65" s="1" t="s">
        <v>12</v>
      </c>
      <c r="E65" s="33" t="s">
        <v>93</v>
      </c>
      <c r="F65" s="1" t="s">
        <v>197</v>
      </c>
    </row>
    <row r="66" spans="2:6" x14ac:dyDescent="0.25">
      <c r="B66" s="2">
        <v>63</v>
      </c>
      <c r="C66" s="1" t="s">
        <v>175</v>
      </c>
      <c r="D66" s="1" t="s">
        <v>12</v>
      </c>
      <c r="E66" s="33" t="s">
        <v>94</v>
      </c>
      <c r="F66" s="1" t="s">
        <v>198</v>
      </c>
    </row>
    <row r="67" spans="2:6" x14ac:dyDescent="0.25">
      <c r="B67" s="2">
        <v>64</v>
      </c>
      <c r="C67" s="1" t="s">
        <v>175</v>
      </c>
      <c r="D67" s="1" t="s">
        <v>12</v>
      </c>
      <c r="E67" s="33" t="s">
        <v>95</v>
      </c>
      <c r="F67" s="1" t="s">
        <v>199</v>
      </c>
    </row>
    <row r="68" spans="2:6" x14ac:dyDescent="0.25">
      <c r="B68" s="2">
        <v>65</v>
      </c>
      <c r="C68" s="1" t="s">
        <v>174</v>
      </c>
      <c r="D68" s="1" t="s">
        <v>12</v>
      </c>
      <c r="E68" s="33" t="s">
        <v>96</v>
      </c>
      <c r="F68" s="1" t="s">
        <v>200</v>
      </c>
    </row>
    <row r="69" spans="2:6" x14ac:dyDescent="0.25">
      <c r="B69" s="2">
        <v>66</v>
      </c>
      <c r="C69" s="1" t="s">
        <v>176</v>
      </c>
      <c r="D69" s="1" t="s">
        <v>12</v>
      </c>
      <c r="E69" s="33" t="s">
        <v>97</v>
      </c>
      <c r="F69" s="1" t="s">
        <v>201</v>
      </c>
    </row>
    <row r="70" spans="2:6" x14ac:dyDescent="0.25">
      <c r="B70" s="2">
        <v>67</v>
      </c>
      <c r="C70" s="1" t="s">
        <v>177</v>
      </c>
      <c r="D70" s="1" t="s">
        <v>12</v>
      </c>
      <c r="E70" s="33" t="s">
        <v>98</v>
      </c>
      <c r="F70" s="1" t="s">
        <v>202</v>
      </c>
    </row>
    <row r="71" spans="2:6" x14ac:dyDescent="0.25">
      <c r="B71" s="2">
        <v>68</v>
      </c>
      <c r="C71" s="1" t="s">
        <v>178</v>
      </c>
      <c r="D71" s="1" t="s">
        <v>12</v>
      </c>
      <c r="E71" s="33" t="s">
        <v>99</v>
      </c>
      <c r="F71" s="1" t="s">
        <v>203</v>
      </c>
    </row>
    <row r="72" spans="2:6" x14ac:dyDescent="0.25">
      <c r="B72" s="2">
        <v>69</v>
      </c>
      <c r="C72" s="1" t="s">
        <v>179</v>
      </c>
      <c r="D72" s="1" t="s">
        <v>12</v>
      </c>
      <c r="E72" s="33" t="s">
        <v>100</v>
      </c>
      <c r="F72" s="1" t="s">
        <v>204</v>
      </c>
    </row>
    <row r="73" spans="2:6" x14ac:dyDescent="0.25">
      <c r="B73" s="2">
        <v>70</v>
      </c>
      <c r="C73" s="1" t="s">
        <v>180</v>
      </c>
      <c r="D73" s="1" t="s">
        <v>12</v>
      </c>
      <c r="E73" s="33" t="s">
        <v>101</v>
      </c>
      <c r="F73" s="1" t="s">
        <v>50</v>
      </c>
    </row>
    <row r="74" spans="2:6" x14ac:dyDescent="0.25">
      <c r="B74" s="2">
        <v>71</v>
      </c>
      <c r="C74" s="1" t="s">
        <v>181</v>
      </c>
      <c r="D74" s="1" t="s">
        <v>12</v>
      </c>
      <c r="E74" s="33" t="s">
        <v>101</v>
      </c>
      <c r="F74" s="1" t="s">
        <v>50</v>
      </c>
    </row>
    <row r="75" spans="2:6" x14ac:dyDescent="0.25">
      <c r="B75" s="2">
        <v>72</v>
      </c>
      <c r="C75" s="1" t="s">
        <v>182</v>
      </c>
      <c r="D75" s="1" t="s">
        <v>12</v>
      </c>
      <c r="E75" s="33" t="s">
        <v>101</v>
      </c>
      <c r="F75" s="1" t="s">
        <v>50</v>
      </c>
    </row>
    <row r="76" spans="2:6" x14ac:dyDescent="0.25">
      <c r="B76" s="2">
        <v>73</v>
      </c>
      <c r="C76" s="1" t="s">
        <v>85</v>
      </c>
      <c r="D76" s="1" t="s">
        <v>12</v>
      </c>
      <c r="E76" s="33" t="s">
        <v>101</v>
      </c>
      <c r="F76" s="1" t="s">
        <v>50</v>
      </c>
    </row>
    <row r="77" spans="2:6" x14ac:dyDescent="0.25">
      <c r="B77" s="2">
        <v>74</v>
      </c>
      <c r="C77" s="1" t="s">
        <v>170</v>
      </c>
      <c r="D77" s="1" t="s">
        <v>205</v>
      </c>
      <c r="E77" s="33" t="s">
        <v>243</v>
      </c>
      <c r="F77" s="1" t="s">
        <v>51</v>
      </c>
    </row>
    <row r="78" spans="2:6" x14ac:dyDescent="0.25">
      <c r="B78" s="2">
        <v>75</v>
      </c>
      <c r="C78" s="1" t="s">
        <v>171</v>
      </c>
      <c r="D78" s="1" t="s">
        <v>205</v>
      </c>
      <c r="E78" s="33" t="s">
        <v>244</v>
      </c>
      <c r="F78" s="1" t="s">
        <v>193</v>
      </c>
    </row>
    <row r="79" spans="2:6" x14ac:dyDescent="0.25">
      <c r="B79" s="2">
        <v>76</v>
      </c>
      <c r="C79" s="1" t="s">
        <v>172</v>
      </c>
      <c r="D79" s="1" t="s">
        <v>205</v>
      </c>
      <c r="E79" s="33" t="s">
        <v>245</v>
      </c>
      <c r="F79" s="1" t="s">
        <v>194</v>
      </c>
    </row>
    <row r="80" spans="2:6" x14ac:dyDescent="0.25">
      <c r="B80" s="2">
        <v>77</v>
      </c>
      <c r="C80" s="1" t="s">
        <v>173</v>
      </c>
      <c r="D80" s="1" t="s">
        <v>205</v>
      </c>
      <c r="E80" s="33" t="s">
        <v>246</v>
      </c>
      <c r="F80" s="1" t="s">
        <v>195</v>
      </c>
    </row>
    <row r="81" spans="2:7" x14ac:dyDescent="0.25">
      <c r="B81" s="2">
        <v>78</v>
      </c>
      <c r="C81" s="1" t="s">
        <v>174</v>
      </c>
      <c r="D81" s="1" t="s">
        <v>205</v>
      </c>
      <c r="E81" s="33" t="s">
        <v>247</v>
      </c>
      <c r="F81" s="1" t="s">
        <v>196</v>
      </c>
    </row>
    <row r="82" spans="2:7" x14ac:dyDescent="0.25">
      <c r="B82" s="2">
        <v>79</v>
      </c>
      <c r="C82" s="1" t="s">
        <v>173</v>
      </c>
      <c r="D82" s="1" t="s">
        <v>205</v>
      </c>
      <c r="E82" s="33" t="s">
        <v>248</v>
      </c>
      <c r="F82" s="1" t="s">
        <v>197</v>
      </c>
    </row>
    <row r="83" spans="2:7" x14ac:dyDescent="0.25">
      <c r="B83" s="2">
        <v>80</v>
      </c>
      <c r="C83" s="1" t="s">
        <v>175</v>
      </c>
      <c r="D83" s="1" t="s">
        <v>205</v>
      </c>
      <c r="E83" s="33" t="s">
        <v>249</v>
      </c>
      <c r="F83" s="1" t="s">
        <v>198</v>
      </c>
    </row>
    <row r="84" spans="2:7" x14ac:dyDescent="0.25">
      <c r="B84" s="2">
        <v>81</v>
      </c>
      <c r="C84" s="1" t="s">
        <v>175</v>
      </c>
      <c r="D84" s="1" t="s">
        <v>205</v>
      </c>
      <c r="E84" s="33" t="s">
        <v>250</v>
      </c>
      <c r="F84" s="1" t="s">
        <v>199</v>
      </c>
    </row>
    <row r="85" spans="2:7" x14ac:dyDescent="0.25">
      <c r="B85" s="2">
        <v>82</v>
      </c>
      <c r="C85" s="1" t="s">
        <v>174</v>
      </c>
      <c r="D85" s="1" t="s">
        <v>205</v>
      </c>
      <c r="E85" s="33" t="s">
        <v>251</v>
      </c>
      <c r="F85" s="1" t="s">
        <v>200</v>
      </c>
    </row>
    <row r="86" spans="2:7" x14ac:dyDescent="0.25">
      <c r="B86" s="2">
        <v>83</v>
      </c>
      <c r="C86" s="1" t="s">
        <v>176</v>
      </c>
      <c r="D86" s="1" t="s">
        <v>205</v>
      </c>
      <c r="E86" s="33" t="s">
        <v>252</v>
      </c>
      <c r="F86" s="1" t="s">
        <v>201</v>
      </c>
    </row>
    <row r="87" spans="2:7" x14ac:dyDescent="0.25">
      <c r="B87" s="2">
        <v>84</v>
      </c>
      <c r="C87" s="1" t="s">
        <v>177</v>
      </c>
      <c r="D87" s="1" t="s">
        <v>205</v>
      </c>
      <c r="E87" s="33" t="s">
        <v>253</v>
      </c>
      <c r="F87" s="1" t="s">
        <v>202</v>
      </c>
    </row>
    <row r="88" spans="2:7" x14ac:dyDescent="0.25">
      <c r="B88" s="2">
        <v>85</v>
      </c>
      <c r="C88" s="1" t="s">
        <v>178</v>
      </c>
      <c r="D88" s="1" t="s">
        <v>205</v>
      </c>
      <c r="E88" s="33" t="s">
        <v>254</v>
      </c>
      <c r="F88" s="1" t="s">
        <v>203</v>
      </c>
    </row>
    <row r="89" spans="2:7" x14ac:dyDescent="0.25">
      <c r="B89" s="2">
        <v>86</v>
      </c>
      <c r="C89" s="1" t="s">
        <v>179</v>
      </c>
      <c r="D89" s="1" t="s">
        <v>205</v>
      </c>
      <c r="E89" s="33" t="s">
        <v>255</v>
      </c>
      <c r="F89" s="1" t="s">
        <v>204</v>
      </c>
    </row>
    <row r="90" spans="2:7" x14ac:dyDescent="0.25">
      <c r="B90" s="2">
        <v>87</v>
      </c>
      <c r="C90" s="1" t="s">
        <v>180</v>
      </c>
      <c r="D90" s="1" t="s">
        <v>205</v>
      </c>
      <c r="E90" s="33" t="s">
        <v>243</v>
      </c>
      <c r="F90" s="1" t="s">
        <v>50</v>
      </c>
    </row>
    <row r="91" spans="2:7" x14ac:dyDescent="0.25">
      <c r="B91" s="2">
        <v>88</v>
      </c>
      <c r="C91" s="1" t="s">
        <v>181</v>
      </c>
      <c r="D91" s="1" t="s">
        <v>205</v>
      </c>
      <c r="E91" s="33"/>
      <c r="F91" s="1" t="s">
        <v>50</v>
      </c>
      <c r="G91" s="71" t="s">
        <v>256</v>
      </c>
    </row>
    <row r="92" spans="2:7" x14ac:dyDescent="0.25">
      <c r="B92" s="2">
        <v>89</v>
      </c>
      <c r="C92" s="1" t="s">
        <v>182</v>
      </c>
      <c r="D92" s="1" t="s">
        <v>205</v>
      </c>
      <c r="E92" s="33"/>
      <c r="F92" s="1" t="s">
        <v>50</v>
      </c>
      <c r="G92" s="71" t="s">
        <v>257</v>
      </c>
    </row>
    <row r="93" spans="2:7" x14ac:dyDescent="0.25">
      <c r="B93" s="2">
        <v>90</v>
      </c>
      <c r="C93" s="1" t="s">
        <v>85</v>
      </c>
      <c r="D93" s="1" t="s">
        <v>205</v>
      </c>
      <c r="E93" s="33"/>
      <c r="F93" s="1" t="s">
        <v>50</v>
      </c>
    </row>
    <row r="94" spans="2:7" x14ac:dyDescent="0.25">
      <c r="B94" s="2">
        <v>91</v>
      </c>
      <c r="C94" s="1" t="s">
        <v>183</v>
      </c>
      <c r="D94" s="1" t="s">
        <v>15</v>
      </c>
      <c r="E94" s="33" t="s">
        <v>206</v>
      </c>
      <c r="F94" s="1"/>
    </row>
    <row r="95" spans="2:7" x14ac:dyDescent="0.25">
      <c r="B95" s="2">
        <v>92</v>
      </c>
      <c r="C95" s="1" t="s">
        <v>184</v>
      </c>
      <c r="D95" s="1" t="s">
        <v>15</v>
      </c>
      <c r="E95" s="33" t="s">
        <v>207</v>
      </c>
      <c r="F95" s="1"/>
    </row>
    <row r="96" spans="2:7" x14ac:dyDescent="0.25">
      <c r="B96" s="2">
        <v>93</v>
      </c>
      <c r="C96" s="1" t="s">
        <v>185</v>
      </c>
      <c r="D96" s="1" t="s">
        <v>15</v>
      </c>
      <c r="E96" s="33" t="s">
        <v>208</v>
      </c>
      <c r="F96" s="1"/>
    </row>
    <row r="97" spans="2:6" x14ac:dyDescent="0.25">
      <c r="B97" s="2">
        <v>94</v>
      </c>
      <c r="C97" s="1" t="s">
        <v>186</v>
      </c>
      <c r="D97" s="1" t="s">
        <v>15</v>
      </c>
      <c r="E97" s="33" t="s">
        <v>209</v>
      </c>
      <c r="F97" s="1"/>
    </row>
    <row r="98" spans="2:6" x14ac:dyDescent="0.25">
      <c r="B98" s="2">
        <v>95</v>
      </c>
      <c r="C98" s="1" t="s">
        <v>183</v>
      </c>
      <c r="D98" s="1" t="s">
        <v>15</v>
      </c>
      <c r="E98" s="33" t="s">
        <v>210</v>
      </c>
      <c r="F98" s="1"/>
    </row>
    <row r="99" spans="2:6" x14ac:dyDescent="0.25">
      <c r="B99" s="2">
        <v>96</v>
      </c>
      <c r="C99" s="1" t="s">
        <v>184</v>
      </c>
      <c r="D99" s="1" t="s">
        <v>15</v>
      </c>
      <c r="E99" s="33" t="s">
        <v>211</v>
      </c>
      <c r="F99" s="1"/>
    </row>
    <row r="100" spans="2:6" x14ac:dyDescent="0.25">
      <c r="B100" s="2">
        <v>97</v>
      </c>
      <c r="C100" s="1" t="s">
        <v>185</v>
      </c>
      <c r="D100" s="1" t="s">
        <v>15</v>
      </c>
      <c r="E100" s="33" t="s">
        <v>212</v>
      </c>
      <c r="F100" s="1"/>
    </row>
    <row r="101" spans="2:6" x14ac:dyDescent="0.25">
      <c r="B101" s="2">
        <v>98</v>
      </c>
      <c r="C101" s="1" t="s">
        <v>186</v>
      </c>
      <c r="D101" s="1" t="s">
        <v>15</v>
      </c>
      <c r="E101" s="33" t="s">
        <v>213</v>
      </c>
      <c r="F101" s="1"/>
    </row>
    <row r="102" spans="2:6" x14ac:dyDescent="0.25">
      <c r="B102" s="2">
        <v>99</v>
      </c>
      <c r="C102" s="1" t="s">
        <v>187</v>
      </c>
      <c r="D102" s="1" t="s">
        <v>15</v>
      </c>
      <c r="E102" s="33" t="s">
        <v>214</v>
      </c>
      <c r="F102" s="1"/>
    </row>
    <row r="103" spans="2:6" x14ac:dyDescent="0.25">
      <c r="B103" s="2">
        <v>100</v>
      </c>
      <c r="C103" s="1" t="s">
        <v>188</v>
      </c>
      <c r="D103" s="1" t="s">
        <v>14</v>
      </c>
      <c r="E103" s="33" t="s">
        <v>215</v>
      </c>
      <c r="F103" s="1"/>
    </row>
    <row r="104" spans="2:6" x14ac:dyDescent="0.25">
      <c r="B104" s="2">
        <v>101</v>
      </c>
      <c r="C104" s="51" t="s">
        <v>189</v>
      </c>
      <c r="D104" s="1" t="s">
        <v>14</v>
      </c>
      <c r="E104" s="33"/>
      <c r="F104" s="1"/>
    </row>
    <row r="105" spans="2:6" x14ac:dyDescent="0.25">
      <c r="B105" s="2">
        <v>102</v>
      </c>
      <c r="C105" s="1" t="s">
        <v>190</v>
      </c>
      <c r="D105" s="1" t="s">
        <v>14</v>
      </c>
      <c r="E105" s="33" t="s">
        <v>216</v>
      </c>
      <c r="F105" s="1"/>
    </row>
    <row r="106" spans="2:6" x14ac:dyDescent="0.25">
      <c r="B106" s="2">
        <v>103</v>
      </c>
      <c r="C106" s="1" t="s">
        <v>191</v>
      </c>
      <c r="D106" s="1" t="s">
        <v>14</v>
      </c>
      <c r="E106" s="33" t="s">
        <v>217</v>
      </c>
      <c r="F106" s="1"/>
    </row>
    <row r="107" spans="2:6" x14ac:dyDescent="0.25">
      <c r="B107" s="2">
        <v>104</v>
      </c>
      <c r="C107" s="1" t="s">
        <v>192</v>
      </c>
      <c r="D107" s="1" t="s">
        <v>14</v>
      </c>
      <c r="E107" s="33" t="s">
        <v>218</v>
      </c>
      <c r="F107" s="1"/>
    </row>
    <row r="108" spans="2:6" x14ac:dyDescent="0.25">
      <c r="B108" s="2">
        <v>105</v>
      </c>
      <c r="C108" s="1" t="s">
        <v>231</v>
      </c>
      <c r="D108" s="1" t="s">
        <v>131</v>
      </c>
      <c r="E108" s="33" t="s">
        <v>219</v>
      </c>
      <c r="F108" s="1"/>
    </row>
    <row r="109" spans="2:6" x14ac:dyDescent="0.25">
      <c r="B109" s="2">
        <v>106</v>
      </c>
      <c r="C109" s="1" t="s">
        <v>232</v>
      </c>
      <c r="D109" s="1" t="s">
        <v>131</v>
      </c>
      <c r="E109" s="33" t="s">
        <v>220</v>
      </c>
      <c r="F109" s="1"/>
    </row>
    <row r="110" spans="2:6" x14ac:dyDescent="0.25">
      <c r="B110" s="2">
        <v>107</v>
      </c>
      <c r="C110" s="1" t="s">
        <v>233</v>
      </c>
      <c r="D110" s="1" t="s">
        <v>131</v>
      </c>
      <c r="E110" s="33" t="s">
        <v>221</v>
      </c>
      <c r="F110" s="1"/>
    </row>
    <row r="111" spans="2:6" x14ac:dyDescent="0.25">
      <c r="B111" s="2">
        <v>108</v>
      </c>
      <c r="C111" s="1" t="s">
        <v>234</v>
      </c>
      <c r="D111" s="1" t="s">
        <v>131</v>
      </c>
      <c r="E111" s="33" t="s">
        <v>222</v>
      </c>
      <c r="F111" s="1"/>
    </row>
    <row r="112" spans="2:6" x14ac:dyDescent="0.25">
      <c r="B112" s="2">
        <v>109</v>
      </c>
      <c r="C112" s="1" t="s">
        <v>235</v>
      </c>
      <c r="D112" s="1" t="s">
        <v>131</v>
      </c>
      <c r="E112" s="33" t="s">
        <v>223</v>
      </c>
      <c r="F112" s="1"/>
    </row>
    <row r="113" spans="2:6" x14ac:dyDescent="0.25">
      <c r="B113" s="2">
        <v>110</v>
      </c>
      <c r="C113" s="1" t="s">
        <v>236</v>
      </c>
      <c r="D113" s="1" t="s">
        <v>131</v>
      </c>
      <c r="E113" s="33" t="s">
        <v>224</v>
      </c>
      <c r="F113" s="1"/>
    </row>
    <row r="114" spans="2:6" x14ac:dyDescent="0.25">
      <c r="B114" s="2">
        <v>111</v>
      </c>
      <c r="C114" s="1" t="s">
        <v>237</v>
      </c>
      <c r="D114" s="1" t="s">
        <v>131</v>
      </c>
      <c r="E114" s="33" t="s">
        <v>225</v>
      </c>
      <c r="F114" s="1"/>
    </row>
    <row r="115" spans="2:6" x14ac:dyDescent="0.25">
      <c r="B115" s="2">
        <v>112</v>
      </c>
      <c r="C115" s="1" t="s">
        <v>238</v>
      </c>
      <c r="D115" s="1" t="s">
        <v>131</v>
      </c>
      <c r="E115" s="33" t="s">
        <v>226</v>
      </c>
      <c r="F115" s="1"/>
    </row>
    <row r="116" spans="2:6" x14ac:dyDescent="0.25">
      <c r="B116" s="2">
        <v>113</v>
      </c>
      <c r="C116" s="1" t="s">
        <v>239</v>
      </c>
      <c r="D116" s="1" t="s">
        <v>131</v>
      </c>
      <c r="E116" s="33" t="s">
        <v>227</v>
      </c>
      <c r="F116" s="1"/>
    </row>
    <row r="117" spans="2:6" x14ac:dyDescent="0.25">
      <c r="B117" s="2">
        <v>114</v>
      </c>
      <c r="C117" s="1" t="s">
        <v>240</v>
      </c>
      <c r="D117" s="1" t="s">
        <v>131</v>
      </c>
      <c r="E117" s="33" t="s">
        <v>228</v>
      </c>
      <c r="F117" s="1"/>
    </row>
    <row r="118" spans="2:6" x14ac:dyDescent="0.25">
      <c r="B118" s="2">
        <v>115</v>
      </c>
      <c r="C118" s="1" t="s">
        <v>241</v>
      </c>
      <c r="D118" s="1" t="s">
        <v>131</v>
      </c>
      <c r="E118" s="33" t="s">
        <v>229</v>
      </c>
      <c r="F118" s="1"/>
    </row>
    <row r="119" spans="2:6" x14ac:dyDescent="0.25">
      <c r="B119" s="2">
        <v>116</v>
      </c>
      <c r="C119" s="1" t="s">
        <v>242</v>
      </c>
      <c r="D119" s="1" t="s">
        <v>131</v>
      </c>
      <c r="E119" s="33" t="s">
        <v>230</v>
      </c>
      <c r="F119" s="1"/>
    </row>
    <row r="120" spans="2:6" x14ac:dyDescent="0.25">
      <c r="B120" s="2"/>
      <c r="C120" s="1"/>
      <c r="D120" s="1"/>
      <c r="E120" s="2"/>
      <c r="F120" s="1"/>
    </row>
    <row r="121" spans="2:6" x14ac:dyDescent="0.25">
      <c r="B121" s="2"/>
      <c r="C121" s="1"/>
      <c r="D121" s="1"/>
      <c r="E121" s="2"/>
      <c r="F121" s="1"/>
    </row>
    <row r="122" spans="2:6" x14ac:dyDescent="0.25">
      <c r="B122" s="2"/>
      <c r="C122" s="1"/>
      <c r="D122" s="1"/>
      <c r="E122" s="2"/>
      <c r="F122" s="1"/>
    </row>
    <row r="123" spans="2:6" x14ac:dyDescent="0.25">
      <c r="B123" s="2"/>
      <c r="C123" s="1"/>
      <c r="D123" s="1"/>
      <c r="E123" s="2"/>
      <c r="F123" s="1"/>
    </row>
    <row r="124" spans="2:6" x14ac:dyDescent="0.25">
      <c r="B124" s="2"/>
      <c r="C124" s="1"/>
      <c r="D124" s="1"/>
      <c r="E124" s="2"/>
      <c r="F124" s="1"/>
    </row>
    <row r="125" spans="2:6" x14ac:dyDescent="0.25">
      <c r="B125" s="2"/>
      <c r="C125" s="1"/>
      <c r="D125" s="1"/>
      <c r="E125" s="2"/>
      <c r="F125" s="1"/>
    </row>
    <row r="126" spans="2:6" x14ac:dyDescent="0.25">
      <c r="B126" s="2"/>
      <c r="C126" s="1"/>
      <c r="D126" s="1"/>
      <c r="E126" s="2"/>
      <c r="F126" s="1"/>
    </row>
    <row r="127" spans="2:6" x14ac:dyDescent="0.25">
      <c r="B127" s="2"/>
      <c r="C127" s="1"/>
      <c r="D127" s="1"/>
      <c r="E127" s="2"/>
      <c r="F127" s="1"/>
    </row>
    <row r="128" spans="2:6" x14ac:dyDescent="0.25">
      <c r="B128" s="2"/>
      <c r="C128" s="1"/>
      <c r="D128" s="1"/>
      <c r="E128" s="2"/>
      <c r="F128" s="1"/>
    </row>
    <row r="129" spans="2:6" x14ac:dyDescent="0.25">
      <c r="B129" s="2"/>
      <c r="C129" s="1"/>
      <c r="D129" s="1"/>
      <c r="E129" s="2"/>
      <c r="F129" s="1"/>
    </row>
    <row r="130" spans="2:6" x14ac:dyDescent="0.25">
      <c r="B130" s="2"/>
      <c r="C130" s="1"/>
      <c r="D130" s="1"/>
      <c r="E130" s="2"/>
      <c r="F130" s="1"/>
    </row>
    <row r="131" spans="2:6" x14ac:dyDescent="0.25">
      <c r="B131" s="2"/>
      <c r="C131" s="1"/>
      <c r="D131" s="1"/>
      <c r="E131" s="2"/>
      <c r="F131" s="1"/>
    </row>
    <row r="132" spans="2:6" x14ac:dyDescent="0.25">
      <c r="B132" s="2"/>
      <c r="C132" s="1"/>
      <c r="D132" s="1"/>
      <c r="E132" s="2"/>
      <c r="F132" s="1"/>
    </row>
    <row r="133" spans="2:6" x14ac:dyDescent="0.25">
      <c r="B133" s="2"/>
      <c r="C133" s="1"/>
      <c r="D133" s="1"/>
      <c r="E133" s="2"/>
      <c r="F133" s="1"/>
    </row>
    <row r="134" spans="2:6" x14ac:dyDescent="0.25">
      <c r="B134" s="2"/>
      <c r="C134" s="1"/>
      <c r="D134" s="1"/>
      <c r="E134" s="2"/>
      <c r="F134" s="1"/>
    </row>
    <row r="135" spans="2:6" x14ac:dyDescent="0.25">
      <c r="B135" s="2"/>
      <c r="C135" s="1"/>
      <c r="D135" s="1"/>
      <c r="E135" s="2"/>
      <c r="F135" s="1"/>
    </row>
    <row r="136" spans="2:6" x14ac:dyDescent="0.25">
      <c r="B136" s="2"/>
      <c r="C136" s="1"/>
      <c r="D136" s="1"/>
      <c r="E136" s="2"/>
      <c r="F136" s="1"/>
    </row>
    <row r="137" spans="2:6" x14ac:dyDescent="0.25">
      <c r="B137" s="2"/>
      <c r="C137" s="1"/>
      <c r="D137" s="1"/>
      <c r="E137" s="2"/>
      <c r="F137" s="1"/>
    </row>
    <row r="138" spans="2:6" x14ac:dyDescent="0.25">
      <c r="B138" s="2"/>
      <c r="C138" s="1"/>
      <c r="D138" s="1"/>
      <c r="E138" s="2"/>
      <c r="F138" s="1"/>
    </row>
    <row r="139" spans="2:6" x14ac:dyDescent="0.25">
      <c r="B139" s="2"/>
      <c r="C139" s="1"/>
      <c r="D139" s="1"/>
      <c r="E139" s="2"/>
      <c r="F139" s="1"/>
    </row>
    <row r="140" spans="2:6" x14ac:dyDescent="0.25">
      <c r="B140" s="2"/>
      <c r="C140" s="1"/>
      <c r="D140" s="1"/>
      <c r="E140" s="2"/>
      <c r="F140" s="1"/>
    </row>
    <row r="141" spans="2:6" x14ac:dyDescent="0.25">
      <c r="B141" s="2"/>
      <c r="C141" s="1"/>
      <c r="D141" s="1"/>
      <c r="E141" s="2"/>
      <c r="F141" s="1"/>
    </row>
    <row r="142" spans="2:6" x14ac:dyDescent="0.25">
      <c r="B142" s="2"/>
      <c r="C142" s="1"/>
      <c r="D142" s="1"/>
      <c r="E142" s="2"/>
      <c r="F142" s="1"/>
    </row>
    <row r="143" spans="2:6" x14ac:dyDescent="0.25">
      <c r="B143" s="2"/>
      <c r="C143" s="1"/>
      <c r="D143" s="1"/>
      <c r="E143" s="2"/>
      <c r="F143" s="1"/>
    </row>
    <row r="144" spans="2:6" x14ac:dyDescent="0.25">
      <c r="B144" s="2"/>
      <c r="C144" s="1"/>
      <c r="D144" s="1"/>
      <c r="E144" s="2"/>
      <c r="F144" s="1"/>
    </row>
    <row r="145" spans="2:6" x14ac:dyDescent="0.25">
      <c r="B145" s="2"/>
      <c r="C145" s="1"/>
      <c r="D145" s="1"/>
      <c r="E145" s="2"/>
      <c r="F145" s="1"/>
    </row>
    <row r="146" spans="2:6" x14ac:dyDescent="0.25">
      <c r="B146" s="2"/>
      <c r="C146" s="1"/>
      <c r="D146" s="1"/>
      <c r="E146" s="2"/>
      <c r="F146" s="1"/>
    </row>
    <row r="147" spans="2:6" x14ac:dyDescent="0.25">
      <c r="B147" s="2"/>
      <c r="C147" s="1"/>
      <c r="D147" s="1"/>
      <c r="E147" s="2"/>
      <c r="F147" s="1"/>
    </row>
    <row r="148" spans="2:6" x14ac:dyDescent="0.25">
      <c r="B148" s="2"/>
      <c r="C148" s="1"/>
      <c r="D148" s="1"/>
      <c r="E148" s="2"/>
      <c r="F148" s="1"/>
    </row>
    <row r="149" spans="2:6" x14ac:dyDescent="0.25">
      <c r="B149" s="2"/>
      <c r="C149" s="1"/>
      <c r="D149" s="1"/>
      <c r="E149" s="2"/>
      <c r="F149" s="1"/>
    </row>
    <row r="150" spans="2:6" x14ac:dyDescent="0.25">
      <c r="B150" s="2"/>
      <c r="C150" s="1"/>
      <c r="D150" s="1"/>
      <c r="E150" s="2"/>
      <c r="F150" s="1"/>
    </row>
    <row r="151" spans="2:6" x14ac:dyDescent="0.25">
      <c r="B151" s="2"/>
      <c r="C151" s="1"/>
      <c r="D151" s="1"/>
      <c r="E151" s="2"/>
      <c r="F151" s="1"/>
    </row>
    <row r="152" spans="2:6" x14ac:dyDescent="0.25">
      <c r="B152" s="2"/>
      <c r="C152" s="1"/>
      <c r="D152" s="1"/>
      <c r="E152" s="2"/>
      <c r="F152" s="1"/>
    </row>
    <row r="153" spans="2:6" x14ac:dyDescent="0.25">
      <c r="B153" s="2"/>
      <c r="C153" s="1"/>
      <c r="D153" s="1"/>
      <c r="E153" s="2"/>
      <c r="F153" s="1"/>
    </row>
    <row r="154" spans="2:6" x14ac:dyDescent="0.25">
      <c r="B154" s="2"/>
      <c r="C154" s="1"/>
      <c r="D154" s="1"/>
      <c r="E154" s="2"/>
      <c r="F154" s="1"/>
    </row>
    <row r="155" spans="2:6" x14ac:dyDescent="0.25">
      <c r="B155" s="2"/>
      <c r="C155" s="1"/>
      <c r="D155" s="1"/>
      <c r="E155" s="2"/>
      <c r="F155" s="1"/>
    </row>
    <row r="156" spans="2:6" x14ac:dyDescent="0.25">
      <c r="B156" s="2"/>
      <c r="C156" s="1"/>
      <c r="D156" s="1"/>
      <c r="E156" s="2"/>
      <c r="F156" s="1"/>
    </row>
    <row r="157" spans="2:6" x14ac:dyDescent="0.25">
      <c r="B157" s="2"/>
      <c r="C157" s="1"/>
      <c r="D157" s="1"/>
      <c r="E157" s="2"/>
      <c r="F157" s="1"/>
    </row>
    <row r="158" spans="2:6" x14ac:dyDescent="0.25">
      <c r="B158" s="2"/>
      <c r="C158" s="1"/>
      <c r="D158" s="1"/>
      <c r="E158" s="2"/>
      <c r="F158" s="1"/>
    </row>
    <row r="159" spans="2:6" x14ac:dyDescent="0.25">
      <c r="B159" s="2"/>
      <c r="C159" s="1"/>
      <c r="D159" s="1"/>
      <c r="E159" s="2"/>
      <c r="F159" s="1"/>
    </row>
    <row r="160" spans="2:6" x14ac:dyDescent="0.25">
      <c r="B160" s="2"/>
      <c r="C160" s="1"/>
      <c r="D160" s="1"/>
      <c r="E160" s="2"/>
      <c r="F160" s="1"/>
    </row>
    <row r="161" spans="2:6" x14ac:dyDescent="0.25">
      <c r="B161" s="2"/>
      <c r="C161" s="1"/>
      <c r="D161" s="1"/>
      <c r="E161" s="2"/>
      <c r="F161" s="1"/>
    </row>
    <row r="162" spans="2:6" x14ac:dyDescent="0.25">
      <c r="B162" s="2"/>
      <c r="C162" s="1"/>
      <c r="D162" s="1"/>
      <c r="E162" s="2"/>
      <c r="F162" s="1"/>
    </row>
    <row r="163" spans="2:6" x14ac:dyDescent="0.25">
      <c r="B163" s="2"/>
      <c r="C163" s="1"/>
      <c r="D163" s="1"/>
      <c r="E163" s="2"/>
      <c r="F163" s="1"/>
    </row>
    <row r="164" spans="2:6" x14ac:dyDescent="0.25">
      <c r="B164" s="2"/>
      <c r="C164" s="1"/>
      <c r="D164" s="1"/>
      <c r="E164" s="2"/>
      <c r="F164" s="1"/>
    </row>
    <row r="165" spans="2:6" x14ac:dyDescent="0.25">
      <c r="B165" s="2"/>
      <c r="C165" s="1"/>
      <c r="D165" s="1"/>
      <c r="E165" s="2"/>
      <c r="F165" s="1"/>
    </row>
    <row r="166" spans="2:6" x14ac:dyDescent="0.25">
      <c r="B166" s="2"/>
      <c r="C166" s="1"/>
      <c r="D166" s="1"/>
      <c r="E166" s="2"/>
      <c r="F166" s="1"/>
    </row>
    <row r="167" spans="2:6" x14ac:dyDescent="0.25">
      <c r="B167" s="2"/>
      <c r="C167" s="1"/>
      <c r="D167" s="1"/>
      <c r="E167" s="2"/>
      <c r="F167" s="1"/>
    </row>
    <row r="168" spans="2:6" x14ac:dyDescent="0.25">
      <c r="B168" s="2"/>
      <c r="C168" s="1"/>
      <c r="D168" s="1"/>
      <c r="E168" s="2"/>
      <c r="F168" s="1"/>
    </row>
    <row r="169" spans="2:6" x14ac:dyDescent="0.25">
      <c r="B169" s="2"/>
      <c r="C169" s="1"/>
      <c r="D169" s="1"/>
      <c r="E169" s="2"/>
      <c r="F169" s="1"/>
    </row>
    <row r="170" spans="2:6" x14ac:dyDescent="0.25">
      <c r="B170" s="2"/>
      <c r="C170" s="1"/>
      <c r="D170" s="1"/>
      <c r="E170" s="2"/>
      <c r="F170" s="1"/>
    </row>
    <row r="171" spans="2:6" x14ac:dyDescent="0.25">
      <c r="B171" s="2"/>
      <c r="C171" s="1"/>
      <c r="D171" s="1"/>
      <c r="E171" s="2"/>
      <c r="F171" s="1"/>
    </row>
    <row r="172" spans="2:6" x14ac:dyDescent="0.25">
      <c r="B172" s="2"/>
      <c r="C172" s="1"/>
      <c r="D172" s="1"/>
      <c r="E172" s="2"/>
      <c r="F172" s="1"/>
    </row>
    <row r="173" spans="2:6" x14ac:dyDescent="0.25">
      <c r="B173" s="2"/>
      <c r="C173" s="1"/>
      <c r="D173" s="1"/>
      <c r="E173" s="2"/>
      <c r="F173" s="1"/>
    </row>
    <row r="174" spans="2:6" x14ac:dyDescent="0.25">
      <c r="B174" s="2"/>
      <c r="C174" s="1"/>
      <c r="D174" s="1"/>
      <c r="E174" s="2"/>
      <c r="F174" s="1"/>
    </row>
    <row r="175" spans="2:6" x14ac:dyDescent="0.25">
      <c r="B175" s="2"/>
      <c r="C175" s="1"/>
      <c r="D175" s="1"/>
      <c r="E175" s="2"/>
      <c r="F175" s="1"/>
    </row>
    <row r="176" spans="2:6" x14ac:dyDescent="0.25">
      <c r="B176" s="2"/>
      <c r="C176" s="1"/>
      <c r="D176" s="1"/>
      <c r="E176" s="2"/>
      <c r="F176" s="1"/>
    </row>
    <row r="177" spans="2:6" x14ac:dyDescent="0.25">
      <c r="B177" s="2"/>
      <c r="C177" s="1"/>
      <c r="D177" s="1"/>
      <c r="E177" s="2"/>
      <c r="F177" s="1"/>
    </row>
    <row r="178" spans="2:6" x14ac:dyDescent="0.25">
      <c r="B178" s="2"/>
      <c r="C178" s="1"/>
      <c r="D178" s="1"/>
      <c r="E178" s="2"/>
      <c r="F178" s="1"/>
    </row>
    <row r="179" spans="2:6" x14ac:dyDescent="0.25">
      <c r="B179" s="2"/>
      <c r="C179" s="1"/>
      <c r="D179" s="1"/>
      <c r="E179" s="2"/>
      <c r="F179" s="1"/>
    </row>
    <row r="180" spans="2:6" x14ac:dyDescent="0.25">
      <c r="B180" s="2"/>
      <c r="C180" s="1"/>
      <c r="D180" s="1"/>
      <c r="E180" s="2"/>
      <c r="F180" s="1"/>
    </row>
    <row r="181" spans="2:6" x14ac:dyDescent="0.25">
      <c r="B181" s="2"/>
      <c r="C181" s="1"/>
      <c r="D181" s="1"/>
      <c r="E181" s="2"/>
      <c r="F181" s="1"/>
    </row>
    <row r="182" spans="2:6" x14ac:dyDescent="0.25">
      <c r="B182" s="2"/>
      <c r="C182" s="1"/>
      <c r="D182" s="1"/>
      <c r="E182" s="2"/>
      <c r="F182" s="1"/>
    </row>
    <row r="183" spans="2:6" x14ac:dyDescent="0.25">
      <c r="B183" s="2"/>
      <c r="C183" s="1"/>
      <c r="D183" s="1"/>
      <c r="E183" s="2"/>
      <c r="F183" s="1"/>
    </row>
    <row r="184" spans="2:6" x14ac:dyDescent="0.25">
      <c r="B184" s="2"/>
      <c r="C184" s="1"/>
      <c r="D184" s="1"/>
      <c r="E184" s="2"/>
      <c r="F184" s="1"/>
    </row>
    <row r="185" spans="2:6" x14ac:dyDescent="0.25">
      <c r="B185" s="2"/>
      <c r="C185" s="1"/>
      <c r="D185" s="1"/>
      <c r="E185" s="2"/>
      <c r="F185" s="1"/>
    </row>
    <row r="186" spans="2:6" x14ac:dyDescent="0.25">
      <c r="B186" s="2"/>
      <c r="C186" s="1"/>
      <c r="D186" s="1"/>
      <c r="E186" s="2"/>
      <c r="F186" s="1"/>
    </row>
    <row r="187" spans="2:6" x14ac:dyDescent="0.25">
      <c r="B187" s="2"/>
      <c r="C187" s="1"/>
      <c r="D187" s="1"/>
      <c r="E187" s="2"/>
      <c r="F187" s="1"/>
    </row>
    <row r="188" spans="2:6" x14ac:dyDescent="0.25">
      <c r="B188" s="2"/>
      <c r="C188" s="1"/>
      <c r="D188" s="1"/>
      <c r="E188" s="2"/>
      <c r="F188" s="1"/>
    </row>
    <row r="189" spans="2:6" x14ac:dyDescent="0.25">
      <c r="B189" s="2"/>
      <c r="C189" s="1"/>
      <c r="D189" s="1"/>
      <c r="E189" s="2"/>
      <c r="F189" s="1"/>
    </row>
    <row r="190" spans="2:6" x14ac:dyDescent="0.25">
      <c r="B190" s="2"/>
      <c r="C190" s="1"/>
      <c r="D190" s="1"/>
      <c r="E190" s="2"/>
      <c r="F190" s="1"/>
    </row>
    <row r="191" spans="2:6" x14ac:dyDescent="0.25">
      <c r="B191" s="2"/>
      <c r="C191" s="1"/>
      <c r="D191" s="1"/>
      <c r="E191" s="2"/>
      <c r="F191" s="1"/>
    </row>
    <row r="192" spans="2:6" x14ac:dyDescent="0.25">
      <c r="B192" s="2"/>
      <c r="C192" s="1"/>
      <c r="D192" s="1"/>
      <c r="E192" s="2"/>
      <c r="F192" s="1"/>
    </row>
    <row r="193" spans="2:6" x14ac:dyDescent="0.25">
      <c r="B193" s="2"/>
      <c r="C193" s="1"/>
      <c r="D193" s="1"/>
      <c r="E193" s="2"/>
      <c r="F193" s="1"/>
    </row>
    <row r="194" spans="2:6" x14ac:dyDescent="0.25">
      <c r="B194" s="2"/>
      <c r="C194" s="1"/>
      <c r="D194" s="1"/>
      <c r="E194" s="2"/>
      <c r="F194" s="1"/>
    </row>
    <row r="195" spans="2:6" x14ac:dyDescent="0.25">
      <c r="B195" s="2"/>
      <c r="C195" s="1"/>
      <c r="D195" s="1"/>
      <c r="E195" s="2"/>
      <c r="F195" s="1"/>
    </row>
    <row r="196" spans="2:6" x14ac:dyDescent="0.25">
      <c r="B196" s="2"/>
      <c r="C196" s="1"/>
      <c r="D196" s="1"/>
      <c r="E196" s="2"/>
      <c r="F196" s="1"/>
    </row>
    <row r="197" spans="2:6" x14ac:dyDescent="0.25">
      <c r="B197" s="2"/>
      <c r="C197" s="1"/>
      <c r="D197" s="1"/>
      <c r="E197" s="2"/>
      <c r="F197" s="1"/>
    </row>
    <row r="198" spans="2:6" x14ac:dyDescent="0.25">
      <c r="B198" s="2"/>
      <c r="C198" s="1"/>
      <c r="D198" s="1"/>
      <c r="E198" s="2"/>
      <c r="F198" s="1"/>
    </row>
    <row r="199" spans="2:6" x14ac:dyDescent="0.25">
      <c r="B199" s="2"/>
      <c r="C199" s="1"/>
      <c r="D199" s="1"/>
      <c r="E199" s="2"/>
      <c r="F199" s="1"/>
    </row>
    <row r="200" spans="2:6" x14ac:dyDescent="0.25">
      <c r="B200" s="2"/>
      <c r="C200" s="1"/>
      <c r="D200" s="1"/>
      <c r="E200" s="2"/>
      <c r="F200" s="1"/>
    </row>
    <row r="201" spans="2:6" x14ac:dyDescent="0.25">
      <c r="B201" s="2"/>
      <c r="C201" s="1"/>
      <c r="D201" s="1"/>
      <c r="E201" s="2"/>
      <c r="F201" s="1"/>
    </row>
    <row r="202" spans="2:6" x14ac:dyDescent="0.25">
      <c r="B202" s="2"/>
      <c r="C202" s="1"/>
      <c r="D202" s="1"/>
      <c r="E202" s="2"/>
      <c r="F202" s="1"/>
    </row>
    <row r="203" spans="2:6" x14ac:dyDescent="0.25">
      <c r="B203" s="2"/>
      <c r="C203" s="1"/>
      <c r="D203" s="1"/>
      <c r="E203" s="2"/>
      <c r="F203" s="1"/>
    </row>
    <row r="204" spans="2:6" x14ac:dyDescent="0.25">
      <c r="B204" s="2"/>
      <c r="C204" s="1"/>
      <c r="D204" s="1"/>
      <c r="E204" s="2"/>
      <c r="F204" s="1"/>
    </row>
    <row r="205" spans="2:6" x14ac:dyDescent="0.25">
      <c r="B205" s="2"/>
      <c r="C205" s="1"/>
      <c r="D205" s="1"/>
      <c r="E205" s="2"/>
      <c r="F205" s="1"/>
    </row>
    <row r="206" spans="2:6" x14ac:dyDescent="0.25">
      <c r="B206" s="2"/>
      <c r="C206" s="1"/>
      <c r="D206" s="1"/>
      <c r="E206" s="2"/>
      <c r="F206" s="1"/>
    </row>
    <row r="207" spans="2:6" x14ac:dyDescent="0.25">
      <c r="B207" s="2"/>
      <c r="C207" s="1"/>
      <c r="D207" s="1"/>
      <c r="E207" s="2"/>
      <c r="F207" s="1"/>
    </row>
    <row r="208" spans="2:6" x14ac:dyDescent="0.25">
      <c r="B208" s="2"/>
      <c r="C208" s="1"/>
      <c r="D208" s="1"/>
      <c r="E208" s="2"/>
      <c r="F208" s="1"/>
    </row>
    <row r="209" spans="2:6" x14ac:dyDescent="0.25">
      <c r="B209" s="2"/>
      <c r="C209" s="1"/>
      <c r="D209" s="1"/>
      <c r="E209" s="2"/>
      <c r="F209" s="1"/>
    </row>
    <row r="210" spans="2:6" x14ac:dyDescent="0.25">
      <c r="B210" s="2"/>
      <c r="C210" s="1"/>
      <c r="D210" s="1"/>
      <c r="E210" s="2"/>
      <c r="F210" s="1"/>
    </row>
    <row r="211" spans="2:6" x14ac:dyDescent="0.25">
      <c r="B211" s="2"/>
      <c r="C211" s="1"/>
      <c r="D211" s="1"/>
      <c r="E211" s="2"/>
      <c r="F211" s="1"/>
    </row>
    <row r="212" spans="2:6" x14ac:dyDescent="0.25">
      <c r="B212" s="2"/>
      <c r="C212" s="1"/>
      <c r="D212" s="1"/>
      <c r="E212" s="2"/>
      <c r="F212" s="1"/>
    </row>
    <row r="213" spans="2:6" x14ac:dyDescent="0.25">
      <c r="B213" s="2"/>
      <c r="C213" s="1"/>
      <c r="D213" s="1"/>
      <c r="E213" s="2"/>
      <c r="F213" s="1"/>
    </row>
    <row r="214" spans="2:6" x14ac:dyDescent="0.25">
      <c r="B214" s="2"/>
      <c r="C214" s="1"/>
      <c r="D214" s="1"/>
      <c r="E214" s="2"/>
      <c r="F214" s="1"/>
    </row>
    <row r="215" spans="2:6" x14ac:dyDescent="0.25">
      <c r="B215" s="2"/>
      <c r="C215" s="1"/>
      <c r="D215" s="1"/>
      <c r="E215" s="2"/>
      <c r="F215" s="1"/>
    </row>
    <row r="216" spans="2:6" x14ac:dyDescent="0.25">
      <c r="B216" s="2"/>
      <c r="C216" s="1"/>
      <c r="D216" s="1"/>
      <c r="E216" s="2"/>
      <c r="F216" s="1"/>
    </row>
    <row r="217" spans="2:6" x14ac:dyDescent="0.25">
      <c r="B217" s="2"/>
      <c r="C217" s="1"/>
      <c r="D217" s="1"/>
      <c r="E217" s="2"/>
      <c r="F217" s="1"/>
    </row>
    <row r="218" spans="2:6" x14ac:dyDescent="0.25">
      <c r="B218" s="2"/>
      <c r="C218" s="1"/>
      <c r="D218" s="1"/>
      <c r="E218" s="2"/>
      <c r="F218" s="1"/>
    </row>
    <row r="219" spans="2:6" x14ac:dyDescent="0.25">
      <c r="B219" s="2"/>
      <c r="C219" s="1"/>
      <c r="D219" s="1"/>
      <c r="E219" s="2"/>
      <c r="F219" s="1"/>
    </row>
    <row r="220" spans="2:6" x14ac:dyDescent="0.25">
      <c r="B220" s="2"/>
      <c r="C220" s="1"/>
      <c r="D220" s="1"/>
      <c r="E220" s="2"/>
      <c r="F220" s="1"/>
    </row>
    <row r="221" spans="2:6" x14ac:dyDescent="0.25">
      <c r="B221" s="2"/>
      <c r="C221" s="1"/>
      <c r="D221" s="1"/>
      <c r="E221" s="2"/>
      <c r="F221" s="1"/>
    </row>
    <row r="222" spans="2:6" x14ac:dyDescent="0.25">
      <c r="B222" s="2"/>
      <c r="C222" s="1"/>
      <c r="D222" s="1"/>
      <c r="E222" s="2"/>
      <c r="F222" s="1"/>
    </row>
    <row r="223" spans="2:6" x14ac:dyDescent="0.25">
      <c r="B223" s="2"/>
      <c r="C223" s="1"/>
      <c r="D223" s="1"/>
      <c r="E223" s="2"/>
      <c r="F223" s="1"/>
    </row>
    <row r="224" spans="2:6" x14ac:dyDescent="0.25">
      <c r="B224" s="2"/>
      <c r="C224" s="1"/>
      <c r="D224" s="1"/>
      <c r="E224" s="2"/>
      <c r="F224" s="1"/>
    </row>
    <row r="225" spans="2:6" x14ac:dyDescent="0.25">
      <c r="B225" s="2"/>
      <c r="C225" s="1"/>
      <c r="D225" s="1"/>
      <c r="E225" s="2"/>
      <c r="F225" s="1"/>
    </row>
    <row r="226" spans="2:6" x14ac:dyDescent="0.25">
      <c r="B226" s="2"/>
      <c r="C226" s="1"/>
      <c r="D226" s="1"/>
      <c r="E226" s="2"/>
      <c r="F226" s="1"/>
    </row>
    <row r="227" spans="2:6" x14ac:dyDescent="0.25">
      <c r="B227" s="2"/>
      <c r="C227" s="1"/>
      <c r="D227" s="1"/>
      <c r="E227" s="2"/>
      <c r="F227" s="1"/>
    </row>
    <row r="228" spans="2:6" x14ac:dyDescent="0.25">
      <c r="B228" s="2"/>
      <c r="C228" s="1"/>
      <c r="D228" s="1"/>
      <c r="E228" s="2"/>
      <c r="F228" s="1"/>
    </row>
    <row r="229" spans="2:6" x14ac:dyDescent="0.25">
      <c r="B229" s="2"/>
      <c r="C229" s="1"/>
      <c r="D229" s="1"/>
      <c r="E229" s="2"/>
      <c r="F229" s="1"/>
    </row>
    <row r="230" spans="2:6" x14ac:dyDescent="0.25">
      <c r="B230" s="2"/>
      <c r="C230" s="1"/>
      <c r="D230" s="1"/>
      <c r="E230" s="2"/>
      <c r="F230" s="1"/>
    </row>
    <row r="231" spans="2:6" x14ac:dyDescent="0.25">
      <c r="B231" s="2"/>
      <c r="C231" s="1"/>
      <c r="D231" s="1"/>
      <c r="E231" s="2"/>
      <c r="F231" s="1"/>
    </row>
    <row r="232" spans="2:6" x14ac:dyDescent="0.25">
      <c r="B232" s="2"/>
      <c r="C232" s="1"/>
      <c r="D232" s="1"/>
      <c r="E232" s="2"/>
      <c r="F232" s="1"/>
    </row>
    <row r="233" spans="2:6" x14ac:dyDescent="0.25">
      <c r="B233" s="2"/>
      <c r="C233" s="1"/>
      <c r="D233" s="1"/>
      <c r="E233" s="2"/>
      <c r="F233" s="1"/>
    </row>
    <row r="234" spans="2:6" x14ac:dyDescent="0.25">
      <c r="B234" s="2"/>
      <c r="C234" s="1"/>
      <c r="D234" s="1"/>
      <c r="E234" s="2"/>
      <c r="F234" s="1"/>
    </row>
    <row r="235" spans="2:6" x14ac:dyDescent="0.25">
      <c r="B235" s="2"/>
      <c r="C235" s="1"/>
      <c r="D235" s="1"/>
      <c r="E235" s="2"/>
      <c r="F235" s="1"/>
    </row>
    <row r="236" spans="2:6" x14ac:dyDescent="0.25">
      <c r="B236" s="2"/>
      <c r="C236" s="1"/>
      <c r="D236" s="1"/>
      <c r="E236" s="2"/>
      <c r="F236" s="1"/>
    </row>
    <row r="237" spans="2:6" x14ac:dyDescent="0.25">
      <c r="B237" s="2"/>
      <c r="C237" s="1"/>
      <c r="D237" s="1"/>
      <c r="E237" s="2"/>
      <c r="F237" s="1"/>
    </row>
    <row r="238" spans="2:6" x14ac:dyDescent="0.25">
      <c r="B238" s="2"/>
      <c r="C238" s="1"/>
      <c r="D238" s="1"/>
      <c r="E238" s="2"/>
      <c r="F238" s="1"/>
    </row>
    <row r="239" spans="2:6" x14ac:dyDescent="0.25">
      <c r="B239" s="2"/>
      <c r="C239" s="1"/>
      <c r="D239" s="1"/>
      <c r="E239" s="2"/>
      <c r="F239" s="1"/>
    </row>
    <row r="240" spans="2:6" x14ac:dyDescent="0.25">
      <c r="B240" s="2"/>
      <c r="C240" s="1"/>
      <c r="D240" s="1"/>
      <c r="E240" s="2"/>
      <c r="F240" s="1"/>
    </row>
    <row r="241" spans="2:6" x14ac:dyDescent="0.25">
      <c r="B241" s="2"/>
      <c r="C241" s="1"/>
      <c r="D241" s="1"/>
      <c r="E241" s="2"/>
      <c r="F241" s="1"/>
    </row>
    <row r="242" spans="2:6" x14ac:dyDescent="0.25">
      <c r="B242" s="2"/>
      <c r="C242" s="1"/>
      <c r="D242" s="1"/>
      <c r="E242" s="2"/>
      <c r="F242" s="1"/>
    </row>
    <row r="243" spans="2:6" x14ac:dyDescent="0.25">
      <c r="B243" s="2"/>
      <c r="C243" s="1"/>
      <c r="D243" s="1"/>
      <c r="E243" s="2"/>
      <c r="F243" s="1"/>
    </row>
    <row r="244" spans="2:6" x14ac:dyDescent="0.25">
      <c r="B244" s="2"/>
      <c r="C244" s="1"/>
      <c r="D244" s="1"/>
      <c r="E244" s="2"/>
      <c r="F244" s="1"/>
    </row>
    <row r="245" spans="2:6" x14ac:dyDescent="0.25">
      <c r="B245" s="2"/>
      <c r="C245" s="1"/>
      <c r="D245" s="1"/>
      <c r="E245" s="2"/>
      <c r="F245" s="1"/>
    </row>
    <row r="246" spans="2:6" x14ac:dyDescent="0.25">
      <c r="B246" s="2"/>
      <c r="C246" s="1"/>
      <c r="D246" s="1"/>
      <c r="E246" s="2"/>
      <c r="F246" s="1"/>
    </row>
    <row r="247" spans="2:6" x14ac:dyDescent="0.25">
      <c r="B247" s="2"/>
      <c r="C247" s="1"/>
      <c r="D247" s="1"/>
      <c r="E247" s="2"/>
      <c r="F247" s="1"/>
    </row>
    <row r="248" spans="2:6" x14ac:dyDescent="0.25">
      <c r="B248" s="2"/>
      <c r="C248" s="1"/>
      <c r="D248" s="1"/>
      <c r="E248" s="2"/>
      <c r="F248" s="1"/>
    </row>
    <row r="249" spans="2:6" x14ac:dyDescent="0.25">
      <c r="B249" s="2"/>
      <c r="C249" s="1"/>
      <c r="D249" s="1"/>
      <c r="E249" s="2"/>
      <c r="F249" s="1"/>
    </row>
    <row r="250" spans="2:6" x14ac:dyDescent="0.25">
      <c r="B250" s="2"/>
      <c r="C250" s="1"/>
      <c r="D250" s="1"/>
      <c r="E250" s="2"/>
      <c r="F250" s="1"/>
    </row>
    <row r="251" spans="2:6" x14ac:dyDescent="0.25">
      <c r="B251" s="2"/>
      <c r="C251" s="1"/>
      <c r="D251" s="1"/>
      <c r="E251" s="2"/>
      <c r="F251" s="1"/>
    </row>
    <row r="252" spans="2:6" x14ac:dyDescent="0.25">
      <c r="B252" s="2"/>
      <c r="C252" s="1"/>
      <c r="D252" s="1"/>
      <c r="E252" s="2"/>
      <c r="F252" s="1"/>
    </row>
    <row r="253" spans="2:6" x14ac:dyDescent="0.25">
      <c r="B253" s="2"/>
      <c r="C253" s="1"/>
      <c r="D253" s="1"/>
      <c r="E253" s="2"/>
      <c r="F253" s="1"/>
    </row>
    <row r="254" spans="2:6" x14ac:dyDescent="0.25">
      <c r="B254" s="2"/>
      <c r="C254" s="1"/>
      <c r="D254" s="1"/>
      <c r="E254" s="2"/>
      <c r="F254" s="1"/>
    </row>
    <row r="255" spans="2:6" x14ac:dyDescent="0.25">
      <c r="B255" s="2"/>
      <c r="C255" s="1"/>
      <c r="D255" s="1"/>
      <c r="E255" s="2"/>
      <c r="F255" s="1"/>
    </row>
    <row r="256" spans="2:6" x14ac:dyDescent="0.25">
      <c r="B256" s="2"/>
      <c r="C256" s="1"/>
      <c r="D256" s="1"/>
      <c r="E256" s="2"/>
      <c r="F256" s="1"/>
    </row>
    <row r="257" spans="2:6" x14ac:dyDescent="0.25">
      <c r="B257" s="2"/>
      <c r="C257" s="1"/>
      <c r="D257" s="1"/>
      <c r="E257" s="2"/>
      <c r="F257" s="1"/>
    </row>
    <row r="258" spans="2:6" x14ac:dyDescent="0.25">
      <c r="B258" s="2"/>
      <c r="C258" s="1"/>
      <c r="D258" s="1"/>
      <c r="E258" s="2"/>
      <c r="F258" s="1"/>
    </row>
    <row r="259" spans="2:6" x14ac:dyDescent="0.25">
      <c r="B259" s="2"/>
      <c r="C259" s="1"/>
      <c r="D259" s="1"/>
      <c r="E259" s="2"/>
      <c r="F259" s="1"/>
    </row>
    <row r="260" spans="2:6" x14ac:dyDescent="0.25">
      <c r="B260" s="2"/>
      <c r="C260" s="1"/>
      <c r="D260" s="1"/>
      <c r="E260" s="2"/>
      <c r="F260" s="1"/>
    </row>
    <row r="261" spans="2:6" x14ac:dyDescent="0.25">
      <c r="B261" s="2"/>
      <c r="C261" s="1"/>
      <c r="D261" s="1"/>
      <c r="E261" s="2"/>
      <c r="F261" s="1"/>
    </row>
    <row r="262" spans="2:6" x14ac:dyDescent="0.25">
      <c r="B262" s="2"/>
      <c r="C262" s="1"/>
      <c r="D262" s="1"/>
      <c r="E262" s="2"/>
      <c r="F262" s="1"/>
    </row>
    <row r="263" spans="2:6" x14ac:dyDescent="0.25">
      <c r="B263" s="2"/>
      <c r="C263" s="1"/>
      <c r="D263" s="1"/>
      <c r="E263" s="2"/>
      <c r="F263" s="1"/>
    </row>
    <row r="264" spans="2:6" x14ac:dyDescent="0.25">
      <c r="B264" s="2"/>
      <c r="C264" s="1"/>
      <c r="D264" s="1"/>
      <c r="E264" s="2"/>
      <c r="F264" s="1"/>
    </row>
    <row r="265" spans="2:6" x14ac:dyDescent="0.25">
      <c r="B265" s="2"/>
      <c r="C265" s="1"/>
      <c r="D265" s="1"/>
      <c r="E265" s="2"/>
      <c r="F265" s="1"/>
    </row>
    <row r="266" spans="2:6" x14ac:dyDescent="0.25">
      <c r="B266" s="2"/>
      <c r="C266" s="1"/>
      <c r="D266" s="1"/>
      <c r="E266" s="2"/>
      <c r="F266" s="1"/>
    </row>
    <row r="267" spans="2:6" x14ac:dyDescent="0.25">
      <c r="B267" s="2"/>
      <c r="C267" s="1"/>
      <c r="D267" s="1"/>
      <c r="E267" s="2"/>
      <c r="F267" s="1"/>
    </row>
    <row r="268" spans="2:6" x14ac:dyDescent="0.25">
      <c r="B268" s="2"/>
      <c r="C268" s="1"/>
      <c r="D268" s="1"/>
      <c r="E268" s="2"/>
      <c r="F268" s="1"/>
    </row>
    <row r="269" spans="2:6" x14ac:dyDescent="0.25">
      <c r="B269" s="2"/>
      <c r="C269" s="1"/>
      <c r="D269" s="1"/>
      <c r="E269" s="2"/>
      <c r="F269" s="1"/>
    </row>
    <row r="270" spans="2:6" x14ac:dyDescent="0.25">
      <c r="B270" s="2"/>
      <c r="C270" s="1"/>
      <c r="D270" s="1"/>
      <c r="E270" s="2"/>
      <c r="F270" s="1"/>
    </row>
    <row r="271" spans="2:6" x14ac:dyDescent="0.25">
      <c r="B271" s="2"/>
      <c r="C271" s="1"/>
      <c r="D271" s="1"/>
      <c r="E271" s="2"/>
      <c r="F271" s="1"/>
    </row>
    <row r="272" spans="2:6" x14ac:dyDescent="0.25">
      <c r="B272" s="2"/>
      <c r="C272" s="1"/>
      <c r="D272" s="1"/>
      <c r="E272" s="2"/>
      <c r="F272" s="1"/>
    </row>
    <row r="273" spans="2:6" x14ac:dyDescent="0.25">
      <c r="B273" s="2"/>
      <c r="C273" s="1"/>
      <c r="D273" s="1"/>
      <c r="E273" s="2"/>
      <c r="F273" s="1"/>
    </row>
    <row r="274" spans="2:6" x14ac:dyDescent="0.25">
      <c r="B274" s="2"/>
      <c r="C274" s="1"/>
      <c r="D274" s="1"/>
      <c r="E274" s="2"/>
      <c r="F274" s="1"/>
    </row>
    <row r="275" spans="2:6" x14ac:dyDescent="0.25">
      <c r="B275" s="2"/>
      <c r="C275" s="1"/>
      <c r="D275" s="1"/>
      <c r="E275" s="2"/>
      <c r="F275" s="1"/>
    </row>
    <row r="276" spans="2:6" x14ac:dyDescent="0.25">
      <c r="B276" s="2"/>
      <c r="C276" s="1"/>
      <c r="D276" s="1"/>
      <c r="E276" s="2"/>
      <c r="F276" s="1"/>
    </row>
    <row r="277" spans="2:6" x14ac:dyDescent="0.25">
      <c r="B277" s="2"/>
      <c r="C277" s="1"/>
      <c r="D277" s="1"/>
      <c r="E277" s="2"/>
      <c r="F277" s="1"/>
    </row>
    <row r="278" spans="2:6" x14ac:dyDescent="0.25">
      <c r="B278" s="2"/>
      <c r="C278" s="1"/>
      <c r="D278" s="1"/>
      <c r="E278" s="2"/>
      <c r="F278" s="1"/>
    </row>
    <row r="279" spans="2:6" x14ac:dyDescent="0.25">
      <c r="B279" s="2"/>
      <c r="C279" s="1"/>
      <c r="D279" s="1"/>
      <c r="E279" s="2"/>
      <c r="F279" s="1"/>
    </row>
    <row r="280" spans="2:6" x14ac:dyDescent="0.25">
      <c r="B280" s="2"/>
      <c r="C280" s="1"/>
      <c r="D280" s="1"/>
      <c r="E280" s="2"/>
      <c r="F280" s="1"/>
    </row>
    <row r="281" spans="2:6" x14ac:dyDescent="0.25">
      <c r="B281" s="2"/>
      <c r="C281" s="1"/>
      <c r="D281" s="1"/>
      <c r="E281" s="2"/>
      <c r="F281" s="1"/>
    </row>
    <row r="282" spans="2:6" x14ac:dyDescent="0.25">
      <c r="B282" s="2"/>
      <c r="C282" s="1"/>
      <c r="D282" s="1"/>
      <c r="E282" s="2"/>
      <c r="F282" s="1"/>
    </row>
    <row r="283" spans="2:6" x14ac:dyDescent="0.25">
      <c r="B283" s="2"/>
      <c r="C283" s="1"/>
      <c r="D283" s="1"/>
      <c r="E283" s="2"/>
      <c r="F283" s="1"/>
    </row>
    <row r="284" spans="2:6" x14ac:dyDescent="0.25">
      <c r="B284" s="2"/>
      <c r="C284" s="1"/>
      <c r="D284" s="1"/>
      <c r="E284" s="2"/>
      <c r="F284" s="1"/>
    </row>
    <row r="285" spans="2:6" x14ac:dyDescent="0.25">
      <c r="B285" s="2"/>
      <c r="C285" s="1"/>
      <c r="D285" s="1"/>
      <c r="E285" s="2"/>
      <c r="F285" s="1"/>
    </row>
    <row r="286" spans="2:6" x14ac:dyDescent="0.25">
      <c r="B286" s="2"/>
      <c r="C286" s="1"/>
      <c r="D286" s="1"/>
      <c r="E286" s="2"/>
      <c r="F286" s="1"/>
    </row>
    <row r="287" spans="2:6" x14ac:dyDescent="0.25">
      <c r="B287" s="2"/>
      <c r="C287" s="1"/>
      <c r="D287" s="1"/>
      <c r="E287" s="2"/>
      <c r="F287" s="1"/>
    </row>
    <row r="288" spans="2:6" x14ac:dyDescent="0.25">
      <c r="B288" s="2"/>
      <c r="C288" s="1"/>
      <c r="D288" s="1"/>
      <c r="E288" s="2"/>
      <c r="F288" s="1"/>
    </row>
    <row r="289" spans="2:6" x14ac:dyDescent="0.25">
      <c r="B289" s="2"/>
      <c r="C289" s="1"/>
      <c r="D289" s="1"/>
      <c r="E289" s="2"/>
      <c r="F289" s="1"/>
    </row>
    <row r="290" spans="2:6" x14ac:dyDescent="0.25">
      <c r="B290" s="2"/>
      <c r="C290" s="1"/>
      <c r="D290" s="1"/>
      <c r="E290" s="2"/>
      <c r="F290" s="1"/>
    </row>
    <row r="291" spans="2:6" x14ac:dyDescent="0.25">
      <c r="B291" s="2"/>
      <c r="C291" s="1"/>
      <c r="D291" s="1"/>
      <c r="E291" s="2"/>
      <c r="F291" s="1"/>
    </row>
    <row r="292" spans="2:6" x14ac:dyDescent="0.25">
      <c r="B292" s="2"/>
      <c r="C292" s="1"/>
      <c r="D292" s="1"/>
      <c r="E292" s="2"/>
      <c r="F292" s="1"/>
    </row>
    <row r="293" spans="2:6" x14ac:dyDescent="0.25">
      <c r="B293" s="2"/>
      <c r="C293" s="1"/>
      <c r="D293" s="1"/>
      <c r="E293" s="2"/>
      <c r="F293" s="1"/>
    </row>
    <row r="294" spans="2:6" x14ac:dyDescent="0.25">
      <c r="B294" s="2"/>
      <c r="C294" s="1"/>
      <c r="D294" s="1"/>
      <c r="E294" s="2"/>
      <c r="F294" s="1"/>
    </row>
    <row r="295" spans="2:6" x14ac:dyDescent="0.25">
      <c r="B295" s="2"/>
      <c r="C295" s="1"/>
      <c r="D295" s="1"/>
      <c r="E295" s="2"/>
      <c r="F295" s="1"/>
    </row>
    <row r="296" spans="2:6" x14ac:dyDescent="0.25">
      <c r="B296" s="2"/>
      <c r="C296" s="1"/>
      <c r="D296" s="1"/>
      <c r="E296" s="2"/>
      <c r="F296" s="1"/>
    </row>
    <row r="297" spans="2:6" x14ac:dyDescent="0.25">
      <c r="B297" s="2"/>
      <c r="C297" s="1"/>
      <c r="D297" s="1"/>
      <c r="E297" s="2"/>
      <c r="F297" s="1"/>
    </row>
    <row r="298" spans="2:6" x14ac:dyDescent="0.25">
      <c r="B298" s="2"/>
      <c r="C298" s="1"/>
      <c r="D298" s="1"/>
      <c r="E298" s="2"/>
      <c r="F298" s="1"/>
    </row>
    <row r="299" spans="2:6" x14ac:dyDescent="0.25">
      <c r="B299" s="2"/>
      <c r="C299" s="1"/>
      <c r="D299" s="1"/>
      <c r="E299" s="2"/>
      <c r="F299" s="1"/>
    </row>
    <row r="300" spans="2:6" x14ac:dyDescent="0.25">
      <c r="B300" s="2"/>
      <c r="C300" s="1"/>
      <c r="D300" s="1"/>
      <c r="E300" s="2"/>
      <c r="F300" s="1"/>
    </row>
    <row r="301" spans="2:6" x14ac:dyDescent="0.25">
      <c r="B301" s="2"/>
      <c r="C301" s="1"/>
      <c r="D301" s="1"/>
      <c r="E301" s="2"/>
      <c r="F301" s="1"/>
    </row>
    <row r="302" spans="2:6" x14ac:dyDescent="0.25">
      <c r="B302" s="2"/>
      <c r="C302" s="1"/>
      <c r="D302" s="1"/>
      <c r="E302" s="2"/>
      <c r="F302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A6A23-EED4-4E9C-AD26-4B97B263F76D}">
  <dimension ref="A1:U36"/>
  <sheetViews>
    <sheetView tabSelected="1" workbookViewId="0">
      <selection activeCell="I18" sqref="I18"/>
    </sheetView>
  </sheetViews>
  <sheetFormatPr baseColWidth="10" defaultRowHeight="15" x14ac:dyDescent="0.25"/>
  <cols>
    <col min="1" max="1" width="23.140625" bestFit="1" customWidth="1"/>
    <col min="2" max="2" width="22.28515625" customWidth="1"/>
    <col min="3" max="3" width="14" customWidth="1"/>
    <col min="4" max="4" width="14.28515625" customWidth="1"/>
    <col min="5" max="5" width="15.140625" bestFit="1" customWidth="1"/>
    <col min="6" max="6" width="13.140625" bestFit="1" customWidth="1"/>
    <col min="7" max="21" width="8.42578125" bestFit="1" customWidth="1"/>
  </cols>
  <sheetData>
    <row r="1" spans="1:21" x14ac:dyDescent="0.25">
      <c r="A1" s="18" t="s">
        <v>57</v>
      </c>
      <c r="B1" s="64" t="s">
        <v>11</v>
      </c>
      <c r="C1" s="64"/>
      <c r="D1" s="32"/>
    </row>
    <row r="2" spans="1:21" x14ac:dyDescent="0.25">
      <c r="A2" s="18" t="s">
        <v>56</v>
      </c>
      <c r="B2" s="33" t="s">
        <v>58</v>
      </c>
      <c r="C2" s="33" t="s">
        <v>59</v>
      </c>
      <c r="D2" s="33" t="s">
        <v>60</v>
      </c>
      <c r="E2" s="33" t="s">
        <v>61</v>
      </c>
      <c r="F2" s="33" t="s">
        <v>62</v>
      </c>
      <c r="G2" s="33" t="s">
        <v>63</v>
      </c>
      <c r="H2" s="33" t="s">
        <v>64</v>
      </c>
      <c r="I2" s="33" t="s">
        <v>65</v>
      </c>
      <c r="J2" s="33" t="s">
        <v>66</v>
      </c>
      <c r="K2" s="33" t="s">
        <v>67</v>
      </c>
      <c r="L2" s="33" t="s">
        <v>68</v>
      </c>
      <c r="M2" s="33" t="s">
        <v>69</v>
      </c>
      <c r="N2" s="33" t="s">
        <v>70</v>
      </c>
      <c r="O2" s="33" t="s">
        <v>71</v>
      </c>
      <c r="P2" s="33" t="s">
        <v>72</v>
      </c>
      <c r="Q2" s="33" t="s">
        <v>73</v>
      </c>
      <c r="R2" s="33" t="s">
        <v>74</v>
      </c>
      <c r="S2" s="33" t="s">
        <v>75</v>
      </c>
      <c r="T2" s="33" t="s">
        <v>76</v>
      </c>
      <c r="U2" s="33" t="s">
        <v>77</v>
      </c>
    </row>
    <row r="3" spans="1:21" x14ac:dyDescent="0.25">
      <c r="B3" s="65" t="s">
        <v>40</v>
      </c>
      <c r="C3" s="67" t="s">
        <v>41</v>
      </c>
      <c r="D3" s="69" t="s">
        <v>42</v>
      </c>
      <c r="E3" s="70">
        <v>2020</v>
      </c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62">
        <f>+E3+1</f>
        <v>2021</v>
      </c>
      <c r="S3" s="62">
        <f>+R3+1</f>
        <v>2022</v>
      </c>
      <c r="T3" s="62">
        <f t="shared" ref="T3" si="0">+S3+1</f>
        <v>2023</v>
      </c>
      <c r="U3" s="63" t="s">
        <v>43</v>
      </c>
    </row>
    <row r="4" spans="1:21" x14ac:dyDescent="0.25">
      <c r="B4" s="66"/>
      <c r="C4" s="68"/>
      <c r="D4" s="62"/>
      <c r="E4" s="24" t="s">
        <v>24</v>
      </c>
      <c r="F4" s="24" t="s">
        <v>25</v>
      </c>
      <c r="G4" s="24" t="s">
        <v>26</v>
      </c>
      <c r="H4" s="24" t="s">
        <v>27</v>
      </c>
      <c r="I4" s="24" t="s">
        <v>28</v>
      </c>
      <c r="J4" s="24" t="s">
        <v>29</v>
      </c>
      <c r="K4" s="24" t="s">
        <v>30</v>
      </c>
      <c r="L4" s="24" t="s">
        <v>31</v>
      </c>
      <c r="M4" s="24" t="s">
        <v>32</v>
      </c>
      <c r="N4" s="24" t="s">
        <v>33</v>
      </c>
      <c r="O4" s="24" t="s">
        <v>34</v>
      </c>
      <c r="P4" s="24" t="s">
        <v>35</v>
      </c>
      <c r="Q4" s="27" t="s">
        <v>44</v>
      </c>
      <c r="R4" s="62"/>
      <c r="S4" s="62"/>
      <c r="T4" s="62"/>
      <c r="U4" s="63"/>
    </row>
    <row r="5" spans="1:21" x14ac:dyDescent="0.25">
      <c r="B5" s="1" t="s">
        <v>45</v>
      </c>
      <c r="C5" s="19">
        <v>6.4000000000000001E-2</v>
      </c>
      <c r="D5" s="20"/>
      <c r="E5" s="25"/>
      <c r="F5" s="25">
        <v>50</v>
      </c>
      <c r="G5" s="25">
        <v>30</v>
      </c>
      <c r="H5" s="25">
        <v>50</v>
      </c>
      <c r="I5" s="25">
        <v>80</v>
      </c>
      <c r="J5" s="25">
        <v>50</v>
      </c>
      <c r="K5" s="25"/>
      <c r="L5" s="25"/>
      <c r="M5" s="25"/>
      <c r="N5" s="25"/>
      <c r="O5" s="25"/>
      <c r="P5" s="25"/>
      <c r="Q5" s="28">
        <f>SUM(E5:P5)</f>
        <v>260</v>
      </c>
      <c r="R5" s="25"/>
      <c r="S5" s="25"/>
      <c r="T5" s="25"/>
      <c r="U5" s="30">
        <f>SUM(Q5:T5,D5)</f>
        <v>260</v>
      </c>
    </row>
    <row r="6" spans="1:21" x14ac:dyDescent="0.25">
      <c r="B6" s="1" t="s">
        <v>46</v>
      </c>
      <c r="C6" s="19">
        <v>0.19600000000000001</v>
      </c>
      <c r="D6" s="20"/>
      <c r="E6" s="25"/>
      <c r="F6" s="25"/>
      <c r="G6" s="25"/>
      <c r="H6" s="25"/>
      <c r="I6" s="25">
        <v>200</v>
      </c>
      <c r="J6" s="25">
        <v>100</v>
      </c>
      <c r="K6" s="25">
        <v>200</v>
      </c>
      <c r="L6" s="25">
        <v>300</v>
      </c>
      <c r="M6" s="25"/>
      <c r="N6" s="25"/>
      <c r="O6" s="25"/>
      <c r="P6" s="25"/>
      <c r="Q6" s="28">
        <f>SUM(E6:P6)</f>
        <v>800</v>
      </c>
      <c r="R6" s="25"/>
      <c r="S6" s="25"/>
      <c r="T6" s="25"/>
      <c r="U6" s="30">
        <f>SUM(Q6:T6,D6)</f>
        <v>800</v>
      </c>
    </row>
    <row r="7" spans="1:21" x14ac:dyDescent="0.25">
      <c r="B7" s="1" t="s">
        <v>47</v>
      </c>
      <c r="C7" s="19">
        <v>0.53800000000000003</v>
      </c>
      <c r="D7" s="20"/>
      <c r="E7" s="25"/>
      <c r="F7" s="25"/>
      <c r="G7" s="25"/>
      <c r="H7" s="25"/>
      <c r="I7" s="25"/>
      <c r="J7" s="25"/>
      <c r="K7" s="25"/>
      <c r="L7" s="25">
        <v>300</v>
      </c>
      <c r="M7" s="25">
        <v>500</v>
      </c>
      <c r="N7" s="25">
        <v>600</v>
      </c>
      <c r="O7" s="25">
        <v>500</v>
      </c>
      <c r="P7" s="25">
        <v>200</v>
      </c>
      <c r="Q7" s="28">
        <f>SUM(E7:P7)</f>
        <v>2100</v>
      </c>
      <c r="R7" s="25">
        <v>100</v>
      </c>
      <c r="S7" s="25"/>
      <c r="T7" s="25"/>
      <c r="U7" s="30">
        <f>SUM(Q7:T7,D7)</f>
        <v>2200</v>
      </c>
    </row>
    <row r="8" spans="1:21" x14ac:dyDescent="0.25">
      <c r="B8" s="1" t="s">
        <v>48</v>
      </c>
      <c r="C8" s="19">
        <v>3.2000000000000001E-2</v>
      </c>
      <c r="D8" s="20"/>
      <c r="E8" s="25">
        <v>10</v>
      </c>
      <c r="F8" s="25">
        <v>10</v>
      </c>
      <c r="G8" s="25">
        <v>10</v>
      </c>
      <c r="H8" s="25">
        <v>10</v>
      </c>
      <c r="I8" s="25">
        <v>10</v>
      </c>
      <c r="J8" s="25">
        <v>10</v>
      </c>
      <c r="K8" s="25">
        <v>10</v>
      </c>
      <c r="L8" s="25">
        <v>10</v>
      </c>
      <c r="M8" s="25">
        <v>10</v>
      </c>
      <c r="N8" s="25">
        <v>10</v>
      </c>
      <c r="O8" s="25">
        <v>10</v>
      </c>
      <c r="P8" s="25">
        <v>10</v>
      </c>
      <c r="Q8" s="28">
        <f>SUM(E8:P8)</f>
        <v>120</v>
      </c>
      <c r="R8" s="25">
        <v>10</v>
      </c>
      <c r="S8" s="25"/>
      <c r="T8" s="25"/>
      <c r="U8" s="30">
        <f>SUM(Q8:T8,D8)</f>
        <v>130</v>
      </c>
    </row>
    <row r="9" spans="1:21" x14ac:dyDescent="0.25">
      <c r="B9" s="1" t="s">
        <v>49</v>
      </c>
      <c r="C9" s="19">
        <v>0.17</v>
      </c>
      <c r="D9" s="20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>
        <v>500</v>
      </c>
      <c r="Q9" s="28">
        <f>SUM(E9:P9)</f>
        <v>500</v>
      </c>
      <c r="R9" s="25">
        <v>200</v>
      </c>
      <c r="S9" s="25"/>
      <c r="T9" s="25"/>
      <c r="U9" s="30">
        <f>SUM(Q9:T9,D9)</f>
        <v>700</v>
      </c>
    </row>
    <row r="10" spans="1:21" x14ac:dyDescent="0.25">
      <c r="B10" s="21" t="s">
        <v>50</v>
      </c>
      <c r="C10" s="22">
        <f>SUM(C5:C9)</f>
        <v>1</v>
      </c>
      <c r="D10" s="23">
        <f>SUM(D5:D9)</f>
        <v>0</v>
      </c>
      <c r="E10" s="26">
        <f t="shared" ref="E10:U10" si="1">SUM(E5:E9)</f>
        <v>10</v>
      </c>
      <c r="F10" s="26">
        <f t="shared" si="1"/>
        <v>60</v>
      </c>
      <c r="G10" s="26">
        <f t="shared" si="1"/>
        <v>40</v>
      </c>
      <c r="H10" s="26">
        <f t="shared" si="1"/>
        <v>60</v>
      </c>
      <c r="I10" s="26">
        <f t="shared" si="1"/>
        <v>290</v>
      </c>
      <c r="J10" s="26">
        <f t="shared" si="1"/>
        <v>160</v>
      </c>
      <c r="K10" s="26">
        <f t="shared" si="1"/>
        <v>210</v>
      </c>
      <c r="L10" s="26">
        <f t="shared" si="1"/>
        <v>610</v>
      </c>
      <c r="M10" s="26">
        <f t="shared" si="1"/>
        <v>510</v>
      </c>
      <c r="N10" s="26">
        <f t="shared" si="1"/>
        <v>610</v>
      </c>
      <c r="O10" s="26">
        <f t="shared" si="1"/>
        <v>510</v>
      </c>
      <c r="P10" s="26">
        <f t="shared" si="1"/>
        <v>710</v>
      </c>
      <c r="Q10" s="29">
        <f t="shared" si="1"/>
        <v>3780</v>
      </c>
      <c r="R10" s="23">
        <f t="shared" si="1"/>
        <v>310</v>
      </c>
      <c r="S10" s="23">
        <f t="shared" si="1"/>
        <v>0</v>
      </c>
      <c r="T10" s="23">
        <f t="shared" si="1"/>
        <v>0</v>
      </c>
      <c r="U10" s="31">
        <f t="shared" si="1"/>
        <v>4090</v>
      </c>
    </row>
    <row r="11" spans="1:21" x14ac:dyDescent="0.25">
      <c r="B11" s="21" t="s">
        <v>51</v>
      </c>
      <c r="C11" s="22">
        <f>+C10</f>
        <v>1</v>
      </c>
      <c r="D11" s="23">
        <f>D10</f>
        <v>0</v>
      </c>
      <c r="E11" s="26">
        <f>D11+E10</f>
        <v>10</v>
      </c>
      <c r="F11" s="26">
        <f t="shared" ref="F11:P11" si="2">E11+F10</f>
        <v>70</v>
      </c>
      <c r="G11" s="26">
        <f t="shared" si="2"/>
        <v>110</v>
      </c>
      <c r="H11" s="26">
        <f t="shared" si="2"/>
        <v>170</v>
      </c>
      <c r="I11" s="26">
        <f t="shared" si="2"/>
        <v>460</v>
      </c>
      <c r="J11" s="26">
        <f t="shared" si="2"/>
        <v>620</v>
      </c>
      <c r="K11" s="26">
        <f t="shared" si="2"/>
        <v>830</v>
      </c>
      <c r="L11" s="26">
        <f t="shared" si="2"/>
        <v>1440</v>
      </c>
      <c r="M11" s="26">
        <f t="shared" si="2"/>
        <v>1950</v>
      </c>
      <c r="N11" s="26">
        <f t="shared" si="2"/>
        <v>2560</v>
      </c>
      <c r="O11" s="26">
        <f t="shared" si="2"/>
        <v>3070</v>
      </c>
      <c r="P11" s="26">
        <f t="shared" si="2"/>
        <v>3780</v>
      </c>
      <c r="Q11" s="29">
        <f>P11</f>
        <v>3780</v>
      </c>
      <c r="R11" s="23">
        <f>Q11+R10</f>
        <v>4090</v>
      </c>
      <c r="S11" s="23">
        <f t="shared" ref="S11:T11" si="3">R11+S10</f>
        <v>4090</v>
      </c>
      <c r="T11" s="23">
        <f t="shared" si="3"/>
        <v>4090</v>
      </c>
      <c r="U11" s="31">
        <f>+U10</f>
        <v>4090</v>
      </c>
    </row>
    <row r="12" spans="1:21" x14ac:dyDescent="0.25">
      <c r="D12" s="13"/>
      <c r="E12" s="14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1" x14ac:dyDescent="0.25">
      <c r="A13" s="18" t="s">
        <v>57</v>
      </c>
      <c r="B13" s="53" t="s">
        <v>13</v>
      </c>
      <c r="C13" s="53"/>
      <c r="D13" s="53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1" x14ac:dyDescent="0.25">
      <c r="A14" s="18" t="s">
        <v>56</v>
      </c>
      <c r="B14" s="33" t="s">
        <v>78</v>
      </c>
      <c r="C14" s="33" t="s">
        <v>79</v>
      </c>
      <c r="D14" s="33" t="s">
        <v>80</v>
      </c>
      <c r="E14" s="14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1" x14ac:dyDescent="0.25">
      <c r="B15" s="15" t="s">
        <v>52</v>
      </c>
      <c r="C15" s="15"/>
      <c r="E15" s="16"/>
    </row>
    <row r="16" spans="1:21" ht="30" x14ac:dyDescent="0.25">
      <c r="B16" s="6" t="s">
        <v>53</v>
      </c>
      <c r="C16" s="6">
        <f>[1]General!D4</f>
        <v>0</v>
      </c>
      <c r="D16" s="7" t="s">
        <v>43</v>
      </c>
      <c r="E16" s="16"/>
    </row>
    <row r="17" spans="1:21" x14ac:dyDescent="0.25">
      <c r="B17" s="17" t="s">
        <v>54</v>
      </c>
      <c r="C17" s="10">
        <f>IFERROR(Q8/Q10,0)</f>
        <v>3.1746031746031744E-2</v>
      </c>
      <c r="D17" s="10">
        <f>IFERROR(U8/U10,0)</f>
        <v>3.1784841075794622E-2</v>
      </c>
      <c r="E17" s="16"/>
    </row>
    <row r="18" spans="1:21" x14ac:dyDescent="0.25">
      <c r="B18" s="17" t="s">
        <v>55</v>
      </c>
      <c r="C18" s="10">
        <f>IFERROR(Q9/(Q10-Q9),0)</f>
        <v>0.1524390243902439</v>
      </c>
      <c r="D18" s="10">
        <f>IFERROR(U9/(U10-U9),0)</f>
        <v>0.20648967551622419</v>
      </c>
      <c r="E18" s="16"/>
    </row>
    <row r="20" spans="1:21" x14ac:dyDescent="0.25">
      <c r="A20" s="18" t="s">
        <v>57</v>
      </c>
      <c r="B20" s="53" t="s">
        <v>12</v>
      </c>
      <c r="C20" s="53"/>
      <c r="D20" s="53"/>
    </row>
    <row r="21" spans="1:21" x14ac:dyDescent="0.25">
      <c r="A21" s="18" t="s">
        <v>56</v>
      </c>
      <c r="B21" s="33" t="s">
        <v>86</v>
      </c>
      <c r="C21" s="33" t="s">
        <v>87</v>
      </c>
      <c r="D21" s="33" t="s">
        <v>88</v>
      </c>
      <c r="E21" s="33" t="s">
        <v>89</v>
      </c>
      <c r="F21" s="33" t="s">
        <v>90</v>
      </c>
      <c r="G21" s="33" t="s">
        <v>91</v>
      </c>
      <c r="H21" s="33" t="s">
        <v>92</v>
      </c>
      <c r="I21" s="33" t="s">
        <v>93</v>
      </c>
      <c r="J21" s="33" t="s">
        <v>94</v>
      </c>
      <c r="K21" s="33" t="s">
        <v>95</v>
      </c>
      <c r="L21" s="33" t="s">
        <v>96</v>
      </c>
      <c r="M21" s="33" t="s">
        <v>97</v>
      </c>
      <c r="N21" s="33" t="s">
        <v>98</v>
      </c>
      <c r="O21" s="33" t="s">
        <v>99</v>
      </c>
      <c r="P21" s="33" t="s">
        <v>100</v>
      </c>
      <c r="Q21" s="33" t="s">
        <v>101</v>
      </c>
      <c r="R21" s="33" t="s">
        <v>102</v>
      </c>
      <c r="S21" s="33" t="s">
        <v>103</v>
      </c>
      <c r="T21" s="33" t="s">
        <v>104</v>
      </c>
      <c r="U21" s="33" t="s">
        <v>105</v>
      </c>
    </row>
    <row r="22" spans="1:21" x14ac:dyDescent="0.25">
      <c r="B22" s="56" t="s">
        <v>40</v>
      </c>
      <c r="C22" s="57" t="s">
        <v>84</v>
      </c>
      <c r="D22" s="58" t="s">
        <v>42</v>
      </c>
      <c r="E22" s="59">
        <v>2020</v>
      </c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1"/>
      <c r="R22" s="52">
        <f>+E22+1</f>
        <v>2021</v>
      </c>
      <c r="S22" s="52">
        <f>+R22+1</f>
        <v>2022</v>
      </c>
      <c r="T22" s="52">
        <f>+S22+1</f>
        <v>2023</v>
      </c>
      <c r="U22" s="52" t="s">
        <v>85</v>
      </c>
    </row>
    <row r="23" spans="1:21" x14ac:dyDescent="0.25">
      <c r="B23" s="56"/>
      <c r="C23" s="57"/>
      <c r="D23" s="58"/>
      <c r="E23" s="8" t="s">
        <v>24</v>
      </c>
      <c r="F23" s="8" t="s">
        <v>25</v>
      </c>
      <c r="G23" s="8" t="s">
        <v>26</v>
      </c>
      <c r="H23" s="8" t="s">
        <v>27</v>
      </c>
      <c r="I23" s="8" t="s">
        <v>28</v>
      </c>
      <c r="J23" s="8" t="s">
        <v>29</v>
      </c>
      <c r="K23" s="8" t="s">
        <v>30</v>
      </c>
      <c r="L23" s="8" t="s">
        <v>31</v>
      </c>
      <c r="M23" s="8" t="s">
        <v>32</v>
      </c>
      <c r="N23" s="8" t="s">
        <v>33</v>
      </c>
      <c r="O23" s="8" t="s">
        <v>34</v>
      </c>
      <c r="P23" s="8" t="s">
        <v>35</v>
      </c>
      <c r="Q23" s="34" t="s">
        <v>44</v>
      </c>
      <c r="R23" s="52"/>
      <c r="S23" s="52"/>
      <c r="T23" s="52"/>
      <c r="U23" s="52"/>
    </row>
    <row r="24" spans="1:21" x14ac:dyDescent="0.25">
      <c r="B24" s="9" t="s">
        <v>45</v>
      </c>
      <c r="C24" s="35">
        <v>0.08</v>
      </c>
      <c r="D24" s="36"/>
      <c r="E24" s="37"/>
      <c r="F24" s="37">
        <v>0.05</v>
      </c>
      <c r="G24" s="37">
        <v>0.1</v>
      </c>
      <c r="H24" s="37">
        <v>0.3</v>
      </c>
      <c r="I24" s="37">
        <v>0.35</v>
      </c>
      <c r="J24" s="37">
        <v>0.2</v>
      </c>
      <c r="K24" s="37"/>
      <c r="L24" s="37"/>
      <c r="M24" s="37"/>
      <c r="N24" s="37"/>
      <c r="O24" s="37"/>
      <c r="P24" s="37"/>
      <c r="Q24" s="10">
        <f>SUM(E24:P24)</f>
        <v>1</v>
      </c>
      <c r="R24" s="37"/>
      <c r="S24" s="37"/>
      <c r="T24" s="37"/>
      <c r="U24" s="35">
        <f>SUM(D24,Q24,R24,S24,T24)</f>
        <v>1</v>
      </c>
    </row>
    <row r="25" spans="1:21" x14ac:dyDescent="0.25">
      <c r="B25" s="9" t="s">
        <v>46</v>
      </c>
      <c r="C25" s="35">
        <v>0.25</v>
      </c>
      <c r="D25" s="36"/>
      <c r="E25" s="37"/>
      <c r="F25" s="37"/>
      <c r="G25" s="37"/>
      <c r="H25" s="37"/>
      <c r="I25" s="37">
        <v>0.2</v>
      </c>
      <c r="J25" s="37">
        <v>0.3</v>
      </c>
      <c r="K25" s="37">
        <v>0.5</v>
      </c>
      <c r="L25" s="37"/>
      <c r="M25" s="37"/>
      <c r="N25" s="37"/>
      <c r="O25" s="37"/>
      <c r="P25" s="37"/>
      <c r="Q25" s="10">
        <f t="shared" ref="Q25:Q26" si="4">SUM(E25:P25)</f>
        <v>1</v>
      </c>
      <c r="R25" s="37"/>
      <c r="S25" s="37"/>
      <c r="T25" s="37"/>
      <c r="U25" s="35">
        <f t="shared" ref="U25:U26" si="5">SUM(D25,Q25,R25,S25,T25)</f>
        <v>1</v>
      </c>
    </row>
    <row r="26" spans="1:21" x14ac:dyDescent="0.25">
      <c r="B26" s="9" t="s">
        <v>47</v>
      </c>
      <c r="C26" s="35">
        <v>0.67</v>
      </c>
      <c r="D26" s="36"/>
      <c r="E26" s="37"/>
      <c r="F26" s="37"/>
      <c r="G26" s="37"/>
      <c r="H26" s="37"/>
      <c r="I26" s="37"/>
      <c r="J26" s="37"/>
      <c r="K26" s="37">
        <v>0.05</v>
      </c>
      <c r="L26" s="37">
        <v>0.15</v>
      </c>
      <c r="M26" s="37">
        <v>0.3</v>
      </c>
      <c r="N26" s="37">
        <v>0.2</v>
      </c>
      <c r="O26" s="37">
        <v>0.2</v>
      </c>
      <c r="P26" s="37">
        <v>0.05</v>
      </c>
      <c r="Q26" s="10">
        <f t="shared" si="4"/>
        <v>0.95</v>
      </c>
      <c r="R26" s="37">
        <v>0.05</v>
      </c>
      <c r="S26" s="37"/>
      <c r="T26" s="37"/>
      <c r="U26" s="35">
        <f t="shared" si="5"/>
        <v>1</v>
      </c>
    </row>
    <row r="27" spans="1:21" x14ac:dyDescent="0.25">
      <c r="B27" s="11" t="s">
        <v>50</v>
      </c>
      <c r="C27" s="38">
        <f>SUM(C24:C26)</f>
        <v>1</v>
      </c>
      <c r="D27" s="39">
        <f t="shared" ref="D27:U27" si="6">SUMPRODUCT($B$5:$B$7,D24:D26)</f>
        <v>0</v>
      </c>
      <c r="E27" s="39">
        <f t="shared" si="6"/>
        <v>0</v>
      </c>
      <c r="F27" s="39">
        <v>4.0000000000000001E-3</v>
      </c>
      <c r="G27" s="39">
        <v>8.0000000000000002E-3</v>
      </c>
      <c r="H27" s="39">
        <v>2.4E-2</v>
      </c>
      <c r="I27" s="39">
        <v>7.6999999999999999E-2</v>
      </c>
      <c r="J27" s="39">
        <v>0.09</v>
      </c>
      <c r="K27" s="39">
        <v>0.156</v>
      </c>
      <c r="L27" s="39">
        <v>0.10100000000000001</v>
      </c>
      <c r="M27" s="39">
        <v>0.20200000000000001</v>
      </c>
      <c r="N27" s="39">
        <v>0.13500000000000001</v>
      </c>
      <c r="O27" s="39">
        <v>0.13500000000000001</v>
      </c>
      <c r="P27" s="39">
        <v>3.4000000000000002E-2</v>
      </c>
      <c r="Q27" s="39">
        <v>0.96599999999999997</v>
      </c>
      <c r="R27" s="10">
        <v>3.4000000000000002E-2</v>
      </c>
      <c r="S27" s="10">
        <f t="shared" si="6"/>
        <v>0</v>
      </c>
      <c r="T27" s="10">
        <f t="shared" si="6"/>
        <v>0</v>
      </c>
      <c r="U27" s="40">
        <f t="shared" si="6"/>
        <v>0</v>
      </c>
    </row>
    <row r="28" spans="1:21" x14ac:dyDescent="0.25">
      <c r="B28" s="11" t="s">
        <v>51</v>
      </c>
      <c r="C28" s="38">
        <f>+C27</f>
        <v>1</v>
      </c>
      <c r="D28" s="12">
        <f>D27</f>
        <v>0</v>
      </c>
      <c r="E28" s="12">
        <f>D28+E27</f>
        <v>0</v>
      </c>
      <c r="F28" s="12">
        <f t="shared" ref="F28:P28" si="7">E28+F27</f>
        <v>4.0000000000000001E-3</v>
      </c>
      <c r="G28" s="12">
        <f t="shared" si="7"/>
        <v>1.2E-2</v>
      </c>
      <c r="H28" s="12">
        <f t="shared" si="7"/>
        <v>3.6000000000000004E-2</v>
      </c>
      <c r="I28" s="12">
        <f t="shared" si="7"/>
        <v>0.113</v>
      </c>
      <c r="J28" s="12">
        <f t="shared" si="7"/>
        <v>0.20300000000000001</v>
      </c>
      <c r="K28" s="12">
        <f t="shared" si="7"/>
        <v>0.35899999999999999</v>
      </c>
      <c r="L28" s="12">
        <f t="shared" si="7"/>
        <v>0.45999999999999996</v>
      </c>
      <c r="M28" s="12">
        <f t="shared" si="7"/>
        <v>0.66199999999999992</v>
      </c>
      <c r="N28" s="12">
        <f t="shared" si="7"/>
        <v>0.79699999999999993</v>
      </c>
      <c r="O28" s="12">
        <f t="shared" si="7"/>
        <v>0.93199999999999994</v>
      </c>
      <c r="P28" s="12">
        <f t="shared" si="7"/>
        <v>0.96599999999999997</v>
      </c>
      <c r="Q28" s="12">
        <f>Q27</f>
        <v>0.96599999999999997</v>
      </c>
      <c r="R28" s="38">
        <f>Q28+R27</f>
        <v>1</v>
      </c>
      <c r="S28" s="38">
        <f t="shared" ref="S28:T28" si="8">R28+S27</f>
        <v>1</v>
      </c>
      <c r="T28" s="38">
        <f t="shared" si="8"/>
        <v>1</v>
      </c>
      <c r="U28" s="38">
        <f>U27</f>
        <v>0</v>
      </c>
    </row>
    <row r="31" spans="1:21" x14ac:dyDescent="0.25">
      <c r="A31" s="18" t="s">
        <v>57</v>
      </c>
      <c r="B31" s="53" t="s">
        <v>10</v>
      </c>
      <c r="C31" s="53"/>
      <c r="D31" s="53"/>
    </row>
    <row r="32" spans="1:21" ht="15.75" thickBot="1" x14ac:dyDescent="0.3">
      <c r="A32" s="54" t="s">
        <v>56</v>
      </c>
      <c r="B32" s="55"/>
      <c r="C32" s="41" t="s">
        <v>87</v>
      </c>
      <c r="D32" s="33" t="s">
        <v>109</v>
      </c>
      <c r="E32" s="33" t="s">
        <v>110</v>
      </c>
      <c r="F32" s="33" t="s">
        <v>111</v>
      </c>
    </row>
    <row r="33" spans="2:6" ht="15.75" thickBot="1" x14ac:dyDescent="0.3">
      <c r="B33" s="43" t="s">
        <v>37</v>
      </c>
      <c r="C33" s="44">
        <v>2020</v>
      </c>
    </row>
    <row r="34" spans="2:6" ht="15.75" thickBot="1" x14ac:dyDescent="0.3">
      <c r="B34" s="43" t="s">
        <v>106</v>
      </c>
      <c r="C34" s="47"/>
      <c r="D34" s="48">
        <v>43172</v>
      </c>
      <c r="E34" s="13"/>
      <c r="F34" s="13"/>
    </row>
    <row r="35" spans="2:6" ht="15.75" thickBot="1" x14ac:dyDescent="0.3">
      <c r="B35" s="43" t="s">
        <v>107</v>
      </c>
      <c r="C35" s="47"/>
      <c r="D35" s="50"/>
      <c r="E35" s="48">
        <v>43697</v>
      </c>
      <c r="F35" s="13"/>
    </row>
    <row r="36" spans="2:6" ht="15.75" thickBot="1" x14ac:dyDescent="0.3">
      <c r="B36" s="42" t="s">
        <v>108</v>
      </c>
      <c r="C36" s="45"/>
      <c r="D36" s="49"/>
      <c r="E36" s="49"/>
      <c r="F36" s="46">
        <v>44195</v>
      </c>
    </row>
  </sheetData>
  <mergeCells count="21">
    <mergeCell ref="T3:T4"/>
    <mergeCell ref="U3:U4"/>
    <mergeCell ref="B1:C1"/>
    <mergeCell ref="B13:D13"/>
    <mergeCell ref="B3:B4"/>
    <mergeCell ref="C3:C4"/>
    <mergeCell ref="D3:D4"/>
    <mergeCell ref="E3:Q3"/>
    <mergeCell ref="R3:R4"/>
    <mergeCell ref="S3:S4"/>
    <mergeCell ref="T22:T23"/>
    <mergeCell ref="U22:U23"/>
    <mergeCell ref="B20:D20"/>
    <mergeCell ref="B31:D31"/>
    <mergeCell ref="A32:B32"/>
    <mergeCell ref="B22:B23"/>
    <mergeCell ref="C22:C23"/>
    <mergeCell ref="D22:D23"/>
    <mergeCell ref="E22:Q22"/>
    <mergeCell ref="R22:R23"/>
    <mergeCell ref="S22:S2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Mapeo PDF</vt:lpstr>
      <vt:lpstr>Import Financiero-Fisico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JUPITER</dc:creator>
  <cp:lastModifiedBy>Enrique Cuevas</cp:lastModifiedBy>
  <dcterms:created xsi:type="dcterms:W3CDTF">2019-03-20T15:24:56Z</dcterms:created>
  <dcterms:modified xsi:type="dcterms:W3CDTF">2019-09-02T23:20:05Z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b7513bbf-ce71-481b-820d-66b56d3c3378</vt:lpwstr>
  </property>
</Properties>
</file>