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rba-col-dc01\RedirectedFolders\CCrowe\Desktop\areatracking\"/>
    </mc:Choice>
  </mc:AlternateContent>
  <xr:revisionPtr revIDLastSave="0" documentId="13_ncr:1_{5E99C6CF-CC4D-452C-8EFF-A2E7BD339F50}" xr6:coauthVersionLast="34" xr6:coauthVersionMax="34" xr10:uidLastSave="{00000000-0000-0000-0000-000000000000}"/>
  <bookViews>
    <workbookView xWindow="0" yWindow="0" windowWidth="21570" windowHeight="8685" activeTab="1" xr2:uid="{D597821E-E3B5-453B-91CF-9FFAFF40941B}"/>
  </bookViews>
  <sheets>
    <sheet name="Canvassers" sheetId="3" r:id="rId1"/>
    <sheet name="Vans" sheetId="1" r:id="rId2"/>
    <sheet name="Permits" sheetId="2" r:id="rId3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J5" i="1"/>
  <c r="I5" i="1"/>
  <c r="H5" i="1"/>
  <c r="G5" i="1"/>
  <c r="F5" i="1"/>
  <c r="E5" i="1"/>
  <c r="L5" i="2" l="1"/>
  <c r="K5" i="2"/>
  <c r="J5" i="2"/>
  <c r="I5" i="2"/>
  <c r="H5" i="2"/>
  <c r="G5" i="2"/>
  <c r="F5" i="2"/>
  <c r="E5" i="2"/>
  <c r="D5" i="2"/>
  <c r="C5" i="2"/>
  <c r="B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6" i="2"/>
  <c r="C34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5" i="1"/>
  <c r="B35" i="1"/>
  <c r="F37" i="1" s="1"/>
  <c r="E37" i="1" l="1"/>
  <c r="J37" i="1"/>
  <c r="H37" i="1"/>
  <c r="I37" i="1"/>
  <c r="C35" i="1"/>
  <c r="G37" i="1"/>
  <c r="G35" i="1"/>
  <c r="G36" i="1" s="1"/>
  <c r="I38" i="1" l="1"/>
  <c r="G38" i="1"/>
  <c r="J38" i="1"/>
  <c r="F38" i="1"/>
  <c r="E38" i="1"/>
  <c r="H38" i="1"/>
  <c r="K37" i="1"/>
  <c r="F35" i="1"/>
  <c r="F36" i="1" s="1"/>
  <c r="H35" i="1"/>
  <c r="H36" i="1" s="1"/>
  <c r="I35" i="1"/>
  <c r="I36" i="1" s="1"/>
  <c r="E35" i="1"/>
  <c r="E36" i="1" s="1"/>
  <c r="J35" i="1"/>
  <c r="J36" i="1" s="1"/>
  <c r="K38" i="1" l="1"/>
  <c r="K36" i="1"/>
</calcChain>
</file>

<file path=xl/sharedStrings.xml><?xml version="1.0" encoding="utf-8"?>
<sst xmlns="http://schemas.openxmlformats.org/spreadsheetml/2006/main" count="114" uniqueCount="50">
  <si>
    <t>Employee</t>
  </si>
  <si>
    <t>Saturday</t>
  </si>
  <si>
    <t>Sunday</t>
  </si>
  <si>
    <t>Monday</t>
  </si>
  <si>
    <t>Tuesday</t>
  </si>
  <si>
    <t>Wednesday</t>
  </si>
  <si>
    <t>Thursday</t>
  </si>
  <si>
    <t>Pressley Farrell</t>
  </si>
  <si>
    <t>Jared Shelden</t>
  </si>
  <si>
    <t>Adam Belvin</t>
  </si>
  <si>
    <t>Ryan McComber</t>
  </si>
  <si>
    <t>Allan Woodall</t>
  </si>
  <si>
    <t>Garrett Cumpster</t>
  </si>
  <si>
    <t>Michael Finke</t>
  </si>
  <si>
    <t>Spencer Russell</t>
  </si>
  <si>
    <t>Dom Rael</t>
  </si>
  <si>
    <t>Bill Canfield</t>
  </si>
  <si>
    <t>Nick Visscher</t>
  </si>
  <si>
    <t>Rob Paddock</t>
  </si>
  <si>
    <t>Sam Sammarco</t>
  </si>
  <si>
    <t>Lucas Reilly</t>
  </si>
  <si>
    <t>Colton Sasa</t>
  </si>
  <si>
    <t>OFF</t>
  </si>
  <si>
    <t>HPD hours</t>
  </si>
  <si>
    <t>Frank Harritt</t>
  </si>
  <si>
    <t>Tim Raleigh</t>
  </si>
  <si>
    <t>Stephen Vaulton</t>
  </si>
  <si>
    <t>Van 1</t>
  </si>
  <si>
    <t>Van 2</t>
  </si>
  <si>
    <t>Canvasser</t>
  </si>
  <si>
    <t>Parker</t>
  </si>
  <si>
    <t>Broomfield</t>
  </si>
  <si>
    <t>Permits have expiration dates</t>
  </si>
  <si>
    <t>Expiration date</t>
  </si>
  <si>
    <t>Area</t>
  </si>
  <si>
    <t>Milliken</t>
  </si>
  <si>
    <t>Johnstown</t>
  </si>
  <si>
    <t>Greeley</t>
  </si>
  <si>
    <t>Fort Collins</t>
  </si>
  <si>
    <t>Plattesville</t>
  </si>
  <si>
    <t>Frederick</t>
  </si>
  <si>
    <t>Meade</t>
  </si>
  <si>
    <t>Castle Rock</t>
  </si>
  <si>
    <t>Lone Tree</t>
  </si>
  <si>
    <t>Totals</t>
  </si>
  <si>
    <t>Driver</t>
  </si>
  <si>
    <t>Yes</t>
  </si>
  <si>
    <t>Name</t>
  </si>
  <si>
    <t>Team Lead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</si>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</sst>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08DB-F5D6-4927-94BC-37B479BB7D82}">
  <dimension ref="A1:I19"/>
  <sheetViews>
    <sheetView workbookViewId="0">
      <selection activeCell="E2" sqref="E2"/>
    </sheetView>
  </sheetViews>
  <sheetFormatPr defaultRowHeight="15" x14ac:dyDescent="0.25"/>
  <cols>
    <col min="1" max="1" width="16.42578125" bestFit="1" customWidth="1"/>
    <col min="8" max="8" width="11.42578125" bestFit="1" customWidth="1"/>
  </cols>
  <sheetData>
    <row r="1" spans="1:9" x14ac:dyDescent="0.25">
      <c r="A1" t="s">
        <v>47</v>
      </c>
      <c r="B1" t="s">
        <v>48</v>
      </c>
      <c r="C1" t="s">
        <v>45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14</v>
      </c>
      <c r="B2" t="s">
        <v>46</v>
      </c>
      <c r="C2" t="s">
        <v>46</v>
      </c>
      <c r="D2" s="1" t="s">
        <v>22</v>
      </c>
      <c r="E2" s="1"/>
      <c r="F2" s="1"/>
      <c r="G2" s="1"/>
      <c r="H2" s="1"/>
      <c r="I2" s="1"/>
    </row>
    <row r="3" spans="1:9" x14ac:dyDescent="0.25">
      <c r="A3" t="s">
        <v>9</v>
      </c>
      <c r="B3" t="s">
        <v>46</v>
      </c>
      <c r="C3" t="s">
        <v>46</v>
      </c>
      <c r="D3" s="1"/>
      <c r="E3" s="1"/>
      <c r="F3" s="1"/>
      <c r="G3" s="1"/>
      <c r="H3" s="1"/>
      <c r="I3" s="1" t="s">
        <v>22</v>
      </c>
    </row>
    <row r="4" spans="1:9" x14ac:dyDescent="0.25">
      <c r="A4" t="s">
        <v>8</v>
      </c>
      <c r="B4" t="s">
        <v>49</v>
      </c>
      <c r="C4" t="s">
        <v>49</v>
      </c>
      <c r="D4" s="1" t="s">
        <v>22</v>
      </c>
      <c r="E4" s="1"/>
      <c r="F4" s="1"/>
      <c r="G4" s="1"/>
      <c r="H4" s="1"/>
      <c r="I4" s="1"/>
    </row>
    <row r="5" spans="1:9" x14ac:dyDescent="0.25">
      <c r="A5" t="s">
        <v>17</v>
      </c>
      <c r="B5" t="s">
        <v>49</v>
      </c>
      <c r="C5" t="s">
        <v>49</v>
      </c>
      <c r="D5" s="1"/>
      <c r="E5" s="1"/>
      <c r="F5" s="1"/>
      <c r="G5" s="1"/>
      <c r="H5" s="1"/>
      <c r="I5" s="1" t="s">
        <v>22</v>
      </c>
    </row>
    <row r="6" spans="1:9" x14ac:dyDescent="0.25">
      <c r="A6" t="s">
        <v>11</v>
      </c>
      <c r="B6" t="s">
        <v>49</v>
      </c>
      <c r="C6" t="s">
        <v>49</v>
      </c>
      <c r="D6" s="1"/>
      <c r="E6" s="1"/>
      <c r="F6" s="1"/>
      <c r="G6" s="1"/>
      <c r="H6" s="1"/>
      <c r="I6" s="1" t="s">
        <v>22</v>
      </c>
    </row>
    <row r="7" spans="1:9" x14ac:dyDescent="0.25">
      <c r="A7" t="s">
        <v>16</v>
      </c>
      <c r="B7" t="s">
        <v>49</v>
      </c>
      <c r="C7" t="s">
        <v>49</v>
      </c>
      <c r="D7" s="1"/>
      <c r="E7" s="1"/>
      <c r="F7" s="1"/>
      <c r="G7" s="1"/>
      <c r="H7" s="1"/>
      <c r="I7" s="1" t="s">
        <v>22</v>
      </c>
    </row>
    <row r="8" spans="1:9" x14ac:dyDescent="0.25">
      <c r="A8" t="s">
        <v>26</v>
      </c>
      <c r="B8" t="s">
        <v>49</v>
      </c>
      <c r="C8" t="s">
        <v>49</v>
      </c>
      <c r="D8" s="1"/>
      <c r="E8" s="1"/>
      <c r="F8" s="1"/>
      <c r="G8" s="1"/>
      <c r="H8" s="1"/>
      <c r="I8" s="1" t="s">
        <v>22</v>
      </c>
    </row>
    <row r="9" spans="1:9" x14ac:dyDescent="0.25">
      <c r="A9" t="s">
        <v>21</v>
      </c>
      <c r="B9" t="s">
        <v>49</v>
      </c>
      <c r="C9" t="s">
        <v>49</v>
      </c>
      <c r="D9" s="1"/>
      <c r="E9" s="1"/>
      <c r="F9" s="1"/>
      <c r="G9" s="1"/>
      <c r="H9" s="1"/>
      <c r="I9" s="1" t="s">
        <v>22</v>
      </c>
    </row>
    <row r="10" spans="1:9" x14ac:dyDescent="0.25">
      <c r="A10" t="s">
        <v>15</v>
      </c>
      <c r="B10" t="s">
        <v>49</v>
      </c>
      <c r="C10" t="s">
        <v>49</v>
      </c>
      <c r="D10" s="1"/>
      <c r="E10" s="1"/>
      <c r="F10" s="1"/>
      <c r="G10" s="1"/>
      <c r="H10" s="1"/>
      <c r="I10" s="1" t="s">
        <v>22</v>
      </c>
    </row>
    <row r="11" spans="1:9" x14ac:dyDescent="0.25">
      <c r="A11" t="s">
        <v>25</v>
      </c>
      <c r="B11" t="s">
        <v>49</v>
      </c>
      <c r="C11" t="s">
        <v>49</v>
      </c>
      <c r="D11" s="1"/>
      <c r="E11" s="1"/>
      <c r="F11" s="1" t="s">
        <v>22</v>
      </c>
      <c r="G11" s="1"/>
      <c r="H11" s="1" t="s">
        <v>22</v>
      </c>
      <c r="I11" s="1"/>
    </row>
    <row r="12" spans="1:9" x14ac:dyDescent="0.25">
      <c r="A12" t="s">
        <v>24</v>
      </c>
      <c r="B12" t="s">
        <v>49</v>
      </c>
      <c r="C12" t="s">
        <v>49</v>
      </c>
      <c r="D12" s="1" t="s">
        <v>22</v>
      </c>
      <c r="E12" s="1" t="s">
        <v>22</v>
      </c>
      <c r="F12" s="1" t="s">
        <v>22</v>
      </c>
      <c r="G12" s="1" t="s">
        <v>22</v>
      </c>
      <c r="H12" s="1" t="s">
        <v>22</v>
      </c>
      <c r="I12" s="1" t="s">
        <v>22</v>
      </c>
    </row>
    <row r="13" spans="1:9" x14ac:dyDescent="0.25">
      <c r="A13" t="s">
        <v>12</v>
      </c>
      <c r="B13" t="s">
        <v>49</v>
      </c>
      <c r="C13" t="s">
        <v>49</v>
      </c>
      <c r="D13" s="1"/>
      <c r="E13" s="1"/>
      <c r="F13" s="1"/>
      <c r="G13" s="1"/>
      <c r="H13" s="1"/>
      <c r="I13" s="1" t="s">
        <v>22</v>
      </c>
    </row>
    <row r="14" spans="1:9" x14ac:dyDescent="0.25">
      <c r="A14" t="s">
        <v>19</v>
      </c>
      <c r="B14" t="s">
        <v>49</v>
      </c>
      <c r="C14" t="s">
        <v>49</v>
      </c>
      <c r="D14" s="1"/>
      <c r="F14" s="1"/>
      <c r="G14" s="1" t="s">
        <v>22</v>
      </c>
      <c r="H14" s="1"/>
      <c r="I14" s="1" t="s">
        <v>22</v>
      </c>
    </row>
    <row r="15" spans="1:9" x14ac:dyDescent="0.25">
      <c r="A15" t="s">
        <v>20</v>
      </c>
      <c r="B15" t="s">
        <v>49</v>
      </c>
      <c r="C15" t="s">
        <v>49</v>
      </c>
      <c r="D15" s="1"/>
      <c r="E15" s="1"/>
      <c r="F15" s="1"/>
      <c r="G15" s="1"/>
      <c r="H15" s="1"/>
      <c r="I15" s="1" t="s">
        <v>22</v>
      </c>
    </row>
    <row r="16" spans="1:9" x14ac:dyDescent="0.25">
      <c r="A16" t="s">
        <v>13</v>
      </c>
      <c r="B16" t="s">
        <v>49</v>
      </c>
      <c r="C16" t="s">
        <v>49</v>
      </c>
      <c r="D16" s="1"/>
      <c r="E16" s="1"/>
      <c r="F16" s="1"/>
      <c r="G16" s="1"/>
      <c r="H16" s="1"/>
      <c r="I16" s="1" t="s">
        <v>22</v>
      </c>
    </row>
    <row r="17" spans="1:9" x14ac:dyDescent="0.25">
      <c r="A17" t="s">
        <v>10</v>
      </c>
      <c r="B17" t="s">
        <v>49</v>
      </c>
      <c r="C17" t="s">
        <v>49</v>
      </c>
      <c r="D17" s="1"/>
      <c r="E17" s="1"/>
      <c r="F17" s="1"/>
      <c r="G17" s="1"/>
      <c r="H17" s="1"/>
      <c r="I17" s="1" t="s">
        <v>22</v>
      </c>
    </row>
    <row r="18" spans="1:9" x14ac:dyDescent="0.25">
      <c r="A18" t="s">
        <v>7</v>
      </c>
      <c r="B18" t="s">
        <v>49</v>
      </c>
      <c r="C18" t="s">
        <v>49</v>
      </c>
      <c r="D18" s="1"/>
      <c r="E18" s="1"/>
      <c r="F18" s="1"/>
      <c r="G18" s="1"/>
      <c r="H18" s="1"/>
      <c r="I18" s="1" t="s">
        <v>22</v>
      </c>
    </row>
    <row r="19" spans="1:9" x14ac:dyDescent="0.25">
      <c r="A19" t="s">
        <v>18</v>
      </c>
      <c r="B19" t="s">
        <v>49</v>
      </c>
      <c r="C19" t="s">
        <v>49</v>
      </c>
      <c r="D19" s="1"/>
      <c r="E19" s="1"/>
      <c r="F19" s="1"/>
      <c r="G19" s="1"/>
      <c r="H19" s="1"/>
      <c r="I19" s="1" t="s">
        <v>22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B2BD-B0EF-4271-88A5-884C2310780B}">
  <dimension ref="A2:K38"/>
  <sheetViews>
    <sheetView tabSelected="1" workbookViewId="0">
      <selection activeCell="D36" sqref="D36"/>
    </sheetView>
  </sheetViews>
  <sheetFormatPr defaultRowHeight="15" x14ac:dyDescent="0.25"/>
  <cols>
    <col min="2" max="3" width="6" customWidth="1"/>
    <col min="4" max="4" width="16.42578125" bestFit="1" customWidth="1"/>
    <col min="5" max="10" width="11.42578125" bestFit="1" customWidth="1"/>
  </cols>
  <sheetData>
    <row r="2" spans="2:10" x14ac:dyDescent="0.25">
      <c r="D2" t="s">
        <v>23</v>
      </c>
      <c r="E2">
        <v>8</v>
      </c>
      <c r="F2">
        <v>7</v>
      </c>
      <c r="G2">
        <v>6</v>
      </c>
      <c r="H2">
        <v>6</v>
      </c>
      <c r="I2">
        <v>6</v>
      </c>
      <c r="J2">
        <v>5.5</v>
      </c>
    </row>
    <row r="4" spans="2:10" x14ac:dyDescent="0.25">
      <c r="B4" s="4" t="s">
        <v>27</v>
      </c>
      <c r="C4" s="4" t="s">
        <v>28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</row>
    <row r="5" spans="2:10" x14ac:dyDescent="0.25">
      <c r="B5" s="4"/>
      <c r="C5" s="4">
        <f>IF(B5=1,0,1)</f>
        <v>1</v>
      </c>
      <c r="D5" t="str">
        <f>IF(Canvassers!A2="", "", Canvassers!A2)</f>
        <v>Spencer Russell</v>
      </c>
      <c r="E5" s="1" t="str">
        <f>IF(Canvassers!D2= "OFF", "OFF", "")</f>
        <v>OFF</v>
      </c>
      <c r="F5" s="1" t="str">
        <f>IF(Canvassers!E2= "OFF", "OFF", "")</f>
        <v/>
      </c>
      <c r="G5" s="1" t="str">
        <f>IF(Canvassers!F2= "OFF", "OFF", "")</f>
        <v/>
      </c>
      <c r="H5" s="1" t="str">
        <f>IF(Canvassers!G2= "OFF", "OFF", "")</f>
        <v/>
      </c>
      <c r="I5" s="1" t="str">
        <f>IF(Canvassers!H2= "OFF", "OFF", "")</f>
        <v/>
      </c>
      <c r="J5" s="1" t="str">
        <f>IF(Canvassers!I2= "OFF", "OFF", "")</f>
        <v/>
      </c>
    </row>
    <row r="6" spans="2:10" x14ac:dyDescent="0.25">
      <c r="B6" s="4">
        <v>1</v>
      </c>
      <c r="C6" s="4">
        <f t="shared" ref="C6:C34" si="0">IF(B6=1,0,1)</f>
        <v>0</v>
      </c>
      <c r="D6" t="str">
        <f>IF(Canvassers!A3="", "", Canvassers!A3)</f>
        <v>Adam Belvin</v>
      </c>
      <c r="E6" s="1" t="str">
        <f>IF(Canvassers!D3= "OFF", "OFF", "")</f>
        <v/>
      </c>
      <c r="F6" s="1" t="str">
        <f>IF(Canvassers!E3= "OFF", "OFF", "")</f>
        <v/>
      </c>
      <c r="G6" s="1" t="str">
        <f>IF(Canvassers!F3= "OFF", "OFF", "")</f>
        <v/>
      </c>
      <c r="H6" s="1" t="str">
        <f>IF(Canvassers!G3= "OFF", "OFF", "")</f>
        <v/>
      </c>
      <c r="I6" s="1" t="str">
        <f>IF(Canvassers!H3= "OFF", "OFF", "")</f>
        <v/>
      </c>
      <c r="J6" s="1" t="str">
        <f>IF(Canvassers!I3= "OFF", "OFF", "")</f>
        <v>OFF</v>
      </c>
    </row>
    <row r="7" spans="2:10" x14ac:dyDescent="0.25">
      <c r="B7" s="4"/>
      <c r="C7" s="4">
        <f t="shared" si="0"/>
        <v>1</v>
      </c>
      <c r="D7" t="str">
        <f>IF(Canvassers!A4="", "", Canvassers!A4)</f>
        <v>Jared Shelden</v>
      </c>
      <c r="E7" s="1" t="str">
        <f>IF(Canvassers!D4= "OFF", "OFF", "")</f>
        <v>OFF</v>
      </c>
      <c r="F7" s="1" t="str">
        <f>IF(Canvassers!E4= "OFF", "OFF", "")</f>
        <v/>
      </c>
      <c r="G7" s="1" t="str">
        <f>IF(Canvassers!F4= "OFF", "OFF", "")</f>
        <v/>
      </c>
      <c r="H7" s="1" t="str">
        <f>IF(Canvassers!G4= "OFF", "OFF", "")</f>
        <v/>
      </c>
      <c r="I7" s="1" t="str">
        <f>IF(Canvassers!H4= "OFF", "OFF", "")</f>
        <v/>
      </c>
      <c r="J7" s="1" t="str">
        <f>IF(Canvassers!I4= "OFF", "OFF", "")</f>
        <v/>
      </c>
    </row>
    <row r="8" spans="2:10" x14ac:dyDescent="0.25">
      <c r="B8" s="4"/>
      <c r="C8" s="4">
        <f t="shared" si="0"/>
        <v>1</v>
      </c>
      <c r="D8" t="str">
        <f>IF(Canvassers!A5="", "", Canvassers!A5)</f>
        <v>Nick Visscher</v>
      </c>
      <c r="E8" s="1" t="str">
        <f>IF(Canvassers!D5= "OFF", "OFF", "")</f>
        <v/>
      </c>
      <c r="F8" s="1" t="str">
        <f>IF(Canvassers!E5= "OFF", "OFF", "")</f>
        <v/>
      </c>
      <c r="G8" s="1" t="str">
        <f>IF(Canvassers!F5= "OFF", "OFF", "")</f>
        <v/>
      </c>
      <c r="H8" s="1" t="str">
        <f>IF(Canvassers!G5= "OFF", "OFF", "")</f>
        <v/>
      </c>
      <c r="I8" s="1" t="str">
        <f>IF(Canvassers!H5= "OFF", "OFF", "")</f>
        <v/>
      </c>
      <c r="J8" s="1" t="str">
        <f>IF(Canvassers!I5= "OFF", "OFF", "")</f>
        <v>OFF</v>
      </c>
    </row>
    <row r="9" spans="2:10" x14ac:dyDescent="0.25">
      <c r="B9" s="4"/>
      <c r="C9" s="4">
        <f t="shared" si="0"/>
        <v>1</v>
      </c>
      <c r="D9" t="str">
        <f>IF(Canvassers!A6="", "", Canvassers!A6)</f>
        <v>Allan Woodall</v>
      </c>
      <c r="E9" s="1" t="str">
        <f>IF(Canvassers!D6= "OFF", "OFF", "")</f>
        <v/>
      </c>
      <c r="F9" s="1" t="str">
        <f>IF(Canvassers!E6= "OFF", "OFF", "")</f>
        <v/>
      </c>
      <c r="G9" s="1" t="str">
        <f>IF(Canvassers!F6= "OFF", "OFF", "")</f>
        <v/>
      </c>
      <c r="H9" s="1" t="str">
        <f>IF(Canvassers!G6= "OFF", "OFF", "")</f>
        <v/>
      </c>
      <c r="I9" s="1" t="str">
        <f>IF(Canvassers!H6= "OFF", "OFF", "")</f>
        <v/>
      </c>
      <c r="J9" s="1" t="str">
        <f>IF(Canvassers!I6= "OFF", "OFF", "")</f>
        <v>OFF</v>
      </c>
    </row>
    <row r="10" spans="2:10" x14ac:dyDescent="0.25">
      <c r="B10" s="4"/>
      <c r="C10" s="4">
        <f t="shared" si="0"/>
        <v>1</v>
      </c>
      <c r="D10" t="str">
        <f>IF(Canvassers!A7="", "", Canvassers!A7)</f>
        <v>Bill Canfield</v>
      </c>
      <c r="E10" s="1" t="str">
        <f>IF(Canvassers!D7= "OFF", "OFF", "")</f>
        <v/>
      </c>
      <c r="F10" s="1" t="str">
        <f>IF(Canvassers!E7= "OFF", "OFF", "")</f>
        <v/>
      </c>
      <c r="G10" s="1" t="str">
        <f>IF(Canvassers!F7= "OFF", "OFF", "")</f>
        <v/>
      </c>
      <c r="H10" s="1" t="str">
        <f>IF(Canvassers!G7= "OFF", "OFF", "")</f>
        <v/>
      </c>
      <c r="I10" s="1" t="str">
        <f>IF(Canvassers!H7= "OFF", "OFF", "")</f>
        <v/>
      </c>
      <c r="J10" s="1" t="str">
        <f>IF(Canvassers!I7= "OFF", "OFF", "")</f>
        <v>OFF</v>
      </c>
    </row>
    <row r="11" spans="2:10" x14ac:dyDescent="0.25">
      <c r="B11" s="4">
        <v>1</v>
      </c>
      <c r="C11" s="4">
        <f t="shared" si="0"/>
        <v>0</v>
      </c>
      <c r="D11" t="str">
        <f>IF(Canvassers!A8="", "", Canvassers!A8)</f>
        <v>Stephen Vaulton</v>
      </c>
      <c r="E11" s="1" t="str">
        <f>IF(Canvassers!D8= "OFF", "OFF", "")</f>
        <v/>
      </c>
      <c r="F11" s="1" t="str">
        <f>IF(Canvassers!E8= "OFF", "OFF", "")</f>
        <v/>
      </c>
      <c r="G11" s="1" t="str">
        <f>IF(Canvassers!F8= "OFF", "OFF", "")</f>
        <v/>
      </c>
      <c r="H11" s="1" t="str">
        <f>IF(Canvassers!G8= "OFF", "OFF", "")</f>
        <v/>
      </c>
      <c r="I11" s="1" t="str">
        <f>IF(Canvassers!H8= "OFF", "OFF", "")</f>
        <v/>
      </c>
      <c r="J11" s="1" t="str">
        <f>IF(Canvassers!I8= "OFF", "OFF", "")</f>
        <v>OFF</v>
      </c>
    </row>
    <row r="12" spans="2:10" x14ac:dyDescent="0.25">
      <c r="B12" s="4">
        <v>1</v>
      </c>
      <c r="C12" s="4">
        <f t="shared" si="0"/>
        <v>0</v>
      </c>
      <c r="D12" t="str">
        <f>IF(Canvassers!A9="", "", Canvassers!A9)</f>
        <v>Colton Sasa</v>
      </c>
      <c r="E12" s="1" t="str">
        <f>IF(Canvassers!D9= "OFF", "OFF", "")</f>
        <v/>
      </c>
      <c r="F12" s="1" t="str">
        <f>IF(Canvassers!E9= "OFF", "OFF", "")</f>
        <v/>
      </c>
      <c r="G12" s="1" t="str">
        <f>IF(Canvassers!F9= "OFF", "OFF", "")</f>
        <v/>
      </c>
      <c r="H12" s="1" t="str">
        <f>IF(Canvassers!G9= "OFF", "OFF", "")</f>
        <v/>
      </c>
      <c r="I12" s="1" t="str">
        <f>IF(Canvassers!H9= "OFF", "OFF", "")</f>
        <v/>
      </c>
      <c r="J12" s="1" t="str">
        <f>IF(Canvassers!I9= "OFF", "OFF", "")</f>
        <v>OFF</v>
      </c>
    </row>
    <row r="13" spans="2:10" x14ac:dyDescent="0.25">
      <c r="B13" s="4"/>
      <c r="C13" s="4">
        <f t="shared" si="0"/>
        <v>1</v>
      </c>
      <c r="D13" t="str">
        <f>IF(Canvassers!A10="", "", Canvassers!A10)</f>
        <v>Dom Rael</v>
      </c>
      <c r="E13" s="1" t="str">
        <f>IF(Canvassers!D10= "OFF", "OFF", "")</f>
        <v/>
      </c>
      <c r="F13" s="1" t="str">
        <f>IF(Canvassers!E10= "OFF", "OFF", "")</f>
        <v/>
      </c>
      <c r="G13" s="1" t="str">
        <f>IF(Canvassers!F10= "OFF", "OFF", "")</f>
        <v/>
      </c>
      <c r="H13" s="1" t="str">
        <f>IF(Canvassers!G10= "OFF", "OFF", "")</f>
        <v/>
      </c>
      <c r="I13" s="1" t="str">
        <f>IF(Canvassers!H10= "OFF", "OFF", "")</f>
        <v/>
      </c>
      <c r="J13" s="1" t="str">
        <f>IF(Canvassers!I10= "OFF", "OFF", "")</f>
        <v>OFF</v>
      </c>
    </row>
    <row r="14" spans="2:10" x14ac:dyDescent="0.25">
      <c r="B14" s="4">
        <v>1</v>
      </c>
      <c r="C14" s="4">
        <f t="shared" si="0"/>
        <v>0</v>
      </c>
      <c r="D14" t="str">
        <f>IF(Canvassers!A11="", "", Canvassers!A11)</f>
        <v>Tim Raleigh</v>
      </c>
      <c r="E14" s="1" t="str">
        <f>IF(Canvassers!D11= "OFF", "OFF", "")</f>
        <v/>
      </c>
      <c r="F14" s="1" t="str">
        <f>IF(Canvassers!E11= "OFF", "OFF", "")</f>
        <v/>
      </c>
      <c r="G14" s="1" t="str">
        <f>IF(Canvassers!F11= "OFF", "OFF", "")</f>
        <v>OFF</v>
      </c>
      <c r="H14" s="1" t="str">
        <f>IF(Canvassers!G11= "OFF", "OFF", "")</f>
        <v/>
      </c>
      <c r="I14" s="1" t="str">
        <f>IF(Canvassers!H11= "OFF", "OFF", "")</f>
        <v>OFF</v>
      </c>
      <c r="J14" s="1" t="str">
        <f>IF(Canvassers!I11= "OFF", "OFF", "")</f>
        <v/>
      </c>
    </row>
    <row r="15" spans="2:10" x14ac:dyDescent="0.25">
      <c r="B15" s="4"/>
      <c r="C15" s="4">
        <f t="shared" si="0"/>
        <v>1</v>
      </c>
      <c r="D15" t="str">
        <f>IF(Canvassers!A12="", "", Canvassers!A12)</f>
        <v>Frank Harritt</v>
      </c>
      <c r="E15" s="1" t="str">
        <f>IF(Canvassers!D12= "OFF", "OFF", "")</f>
        <v>OFF</v>
      </c>
      <c r="F15" s="1" t="str">
        <f>IF(Canvassers!E12= "OFF", "OFF", "")</f>
        <v>OFF</v>
      </c>
      <c r="G15" s="1" t="str">
        <f>IF(Canvassers!F12= "OFF", "OFF", "")</f>
        <v>OFF</v>
      </c>
      <c r="H15" s="1" t="str">
        <f>IF(Canvassers!G12= "OFF", "OFF", "")</f>
        <v>OFF</v>
      </c>
      <c r="I15" s="1" t="str">
        <f>IF(Canvassers!H12= "OFF", "OFF", "")</f>
        <v>OFF</v>
      </c>
      <c r="J15" s="1" t="str">
        <f>IF(Canvassers!I12= "OFF", "OFF", "")</f>
        <v>OFF</v>
      </c>
    </row>
    <row r="16" spans="2:10" x14ac:dyDescent="0.25">
      <c r="B16" s="4"/>
      <c r="C16" s="4">
        <f t="shared" si="0"/>
        <v>1</v>
      </c>
      <c r="D16" t="str">
        <f>IF(Canvassers!A13="", "", Canvassers!A13)</f>
        <v>Garrett Cumpster</v>
      </c>
      <c r="E16" s="1" t="str">
        <f>IF(Canvassers!D13= "OFF", "OFF", "")</f>
        <v/>
      </c>
      <c r="F16" s="1" t="str">
        <f>IF(Canvassers!E13= "OFF", "OFF", "")</f>
        <v/>
      </c>
      <c r="G16" s="1" t="str">
        <f>IF(Canvassers!F13= "OFF", "OFF", "")</f>
        <v/>
      </c>
      <c r="H16" s="1" t="str">
        <f>IF(Canvassers!G13= "OFF", "OFF", "")</f>
        <v/>
      </c>
      <c r="I16" s="1" t="str">
        <f>IF(Canvassers!H13= "OFF", "OFF", "")</f>
        <v/>
      </c>
      <c r="J16" s="1" t="str">
        <f>IF(Canvassers!I13= "OFF", "OFF", "")</f>
        <v>OFF</v>
      </c>
    </row>
    <row r="17" spans="2:10" x14ac:dyDescent="0.25">
      <c r="B17" s="4"/>
      <c r="C17" s="4">
        <f t="shared" si="0"/>
        <v>1</v>
      </c>
      <c r="D17" t="str">
        <f>IF(Canvassers!A14="", "", Canvassers!A14)</f>
        <v>Sam Sammarco</v>
      </c>
      <c r="E17" s="1" t="str">
        <f>IF(Canvassers!D14= "OFF", "OFF", "")</f>
        <v/>
      </c>
      <c r="F17" s="1" t="str">
        <f>IF(Canvassers!E14= "OFF", "OFF", "")</f>
        <v/>
      </c>
      <c r="G17" s="1" t="str">
        <f>IF(Canvassers!F14= "OFF", "OFF", "")</f>
        <v/>
      </c>
      <c r="H17" s="1" t="str">
        <f>IF(Canvassers!G14= "OFF", "OFF", "")</f>
        <v>OFF</v>
      </c>
      <c r="I17" s="1" t="str">
        <f>IF(Canvassers!H14= "OFF", "OFF", "")</f>
        <v/>
      </c>
      <c r="J17" s="1" t="str">
        <f>IF(Canvassers!I14= "OFF", "OFF", "")</f>
        <v>OFF</v>
      </c>
    </row>
    <row r="18" spans="2:10" x14ac:dyDescent="0.25">
      <c r="B18" s="4"/>
      <c r="C18" s="4">
        <f t="shared" si="0"/>
        <v>1</v>
      </c>
      <c r="D18" t="str">
        <f>IF(Canvassers!A15="", "", Canvassers!A15)</f>
        <v>Lucas Reilly</v>
      </c>
      <c r="E18" s="1" t="str">
        <f>IF(Canvassers!D15= "OFF", "OFF", "")</f>
        <v/>
      </c>
      <c r="F18" s="1" t="str">
        <f>IF(Canvassers!E15= "OFF", "OFF", "")</f>
        <v/>
      </c>
      <c r="G18" s="1" t="str">
        <f>IF(Canvassers!F15= "OFF", "OFF", "")</f>
        <v/>
      </c>
      <c r="H18" s="1" t="str">
        <f>IF(Canvassers!G15= "OFF", "OFF", "")</f>
        <v/>
      </c>
      <c r="I18" s="1" t="str">
        <f>IF(Canvassers!H15= "OFF", "OFF", "")</f>
        <v/>
      </c>
      <c r="J18" s="1" t="str">
        <f>IF(Canvassers!I15= "OFF", "OFF", "")</f>
        <v>OFF</v>
      </c>
    </row>
    <row r="19" spans="2:10" x14ac:dyDescent="0.25">
      <c r="B19" s="4"/>
      <c r="C19" s="4">
        <f t="shared" si="0"/>
        <v>1</v>
      </c>
      <c r="D19" t="str">
        <f>IF(Canvassers!A16="", "", Canvassers!A16)</f>
        <v>Michael Finke</v>
      </c>
      <c r="E19" s="1" t="str">
        <f>IF(Canvassers!D16= "OFF", "OFF", "")</f>
        <v/>
      </c>
      <c r="F19" s="1" t="str">
        <f>IF(Canvassers!E16= "OFF", "OFF", "")</f>
        <v/>
      </c>
      <c r="G19" s="1" t="str">
        <f>IF(Canvassers!F16= "OFF", "OFF", "")</f>
        <v/>
      </c>
      <c r="H19" s="1" t="str">
        <f>IF(Canvassers!G16= "OFF", "OFF", "")</f>
        <v/>
      </c>
      <c r="I19" s="1" t="str">
        <f>IF(Canvassers!H16= "OFF", "OFF", "")</f>
        <v/>
      </c>
      <c r="J19" s="1" t="str">
        <f>IF(Canvassers!I16= "OFF", "OFF", "")</f>
        <v>OFF</v>
      </c>
    </row>
    <row r="20" spans="2:10" x14ac:dyDescent="0.25">
      <c r="B20" s="4"/>
      <c r="C20" s="4">
        <f t="shared" si="0"/>
        <v>1</v>
      </c>
      <c r="D20" t="str">
        <f>IF(Canvassers!A17="", "", Canvassers!A17)</f>
        <v>Ryan McComber</v>
      </c>
      <c r="E20" s="1" t="str">
        <f>IF(Canvassers!D17= "OFF", "OFF", "")</f>
        <v/>
      </c>
      <c r="F20" s="1" t="str">
        <f>IF(Canvassers!E17= "OFF", "OFF", "")</f>
        <v/>
      </c>
      <c r="G20" s="1" t="str">
        <f>IF(Canvassers!F17= "OFF", "OFF", "")</f>
        <v/>
      </c>
      <c r="H20" s="1" t="str">
        <f>IF(Canvassers!G17= "OFF", "OFF", "")</f>
        <v/>
      </c>
      <c r="I20" s="1" t="str">
        <f>IF(Canvassers!H17= "OFF", "OFF", "")</f>
        <v/>
      </c>
      <c r="J20" s="1" t="str">
        <f>IF(Canvassers!I17= "OFF", "OFF", "")</f>
        <v>OFF</v>
      </c>
    </row>
    <row r="21" spans="2:10" x14ac:dyDescent="0.25">
      <c r="B21" s="4"/>
      <c r="C21" s="4">
        <f t="shared" si="0"/>
        <v>1</v>
      </c>
      <c r="D21" t="str">
        <f>IF(Canvassers!A18="", "", Canvassers!A18)</f>
        <v>Pressley Farrell</v>
      </c>
      <c r="E21" s="1" t="str">
        <f>IF(Canvassers!D18= "OFF", "OFF", "")</f>
        <v/>
      </c>
      <c r="F21" s="1" t="str">
        <f>IF(Canvassers!E18= "OFF", "OFF", "")</f>
        <v/>
      </c>
      <c r="G21" s="1" t="str">
        <f>IF(Canvassers!F18= "OFF", "OFF", "")</f>
        <v/>
      </c>
      <c r="H21" s="1" t="str">
        <f>IF(Canvassers!G18= "OFF", "OFF", "")</f>
        <v/>
      </c>
      <c r="I21" s="1" t="str">
        <f>IF(Canvassers!H18= "OFF", "OFF", "")</f>
        <v/>
      </c>
      <c r="J21" s="1" t="str">
        <f>IF(Canvassers!I18= "OFF", "OFF", "")</f>
        <v>OFF</v>
      </c>
    </row>
    <row r="22" spans="2:10" x14ac:dyDescent="0.25">
      <c r="B22" s="4"/>
      <c r="C22" s="4">
        <f t="shared" si="0"/>
        <v>1</v>
      </c>
      <c r="D22" t="str">
        <f>IF(Canvassers!A19="", "", Canvassers!A19)</f>
        <v>Rob Paddock</v>
      </c>
      <c r="E22" s="1" t="str">
        <f>IF(Canvassers!D19= "OFF", "OFF", "")</f>
        <v/>
      </c>
      <c r="F22" s="1" t="str">
        <f>IF(Canvassers!E19= "OFF", "OFF", "")</f>
        <v/>
      </c>
      <c r="G22" s="1" t="str">
        <f>IF(Canvassers!F19= "OFF", "OFF", "")</f>
        <v/>
      </c>
      <c r="H22" s="1" t="str">
        <f>IF(Canvassers!G19= "OFF", "OFF", "")</f>
        <v/>
      </c>
      <c r="I22" s="1" t="str">
        <f>IF(Canvassers!H19= "OFF", "OFF", "")</f>
        <v/>
      </c>
      <c r="J22" s="1" t="str">
        <f>IF(Canvassers!I19= "OFF", "OFF", "")</f>
        <v>OFF</v>
      </c>
    </row>
    <row r="23" spans="2:10" x14ac:dyDescent="0.25">
      <c r="B23" s="4"/>
      <c r="C23" s="4">
        <f t="shared" si="0"/>
        <v>1</v>
      </c>
      <c r="D23" t="str">
        <f>IF(Canvassers!A20="", "", Canvassers!A20)</f>
        <v/>
      </c>
      <c r="E23" s="1" t="str">
        <f>IF(Canvassers!D20= "OFF", "OFF", "")</f>
        <v/>
      </c>
      <c r="F23" s="1" t="str">
        <f>IF(Canvassers!E20= "OFF", "OFF", "")</f>
        <v/>
      </c>
      <c r="G23" s="1" t="str">
        <f>IF(Canvassers!F20= "OFF", "OFF", "")</f>
        <v/>
      </c>
      <c r="H23" s="1" t="str">
        <f>IF(Canvassers!G20= "OFF", "OFF", "")</f>
        <v/>
      </c>
      <c r="I23" s="1" t="str">
        <f>IF(Canvassers!H20= "OFF", "OFF", "")</f>
        <v/>
      </c>
      <c r="J23" s="1" t="str">
        <f>IF(Canvassers!I20= "OFF", "OFF", "")</f>
        <v/>
      </c>
    </row>
    <row r="24" spans="2:10" x14ac:dyDescent="0.25">
      <c r="B24" s="4"/>
      <c r="C24" s="4">
        <f t="shared" si="0"/>
        <v>1</v>
      </c>
      <c r="D24" t="str">
        <f>IF(Canvassers!A21="", "", Canvassers!A21)</f>
        <v/>
      </c>
      <c r="E24" s="1" t="str">
        <f>IF(Canvassers!D21= "OFF", "OFF", "")</f>
        <v/>
      </c>
      <c r="F24" s="1" t="str">
        <f>IF(Canvassers!E21= "OFF", "OFF", "")</f>
        <v/>
      </c>
      <c r="G24" s="1" t="str">
        <f>IF(Canvassers!F21= "OFF", "OFF", "")</f>
        <v/>
      </c>
      <c r="H24" s="1" t="str">
        <f>IF(Canvassers!G21= "OFF", "OFF", "")</f>
        <v/>
      </c>
      <c r="I24" s="1" t="str">
        <f>IF(Canvassers!H21= "OFF", "OFF", "")</f>
        <v/>
      </c>
      <c r="J24" s="1" t="str">
        <f>IF(Canvassers!I21= "OFF", "OFF", "")</f>
        <v/>
      </c>
    </row>
    <row r="25" spans="2:10" x14ac:dyDescent="0.25">
      <c r="B25" s="4"/>
      <c r="C25" s="4">
        <f t="shared" si="0"/>
        <v>1</v>
      </c>
      <c r="D25" t="str">
        <f>IF(Canvassers!A22="", "", Canvassers!A22)</f>
        <v/>
      </c>
      <c r="E25" s="1" t="str">
        <f>IF(Canvassers!D22= "OFF", "OFF", "")</f>
        <v/>
      </c>
      <c r="F25" s="1" t="str">
        <f>IF(Canvassers!E22= "OFF", "OFF", "")</f>
        <v/>
      </c>
      <c r="G25" s="1" t="str">
        <f>IF(Canvassers!F22= "OFF", "OFF", "")</f>
        <v/>
      </c>
      <c r="H25" s="1" t="str">
        <f>IF(Canvassers!G22= "OFF", "OFF", "")</f>
        <v/>
      </c>
      <c r="I25" s="1" t="str">
        <f>IF(Canvassers!H22= "OFF", "OFF", "")</f>
        <v/>
      </c>
      <c r="J25" s="1" t="str">
        <f>IF(Canvassers!I22= "OFF", "OFF", "")</f>
        <v/>
      </c>
    </row>
    <row r="26" spans="2:10" x14ac:dyDescent="0.25">
      <c r="B26" s="4">
        <v>1</v>
      </c>
      <c r="C26" s="4">
        <f t="shared" si="0"/>
        <v>0</v>
      </c>
      <c r="D26" t="str">
        <f>IF(Canvassers!A23="", "", Canvassers!A23)</f>
        <v/>
      </c>
      <c r="E26" s="1" t="str">
        <f>IF(Canvassers!D23= "OFF", "OFF", "")</f>
        <v/>
      </c>
      <c r="F26" s="1" t="str">
        <f>IF(Canvassers!E23= "OFF", "OFF", "")</f>
        <v/>
      </c>
      <c r="G26" s="1" t="str">
        <f>IF(Canvassers!F23= "OFF", "OFF", "")</f>
        <v/>
      </c>
      <c r="H26" s="1" t="str">
        <f>IF(Canvassers!G23= "OFF", "OFF", "")</f>
        <v/>
      </c>
      <c r="I26" s="1" t="str">
        <f>IF(Canvassers!H23= "OFF", "OFF", "")</f>
        <v/>
      </c>
      <c r="J26" s="1" t="str">
        <f>IF(Canvassers!I23= "OFF", "OFF", "")</f>
        <v/>
      </c>
    </row>
    <row r="27" spans="2:10" x14ac:dyDescent="0.25">
      <c r="B27" s="4"/>
      <c r="C27" s="4">
        <f t="shared" si="0"/>
        <v>1</v>
      </c>
      <c r="D27" t="str">
        <f>IF(Canvassers!A24="", "", Canvassers!A24)</f>
        <v/>
      </c>
      <c r="E27" s="1" t="str">
        <f>IF(Canvassers!D24= "OFF", "OFF", "")</f>
        <v/>
      </c>
      <c r="F27" s="1" t="str">
        <f>IF(Canvassers!E24= "OFF", "OFF", "")</f>
        <v/>
      </c>
      <c r="G27" s="1" t="str">
        <f>IF(Canvassers!F24= "OFF", "OFF", "")</f>
        <v/>
      </c>
      <c r="H27" s="1" t="str">
        <f>IF(Canvassers!G24= "OFF", "OFF", "")</f>
        <v/>
      </c>
      <c r="I27" s="1" t="str">
        <f>IF(Canvassers!H24= "OFF", "OFF", "")</f>
        <v/>
      </c>
      <c r="J27" s="1" t="str">
        <f>IF(Canvassers!I24= "OFF", "OFF", "")</f>
        <v/>
      </c>
    </row>
    <row r="28" spans="2:10" x14ac:dyDescent="0.25">
      <c r="B28" s="4"/>
      <c r="C28" s="4">
        <f t="shared" si="0"/>
        <v>1</v>
      </c>
      <c r="D28" t="str">
        <f>IF(Canvassers!A25="", "", Canvassers!A25)</f>
        <v/>
      </c>
      <c r="E28" s="1" t="str">
        <f>IF(Canvassers!D25= "OFF", "OFF", "")</f>
        <v/>
      </c>
      <c r="F28" s="1" t="str">
        <f>IF(Canvassers!E25= "OFF", "OFF", "")</f>
        <v/>
      </c>
      <c r="G28" s="1" t="str">
        <f>IF(Canvassers!F25= "OFF", "OFF", "")</f>
        <v/>
      </c>
      <c r="H28" s="1" t="str">
        <f>IF(Canvassers!G25= "OFF", "OFF", "")</f>
        <v/>
      </c>
      <c r="I28" s="1" t="str">
        <f>IF(Canvassers!H25= "OFF", "OFF", "")</f>
        <v/>
      </c>
      <c r="J28" s="1" t="str">
        <f>IF(Canvassers!I25= "OFF", "OFF", "")</f>
        <v/>
      </c>
    </row>
    <row r="29" spans="2:10" x14ac:dyDescent="0.25">
      <c r="B29" s="4"/>
      <c r="C29" s="4">
        <f t="shared" si="0"/>
        <v>1</v>
      </c>
      <c r="D29" t="str">
        <f>IF(Canvassers!A26="", "", Canvassers!A26)</f>
        <v/>
      </c>
      <c r="E29" s="1" t="str">
        <f>IF(Canvassers!D26= "OFF", "OFF", "")</f>
        <v/>
      </c>
      <c r="F29" s="1" t="str">
        <f>IF(Canvassers!E26= "OFF", "OFF", "")</f>
        <v/>
      </c>
      <c r="G29" s="1" t="str">
        <f>IF(Canvassers!F26= "OFF", "OFF", "")</f>
        <v/>
      </c>
      <c r="H29" s="1" t="str">
        <f>IF(Canvassers!G26= "OFF", "OFF", "")</f>
        <v/>
      </c>
      <c r="I29" s="1" t="str">
        <f>IF(Canvassers!H26= "OFF", "OFF", "")</f>
        <v/>
      </c>
      <c r="J29" s="1" t="str">
        <f>IF(Canvassers!I26= "OFF", "OFF", "")</f>
        <v/>
      </c>
    </row>
    <row r="30" spans="2:10" x14ac:dyDescent="0.25">
      <c r="B30" s="4"/>
      <c r="C30" s="4">
        <f t="shared" si="0"/>
        <v>1</v>
      </c>
      <c r="D30" t="str">
        <f>IF(Canvassers!A27="", "", Canvassers!A27)</f>
        <v/>
      </c>
      <c r="E30" s="1" t="str">
        <f>IF(Canvassers!D27= "OFF", "OFF", "")</f>
        <v/>
      </c>
      <c r="F30" s="1" t="str">
        <f>IF(Canvassers!E27= "OFF", "OFF", "")</f>
        <v/>
      </c>
      <c r="G30" s="1" t="str">
        <f>IF(Canvassers!F27= "OFF", "OFF", "")</f>
        <v/>
      </c>
      <c r="H30" s="1" t="str">
        <f>IF(Canvassers!G27= "OFF", "OFF", "")</f>
        <v/>
      </c>
      <c r="I30" s="1" t="str">
        <f>IF(Canvassers!H27= "OFF", "OFF", "")</f>
        <v/>
      </c>
      <c r="J30" s="1" t="str">
        <f>IF(Canvassers!I27= "OFF", "OFF", "")</f>
        <v/>
      </c>
    </row>
    <row r="31" spans="2:10" x14ac:dyDescent="0.25">
      <c r="B31" s="4"/>
      <c r="C31" s="4">
        <f t="shared" si="0"/>
        <v>1</v>
      </c>
      <c r="D31" t="str">
        <f>IF(Canvassers!A28="", "", Canvassers!A28)</f>
        <v/>
      </c>
      <c r="E31" s="1" t="str">
        <f>IF(Canvassers!D28= "OFF", "OFF", "")</f>
        <v/>
      </c>
      <c r="F31" s="1" t="str">
        <f>IF(Canvassers!E28= "OFF", "OFF", "")</f>
        <v/>
      </c>
      <c r="G31" s="1" t="str">
        <f>IF(Canvassers!F28= "OFF", "OFF", "")</f>
        <v/>
      </c>
      <c r="H31" s="1" t="str">
        <f>IF(Canvassers!G28= "OFF", "OFF", "")</f>
        <v/>
      </c>
      <c r="I31" s="1" t="str">
        <f>IF(Canvassers!H28= "OFF", "OFF", "")</f>
        <v/>
      </c>
      <c r="J31" s="1" t="str">
        <f>IF(Canvassers!I28= "OFF", "OFF", "")</f>
        <v/>
      </c>
    </row>
    <row r="32" spans="2:10" x14ac:dyDescent="0.25">
      <c r="B32" s="4"/>
      <c r="C32" s="4">
        <f t="shared" si="0"/>
        <v>1</v>
      </c>
      <c r="D32" t="str">
        <f>IF(Canvassers!A29="", "", Canvassers!A29)</f>
        <v/>
      </c>
      <c r="E32" s="1" t="str">
        <f>IF(Canvassers!D29= "OFF", "OFF", "")</f>
        <v/>
      </c>
      <c r="F32" s="1" t="str">
        <f>IF(Canvassers!E29= "OFF", "OFF", "")</f>
        <v/>
      </c>
      <c r="G32" s="1" t="str">
        <f>IF(Canvassers!F29= "OFF", "OFF", "")</f>
        <v/>
      </c>
      <c r="H32" s="1" t="str">
        <f>IF(Canvassers!G29= "OFF", "OFF", "")</f>
        <v/>
      </c>
      <c r="I32" s="1" t="str">
        <f>IF(Canvassers!H29= "OFF", "OFF", "")</f>
        <v/>
      </c>
      <c r="J32" s="1" t="str">
        <f>IF(Canvassers!I29= "OFF", "OFF", "")</f>
        <v/>
      </c>
    </row>
    <row r="33" spans="1:11" x14ac:dyDescent="0.25">
      <c r="B33" s="4"/>
      <c r="C33" s="4">
        <f t="shared" si="0"/>
        <v>1</v>
      </c>
      <c r="D33" t="str">
        <f>IF(Canvassers!A30="", "", Canvassers!A30)</f>
        <v/>
      </c>
      <c r="E33" s="1" t="str">
        <f>IF(Canvassers!D30= "OFF", "OFF", "")</f>
        <v/>
      </c>
      <c r="F33" s="1" t="str">
        <f>IF(Canvassers!E30= "OFF", "OFF", "")</f>
        <v/>
      </c>
      <c r="G33" s="1" t="str">
        <f>IF(Canvassers!F30= "OFF", "OFF", "")</f>
        <v/>
      </c>
      <c r="H33" s="1" t="str">
        <f>IF(Canvassers!G30= "OFF", "OFF", "")</f>
        <v/>
      </c>
      <c r="I33" s="1" t="str">
        <f>IF(Canvassers!H30= "OFF", "OFF", "")</f>
        <v/>
      </c>
      <c r="J33" s="1" t="str">
        <f>IF(Canvassers!I30= "OFF", "OFF", "")</f>
        <v/>
      </c>
    </row>
    <row r="34" spans="1:11" x14ac:dyDescent="0.25">
      <c r="B34" s="4"/>
      <c r="C34" s="4">
        <f t="shared" si="0"/>
        <v>1</v>
      </c>
      <c r="D34" t="str">
        <f>IF(Canvassers!A31="", "", Canvassers!A31)</f>
        <v/>
      </c>
      <c r="E34" s="1" t="str">
        <f>IF(Canvassers!D31= "OFF", "OFF", "")</f>
        <v/>
      </c>
      <c r="F34" s="1" t="str">
        <f>IF(Canvassers!E31= "OFF", "OFF", "")</f>
        <v/>
      </c>
      <c r="G34" s="1" t="str">
        <f>IF(Canvassers!F31= "OFF", "OFF", "")</f>
        <v/>
      </c>
      <c r="H34" s="1" t="str">
        <f>IF(Canvassers!G31= "OFF", "OFF", "")</f>
        <v/>
      </c>
      <c r="I34" s="1" t="str">
        <f>IF(Canvassers!H31= "OFF", "OFF", "")</f>
        <v/>
      </c>
      <c r="J34" s="1" t="str">
        <f>IF(Canvassers!I31= "OFF", "OFF", "")</f>
        <v/>
      </c>
    </row>
    <row r="35" spans="1:11" x14ac:dyDescent="0.25">
      <c r="A35" t="s">
        <v>44</v>
      </c>
      <c r="B35">
        <f>SUM(B5:B33)</f>
        <v>5</v>
      </c>
      <c r="C35">
        <f>SUM(C5:C34)</f>
        <v>25</v>
      </c>
      <c r="D35" s="2">
        <f>COUNTA($D5:$D34)-COUNTIF($D5:$D34,"")</f>
        <v>18</v>
      </c>
      <c r="E35" s="2">
        <f t="shared" ref="E35:J35" si="1">$D35 - COUNTIF(E5:E33, "OFF")</f>
        <v>15</v>
      </c>
      <c r="F35" s="2">
        <f t="shared" si="1"/>
        <v>17</v>
      </c>
      <c r="G35" s="2">
        <f t="shared" si="1"/>
        <v>16</v>
      </c>
      <c r="H35" s="2">
        <f t="shared" si="1"/>
        <v>16</v>
      </c>
      <c r="I35" s="2">
        <f t="shared" si="1"/>
        <v>16</v>
      </c>
      <c r="J35" s="2">
        <f t="shared" si="1"/>
        <v>3</v>
      </c>
    </row>
    <row r="36" spans="1:11" x14ac:dyDescent="0.25">
      <c r="E36">
        <f t="shared" ref="E36:J36" si="2">E35*E2</f>
        <v>120</v>
      </c>
      <c r="F36">
        <f t="shared" si="2"/>
        <v>119</v>
      </c>
      <c r="G36">
        <f t="shared" si="2"/>
        <v>96</v>
      </c>
      <c r="H36">
        <f t="shared" si="2"/>
        <v>96</v>
      </c>
      <c r="I36">
        <f t="shared" si="2"/>
        <v>96</v>
      </c>
      <c r="J36">
        <f t="shared" si="2"/>
        <v>16.5</v>
      </c>
      <c r="K36" s="3">
        <f>SUM(E36:J36)</f>
        <v>543.5</v>
      </c>
    </row>
    <row r="37" spans="1:11" x14ac:dyDescent="0.25">
      <c r="E37">
        <f t="shared" ref="E37:J37" si="3">$B35*E2</f>
        <v>40</v>
      </c>
      <c r="F37">
        <f t="shared" si="3"/>
        <v>35</v>
      </c>
      <c r="G37">
        <f t="shared" si="3"/>
        <v>30</v>
      </c>
      <c r="H37">
        <f t="shared" si="3"/>
        <v>30</v>
      </c>
      <c r="I37">
        <f t="shared" si="3"/>
        <v>30</v>
      </c>
      <c r="J37">
        <f t="shared" si="3"/>
        <v>27.5</v>
      </c>
      <c r="K37" s="3">
        <f t="shared" ref="K37:K38" si="4">SUM(E37:J37)</f>
        <v>192.5</v>
      </c>
    </row>
    <row r="38" spans="1:11" x14ac:dyDescent="0.25">
      <c r="E38">
        <f t="shared" ref="E38:J38" si="5">$C35*E2</f>
        <v>200</v>
      </c>
      <c r="F38">
        <f t="shared" si="5"/>
        <v>175</v>
      </c>
      <c r="G38">
        <f t="shared" si="5"/>
        <v>150</v>
      </c>
      <c r="H38">
        <f t="shared" si="5"/>
        <v>150</v>
      </c>
      <c r="I38">
        <f t="shared" si="5"/>
        <v>150</v>
      </c>
      <c r="J38">
        <f t="shared" si="5"/>
        <v>137.5</v>
      </c>
      <c r="K38" s="3">
        <f t="shared" si="4"/>
        <v>962.5</v>
      </c>
    </row>
  </sheetData>
  <sortState ref="D8:J26">
    <sortCondition ref="D8:D26"/>
  </sortState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7928-7A80-47CB-B92F-15428AD7721B}">
  <dimension ref="A1:L34"/>
  <sheetViews>
    <sheetView workbookViewId="0">
      <selection activeCell="D17" sqref="D17"/>
    </sheetView>
  </sheetViews>
  <sheetFormatPr defaultRowHeight="15" x14ac:dyDescent="0.25"/>
  <cols>
    <col min="1" max="1" width="28" bestFit="1" customWidth="1"/>
    <col min="3" max="13" width="11" bestFit="1" customWidth="1"/>
  </cols>
  <sheetData>
    <row r="1" spans="1:12" x14ac:dyDescent="0.25">
      <c r="A1" t="s">
        <v>32</v>
      </c>
    </row>
    <row r="2" spans="1:12" x14ac:dyDescent="0.25">
      <c r="A2" t="s">
        <v>34</v>
      </c>
      <c r="B2" t="s">
        <v>30</v>
      </c>
      <c r="C2" t="s">
        <v>31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</row>
    <row r="3" spans="1:12" x14ac:dyDescent="0.25">
      <c r="A3" t="s">
        <v>33</v>
      </c>
    </row>
    <row r="5" spans="1:12" x14ac:dyDescent="0.25">
      <c r="A5" t="s">
        <v>29</v>
      </c>
      <c r="B5" t="str">
        <f t="shared" ref="B5:L5" si="0">B2</f>
        <v>Parker</v>
      </c>
      <c r="C5" t="str">
        <f t="shared" si="0"/>
        <v>Broomfield</v>
      </c>
      <c r="D5" t="str">
        <f t="shared" si="0"/>
        <v>Milliken</v>
      </c>
      <c r="E5" t="str">
        <f t="shared" si="0"/>
        <v>Johnstown</v>
      </c>
      <c r="F5" t="str">
        <f t="shared" si="0"/>
        <v>Greeley</v>
      </c>
      <c r="G5" t="str">
        <f t="shared" si="0"/>
        <v>Fort Collins</v>
      </c>
      <c r="H5" t="str">
        <f t="shared" si="0"/>
        <v>Plattesville</v>
      </c>
      <c r="I5" t="str">
        <f t="shared" si="0"/>
        <v>Frederick</v>
      </c>
      <c r="J5" t="str">
        <f t="shared" si="0"/>
        <v>Meade</v>
      </c>
      <c r="K5" t="str">
        <f t="shared" si="0"/>
        <v>Castle Rock</v>
      </c>
      <c r="L5" t="str">
        <f t="shared" si="0"/>
        <v>Lone Tree</v>
      </c>
    </row>
    <row r="6" spans="1:12" x14ac:dyDescent="0.25">
      <c r="A6" t="str">
        <f>Vans!D5</f>
        <v>Spencer Russell</v>
      </c>
    </row>
    <row r="7" spans="1:12" x14ac:dyDescent="0.25">
      <c r="A7" t="str">
        <f>Vans!D6</f>
        <v>Adam Belvin</v>
      </c>
    </row>
    <row r="8" spans="1:12" x14ac:dyDescent="0.25">
      <c r="A8" t="e">
        <f>Vans!#REF!</f>
        <v>#REF!</v>
      </c>
    </row>
    <row r="9" spans="1:12" x14ac:dyDescent="0.25">
      <c r="A9" t="str">
        <f>Vans!D8</f>
        <v>Nick Visscher</v>
      </c>
    </row>
    <row r="10" spans="1:12" x14ac:dyDescent="0.25">
      <c r="A10" t="str">
        <f>Vans!D9</f>
        <v>Allan Woodall</v>
      </c>
    </row>
    <row r="11" spans="1:12" x14ac:dyDescent="0.25">
      <c r="A11" t="e">
        <f>Vans!#REF!</f>
        <v>#REF!</v>
      </c>
    </row>
    <row r="12" spans="1:12" x14ac:dyDescent="0.25">
      <c r="A12" t="str">
        <f>Vans!D11</f>
        <v>Stephen Vaulton</v>
      </c>
    </row>
    <row r="13" spans="1:12" x14ac:dyDescent="0.25">
      <c r="A13" t="str">
        <f>Vans!D12</f>
        <v>Colton Sasa</v>
      </c>
    </row>
    <row r="14" spans="1:12" x14ac:dyDescent="0.25">
      <c r="A14" t="e">
        <f>Vans!#REF!</f>
        <v>#REF!</v>
      </c>
    </row>
    <row r="15" spans="1:12" x14ac:dyDescent="0.25">
      <c r="A15" t="str">
        <f>Vans!D14</f>
        <v>Tim Raleigh</v>
      </c>
    </row>
    <row r="16" spans="1:12" x14ac:dyDescent="0.25">
      <c r="A16" t="str">
        <f>Vans!D15</f>
        <v>Frank Harritt</v>
      </c>
    </row>
    <row r="17" spans="1:1" x14ac:dyDescent="0.25">
      <c r="A17" t="str">
        <f>Vans!D16</f>
        <v>Garrett Cumpster</v>
      </c>
    </row>
    <row r="18" spans="1:1" x14ac:dyDescent="0.25">
      <c r="A18" t="e">
        <f>Vans!#REF!</f>
        <v>#REF!</v>
      </c>
    </row>
    <row r="19" spans="1:1" x14ac:dyDescent="0.25">
      <c r="A19" t="str">
        <f>Vans!D18</f>
        <v>Lucas Reilly</v>
      </c>
    </row>
    <row r="20" spans="1:1" x14ac:dyDescent="0.25">
      <c r="A20" t="str">
        <f>Vans!D19</f>
        <v>Michael Finke</v>
      </c>
    </row>
    <row r="21" spans="1:1" x14ac:dyDescent="0.25">
      <c r="A21" t="str">
        <f>Vans!D7</f>
        <v>Jared Shelden</v>
      </c>
    </row>
    <row r="22" spans="1:1" x14ac:dyDescent="0.25">
      <c r="A22" t="str">
        <f>Vans!D21</f>
        <v>Pressley Farrell</v>
      </c>
    </row>
    <row r="23" spans="1:1" x14ac:dyDescent="0.25">
      <c r="A23" t="str">
        <f>Vans!D22</f>
        <v>Rob Paddock</v>
      </c>
    </row>
    <row r="24" spans="1:1" x14ac:dyDescent="0.25">
      <c r="A24" t="str">
        <f>Vans!D20</f>
        <v>Ryan McComber</v>
      </c>
    </row>
    <row r="25" spans="1:1" x14ac:dyDescent="0.25">
      <c r="A25" t="str">
        <f>Vans!D17</f>
        <v>Sam Sammarco</v>
      </c>
    </row>
    <row r="26" spans="1:1" x14ac:dyDescent="0.25">
      <c r="A26" t="str">
        <f>Vans!D10</f>
        <v>Bill Canfield</v>
      </c>
    </row>
    <row r="27" spans="1:1" x14ac:dyDescent="0.25">
      <c r="A27" t="str">
        <f>Vans!D13</f>
        <v>Dom Rael</v>
      </c>
    </row>
    <row r="28" spans="1:1" x14ac:dyDescent="0.25">
      <c r="A28" t="str">
        <f>Vans!D27</f>
        <v/>
      </c>
    </row>
    <row r="29" spans="1:1" x14ac:dyDescent="0.25">
      <c r="A29" t="str">
        <f>Vans!D28</f>
        <v/>
      </c>
    </row>
    <row r="30" spans="1:1" x14ac:dyDescent="0.25">
      <c r="A30" t="str">
        <f>Vans!D29</f>
        <v/>
      </c>
    </row>
    <row r="31" spans="1:1" x14ac:dyDescent="0.25">
      <c r="A31" t="str">
        <f>Vans!D30</f>
        <v/>
      </c>
    </row>
    <row r="32" spans="1:1" x14ac:dyDescent="0.25">
      <c r="A32" t="str">
        <f>Vans!D31</f>
        <v/>
      </c>
    </row>
    <row r="33" spans="1:1" x14ac:dyDescent="0.25">
      <c r="A33" t="str">
        <f>Vans!D32</f>
        <v/>
      </c>
    </row>
    <row r="34" spans="1:1" x14ac:dyDescent="0.25">
      <c r="A34" t="str">
        <f>Vans!D33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Canvassers</vt:lpstr>
      <vt:lpstr>Vans</vt:lpstr>
      <vt:lpstr>Permits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Crowe</dc:creator>
  <cp:lastModifiedBy>Cameron Crowe</cp:lastModifiedBy>
  <cp:lastPrinted>2018-07-25T18:07:20Z</cp:lastPrinted>
  <dcterms:created xsi:type="dcterms:W3CDTF">2018-07-15T23:49:12Z</dcterms:created>
  <dcterms:modified xsi:type="dcterms:W3CDTF">2018-07-26T19:55:13Z</dcterms:modified>
</cp:coreProperties>
</file>