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rojetos da Faculdade\Projetos de IC\Regressão em Julia para Engenheiros Florestais\"/>
    </mc:Choice>
  </mc:AlternateContent>
  <xr:revisionPtr revIDLastSave="0" documentId="13_ncr:1_{15504FD7-2BFB-467D-8B18-21FBFD37E9E9}" xr6:coauthVersionLast="47" xr6:coauthVersionMax="47" xr10:uidLastSave="{00000000-0000-0000-0000-000000000000}"/>
  <bookViews>
    <workbookView xWindow="-108" yWindow="-108" windowWidth="23256" windowHeight="12456" firstSheet="1" activeTab="7" xr2:uid="{61D04B88-091F-4129-AFF5-ED745727D6A5}"/>
  </bookViews>
  <sheets>
    <sheet name="Descritiva" sheetId="6" r:id="rId1"/>
    <sheet name="BT" sheetId="7" r:id="rId2"/>
    <sheet name="Resumo Vol" sheetId="11" r:id="rId3"/>
    <sheet name="Resumo BF" sheetId="9" r:id="rId4"/>
    <sheet name="Resumo BC" sheetId="10" r:id="rId5"/>
    <sheet name="Resumo BT" sheetId="8" r:id="rId6"/>
    <sheet name="Planilha6" sheetId="14" r:id="rId7"/>
    <sheet name="Estátisticas" sheetId="12" r:id="rId8"/>
    <sheet name="Sheet1" sheetId="1" r:id="rId9"/>
    <sheet name="Planilha5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2" l="1"/>
  <c r="D22" i="12"/>
  <c r="C22" i="12"/>
  <c r="L22" i="12"/>
  <c r="K22" i="12"/>
  <c r="J22" i="12"/>
  <c r="S22" i="12"/>
  <c r="R22" i="12"/>
  <c r="Q22" i="12"/>
  <c r="Z22" i="12"/>
  <c r="Y22" i="12"/>
  <c r="X22" i="12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AE53" i="1"/>
  <c r="AE55" i="1"/>
  <c r="AE77" i="1"/>
  <c r="AE86" i="1"/>
  <c r="AE94" i="1"/>
  <c r="AE107" i="1"/>
  <c r="AE170" i="1"/>
  <c r="Y65" i="1"/>
  <c r="V5" i="1"/>
  <c r="Z5" i="1" s="1"/>
  <c r="AC5" i="1" s="1"/>
  <c r="U44" i="1"/>
  <c r="Y44" i="1" s="1"/>
  <c r="V44" i="1"/>
  <c r="Z44" i="1" s="1"/>
  <c r="AC44" i="1" s="1"/>
  <c r="W44" i="1"/>
  <c r="U83" i="1"/>
  <c r="V96" i="1"/>
  <c r="Z96" i="1" s="1"/>
  <c r="AC96" i="1" s="1"/>
  <c r="U122" i="1"/>
  <c r="W122" i="1"/>
  <c r="U123" i="1"/>
  <c r="U126" i="1"/>
  <c r="U152" i="1"/>
  <c r="U159" i="1"/>
  <c r="U160" i="1"/>
  <c r="U162" i="1"/>
  <c r="W162" i="1" s="1"/>
  <c r="S3" i="1"/>
  <c r="AE3" i="1" s="1"/>
  <c r="S4" i="1"/>
  <c r="AE4" i="1" s="1"/>
  <c r="S5" i="1"/>
  <c r="AE5" i="1" s="1"/>
  <c r="S6" i="1"/>
  <c r="AE6" i="1" s="1"/>
  <c r="S7" i="1"/>
  <c r="AE7" i="1" s="1"/>
  <c r="S8" i="1"/>
  <c r="AE8" i="1" s="1"/>
  <c r="S9" i="1"/>
  <c r="AE9" i="1" s="1"/>
  <c r="S10" i="1"/>
  <c r="AE10" i="1" s="1"/>
  <c r="S11" i="1"/>
  <c r="AE11" i="1" s="1"/>
  <c r="S12" i="1"/>
  <c r="AE12" i="1" s="1"/>
  <c r="S13" i="1"/>
  <c r="AE13" i="1" s="1"/>
  <c r="S14" i="1"/>
  <c r="AE14" i="1" s="1"/>
  <c r="S15" i="1"/>
  <c r="AE15" i="1" s="1"/>
  <c r="S16" i="1"/>
  <c r="AE16" i="1" s="1"/>
  <c r="S17" i="1"/>
  <c r="AE17" i="1" s="1"/>
  <c r="S18" i="1"/>
  <c r="AE18" i="1" s="1"/>
  <c r="S19" i="1"/>
  <c r="AE19" i="1" s="1"/>
  <c r="S20" i="1"/>
  <c r="S21" i="1"/>
  <c r="AE21" i="1" s="1"/>
  <c r="S22" i="1"/>
  <c r="AE22" i="1" s="1"/>
  <c r="S23" i="1"/>
  <c r="AE23" i="1" s="1"/>
  <c r="S24" i="1"/>
  <c r="AE24" i="1" s="1"/>
  <c r="S25" i="1"/>
  <c r="AE25" i="1" s="1"/>
  <c r="S26" i="1"/>
  <c r="AE26" i="1" s="1"/>
  <c r="S27" i="1"/>
  <c r="AE27" i="1" s="1"/>
  <c r="S28" i="1"/>
  <c r="AE28" i="1" s="1"/>
  <c r="S29" i="1"/>
  <c r="AE29" i="1" s="1"/>
  <c r="S30" i="1"/>
  <c r="AE30" i="1" s="1"/>
  <c r="S31" i="1"/>
  <c r="AE31" i="1" s="1"/>
  <c r="S32" i="1"/>
  <c r="AE32" i="1" s="1"/>
  <c r="S33" i="1"/>
  <c r="AE33" i="1" s="1"/>
  <c r="S34" i="1"/>
  <c r="AE34" i="1" s="1"/>
  <c r="S35" i="1"/>
  <c r="AE35" i="1" s="1"/>
  <c r="S36" i="1"/>
  <c r="AE36" i="1" s="1"/>
  <c r="S37" i="1"/>
  <c r="AE37" i="1" s="1"/>
  <c r="S38" i="1"/>
  <c r="AE38" i="1" s="1"/>
  <c r="S39" i="1"/>
  <c r="AE39" i="1" s="1"/>
  <c r="S40" i="1"/>
  <c r="AE40" i="1" s="1"/>
  <c r="S41" i="1"/>
  <c r="AE41" i="1" s="1"/>
  <c r="S42" i="1"/>
  <c r="AE42" i="1" s="1"/>
  <c r="S43" i="1"/>
  <c r="AE43" i="1" s="1"/>
  <c r="S44" i="1"/>
  <c r="AE44" i="1" s="1"/>
  <c r="S45" i="1"/>
  <c r="AE45" i="1" s="1"/>
  <c r="S46" i="1"/>
  <c r="AE46" i="1" s="1"/>
  <c r="S47" i="1"/>
  <c r="AE47" i="1" s="1"/>
  <c r="S48" i="1"/>
  <c r="AE48" i="1" s="1"/>
  <c r="S49" i="1"/>
  <c r="AE49" i="1" s="1"/>
  <c r="S50" i="1"/>
  <c r="AE50" i="1" s="1"/>
  <c r="S51" i="1"/>
  <c r="AE51" i="1" s="1"/>
  <c r="S52" i="1"/>
  <c r="AE52" i="1" s="1"/>
  <c r="S53" i="1"/>
  <c r="S54" i="1"/>
  <c r="AE54" i="1" s="1"/>
  <c r="S55" i="1"/>
  <c r="S56" i="1"/>
  <c r="AE56" i="1" s="1"/>
  <c r="S57" i="1"/>
  <c r="AE57" i="1" s="1"/>
  <c r="S58" i="1"/>
  <c r="AE58" i="1" s="1"/>
  <c r="S59" i="1"/>
  <c r="AE59" i="1" s="1"/>
  <c r="S60" i="1"/>
  <c r="AE60" i="1" s="1"/>
  <c r="S61" i="1"/>
  <c r="AE61" i="1" s="1"/>
  <c r="S62" i="1"/>
  <c r="AE62" i="1" s="1"/>
  <c r="S63" i="1"/>
  <c r="AE63" i="1" s="1"/>
  <c r="S64" i="1"/>
  <c r="AE64" i="1" s="1"/>
  <c r="S65" i="1"/>
  <c r="S66" i="1"/>
  <c r="AE66" i="1" s="1"/>
  <c r="S67" i="1"/>
  <c r="AE67" i="1" s="1"/>
  <c r="S68" i="1"/>
  <c r="AE68" i="1" s="1"/>
  <c r="S69" i="1"/>
  <c r="AE69" i="1" s="1"/>
  <c r="S70" i="1"/>
  <c r="AE70" i="1" s="1"/>
  <c r="S71" i="1"/>
  <c r="AE71" i="1" s="1"/>
  <c r="S72" i="1"/>
  <c r="AE72" i="1" s="1"/>
  <c r="S73" i="1"/>
  <c r="AE73" i="1" s="1"/>
  <c r="S74" i="1"/>
  <c r="AE74" i="1" s="1"/>
  <c r="S75" i="1"/>
  <c r="AE75" i="1" s="1"/>
  <c r="S76" i="1"/>
  <c r="AE76" i="1" s="1"/>
  <c r="S77" i="1"/>
  <c r="S78" i="1"/>
  <c r="AE78" i="1" s="1"/>
  <c r="S79" i="1"/>
  <c r="AE79" i="1" s="1"/>
  <c r="S80" i="1"/>
  <c r="AE80" i="1" s="1"/>
  <c r="S81" i="1"/>
  <c r="AE81" i="1" s="1"/>
  <c r="S82" i="1"/>
  <c r="AE82" i="1" s="1"/>
  <c r="S83" i="1"/>
  <c r="AE83" i="1" s="1"/>
  <c r="S84" i="1"/>
  <c r="AE84" i="1" s="1"/>
  <c r="S85" i="1"/>
  <c r="AE85" i="1" s="1"/>
  <c r="S86" i="1"/>
  <c r="S87" i="1"/>
  <c r="AE87" i="1" s="1"/>
  <c r="S88" i="1"/>
  <c r="AE88" i="1" s="1"/>
  <c r="S89" i="1"/>
  <c r="AE89" i="1" s="1"/>
  <c r="S90" i="1"/>
  <c r="AE90" i="1" s="1"/>
  <c r="S91" i="1"/>
  <c r="AE91" i="1" s="1"/>
  <c r="S92" i="1"/>
  <c r="AE92" i="1" s="1"/>
  <c r="S93" i="1"/>
  <c r="AE93" i="1" s="1"/>
  <c r="S94" i="1"/>
  <c r="S95" i="1"/>
  <c r="AE95" i="1" s="1"/>
  <c r="S96" i="1"/>
  <c r="AE96" i="1" s="1"/>
  <c r="S97" i="1"/>
  <c r="AE97" i="1" s="1"/>
  <c r="S98" i="1"/>
  <c r="AE98" i="1" s="1"/>
  <c r="S99" i="1"/>
  <c r="AE99" i="1" s="1"/>
  <c r="S100" i="1"/>
  <c r="AE100" i="1" s="1"/>
  <c r="S101" i="1"/>
  <c r="AE101" i="1" s="1"/>
  <c r="S102" i="1"/>
  <c r="AE102" i="1" s="1"/>
  <c r="S103" i="1"/>
  <c r="AE103" i="1" s="1"/>
  <c r="S104" i="1"/>
  <c r="AE104" i="1" s="1"/>
  <c r="S105" i="1"/>
  <c r="AE105" i="1" s="1"/>
  <c r="S106" i="1"/>
  <c r="AE106" i="1" s="1"/>
  <c r="S107" i="1"/>
  <c r="S108" i="1"/>
  <c r="AE108" i="1" s="1"/>
  <c r="S109" i="1"/>
  <c r="AE109" i="1" s="1"/>
  <c r="S110" i="1"/>
  <c r="AE110" i="1" s="1"/>
  <c r="S111" i="1"/>
  <c r="AE111" i="1" s="1"/>
  <c r="S112" i="1"/>
  <c r="AE112" i="1" s="1"/>
  <c r="S113" i="1"/>
  <c r="AE113" i="1" s="1"/>
  <c r="S114" i="1"/>
  <c r="AE114" i="1" s="1"/>
  <c r="S115" i="1"/>
  <c r="AE115" i="1" s="1"/>
  <c r="S116" i="1"/>
  <c r="AE116" i="1" s="1"/>
  <c r="S117" i="1"/>
  <c r="AE117" i="1" s="1"/>
  <c r="S118" i="1"/>
  <c r="AE118" i="1" s="1"/>
  <c r="S119" i="1"/>
  <c r="AE119" i="1" s="1"/>
  <c r="S120" i="1"/>
  <c r="AE120" i="1" s="1"/>
  <c r="S121" i="1"/>
  <c r="AE121" i="1" s="1"/>
  <c r="S122" i="1"/>
  <c r="AE122" i="1" s="1"/>
  <c r="S123" i="1"/>
  <c r="AE123" i="1" s="1"/>
  <c r="S124" i="1"/>
  <c r="AE124" i="1" s="1"/>
  <c r="S125" i="1"/>
  <c r="AE125" i="1" s="1"/>
  <c r="S126" i="1"/>
  <c r="AE126" i="1" s="1"/>
  <c r="S127" i="1"/>
  <c r="AE127" i="1" s="1"/>
  <c r="S128" i="1"/>
  <c r="AE128" i="1" s="1"/>
  <c r="S129" i="1"/>
  <c r="AE129" i="1" s="1"/>
  <c r="S130" i="1"/>
  <c r="AE130" i="1" s="1"/>
  <c r="S131" i="1"/>
  <c r="AE131" i="1" s="1"/>
  <c r="S132" i="1"/>
  <c r="AE132" i="1" s="1"/>
  <c r="S133" i="1"/>
  <c r="AE133" i="1" s="1"/>
  <c r="S134" i="1"/>
  <c r="AE134" i="1" s="1"/>
  <c r="S135" i="1"/>
  <c r="AE135" i="1" s="1"/>
  <c r="R136" i="1"/>
  <c r="S136" i="1"/>
  <c r="AE136" i="1" s="1"/>
  <c r="S137" i="1"/>
  <c r="AE137" i="1" s="1"/>
  <c r="S138" i="1"/>
  <c r="AE138" i="1" s="1"/>
  <c r="S139" i="1"/>
  <c r="AE139" i="1" s="1"/>
  <c r="S140" i="1"/>
  <c r="AE140" i="1" s="1"/>
  <c r="S141" i="1"/>
  <c r="AE141" i="1" s="1"/>
  <c r="S142" i="1"/>
  <c r="AE142" i="1" s="1"/>
  <c r="S143" i="1"/>
  <c r="AE143" i="1" s="1"/>
  <c r="S144" i="1"/>
  <c r="AE144" i="1" s="1"/>
  <c r="S145" i="1"/>
  <c r="AE145" i="1" s="1"/>
  <c r="S146" i="1"/>
  <c r="AE146" i="1" s="1"/>
  <c r="S147" i="1"/>
  <c r="AE147" i="1" s="1"/>
  <c r="R148" i="1"/>
  <c r="S148" i="1"/>
  <c r="AE148" i="1" s="1"/>
  <c r="S149" i="1"/>
  <c r="AE149" i="1" s="1"/>
  <c r="S150" i="1"/>
  <c r="AE150" i="1" s="1"/>
  <c r="S151" i="1"/>
  <c r="AE151" i="1" s="1"/>
  <c r="S152" i="1"/>
  <c r="AE152" i="1" s="1"/>
  <c r="S153" i="1"/>
  <c r="AE153" i="1" s="1"/>
  <c r="S154" i="1"/>
  <c r="AE154" i="1" s="1"/>
  <c r="S155" i="1"/>
  <c r="AE155" i="1" s="1"/>
  <c r="S156" i="1"/>
  <c r="AE156" i="1" s="1"/>
  <c r="S157" i="1"/>
  <c r="AE157" i="1" s="1"/>
  <c r="S158" i="1"/>
  <c r="AE158" i="1" s="1"/>
  <c r="S159" i="1"/>
  <c r="AE159" i="1" s="1"/>
  <c r="S160" i="1"/>
  <c r="AE160" i="1" s="1"/>
  <c r="S161" i="1"/>
  <c r="AE161" i="1" s="1"/>
  <c r="S162" i="1"/>
  <c r="AE162" i="1" s="1"/>
  <c r="S163" i="1"/>
  <c r="AE163" i="1" s="1"/>
  <c r="S164" i="1"/>
  <c r="AE164" i="1" s="1"/>
  <c r="S165" i="1"/>
  <c r="AE165" i="1" s="1"/>
  <c r="S166" i="1"/>
  <c r="AE166" i="1" s="1"/>
  <c r="S167" i="1"/>
  <c r="AE167" i="1" s="1"/>
  <c r="S168" i="1"/>
  <c r="AE168" i="1" s="1"/>
  <c r="S169" i="1"/>
  <c r="AE169" i="1" s="1"/>
  <c r="S170" i="1"/>
  <c r="S171" i="1"/>
  <c r="AE171" i="1" s="1"/>
  <c r="S2" i="1"/>
  <c r="AE2" i="1" s="1"/>
  <c r="O13" i="1"/>
  <c r="O14" i="1"/>
  <c r="O15" i="1"/>
  <c r="O16" i="1"/>
  <c r="O17" i="1"/>
  <c r="O24" i="1"/>
  <c r="O48" i="1"/>
  <c r="O49" i="1"/>
  <c r="O72" i="1"/>
  <c r="O73" i="1"/>
  <c r="O74" i="1"/>
  <c r="O96" i="1"/>
  <c r="O97" i="1"/>
  <c r="O98" i="1"/>
  <c r="O99" i="1"/>
  <c r="O120" i="1"/>
  <c r="O121" i="1"/>
  <c r="O122" i="1"/>
  <c r="O123" i="1"/>
  <c r="O124" i="1"/>
  <c r="O144" i="1"/>
  <c r="O145" i="1"/>
  <c r="O146" i="1"/>
  <c r="O147" i="1"/>
  <c r="O148" i="1"/>
  <c r="O149" i="1"/>
  <c r="O156" i="1"/>
  <c r="O168" i="1"/>
  <c r="P3" i="1"/>
  <c r="P5" i="1"/>
  <c r="P8" i="1"/>
  <c r="P44" i="1"/>
  <c r="P56" i="1"/>
  <c r="P63" i="1"/>
  <c r="P68" i="1"/>
  <c r="P86" i="1"/>
  <c r="P140" i="1"/>
  <c r="P147" i="1"/>
  <c r="P156" i="1"/>
  <c r="P159" i="1"/>
  <c r="N20" i="1"/>
  <c r="N24" i="1"/>
  <c r="N48" i="1"/>
  <c r="N49" i="1"/>
  <c r="N53" i="1"/>
  <c r="N61" i="1"/>
  <c r="N97" i="1"/>
  <c r="N125" i="1"/>
  <c r="N126" i="1"/>
  <c r="N165" i="1"/>
  <c r="L13" i="1"/>
  <c r="L20" i="1"/>
  <c r="R20" i="1" s="1"/>
  <c r="L25" i="1"/>
  <c r="V25" i="1" s="1"/>
  <c r="Z25" i="1" s="1"/>
  <c r="AC25" i="1" s="1"/>
  <c r="L56" i="1"/>
  <c r="R56" i="1" s="1"/>
  <c r="L61" i="1"/>
  <c r="V61" i="1" s="1"/>
  <c r="Z61" i="1" s="1"/>
  <c r="AC61" i="1" s="1"/>
  <c r="L73" i="1"/>
  <c r="V73" i="1" s="1"/>
  <c r="Z73" i="1" s="1"/>
  <c r="AC73" i="1" s="1"/>
  <c r="L76" i="1"/>
  <c r="R76" i="1" s="1"/>
  <c r="L77" i="1"/>
  <c r="M77" i="1" s="1"/>
  <c r="T77" i="1" s="1"/>
  <c r="X77" i="1" s="1"/>
  <c r="L133" i="1"/>
  <c r="R133" i="1" s="1"/>
  <c r="L134" i="1"/>
  <c r="L137" i="1"/>
  <c r="R137" i="1" s="1"/>
  <c r="K3" i="1"/>
  <c r="U3" i="1" s="1"/>
  <c r="K4" i="1"/>
  <c r="L4" i="1" s="1"/>
  <c r="R4" i="1" s="1"/>
  <c r="K5" i="1"/>
  <c r="L5" i="1" s="1"/>
  <c r="R5" i="1" s="1"/>
  <c r="K6" i="1"/>
  <c r="N6" i="1" s="1"/>
  <c r="K7" i="1"/>
  <c r="O7" i="1" s="1"/>
  <c r="K8" i="1"/>
  <c r="U8" i="1" s="1"/>
  <c r="K9" i="1"/>
  <c r="K10" i="1"/>
  <c r="K11" i="1"/>
  <c r="O11" i="1" s="1"/>
  <c r="K12" i="1"/>
  <c r="O12" i="1" s="1"/>
  <c r="K13" i="1"/>
  <c r="N13" i="1" s="1"/>
  <c r="K14" i="1"/>
  <c r="P14" i="1" s="1"/>
  <c r="K15" i="1"/>
  <c r="U15" i="1" s="1"/>
  <c r="Y15" i="1" s="1"/>
  <c r="K16" i="1"/>
  <c r="K17" i="1"/>
  <c r="L17" i="1" s="1"/>
  <c r="V17" i="1" s="1"/>
  <c r="Z17" i="1" s="1"/>
  <c r="AC17" i="1" s="1"/>
  <c r="K18" i="1"/>
  <c r="P18" i="1" s="1"/>
  <c r="K19" i="1"/>
  <c r="K20" i="1"/>
  <c r="U20" i="1" s="1"/>
  <c r="K21" i="1"/>
  <c r="K22" i="1"/>
  <c r="K23" i="1"/>
  <c r="O23" i="1" s="1"/>
  <c r="K24" i="1"/>
  <c r="K25" i="1"/>
  <c r="O25" i="1" s="1"/>
  <c r="K26" i="1"/>
  <c r="O26" i="1" s="1"/>
  <c r="K27" i="1"/>
  <c r="P27" i="1" s="1"/>
  <c r="K28" i="1"/>
  <c r="U28" i="1" s="1"/>
  <c r="K29" i="1"/>
  <c r="U29" i="1" s="1"/>
  <c r="W29" i="1" s="1"/>
  <c r="K30" i="1"/>
  <c r="P30" i="1" s="1"/>
  <c r="K31" i="1"/>
  <c r="K32" i="1"/>
  <c r="K33" i="1"/>
  <c r="K34" i="1"/>
  <c r="O34" i="1" s="1"/>
  <c r="K35" i="1"/>
  <c r="K36" i="1"/>
  <c r="U36" i="1" s="1"/>
  <c r="K37" i="1"/>
  <c r="O37" i="1" s="1"/>
  <c r="K38" i="1"/>
  <c r="U38" i="1" s="1"/>
  <c r="K39" i="1"/>
  <c r="U39" i="1" s="1"/>
  <c r="Y39" i="1" s="1"/>
  <c r="K40" i="1"/>
  <c r="L40" i="1" s="1"/>
  <c r="R40" i="1" s="1"/>
  <c r="K41" i="1"/>
  <c r="U41" i="1" s="1"/>
  <c r="AA41" i="1" s="1"/>
  <c r="AF41" i="1" s="1"/>
  <c r="K42" i="1"/>
  <c r="K43" i="1"/>
  <c r="K44" i="1"/>
  <c r="L44" i="1" s="1"/>
  <c r="R44" i="1" s="1"/>
  <c r="K45" i="1"/>
  <c r="K46" i="1"/>
  <c r="K47" i="1"/>
  <c r="K48" i="1"/>
  <c r="U48" i="1" s="1"/>
  <c r="K49" i="1"/>
  <c r="K50" i="1"/>
  <c r="N50" i="1" s="1"/>
  <c r="K51" i="1"/>
  <c r="P51" i="1" s="1"/>
  <c r="K52" i="1"/>
  <c r="U52" i="1" s="1"/>
  <c r="K53" i="1"/>
  <c r="U53" i="1" s="1"/>
  <c r="K54" i="1"/>
  <c r="P54" i="1" s="1"/>
  <c r="K55" i="1"/>
  <c r="K56" i="1"/>
  <c r="K57" i="1"/>
  <c r="U57" i="1" s="1"/>
  <c r="K58" i="1"/>
  <c r="K59" i="1"/>
  <c r="K60" i="1"/>
  <c r="U60" i="1" s="1"/>
  <c r="W60" i="1" s="1"/>
  <c r="K61" i="1"/>
  <c r="O61" i="1" s="1"/>
  <c r="K62" i="1"/>
  <c r="P62" i="1" s="1"/>
  <c r="K63" i="1"/>
  <c r="U63" i="1" s="1"/>
  <c r="K64" i="1"/>
  <c r="L64" i="1" s="1"/>
  <c r="R64" i="1" s="1"/>
  <c r="K65" i="1"/>
  <c r="U65" i="1" s="1"/>
  <c r="K66" i="1"/>
  <c r="P66" i="1" s="1"/>
  <c r="K67" i="1"/>
  <c r="K68" i="1"/>
  <c r="U68" i="1" s="1"/>
  <c r="K69" i="1"/>
  <c r="K70" i="1"/>
  <c r="K71" i="1"/>
  <c r="K72" i="1"/>
  <c r="U72" i="1" s="1"/>
  <c r="W72" i="1" s="1"/>
  <c r="K73" i="1"/>
  <c r="K74" i="1"/>
  <c r="K75" i="1"/>
  <c r="U75" i="1" s="1"/>
  <c r="K76" i="1"/>
  <c r="U76" i="1" s="1"/>
  <c r="K77" i="1"/>
  <c r="P77" i="1" s="1"/>
  <c r="K78" i="1"/>
  <c r="K79" i="1"/>
  <c r="U79" i="1" s="1"/>
  <c r="K80" i="1"/>
  <c r="P80" i="1" s="1"/>
  <c r="K81" i="1"/>
  <c r="N81" i="1" s="1"/>
  <c r="K82" i="1"/>
  <c r="K83" i="1"/>
  <c r="O83" i="1" s="1"/>
  <c r="K84" i="1"/>
  <c r="O84" i="1" s="1"/>
  <c r="K85" i="1"/>
  <c r="O85" i="1" s="1"/>
  <c r="K86" i="1"/>
  <c r="O86" i="1" s="1"/>
  <c r="K87" i="1"/>
  <c r="P87" i="1" s="1"/>
  <c r="K88" i="1"/>
  <c r="U88" i="1" s="1"/>
  <c r="K89" i="1"/>
  <c r="L89" i="1" s="1"/>
  <c r="M89" i="1" s="1"/>
  <c r="T89" i="1" s="1"/>
  <c r="X89" i="1" s="1"/>
  <c r="K90" i="1"/>
  <c r="P90" i="1" s="1"/>
  <c r="K91" i="1"/>
  <c r="K92" i="1"/>
  <c r="N92" i="1" s="1"/>
  <c r="K93" i="1"/>
  <c r="K94" i="1"/>
  <c r="K95" i="1"/>
  <c r="O95" i="1" s="1"/>
  <c r="K96" i="1"/>
  <c r="L96" i="1" s="1"/>
  <c r="R96" i="1" s="1"/>
  <c r="K97" i="1"/>
  <c r="L97" i="1" s="1"/>
  <c r="V97" i="1" s="1"/>
  <c r="Z97" i="1" s="1"/>
  <c r="AC97" i="1" s="1"/>
  <c r="K98" i="1"/>
  <c r="K99" i="1"/>
  <c r="U99" i="1" s="1"/>
  <c r="K100" i="1"/>
  <c r="O100" i="1" s="1"/>
  <c r="K101" i="1"/>
  <c r="U101" i="1" s="1"/>
  <c r="Y101" i="1" s="1"/>
  <c r="K102" i="1"/>
  <c r="P102" i="1" s="1"/>
  <c r="K103" i="1"/>
  <c r="K104" i="1"/>
  <c r="P104" i="1" s="1"/>
  <c r="K105" i="1"/>
  <c r="K106" i="1"/>
  <c r="K107" i="1"/>
  <c r="K108" i="1"/>
  <c r="N108" i="1" s="1"/>
  <c r="K109" i="1"/>
  <c r="O109" i="1" s="1"/>
  <c r="K110" i="1"/>
  <c r="O110" i="1" s="1"/>
  <c r="K111" i="1"/>
  <c r="U111" i="1" s="1"/>
  <c r="Y111" i="1" s="1"/>
  <c r="K112" i="1"/>
  <c r="O112" i="1" s="1"/>
  <c r="K113" i="1"/>
  <c r="P113" i="1" s="1"/>
  <c r="K114" i="1"/>
  <c r="K115" i="1"/>
  <c r="K116" i="1"/>
  <c r="N116" i="1" s="1"/>
  <c r="K117" i="1"/>
  <c r="K118" i="1"/>
  <c r="K119" i="1"/>
  <c r="K120" i="1"/>
  <c r="K121" i="1"/>
  <c r="K122" i="1"/>
  <c r="K123" i="1"/>
  <c r="P123" i="1" s="1"/>
  <c r="K124" i="1"/>
  <c r="U124" i="1" s="1"/>
  <c r="K125" i="1"/>
  <c r="U125" i="1" s="1"/>
  <c r="K126" i="1"/>
  <c r="P126" i="1" s="1"/>
  <c r="K127" i="1"/>
  <c r="K128" i="1"/>
  <c r="N128" i="1" s="1"/>
  <c r="K129" i="1"/>
  <c r="K130" i="1"/>
  <c r="K131" i="1"/>
  <c r="K132" i="1"/>
  <c r="O132" i="1" s="1"/>
  <c r="K133" i="1"/>
  <c r="O133" i="1" s="1"/>
  <c r="K134" i="1"/>
  <c r="O134" i="1" s="1"/>
  <c r="K135" i="1"/>
  <c r="U135" i="1" s="1"/>
  <c r="K136" i="1"/>
  <c r="L136" i="1" s="1"/>
  <c r="K137" i="1"/>
  <c r="U137" i="1" s="1"/>
  <c r="Y137" i="1" s="1"/>
  <c r="K138" i="1"/>
  <c r="P138" i="1" s="1"/>
  <c r="K139" i="1"/>
  <c r="K140" i="1"/>
  <c r="N140" i="1" s="1"/>
  <c r="K141" i="1"/>
  <c r="K142" i="1"/>
  <c r="N142" i="1" s="1"/>
  <c r="K143" i="1"/>
  <c r="K144" i="1"/>
  <c r="K145" i="1"/>
  <c r="K146" i="1"/>
  <c r="K147" i="1"/>
  <c r="U147" i="1" s="1"/>
  <c r="Y147" i="1" s="1"/>
  <c r="K148" i="1"/>
  <c r="L148" i="1" s="1"/>
  <c r="K149" i="1"/>
  <c r="U149" i="1" s="1"/>
  <c r="K150" i="1"/>
  <c r="K151" i="1"/>
  <c r="U151" i="1" s="1"/>
  <c r="K152" i="1"/>
  <c r="N152" i="1" s="1"/>
  <c r="K153" i="1"/>
  <c r="K154" i="1"/>
  <c r="K155" i="1"/>
  <c r="U155" i="1" s="1"/>
  <c r="K156" i="1"/>
  <c r="L156" i="1" s="1"/>
  <c r="V156" i="1" s="1"/>
  <c r="Z156" i="1" s="1"/>
  <c r="AC156" i="1" s="1"/>
  <c r="K157" i="1"/>
  <c r="O157" i="1" s="1"/>
  <c r="K158" i="1"/>
  <c r="O158" i="1" s="1"/>
  <c r="K159" i="1"/>
  <c r="O159" i="1" s="1"/>
  <c r="K160" i="1"/>
  <c r="O160" i="1" s="1"/>
  <c r="K161" i="1"/>
  <c r="U161" i="1" s="1"/>
  <c r="K162" i="1"/>
  <c r="P162" i="1" s="1"/>
  <c r="K163" i="1"/>
  <c r="K164" i="1"/>
  <c r="P164" i="1" s="1"/>
  <c r="K165" i="1"/>
  <c r="K166" i="1"/>
  <c r="O166" i="1" s="1"/>
  <c r="K167" i="1"/>
  <c r="O167" i="1" s="1"/>
  <c r="K168" i="1"/>
  <c r="U168" i="1" s="1"/>
  <c r="K169" i="1"/>
  <c r="K170" i="1"/>
  <c r="K171" i="1"/>
  <c r="P171" i="1" s="1"/>
  <c r="K2" i="1"/>
  <c r="U2" i="1" s="1"/>
  <c r="D8" i="6"/>
  <c r="E8" i="6"/>
  <c r="F8" i="6"/>
  <c r="G8" i="6"/>
  <c r="H8" i="6"/>
  <c r="C8" i="6"/>
  <c r="Y99" i="1" l="1"/>
  <c r="W99" i="1"/>
  <c r="U5" i="1"/>
  <c r="L113" i="1"/>
  <c r="N41" i="1"/>
  <c r="L164" i="1"/>
  <c r="R164" i="1" s="1"/>
  <c r="N164" i="1"/>
  <c r="P137" i="1"/>
  <c r="O113" i="1"/>
  <c r="O38" i="1"/>
  <c r="R89" i="1"/>
  <c r="Y162" i="1"/>
  <c r="L110" i="1"/>
  <c r="N90" i="1"/>
  <c r="O87" i="1"/>
  <c r="L109" i="1"/>
  <c r="P111" i="1"/>
  <c r="R77" i="1"/>
  <c r="U102" i="1"/>
  <c r="AA102" i="1" s="1"/>
  <c r="AF102" i="1" s="1"/>
  <c r="L104" i="1"/>
  <c r="Q104" i="1" s="1"/>
  <c r="L52" i="1"/>
  <c r="M52" i="1" s="1"/>
  <c r="T52" i="1" s="1"/>
  <c r="X52" i="1" s="1"/>
  <c r="N149" i="1"/>
  <c r="N85" i="1"/>
  <c r="N17" i="1"/>
  <c r="P29" i="1"/>
  <c r="O136" i="1"/>
  <c r="O53" i="1"/>
  <c r="O28" i="1"/>
  <c r="O3" i="1"/>
  <c r="U171" i="1"/>
  <c r="U138" i="1"/>
  <c r="Y138" i="1" s="1"/>
  <c r="W101" i="1"/>
  <c r="U27" i="1"/>
  <c r="W27" i="1" s="1"/>
  <c r="AA137" i="1"/>
  <c r="AF137" i="1" s="1"/>
  <c r="N113" i="1"/>
  <c r="P65" i="1"/>
  <c r="O41" i="1"/>
  <c r="L65" i="1"/>
  <c r="R65" i="1" s="1"/>
  <c r="O40" i="1"/>
  <c r="U89" i="1"/>
  <c r="W89" i="1" s="1"/>
  <c r="AA135" i="1"/>
  <c r="AF135" i="1" s="1"/>
  <c r="O64" i="1"/>
  <c r="U113" i="1"/>
  <c r="U87" i="1"/>
  <c r="W87" i="1" s="1"/>
  <c r="N29" i="1"/>
  <c r="P53" i="1"/>
  <c r="O63" i="1"/>
  <c r="L54" i="1"/>
  <c r="V54" i="1" s="1"/>
  <c r="Z54" i="1" s="1"/>
  <c r="AC54" i="1" s="1"/>
  <c r="O62" i="1"/>
  <c r="O5" i="1"/>
  <c r="U148" i="1"/>
  <c r="U112" i="1"/>
  <c r="AA112" i="1" s="1"/>
  <c r="AF112" i="1" s="1"/>
  <c r="U77" i="1"/>
  <c r="W77" i="1" s="1"/>
  <c r="L53" i="1"/>
  <c r="R53" i="1" s="1"/>
  <c r="N161" i="1"/>
  <c r="N89" i="1"/>
  <c r="P39" i="1"/>
  <c r="O161" i="1"/>
  <c r="O137" i="1"/>
  <c r="O29" i="1"/>
  <c r="O4" i="1"/>
  <c r="U140" i="1"/>
  <c r="L152" i="1"/>
  <c r="M152" i="1" s="1"/>
  <c r="T152" i="1" s="1"/>
  <c r="X152" i="1" s="1"/>
  <c r="L101" i="1"/>
  <c r="R101" i="1" s="1"/>
  <c r="L50" i="1"/>
  <c r="M50" i="1" s="1"/>
  <c r="T50" i="1" s="1"/>
  <c r="X50" i="1" s="1"/>
  <c r="N137" i="1"/>
  <c r="N77" i="1"/>
  <c r="P101" i="1"/>
  <c r="P17" i="1"/>
  <c r="O135" i="1"/>
  <c r="O77" i="1"/>
  <c r="O52" i="1"/>
  <c r="O27" i="1"/>
  <c r="U136" i="1"/>
  <c r="Y136" i="1" s="1"/>
  <c r="U100" i="1"/>
  <c r="Y100" i="1" s="1"/>
  <c r="U7" i="1"/>
  <c r="V40" i="1"/>
  <c r="Z40" i="1" s="1"/>
  <c r="AC40" i="1" s="1"/>
  <c r="O2" i="1"/>
  <c r="AA162" i="1"/>
  <c r="AF162" i="1" s="1"/>
  <c r="L112" i="1"/>
  <c r="M112" i="1" s="1"/>
  <c r="T112" i="1" s="1"/>
  <c r="X112" i="1" s="1"/>
  <c r="O171" i="1"/>
  <c r="O88" i="1"/>
  <c r="L161" i="1"/>
  <c r="R161" i="1" s="1"/>
  <c r="N162" i="1"/>
  <c r="P125" i="1"/>
  <c r="R25" i="1"/>
  <c r="L157" i="1"/>
  <c r="R157" i="1" s="1"/>
  <c r="O111" i="1"/>
  <c r="L140" i="1"/>
  <c r="V140" i="1" s="1"/>
  <c r="Z140" i="1" s="1"/>
  <c r="AC140" i="1" s="1"/>
  <c r="L41" i="1"/>
  <c r="N133" i="1"/>
  <c r="N68" i="1"/>
  <c r="N8" i="1"/>
  <c r="P99" i="1"/>
  <c r="P15" i="1"/>
  <c r="O101" i="1"/>
  <c r="O76" i="1"/>
  <c r="O51" i="1"/>
  <c r="U167" i="1"/>
  <c r="W167" i="1" s="1"/>
  <c r="U17" i="1"/>
  <c r="AA111" i="1"/>
  <c r="AF111" i="1" s="1"/>
  <c r="AA126" i="1"/>
  <c r="AF126" i="1" s="1"/>
  <c r="U90" i="1"/>
  <c r="W90" i="1" s="1"/>
  <c r="P149" i="1"/>
  <c r="W159" i="1"/>
  <c r="L126" i="1"/>
  <c r="R126" i="1" s="1"/>
  <c r="N102" i="1"/>
  <c r="O65" i="1"/>
  <c r="O89" i="1"/>
  <c r="O39" i="1"/>
  <c r="U40" i="1"/>
  <c r="L138" i="1"/>
  <c r="V138" i="1" s="1"/>
  <c r="Z138" i="1" s="1"/>
  <c r="AC138" i="1" s="1"/>
  <c r="L80" i="1"/>
  <c r="R80" i="1" s="1"/>
  <c r="L29" i="1"/>
  <c r="N65" i="1"/>
  <c r="N5" i="1"/>
  <c r="P89" i="1"/>
  <c r="O125" i="1"/>
  <c r="O75" i="1"/>
  <c r="O50" i="1"/>
  <c r="U164" i="1"/>
  <c r="U132" i="1"/>
  <c r="W132" i="1" s="1"/>
  <c r="U51" i="1"/>
  <c r="AD89" i="1"/>
  <c r="AB89" i="1"/>
  <c r="AA57" i="1"/>
  <c r="AF57" i="1" s="1"/>
  <c r="Y57" i="1"/>
  <c r="W57" i="1"/>
  <c r="W38" i="1"/>
  <c r="Y38" i="1"/>
  <c r="AA38" i="1"/>
  <c r="AF38" i="1" s="1"/>
  <c r="Y155" i="1"/>
  <c r="AA155" i="1"/>
  <c r="AF155" i="1" s="1"/>
  <c r="W155" i="1"/>
  <c r="AD152" i="1"/>
  <c r="AB152" i="1"/>
  <c r="W79" i="1"/>
  <c r="Y79" i="1"/>
  <c r="AA79" i="1"/>
  <c r="AF79" i="1" s="1"/>
  <c r="AB77" i="1"/>
  <c r="AD77" i="1"/>
  <c r="L154" i="1"/>
  <c r="U154" i="1"/>
  <c r="U94" i="1"/>
  <c r="O94" i="1"/>
  <c r="Q110" i="1"/>
  <c r="V110" i="1"/>
  <c r="Z110" i="1" s="1"/>
  <c r="AC110" i="1" s="1"/>
  <c r="R110" i="1"/>
  <c r="AA123" i="1"/>
  <c r="AF123" i="1" s="1"/>
  <c r="W123" i="1"/>
  <c r="Y123" i="1"/>
  <c r="P141" i="1"/>
  <c r="U141" i="1"/>
  <c r="O141" i="1"/>
  <c r="P105" i="1"/>
  <c r="U105" i="1"/>
  <c r="O105" i="1"/>
  <c r="P45" i="1"/>
  <c r="U45" i="1"/>
  <c r="O45" i="1"/>
  <c r="P21" i="1"/>
  <c r="O21" i="1"/>
  <c r="U21" i="1"/>
  <c r="Q109" i="1"/>
  <c r="V109" i="1"/>
  <c r="Z109" i="1" s="1"/>
  <c r="AC109" i="1" s="1"/>
  <c r="M109" i="1"/>
  <c r="T109" i="1" s="1"/>
  <c r="X109" i="1" s="1"/>
  <c r="AA159" i="1"/>
  <c r="AF159" i="1" s="1"/>
  <c r="Y159" i="1"/>
  <c r="N45" i="1"/>
  <c r="Y167" i="1"/>
  <c r="AA167" i="1"/>
  <c r="AF167" i="1" s="1"/>
  <c r="U127" i="1"/>
  <c r="O127" i="1"/>
  <c r="P67" i="1"/>
  <c r="O67" i="1"/>
  <c r="O31" i="1"/>
  <c r="U31" i="1"/>
  <c r="M101" i="1"/>
  <c r="T101" i="1" s="1"/>
  <c r="X101" i="1" s="1"/>
  <c r="Q101" i="1"/>
  <c r="W28" i="1"/>
  <c r="Y28" i="1"/>
  <c r="AA28" i="1"/>
  <c r="AF28" i="1" s="1"/>
  <c r="M53" i="1"/>
  <c r="T53" i="1" s="1"/>
  <c r="X53" i="1" s="1"/>
  <c r="V53" i="1"/>
  <c r="Z53" i="1" s="1"/>
  <c r="AC53" i="1" s="1"/>
  <c r="U166" i="1"/>
  <c r="Y149" i="1"/>
  <c r="AA149" i="1"/>
  <c r="AF149" i="1" s="1"/>
  <c r="W149" i="1"/>
  <c r="Y41" i="1"/>
  <c r="W41" i="1"/>
  <c r="L81" i="1"/>
  <c r="Y164" i="1"/>
  <c r="AA164" i="1"/>
  <c r="AF164" i="1" s="1"/>
  <c r="W164" i="1"/>
  <c r="W148" i="1"/>
  <c r="AA148" i="1"/>
  <c r="AF148" i="1" s="1"/>
  <c r="Y148" i="1"/>
  <c r="V89" i="1"/>
  <c r="Z89" i="1" s="1"/>
  <c r="AC89" i="1" s="1"/>
  <c r="W40" i="1"/>
  <c r="Y40" i="1"/>
  <c r="AA40" i="1"/>
  <c r="AF40" i="1" s="1"/>
  <c r="Q148" i="1"/>
  <c r="V148" i="1"/>
  <c r="Z148" i="1" s="1"/>
  <c r="AC148" i="1" s="1"/>
  <c r="W76" i="1"/>
  <c r="Y76" i="1"/>
  <c r="AA76" i="1"/>
  <c r="AF76" i="1" s="1"/>
  <c r="Q4" i="1"/>
  <c r="V4" i="1"/>
  <c r="Z4" i="1" s="1"/>
  <c r="AC4" i="1" s="1"/>
  <c r="M137" i="1"/>
  <c r="T137" i="1" s="1"/>
  <c r="X137" i="1" s="1"/>
  <c r="V137" i="1"/>
  <c r="Z137" i="1" s="1"/>
  <c r="AC137" i="1" s="1"/>
  <c r="Q80" i="1"/>
  <c r="Q50" i="1"/>
  <c r="U108" i="1"/>
  <c r="Y89" i="1"/>
  <c r="AA89" i="1"/>
  <c r="AF89" i="1" s="1"/>
  <c r="V77" i="1"/>
  <c r="Z77" i="1" s="1"/>
  <c r="AC77" i="1" s="1"/>
  <c r="W51" i="1"/>
  <c r="Y51" i="1"/>
  <c r="AA51" i="1"/>
  <c r="AF51" i="1" s="1"/>
  <c r="U130" i="1"/>
  <c r="O130" i="1"/>
  <c r="P70" i="1"/>
  <c r="O70" i="1"/>
  <c r="U70" i="1"/>
  <c r="L70" i="1"/>
  <c r="Q70" i="1" s="1"/>
  <c r="U22" i="1"/>
  <c r="O22" i="1"/>
  <c r="Y113" i="1"/>
  <c r="AA113" i="1"/>
  <c r="AF113" i="1" s="1"/>
  <c r="W113" i="1"/>
  <c r="P117" i="1"/>
  <c r="O117" i="1"/>
  <c r="P69" i="1"/>
  <c r="U69" i="1"/>
  <c r="N69" i="1"/>
  <c r="O69" i="1"/>
  <c r="P9" i="1"/>
  <c r="U9" i="1"/>
  <c r="O9" i="1"/>
  <c r="Y72" i="1"/>
  <c r="AA72" i="1"/>
  <c r="AF72" i="1" s="1"/>
  <c r="Q152" i="1"/>
  <c r="V152" i="1"/>
  <c r="Z152" i="1" s="1"/>
  <c r="AC152" i="1" s="1"/>
  <c r="W151" i="1"/>
  <c r="AA151" i="1"/>
  <c r="AF151" i="1" s="1"/>
  <c r="Y151" i="1"/>
  <c r="O139" i="1"/>
  <c r="U139" i="1"/>
  <c r="U91" i="1"/>
  <c r="O91" i="1"/>
  <c r="O43" i="1"/>
  <c r="U43" i="1"/>
  <c r="W112" i="1"/>
  <c r="Y112" i="1"/>
  <c r="V56" i="1"/>
  <c r="Z56" i="1" s="1"/>
  <c r="AC56" i="1" s="1"/>
  <c r="P139" i="1"/>
  <c r="Y135" i="1"/>
  <c r="W135" i="1"/>
  <c r="Q134" i="1"/>
  <c r="R134" i="1"/>
  <c r="V134" i="1"/>
  <c r="Z134" i="1" s="1"/>
  <c r="AC134" i="1" s="1"/>
  <c r="R140" i="1"/>
  <c r="W138" i="1"/>
  <c r="AA138" i="1"/>
  <c r="AF138" i="1" s="1"/>
  <c r="N170" i="1"/>
  <c r="U170" i="1"/>
  <c r="P146" i="1"/>
  <c r="L146" i="1"/>
  <c r="N146" i="1"/>
  <c r="N122" i="1"/>
  <c r="L122" i="1"/>
  <c r="P122" i="1"/>
  <c r="N98" i="1"/>
  <c r="U98" i="1"/>
  <c r="L98" i="1"/>
  <c r="M98" i="1" s="1"/>
  <c r="T98" i="1" s="1"/>
  <c r="X98" i="1" s="1"/>
  <c r="N74" i="1"/>
  <c r="U74" i="1"/>
  <c r="N62" i="1"/>
  <c r="U62" i="1"/>
  <c r="L62" i="1"/>
  <c r="N26" i="1"/>
  <c r="U26" i="1"/>
  <c r="L170" i="1"/>
  <c r="M170" i="1" s="1"/>
  <c r="T170" i="1" s="1"/>
  <c r="X170" i="1" s="1"/>
  <c r="Q76" i="1"/>
  <c r="V76" i="1"/>
  <c r="Z76" i="1" s="1"/>
  <c r="AC76" i="1" s="1"/>
  <c r="M110" i="1"/>
  <c r="T110" i="1" s="1"/>
  <c r="X110" i="1" s="1"/>
  <c r="O154" i="1"/>
  <c r="R109" i="1"/>
  <c r="R97" i="1"/>
  <c r="R73" i="1"/>
  <c r="R61" i="1"/>
  <c r="W137" i="1"/>
  <c r="U96" i="1"/>
  <c r="Y63" i="1"/>
  <c r="W63" i="1"/>
  <c r="AA63" i="1"/>
  <c r="AF63" i="1" s="1"/>
  <c r="L106" i="1"/>
  <c r="Q106" i="1" s="1"/>
  <c r="O106" i="1"/>
  <c r="U58" i="1"/>
  <c r="O58" i="1"/>
  <c r="Q157" i="1"/>
  <c r="V157" i="1"/>
  <c r="Z157" i="1" s="1"/>
  <c r="AC157" i="1" s="1"/>
  <c r="P129" i="1"/>
  <c r="U129" i="1"/>
  <c r="O129" i="1"/>
  <c r="P57" i="1"/>
  <c r="O57" i="1"/>
  <c r="U142" i="1"/>
  <c r="U163" i="1"/>
  <c r="O163" i="1"/>
  <c r="O115" i="1"/>
  <c r="U115" i="1"/>
  <c r="U55" i="1"/>
  <c r="O55" i="1"/>
  <c r="L141" i="1"/>
  <c r="M141" i="1" s="1"/>
  <c r="T141" i="1" s="1"/>
  <c r="X141" i="1" s="1"/>
  <c r="AA44" i="1"/>
  <c r="AF44" i="1" s="1"/>
  <c r="Y125" i="1"/>
  <c r="W125" i="1"/>
  <c r="AA125" i="1"/>
  <c r="AF125" i="1" s="1"/>
  <c r="Q138" i="1"/>
  <c r="R138" i="1"/>
  <c r="R152" i="1"/>
  <c r="R104" i="1"/>
  <c r="Y77" i="1"/>
  <c r="L158" i="1"/>
  <c r="P158" i="1"/>
  <c r="U158" i="1"/>
  <c r="N134" i="1"/>
  <c r="U134" i="1"/>
  <c r="N110" i="1"/>
  <c r="U110" i="1"/>
  <c r="N86" i="1"/>
  <c r="U86" i="1"/>
  <c r="N38" i="1"/>
  <c r="L38" i="1"/>
  <c r="P38" i="1"/>
  <c r="N14" i="1"/>
  <c r="U14" i="1"/>
  <c r="Q133" i="1"/>
  <c r="V133" i="1"/>
  <c r="Z133" i="1" s="1"/>
  <c r="AC133" i="1" s="1"/>
  <c r="M29" i="1"/>
  <c r="T29" i="1" s="1"/>
  <c r="X29" i="1" s="1"/>
  <c r="V29" i="1"/>
  <c r="Z29" i="1" s="1"/>
  <c r="AC29" i="1" s="1"/>
  <c r="P169" i="1"/>
  <c r="U169" i="1"/>
  <c r="P157" i="1"/>
  <c r="U157" i="1"/>
  <c r="N157" i="1"/>
  <c r="P145" i="1"/>
  <c r="L145" i="1"/>
  <c r="U145" i="1"/>
  <c r="N145" i="1"/>
  <c r="P133" i="1"/>
  <c r="U133" i="1"/>
  <c r="P121" i="1"/>
  <c r="L121" i="1"/>
  <c r="U121" i="1"/>
  <c r="N121" i="1"/>
  <c r="P109" i="1"/>
  <c r="U109" i="1"/>
  <c r="N109" i="1"/>
  <c r="P97" i="1"/>
  <c r="U97" i="1"/>
  <c r="P85" i="1"/>
  <c r="L85" i="1"/>
  <c r="P73" i="1"/>
  <c r="N73" i="1"/>
  <c r="P61" i="1"/>
  <c r="U61" i="1"/>
  <c r="P49" i="1"/>
  <c r="U49" i="1"/>
  <c r="L49" i="1"/>
  <c r="P37" i="1"/>
  <c r="L37" i="1"/>
  <c r="U37" i="1"/>
  <c r="N37" i="1"/>
  <c r="P25" i="1"/>
  <c r="U25" i="1"/>
  <c r="N25" i="1"/>
  <c r="P13" i="1"/>
  <c r="U13" i="1"/>
  <c r="L169" i="1"/>
  <c r="Q169" i="1" s="1"/>
  <c r="L74" i="1"/>
  <c r="L26" i="1"/>
  <c r="Q26" i="1" s="1"/>
  <c r="N9" i="1"/>
  <c r="O108" i="1"/>
  <c r="O60" i="1"/>
  <c r="O36" i="1"/>
  <c r="AE20" i="1"/>
  <c r="W20" i="1"/>
  <c r="U146" i="1"/>
  <c r="U117" i="1"/>
  <c r="U106" i="1"/>
  <c r="U85" i="1"/>
  <c r="V50" i="1"/>
  <c r="Z50" i="1" s="1"/>
  <c r="AC50" i="1" s="1"/>
  <c r="Y17" i="1"/>
  <c r="L82" i="1"/>
  <c r="M82" i="1" s="1"/>
  <c r="T82" i="1" s="1"/>
  <c r="X82" i="1" s="1"/>
  <c r="U82" i="1"/>
  <c r="O82" i="1"/>
  <c r="L10" i="1"/>
  <c r="Q10" i="1" s="1"/>
  <c r="U10" i="1"/>
  <c r="O10" i="1"/>
  <c r="P165" i="1"/>
  <c r="U165" i="1"/>
  <c r="O165" i="1"/>
  <c r="P81" i="1"/>
  <c r="U81" i="1"/>
  <c r="O81" i="1"/>
  <c r="O103" i="1"/>
  <c r="U103" i="1"/>
  <c r="U19" i="1"/>
  <c r="O19" i="1"/>
  <c r="O142" i="1"/>
  <c r="Y132" i="1"/>
  <c r="AA132" i="1"/>
  <c r="AF132" i="1" s="1"/>
  <c r="U67" i="1"/>
  <c r="Y161" i="1"/>
  <c r="AA161" i="1"/>
  <c r="AF161" i="1" s="1"/>
  <c r="W161" i="1"/>
  <c r="N129" i="1"/>
  <c r="N156" i="1"/>
  <c r="U156" i="1"/>
  <c r="Y60" i="1"/>
  <c r="AA60" i="1"/>
  <c r="AF60" i="1" s="1"/>
  <c r="U12" i="1"/>
  <c r="L12" i="1"/>
  <c r="Q73" i="1"/>
  <c r="M73" i="1"/>
  <c r="T73" i="1" s="1"/>
  <c r="X73" i="1" s="1"/>
  <c r="O170" i="1"/>
  <c r="W136" i="1"/>
  <c r="AA136" i="1"/>
  <c r="AF136" i="1" s="1"/>
  <c r="U73" i="1"/>
  <c r="U50" i="1"/>
  <c r="U34" i="1"/>
  <c r="U23" i="1"/>
  <c r="U11" i="1"/>
  <c r="Y102" i="1"/>
  <c r="U118" i="1"/>
  <c r="O118" i="1"/>
  <c r="L46" i="1"/>
  <c r="U46" i="1"/>
  <c r="O46" i="1"/>
  <c r="M17" i="1"/>
  <c r="T17" i="1" s="1"/>
  <c r="X17" i="1" s="1"/>
  <c r="R17" i="1"/>
  <c r="W7" i="1"/>
  <c r="Y7" i="1"/>
  <c r="AA7" i="1"/>
  <c r="AF7" i="1" s="1"/>
  <c r="P153" i="1"/>
  <c r="U153" i="1"/>
  <c r="O153" i="1"/>
  <c r="L153" i="1"/>
  <c r="M153" i="1" s="1"/>
  <c r="T153" i="1" s="1"/>
  <c r="X153" i="1" s="1"/>
  <c r="P93" i="1"/>
  <c r="U93" i="1"/>
  <c r="O93" i="1"/>
  <c r="P33" i="1"/>
  <c r="U33" i="1"/>
  <c r="O33" i="1"/>
  <c r="V13" i="1"/>
  <c r="Z13" i="1" s="1"/>
  <c r="AC13" i="1" s="1"/>
  <c r="R13" i="1"/>
  <c r="Y83" i="1"/>
  <c r="AA83" i="1"/>
  <c r="AF83" i="1" s="1"/>
  <c r="AA8" i="1"/>
  <c r="AF8" i="1" s="1"/>
  <c r="Y8" i="1"/>
  <c r="W8" i="1"/>
  <c r="L9" i="1"/>
  <c r="P151" i="1"/>
  <c r="O151" i="1"/>
  <c r="P79" i="1"/>
  <c r="O79" i="1"/>
  <c r="W100" i="1"/>
  <c r="AA100" i="1"/>
  <c r="AF100" i="1" s="1"/>
  <c r="Y5" i="1"/>
  <c r="W5" i="1"/>
  <c r="AA5" i="1"/>
  <c r="AF5" i="1" s="1"/>
  <c r="Y122" i="1"/>
  <c r="AA122" i="1"/>
  <c r="AF122" i="1" s="1"/>
  <c r="AA53" i="1"/>
  <c r="AF53" i="1" s="1"/>
  <c r="W53" i="1"/>
  <c r="Y53" i="1"/>
  <c r="AA3" i="1"/>
  <c r="AF3" i="1" s="1"/>
  <c r="Y3" i="1"/>
  <c r="W3" i="1"/>
  <c r="V41" i="1"/>
  <c r="Z41" i="1" s="1"/>
  <c r="AC41" i="1" s="1"/>
  <c r="R41" i="1"/>
  <c r="AA168" i="1"/>
  <c r="AF168" i="1" s="1"/>
  <c r="W168" i="1"/>
  <c r="Y168" i="1"/>
  <c r="N144" i="1"/>
  <c r="U144" i="1"/>
  <c r="U120" i="1"/>
  <c r="P120" i="1"/>
  <c r="N84" i="1"/>
  <c r="U84" i="1"/>
  <c r="L84" i="1"/>
  <c r="Q84" i="1" s="1"/>
  <c r="AA48" i="1"/>
  <c r="AF48" i="1" s="1"/>
  <c r="W48" i="1"/>
  <c r="Y48" i="1"/>
  <c r="Y36" i="1"/>
  <c r="W36" i="1"/>
  <c r="AA36" i="1"/>
  <c r="AF36" i="1" s="1"/>
  <c r="P24" i="1"/>
  <c r="U24" i="1"/>
  <c r="M164" i="1"/>
  <c r="T164" i="1" s="1"/>
  <c r="X164" i="1" s="1"/>
  <c r="P103" i="1"/>
  <c r="L155" i="1"/>
  <c r="M155" i="1" s="1"/>
  <c r="T155" i="1" s="1"/>
  <c r="X155" i="1" s="1"/>
  <c r="O155" i="1"/>
  <c r="U143" i="1"/>
  <c r="O143" i="1"/>
  <c r="U131" i="1"/>
  <c r="O131" i="1"/>
  <c r="U119" i="1"/>
  <c r="O119" i="1"/>
  <c r="U107" i="1"/>
  <c r="O107" i="1"/>
  <c r="U71" i="1"/>
  <c r="O71" i="1"/>
  <c r="U59" i="1"/>
  <c r="O59" i="1"/>
  <c r="U47" i="1"/>
  <c r="O47" i="1"/>
  <c r="U35" i="1"/>
  <c r="O35" i="1"/>
  <c r="L69" i="1"/>
  <c r="Q20" i="1"/>
  <c r="V20" i="1"/>
  <c r="Z20" i="1" s="1"/>
  <c r="AC20" i="1" s="1"/>
  <c r="N169" i="1"/>
  <c r="O169" i="1"/>
  <c r="R156" i="1"/>
  <c r="AE65" i="1"/>
  <c r="W65" i="1"/>
  <c r="W160" i="1"/>
  <c r="AA160" i="1"/>
  <c r="AF160" i="1" s="1"/>
  <c r="Y160" i="1"/>
  <c r="Y152" i="1"/>
  <c r="W152" i="1"/>
  <c r="AA152" i="1"/>
  <c r="AF152" i="1" s="1"/>
  <c r="W126" i="1"/>
  <c r="Y126" i="1"/>
  <c r="U95" i="1"/>
  <c r="W83" i="1"/>
  <c r="AA101" i="1"/>
  <c r="AF101" i="1" s="1"/>
  <c r="AA15" i="1"/>
  <c r="AF15" i="1" s="1"/>
  <c r="Y27" i="1"/>
  <c r="W15" i="1"/>
  <c r="AA99" i="1"/>
  <c r="AF99" i="1" s="1"/>
  <c r="P128" i="1"/>
  <c r="U128" i="1"/>
  <c r="N104" i="1"/>
  <c r="U104" i="1"/>
  <c r="P92" i="1"/>
  <c r="U92" i="1"/>
  <c r="Y68" i="1"/>
  <c r="W68" i="1"/>
  <c r="AA68" i="1"/>
  <c r="AF68" i="1" s="1"/>
  <c r="N56" i="1"/>
  <c r="U56" i="1"/>
  <c r="N32" i="1"/>
  <c r="U32" i="1"/>
  <c r="Y20" i="1"/>
  <c r="AA20" i="1"/>
  <c r="AF20" i="1" s="1"/>
  <c r="L128" i="1"/>
  <c r="N80" i="1"/>
  <c r="N44" i="1"/>
  <c r="P135" i="1"/>
  <c r="P41" i="1"/>
  <c r="U116" i="1"/>
  <c r="U66" i="1"/>
  <c r="U54" i="1"/>
  <c r="U4" i="1"/>
  <c r="P150" i="1"/>
  <c r="U150" i="1"/>
  <c r="P114" i="1"/>
  <c r="U114" i="1"/>
  <c r="P78" i="1"/>
  <c r="U78" i="1"/>
  <c r="P42" i="1"/>
  <c r="U42" i="1"/>
  <c r="P6" i="1"/>
  <c r="U6" i="1"/>
  <c r="L149" i="1"/>
  <c r="L125" i="1"/>
  <c r="M125" i="1" s="1"/>
  <c r="T125" i="1" s="1"/>
  <c r="X125" i="1" s="1"/>
  <c r="L92" i="1"/>
  <c r="L68" i="1"/>
  <c r="L8" i="1"/>
  <c r="M8" i="1" s="1"/>
  <c r="T8" i="1" s="1"/>
  <c r="X8" i="1" s="1"/>
  <c r="U64" i="1"/>
  <c r="Y87" i="1"/>
  <c r="AA65" i="1"/>
  <c r="AF65" i="1" s="1"/>
  <c r="Y29" i="1"/>
  <c r="AA29" i="1"/>
  <c r="AF29" i="1" s="1"/>
  <c r="L124" i="1"/>
  <c r="L66" i="1"/>
  <c r="M66" i="1" s="1"/>
  <c r="T66" i="1" s="1"/>
  <c r="X66" i="1" s="1"/>
  <c r="N30" i="1"/>
  <c r="P161" i="1"/>
  <c r="P75" i="1"/>
  <c r="P32" i="1"/>
  <c r="O164" i="1"/>
  <c r="O152" i="1"/>
  <c r="O140" i="1"/>
  <c r="O128" i="1"/>
  <c r="O116" i="1"/>
  <c r="O104" i="1"/>
  <c r="O92" i="1"/>
  <c r="O80" i="1"/>
  <c r="O68" i="1"/>
  <c r="O56" i="1"/>
  <c r="O44" i="1"/>
  <c r="O32" i="1"/>
  <c r="O20" i="1"/>
  <c r="O8" i="1"/>
  <c r="Y140" i="1"/>
  <c r="AA140" i="1"/>
  <c r="AF140" i="1" s="1"/>
  <c r="W140" i="1"/>
  <c r="W124" i="1"/>
  <c r="AA124" i="1"/>
  <c r="AF124" i="1" s="1"/>
  <c r="Y124" i="1"/>
  <c r="L16" i="1"/>
  <c r="U16" i="1"/>
  <c r="W2" i="1"/>
  <c r="AA2" i="1"/>
  <c r="AF2" i="1" s="1"/>
  <c r="Y2" i="1"/>
  <c r="Q136" i="1"/>
  <c r="V136" i="1"/>
  <c r="Z136" i="1" s="1"/>
  <c r="AC136" i="1" s="1"/>
  <c r="W88" i="1"/>
  <c r="AA88" i="1"/>
  <c r="AF88" i="1" s="1"/>
  <c r="Y88" i="1"/>
  <c r="Q64" i="1"/>
  <c r="V64" i="1"/>
  <c r="Z64" i="1" s="1"/>
  <c r="AC64" i="1" s="1"/>
  <c r="W52" i="1"/>
  <c r="Y52" i="1"/>
  <c r="AA52" i="1"/>
  <c r="AF52" i="1" s="1"/>
  <c r="M65" i="1"/>
  <c r="T65" i="1" s="1"/>
  <c r="X65" i="1" s="1"/>
  <c r="V65" i="1"/>
  <c r="Z65" i="1" s="1"/>
  <c r="AC65" i="1" s="1"/>
  <c r="W147" i="1"/>
  <c r="W111" i="1"/>
  <c r="AA75" i="1"/>
  <c r="AF75" i="1" s="1"/>
  <c r="Y75" i="1"/>
  <c r="W75" i="1"/>
  <c r="AA39" i="1"/>
  <c r="AF39" i="1" s="1"/>
  <c r="W39" i="1"/>
  <c r="L32" i="1"/>
  <c r="N101" i="1"/>
  <c r="N66" i="1"/>
  <c r="P20" i="1"/>
  <c r="O162" i="1"/>
  <c r="O150" i="1"/>
  <c r="O138" i="1"/>
  <c r="O126" i="1"/>
  <c r="O114" i="1"/>
  <c r="O102" i="1"/>
  <c r="O90" i="1"/>
  <c r="O78" i="1"/>
  <c r="O66" i="1"/>
  <c r="O54" i="1"/>
  <c r="O42" i="1"/>
  <c r="O30" i="1"/>
  <c r="O18" i="1"/>
  <c r="O6" i="1"/>
  <c r="U80" i="1"/>
  <c r="U30" i="1"/>
  <c r="U18" i="1"/>
  <c r="AA147" i="1"/>
  <c r="AF147" i="1" s="1"/>
  <c r="Q96" i="1"/>
  <c r="M96" i="1"/>
  <c r="T96" i="1" s="1"/>
  <c r="X96" i="1" s="1"/>
  <c r="M10" i="1"/>
  <c r="T10" i="1" s="1"/>
  <c r="X10" i="1" s="1"/>
  <c r="N46" i="1"/>
  <c r="N83" i="1"/>
  <c r="P83" i="1"/>
  <c r="P106" i="1"/>
  <c r="M64" i="1"/>
  <c r="T64" i="1" s="1"/>
  <c r="X64" i="1" s="1"/>
  <c r="N167" i="1"/>
  <c r="P167" i="1"/>
  <c r="N131" i="1"/>
  <c r="L131" i="1"/>
  <c r="P131" i="1"/>
  <c r="N71" i="1"/>
  <c r="P71" i="1"/>
  <c r="L71" i="1"/>
  <c r="N47" i="1"/>
  <c r="P47" i="1"/>
  <c r="L47" i="1"/>
  <c r="N11" i="1"/>
  <c r="P11" i="1"/>
  <c r="P166" i="1"/>
  <c r="L166" i="1"/>
  <c r="N118" i="1"/>
  <c r="L118" i="1"/>
  <c r="P118" i="1"/>
  <c r="N22" i="1"/>
  <c r="L22" i="1"/>
  <c r="Q68" i="1"/>
  <c r="M68" i="1"/>
  <c r="T68" i="1" s="1"/>
  <c r="X68" i="1" s="1"/>
  <c r="N119" i="1"/>
  <c r="L119" i="1"/>
  <c r="P119" i="1"/>
  <c r="N35" i="1"/>
  <c r="P35" i="1"/>
  <c r="L35" i="1"/>
  <c r="N94" i="1"/>
  <c r="P94" i="1"/>
  <c r="L94" i="1"/>
  <c r="N58" i="1"/>
  <c r="L58" i="1"/>
  <c r="P58" i="1"/>
  <c r="L142" i="1"/>
  <c r="Q40" i="1"/>
  <c r="M40" i="1"/>
  <c r="T40" i="1" s="1"/>
  <c r="X40" i="1" s="1"/>
  <c r="Q156" i="1"/>
  <c r="M156" i="1"/>
  <c r="T156" i="1" s="1"/>
  <c r="X156" i="1" s="1"/>
  <c r="L83" i="1"/>
  <c r="P22" i="1"/>
  <c r="N106" i="1"/>
  <c r="Q97" i="1"/>
  <c r="M97" i="1"/>
  <c r="T97" i="1" s="1"/>
  <c r="X97" i="1" s="1"/>
  <c r="L24" i="1"/>
  <c r="M136" i="1"/>
  <c r="T136" i="1" s="1"/>
  <c r="X136" i="1" s="1"/>
  <c r="P46" i="1"/>
  <c r="Q53" i="1"/>
  <c r="N143" i="1"/>
  <c r="P143" i="1"/>
  <c r="L143" i="1"/>
  <c r="N95" i="1"/>
  <c r="P95" i="1"/>
  <c r="N23" i="1"/>
  <c r="P23" i="1"/>
  <c r="N82" i="1"/>
  <c r="P82" i="1"/>
  <c r="N34" i="1"/>
  <c r="P34" i="1"/>
  <c r="L34" i="1"/>
  <c r="M41" i="1"/>
  <c r="T41" i="1" s="1"/>
  <c r="X41" i="1" s="1"/>
  <c r="Q41" i="1"/>
  <c r="Q44" i="1"/>
  <c r="M44" i="1"/>
  <c r="T44" i="1" s="1"/>
  <c r="X44" i="1" s="1"/>
  <c r="P142" i="1"/>
  <c r="M81" i="1"/>
  <c r="T81" i="1" s="1"/>
  <c r="X81" i="1" s="1"/>
  <c r="Q81" i="1"/>
  <c r="Q16" i="1"/>
  <c r="M16" i="1"/>
  <c r="T16" i="1" s="1"/>
  <c r="X16" i="1" s="1"/>
  <c r="Q98" i="1"/>
  <c r="N70" i="1"/>
  <c r="L23" i="1"/>
  <c r="N166" i="1"/>
  <c r="N155" i="1"/>
  <c r="P155" i="1"/>
  <c r="N107" i="1"/>
  <c r="P107" i="1"/>
  <c r="L107" i="1"/>
  <c r="N59" i="1"/>
  <c r="P59" i="1"/>
  <c r="L59" i="1"/>
  <c r="L167" i="1"/>
  <c r="N154" i="1"/>
  <c r="P154" i="1"/>
  <c r="L130" i="1"/>
  <c r="P130" i="1"/>
  <c r="P10" i="1"/>
  <c r="N10" i="1"/>
  <c r="M69" i="1"/>
  <c r="T69" i="1" s="1"/>
  <c r="X69" i="1" s="1"/>
  <c r="Q69" i="1"/>
  <c r="M113" i="1"/>
  <c r="T113" i="1" s="1"/>
  <c r="X113" i="1" s="1"/>
  <c r="Q113" i="1"/>
  <c r="L11" i="1"/>
  <c r="Q56" i="1"/>
  <c r="M56" i="1"/>
  <c r="T56" i="1" s="1"/>
  <c r="X56" i="1" s="1"/>
  <c r="Q128" i="1"/>
  <c r="M128" i="1"/>
  <c r="T128" i="1" s="1"/>
  <c r="X128" i="1" s="1"/>
  <c r="M25" i="1"/>
  <c r="T25" i="1" s="1"/>
  <c r="X25" i="1" s="1"/>
  <c r="Q25" i="1"/>
  <c r="M138" i="1"/>
  <c r="T138" i="1" s="1"/>
  <c r="X138" i="1" s="1"/>
  <c r="N168" i="1"/>
  <c r="P168" i="1"/>
  <c r="P144" i="1"/>
  <c r="L144" i="1"/>
  <c r="N132" i="1"/>
  <c r="L132" i="1"/>
  <c r="P132" i="1"/>
  <c r="N120" i="1"/>
  <c r="L120" i="1"/>
  <c r="P108" i="1"/>
  <c r="L108" i="1"/>
  <c r="P96" i="1"/>
  <c r="N96" i="1"/>
  <c r="N72" i="1"/>
  <c r="P72" i="1"/>
  <c r="L72" i="1"/>
  <c r="L60" i="1"/>
  <c r="N60" i="1"/>
  <c r="P60" i="1"/>
  <c r="P48" i="1"/>
  <c r="L48" i="1"/>
  <c r="N36" i="1"/>
  <c r="P36" i="1"/>
  <c r="L36" i="1"/>
  <c r="N12" i="1"/>
  <c r="P12" i="1"/>
  <c r="L168" i="1"/>
  <c r="L95" i="1"/>
  <c r="N130" i="1"/>
  <c r="P84" i="1"/>
  <c r="M148" i="1"/>
  <c r="T148" i="1" s="1"/>
  <c r="X148" i="1" s="1"/>
  <c r="M134" i="1"/>
  <c r="T134" i="1" s="1"/>
  <c r="X134" i="1" s="1"/>
  <c r="M76" i="1"/>
  <c r="T76" i="1" s="1"/>
  <c r="X76" i="1" s="1"/>
  <c r="N105" i="1"/>
  <c r="L165" i="1"/>
  <c r="L150" i="1"/>
  <c r="L93" i="1"/>
  <c r="L78" i="1"/>
  <c r="M49" i="1"/>
  <c r="T49" i="1" s="1"/>
  <c r="X49" i="1" s="1"/>
  <c r="Q49" i="1"/>
  <c r="L21" i="1"/>
  <c r="L6" i="1"/>
  <c r="M133" i="1"/>
  <c r="T133" i="1" s="1"/>
  <c r="X133" i="1" s="1"/>
  <c r="M104" i="1"/>
  <c r="T104" i="1" s="1"/>
  <c r="X104" i="1" s="1"/>
  <c r="N158" i="1"/>
  <c r="N141" i="1"/>
  <c r="N42" i="1"/>
  <c r="N21" i="1"/>
  <c r="P170" i="1"/>
  <c r="P152" i="1"/>
  <c r="P134" i="1"/>
  <c r="P116" i="1"/>
  <c r="P98" i="1"/>
  <c r="Q137" i="1"/>
  <c r="Q89" i="1"/>
  <c r="L127" i="1"/>
  <c r="N127" i="1"/>
  <c r="L91" i="1"/>
  <c r="N91" i="1"/>
  <c r="L43" i="1"/>
  <c r="P43" i="1"/>
  <c r="N43" i="1"/>
  <c r="L163" i="1"/>
  <c r="N163" i="1"/>
  <c r="L115" i="1"/>
  <c r="N115" i="1"/>
  <c r="L103" i="1"/>
  <c r="N103" i="1"/>
  <c r="L55" i="1"/>
  <c r="P55" i="1"/>
  <c r="N55" i="1"/>
  <c r="L31" i="1"/>
  <c r="P31" i="1"/>
  <c r="N31" i="1"/>
  <c r="L7" i="1"/>
  <c r="P7" i="1"/>
  <c r="N7" i="1"/>
  <c r="P115" i="1"/>
  <c r="L90" i="1"/>
  <c r="L18" i="1"/>
  <c r="M4" i="1"/>
  <c r="T4" i="1" s="1"/>
  <c r="X4" i="1" s="1"/>
  <c r="N138" i="1"/>
  <c r="M20" i="1"/>
  <c r="T20" i="1" s="1"/>
  <c r="X20" i="1" s="1"/>
  <c r="N57" i="1"/>
  <c r="Q77" i="1"/>
  <c r="P148" i="1"/>
  <c r="N148" i="1"/>
  <c r="P124" i="1"/>
  <c r="N124" i="1"/>
  <c r="P100" i="1"/>
  <c r="N100" i="1"/>
  <c r="P76" i="1"/>
  <c r="N76" i="1"/>
  <c r="P64" i="1"/>
  <c r="N64" i="1"/>
  <c r="P40" i="1"/>
  <c r="N40" i="1"/>
  <c r="P28" i="1"/>
  <c r="N28" i="1"/>
  <c r="P4" i="1"/>
  <c r="N4" i="1"/>
  <c r="L117" i="1"/>
  <c r="L45" i="1"/>
  <c r="M157" i="1"/>
  <c r="T157" i="1" s="1"/>
  <c r="X157" i="1" s="1"/>
  <c r="N117" i="1"/>
  <c r="P110" i="1"/>
  <c r="P74" i="1"/>
  <c r="L139" i="1"/>
  <c r="N139" i="1"/>
  <c r="L79" i="1"/>
  <c r="N79" i="1"/>
  <c r="Q5" i="1"/>
  <c r="M5" i="1"/>
  <c r="T5" i="1" s="1"/>
  <c r="X5" i="1" s="1"/>
  <c r="L162" i="1"/>
  <c r="L105" i="1"/>
  <c r="M61" i="1"/>
  <c r="T61" i="1" s="1"/>
  <c r="X61" i="1" s="1"/>
  <c r="Q61" i="1"/>
  <c r="N78" i="1"/>
  <c r="P2" i="1"/>
  <c r="N2" i="1"/>
  <c r="P160" i="1"/>
  <c r="N160" i="1"/>
  <c r="P136" i="1"/>
  <c r="N136" i="1"/>
  <c r="P112" i="1"/>
  <c r="N112" i="1"/>
  <c r="P88" i="1"/>
  <c r="N88" i="1"/>
  <c r="P52" i="1"/>
  <c r="N52" i="1"/>
  <c r="P16" i="1"/>
  <c r="N16" i="1"/>
  <c r="L160" i="1"/>
  <c r="L102" i="1"/>
  <c r="L88" i="1"/>
  <c r="L30" i="1"/>
  <c r="M85" i="1"/>
  <c r="T85" i="1" s="1"/>
  <c r="X85" i="1" s="1"/>
  <c r="N153" i="1"/>
  <c r="N171" i="1"/>
  <c r="L171" i="1"/>
  <c r="N159" i="1"/>
  <c r="L159" i="1"/>
  <c r="N147" i="1"/>
  <c r="L147" i="1"/>
  <c r="N135" i="1"/>
  <c r="L135" i="1"/>
  <c r="N123" i="1"/>
  <c r="L123" i="1"/>
  <c r="N111" i="1"/>
  <c r="L111" i="1"/>
  <c r="N99" i="1"/>
  <c r="L99" i="1"/>
  <c r="N87" i="1"/>
  <c r="L87" i="1"/>
  <c r="N75" i="1"/>
  <c r="L75" i="1"/>
  <c r="N63" i="1"/>
  <c r="L63" i="1"/>
  <c r="N51" i="1"/>
  <c r="L51" i="1"/>
  <c r="N39" i="1"/>
  <c r="L39" i="1"/>
  <c r="N27" i="1"/>
  <c r="L27" i="1"/>
  <c r="N15" i="1"/>
  <c r="L15" i="1"/>
  <c r="N3" i="1"/>
  <c r="L3" i="1"/>
  <c r="L116" i="1"/>
  <c r="L86" i="1"/>
  <c r="L14" i="1"/>
  <c r="N54" i="1"/>
  <c r="N33" i="1"/>
  <c r="P163" i="1"/>
  <c r="P127" i="1"/>
  <c r="P91" i="1"/>
  <c r="P50" i="1"/>
  <c r="P26" i="1"/>
  <c r="L151" i="1"/>
  <c r="N151" i="1"/>
  <c r="L67" i="1"/>
  <c r="N67" i="1"/>
  <c r="L19" i="1"/>
  <c r="P19" i="1"/>
  <c r="N19" i="1"/>
  <c r="L33" i="1"/>
  <c r="N18" i="1"/>
  <c r="L2" i="1"/>
  <c r="L129" i="1"/>
  <c r="L114" i="1"/>
  <c r="L100" i="1"/>
  <c r="L57" i="1"/>
  <c r="L42" i="1"/>
  <c r="L28" i="1"/>
  <c r="M13" i="1"/>
  <c r="T13" i="1" s="1"/>
  <c r="X13" i="1" s="1"/>
  <c r="Q13" i="1"/>
  <c r="N150" i="1"/>
  <c r="N114" i="1"/>
  <c r="N93" i="1"/>
  <c r="Q65" i="1"/>
  <c r="Q17" i="1"/>
  <c r="R54" i="1" l="1"/>
  <c r="Q153" i="1"/>
  <c r="M84" i="1"/>
  <c r="T84" i="1" s="1"/>
  <c r="X84" i="1" s="1"/>
  <c r="Q52" i="1"/>
  <c r="M140" i="1"/>
  <c r="T140" i="1" s="1"/>
  <c r="X140" i="1" s="1"/>
  <c r="AB140" i="1" s="1"/>
  <c r="M126" i="1"/>
  <c r="T126" i="1" s="1"/>
  <c r="X126" i="1" s="1"/>
  <c r="AD126" i="1" s="1"/>
  <c r="Q112" i="1"/>
  <c r="AA87" i="1"/>
  <c r="AF87" i="1" s="1"/>
  <c r="Q164" i="1"/>
  <c r="V126" i="1"/>
  <c r="Z126" i="1" s="1"/>
  <c r="AC126" i="1" s="1"/>
  <c r="AA90" i="1"/>
  <c r="AF90" i="1" s="1"/>
  <c r="R50" i="1"/>
  <c r="V104" i="1"/>
  <c r="Z104" i="1" s="1"/>
  <c r="AC104" i="1" s="1"/>
  <c r="AA17" i="1"/>
  <c r="AF17" i="1" s="1"/>
  <c r="W17" i="1"/>
  <c r="V113" i="1"/>
  <c r="Z113" i="1" s="1"/>
  <c r="AC113" i="1" s="1"/>
  <c r="R113" i="1"/>
  <c r="Q54" i="1"/>
  <c r="Q155" i="1"/>
  <c r="Q125" i="1"/>
  <c r="Q140" i="1"/>
  <c r="Q126" i="1"/>
  <c r="M70" i="1"/>
  <c r="T70" i="1" s="1"/>
  <c r="X70" i="1" s="1"/>
  <c r="AD70" i="1" s="1"/>
  <c r="V161" i="1"/>
  <c r="Z161" i="1" s="1"/>
  <c r="AC161" i="1" s="1"/>
  <c r="Y90" i="1"/>
  <c r="V101" i="1"/>
  <c r="Z101" i="1" s="1"/>
  <c r="AC101" i="1" s="1"/>
  <c r="M54" i="1"/>
  <c r="T54" i="1" s="1"/>
  <c r="X54" i="1" s="1"/>
  <c r="Q161" i="1"/>
  <c r="Q170" i="1"/>
  <c r="M161" i="1"/>
  <c r="T161" i="1" s="1"/>
  <c r="X161" i="1" s="1"/>
  <c r="AD161" i="1" s="1"/>
  <c r="AA77" i="1"/>
  <c r="AF77" i="1" s="1"/>
  <c r="M80" i="1"/>
  <c r="T80" i="1" s="1"/>
  <c r="X80" i="1" s="1"/>
  <c r="AB80" i="1" s="1"/>
  <c r="W102" i="1"/>
  <c r="V52" i="1"/>
  <c r="Z52" i="1" s="1"/>
  <c r="AC52" i="1" s="1"/>
  <c r="R52" i="1"/>
  <c r="V112" i="1"/>
  <c r="Z112" i="1" s="1"/>
  <c r="AC112" i="1" s="1"/>
  <c r="R112" i="1"/>
  <c r="R29" i="1"/>
  <c r="Q29" i="1"/>
  <c r="AA171" i="1"/>
  <c r="AF171" i="1" s="1"/>
  <c r="W171" i="1"/>
  <c r="Y171" i="1"/>
  <c r="V164" i="1"/>
  <c r="Z164" i="1" s="1"/>
  <c r="AC164" i="1" s="1"/>
  <c r="AA27" i="1"/>
  <c r="AF27" i="1" s="1"/>
  <c r="V80" i="1"/>
  <c r="Z80" i="1" s="1"/>
  <c r="AC80" i="1" s="1"/>
  <c r="AB66" i="1"/>
  <c r="AD66" i="1"/>
  <c r="AD141" i="1"/>
  <c r="AB141" i="1"/>
  <c r="AB8" i="1"/>
  <c r="AD8" i="1"/>
  <c r="AB82" i="1"/>
  <c r="AD82" i="1"/>
  <c r="AB155" i="1"/>
  <c r="AD155" i="1"/>
  <c r="AD56" i="1"/>
  <c r="AB56" i="1"/>
  <c r="W120" i="1"/>
  <c r="Y120" i="1"/>
  <c r="AA120" i="1"/>
  <c r="AF120" i="1" s="1"/>
  <c r="V37" i="1"/>
  <c r="Z37" i="1" s="1"/>
  <c r="AC37" i="1" s="1"/>
  <c r="R37" i="1"/>
  <c r="M158" i="1"/>
  <c r="T158" i="1" s="1"/>
  <c r="X158" i="1" s="1"/>
  <c r="R158" i="1"/>
  <c r="Q158" i="1"/>
  <c r="V158" i="1"/>
  <c r="Z158" i="1" s="1"/>
  <c r="AC158" i="1" s="1"/>
  <c r="AA62" i="1"/>
  <c r="AF62" i="1" s="1"/>
  <c r="W62" i="1"/>
  <c r="Y62" i="1"/>
  <c r="W69" i="1"/>
  <c r="Y69" i="1"/>
  <c r="AA69" i="1"/>
  <c r="AF69" i="1" s="1"/>
  <c r="Y45" i="1"/>
  <c r="W45" i="1"/>
  <c r="AA45" i="1"/>
  <c r="AF45" i="1" s="1"/>
  <c r="V51" i="1"/>
  <c r="Z51" i="1" s="1"/>
  <c r="AC51" i="1" s="1"/>
  <c r="R51" i="1"/>
  <c r="AB69" i="1"/>
  <c r="AD69" i="1"/>
  <c r="AB112" i="1"/>
  <c r="AD112" i="1"/>
  <c r="V9" i="1"/>
  <c r="Z9" i="1" s="1"/>
  <c r="AC9" i="1" s="1"/>
  <c r="R9" i="1"/>
  <c r="AB101" i="1"/>
  <c r="AD101" i="1"/>
  <c r="AB13" i="1"/>
  <c r="AD13" i="1"/>
  <c r="AB49" i="1"/>
  <c r="AD49" i="1"/>
  <c r="V38" i="1"/>
  <c r="Z38" i="1" s="1"/>
  <c r="AC38" i="1" s="1"/>
  <c r="R38" i="1"/>
  <c r="V63" i="1"/>
  <c r="Z63" i="1" s="1"/>
  <c r="AC63" i="1" s="1"/>
  <c r="R63" i="1"/>
  <c r="R79" i="1"/>
  <c r="V79" i="1"/>
  <c r="Z79" i="1" s="1"/>
  <c r="AC79" i="1" s="1"/>
  <c r="V72" i="1"/>
  <c r="Z72" i="1" s="1"/>
  <c r="AC72" i="1" s="1"/>
  <c r="R72" i="1"/>
  <c r="V143" i="1"/>
  <c r="Z143" i="1" s="1"/>
  <c r="AC143" i="1" s="1"/>
  <c r="R143" i="1"/>
  <c r="Y131" i="1"/>
  <c r="AA131" i="1"/>
  <c r="AF131" i="1" s="1"/>
  <c r="W131" i="1"/>
  <c r="AB73" i="1"/>
  <c r="AD73" i="1"/>
  <c r="W49" i="1"/>
  <c r="Y49" i="1"/>
  <c r="AA49" i="1"/>
  <c r="AF49" i="1" s="1"/>
  <c r="W115" i="1"/>
  <c r="AA115" i="1"/>
  <c r="AF115" i="1" s="1"/>
  <c r="Y115" i="1"/>
  <c r="Y105" i="1"/>
  <c r="AA105" i="1"/>
  <c r="AF105" i="1" s="1"/>
  <c r="W105" i="1"/>
  <c r="W58" i="1"/>
  <c r="Y58" i="1"/>
  <c r="AA58" i="1"/>
  <c r="AF58" i="1" s="1"/>
  <c r="V75" i="1"/>
  <c r="Z75" i="1" s="1"/>
  <c r="AC75" i="1" s="1"/>
  <c r="R75" i="1"/>
  <c r="V139" i="1"/>
  <c r="Z139" i="1" s="1"/>
  <c r="AC139" i="1" s="1"/>
  <c r="R139" i="1"/>
  <c r="V43" i="1"/>
  <c r="Z43" i="1" s="1"/>
  <c r="AC43" i="1" s="1"/>
  <c r="R43" i="1"/>
  <c r="V130" i="1"/>
  <c r="Z130" i="1" s="1"/>
  <c r="AC130" i="1" s="1"/>
  <c r="R130" i="1"/>
  <c r="R142" i="1"/>
  <c r="V142" i="1"/>
  <c r="Z142" i="1" s="1"/>
  <c r="AC142" i="1" s="1"/>
  <c r="Q82" i="1"/>
  <c r="AA80" i="1"/>
  <c r="AF80" i="1" s="1"/>
  <c r="Y80" i="1"/>
  <c r="W80" i="1"/>
  <c r="Y47" i="1"/>
  <c r="AA47" i="1"/>
  <c r="AF47" i="1" s="1"/>
  <c r="W47" i="1"/>
  <c r="Y143" i="1"/>
  <c r="W143" i="1"/>
  <c r="AA143" i="1"/>
  <c r="AF143" i="1" s="1"/>
  <c r="W153" i="1"/>
  <c r="Y153" i="1"/>
  <c r="AA153" i="1"/>
  <c r="AF153" i="1" s="1"/>
  <c r="Q12" i="1"/>
  <c r="V12" i="1"/>
  <c r="Z12" i="1" s="1"/>
  <c r="AC12" i="1" s="1"/>
  <c r="R12" i="1"/>
  <c r="W106" i="1"/>
  <c r="AA106" i="1"/>
  <c r="AF106" i="1" s="1"/>
  <c r="Y106" i="1"/>
  <c r="W13" i="1"/>
  <c r="Y13" i="1"/>
  <c r="AA13" i="1"/>
  <c r="AF13" i="1" s="1"/>
  <c r="W61" i="1"/>
  <c r="Y61" i="1"/>
  <c r="AA61" i="1"/>
  <c r="AF61" i="1" s="1"/>
  <c r="W121" i="1"/>
  <c r="AA121" i="1"/>
  <c r="AF121" i="1" s="1"/>
  <c r="Y121" i="1"/>
  <c r="W169" i="1"/>
  <c r="Y169" i="1"/>
  <c r="AA169" i="1"/>
  <c r="AF169" i="1" s="1"/>
  <c r="AB110" i="1"/>
  <c r="AD110" i="1"/>
  <c r="Y98" i="1"/>
  <c r="AA98" i="1"/>
  <c r="AF98" i="1" s="1"/>
  <c r="W98" i="1"/>
  <c r="AB137" i="1"/>
  <c r="AD137" i="1"/>
  <c r="W166" i="1"/>
  <c r="AA166" i="1"/>
  <c r="AF166" i="1" s="1"/>
  <c r="Y166" i="1"/>
  <c r="AB109" i="1"/>
  <c r="AD109" i="1"/>
  <c r="R154" i="1"/>
  <c r="V154" i="1"/>
  <c r="Z154" i="1" s="1"/>
  <c r="AC154" i="1" s="1"/>
  <c r="V100" i="1"/>
  <c r="Z100" i="1" s="1"/>
  <c r="AC100" i="1" s="1"/>
  <c r="R100" i="1"/>
  <c r="R151" i="1"/>
  <c r="V151" i="1"/>
  <c r="Z151" i="1" s="1"/>
  <c r="AC151" i="1" s="1"/>
  <c r="AB20" i="1"/>
  <c r="AD20" i="1"/>
  <c r="V165" i="1"/>
  <c r="Z165" i="1" s="1"/>
  <c r="AC165" i="1" s="1"/>
  <c r="R165" i="1"/>
  <c r="M37" i="1"/>
  <c r="T37" i="1" s="1"/>
  <c r="X37" i="1" s="1"/>
  <c r="V23" i="1"/>
  <c r="Z23" i="1" s="1"/>
  <c r="AC23" i="1" s="1"/>
  <c r="R23" i="1"/>
  <c r="M12" i="1"/>
  <c r="T12" i="1" s="1"/>
  <c r="X12" i="1" s="1"/>
  <c r="R34" i="1"/>
  <c r="V34" i="1"/>
  <c r="Z34" i="1" s="1"/>
  <c r="AC34" i="1" s="1"/>
  <c r="AB68" i="1"/>
  <c r="AD68" i="1"/>
  <c r="AB64" i="1"/>
  <c r="AD64" i="1"/>
  <c r="W64" i="1"/>
  <c r="Y64" i="1"/>
  <c r="AA64" i="1"/>
  <c r="AF64" i="1" s="1"/>
  <c r="Y114" i="1"/>
  <c r="AA114" i="1"/>
  <c r="AF114" i="1" s="1"/>
  <c r="W114" i="1"/>
  <c r="Y92" i="1"/>
  <c r="W92" i="1"/>
  <c r="AA92" i="1"/>
  <c r="AF92" i="1" s="1"/>
  <c r="AA11" i="1"/>
  <c r="AF11" i="1" s="1"/>
  <c r="Y11" i="1"/>
  <c r="W11" i="1"/>
  <c r="AA12" i="1"/>
  <c r="AF12" i="1" s="1"/>
  <c r="W12" i="1"/>
  <c r="Y12" i="1"/>
  <c r="Y165" i="1"/>
  <c r="AA165" i="1"/>
  <c r="AF165" i="1" s="1"/>
  <c r="W165" i="1"/>
  <c r="W117" i="1"/>
  <c r="Y117" i="1"/>
  <c r="AA117" i="1"/>
  <c r="AF117" i="1" s="1"/>
  <c r="Q121" i="1"/>
  <c r="V121" i="1"/>
  <c r="Z121" i="1" s="1"/>
  <c r="AC121" i="1" s="1"/>
  <c r="R121" i="1"/>
  <c r="M121" i="1"/>
  <c r="T121" i="1" s="1"/>
  <c r="X121" i="1" s="1"/>
  <c r="Y110" i="1"/>
  <c r="W110" i="1"/>
  <c r="AA110" i="1"/>
  <c r="AF110" i="1" s="1"/>
  <c r="W163" i="1"/>
  <c r="AA163" i="1"/>
  <c r="AF163" i="1" s="1"/>
  <c r="Y163" i="1"/>
  <c r="M106" i="1"/>
  <c r="T106" i="1" s="1"/>
  <c r="X106" i="1" s="1"/>
  <c r="R106" i="1"/>
  <c r="V106" i="1"/>
  <c r="Z106" i="1" s="1"/>
  <c r="AC106" i="1" s="1"/>
  <c r="W43" i="1"/>
  <c r="Y43" i="1"/>
  <c r="AA43" i="1"/>
  <c r="AF43" i="1" s="1"/>
  <c r="Y141" i="1"/>
  <c r="AA141" i="1"/>
  <c r="AF141" i="1" s="1"/>
  <c r="W141" i="1"/>
  <c r="W4" i="1"/>
  <c r="Y4" i="1"/>
  <c r="AA4" i="1"/>
  <c r="AF4" i="1" s="1"/>
  <c r="W24" i="1"/>
  <c r="Y24" i="1"/>
  <c r="AA24" i="1"/>
  <c r="AF24" i="1" s="1"/>
  <c r="AB50" i="1"/>
  <c r="AD50" i="1"/>
  <c r="V166" i="1"/>
  <c r="Z166" i="1" s="1"/>
  <c r="AC166" i="1" s="1"/>
  <c r="R166" i="1"/>
  <c r="Y119" i="1"/>
  <c r="AA119" i="1"/>
  <c r="AF119" i="1" s="1"/>
  <c r="W119" i="1"/>
  <c r="W170" i="1"/>
  <c r="Y170" i="1"/>
  <c r="AA170" i="1"/>
  <c r="AF170" i="1" s="1"/>
  <c r="V60" i="1"/>
  <c r="Z60" i="1" s="1"/>
  <c r="AC60" i="1" s="1"/>
  <c r="R60" i="1"/>
  <c r="V131" i="1"/>
  <c r="Z131" i="1" s="1"/>
  <c r="AC131" i="1" s="1"/>
  <c r="R131" i="1"/>
  <c r="Y42" i="1"/>
  <c r="AA42" i="1"/>
  <c r="AF42" i="1" s="1"/>
  <c r="W42" i="1"/>
  <c r="R135" i="1"/>
  <c r="V135" i="1"/>
  <c r="Z135" i="1" s="1"/>
  <c r="AC135" i="1" s="1"/>
  <c r="V95" i="1"/>
  <c r="Z95" i="1" s="1"/>
  <c r="AC95" i="1" s="1"/>
  <c r="R95" i="1"/>
  <c r="AD98" i="1"/>
  <c r="AB98" i="1"/>
  <c r="M9" i="1"/>
  <c r="T9" i="1" s="1"/>
  <c r="X9" i="1" s="1"/>
  <c r="Y116" i="1"/>
  <c r="AA116" i="1"/>
  <c r="AF116" i="1" s="1"/>
  <c r="W116" i="1"/>
  <c r="Y81" i="1"/>
  <c r="AA81" i="1"/>
  <c r="AF81" i="1" s="1"/>
  <c r="W81" i="1"/>
  <c r="W157" i="1"/>
  <c r="AA157" i="1"/>
  <c r="AF157" i="1" s="1"/>
  <c r="Y157" i="1"/>
  <c r="W94" i="1"/>
  <c r="AA94" i="1"/>
  <c r="AF94" i="1" s="1"/>
  <c r="Y94" i="1"/>
  <c r="V168" i="1"/>
  <c r="Z168" i="1" s="1"/>
  <c r="AC168" i="1" s="1"/>
  <c r="R168" i="1"/>
  <c r="R98" i="1"/>
  <c r="V98" i="1"/>
  <c r="Z98" i="1" s="1"/>
  <c r="AC98" i="1" s="1"/>
  <c r="R150" i="1"/>
  <c r="V150" i="1"/>
  <c r="Z150" i="1" s="1"/>
  <c r="AC150" i="1" s="1"/>
  <c r="V114" i="1"/>
  <c r="Z114" i="1" s="1"/>
  <c r="AC114" i="1" s="1"/>
  <c r="R114" i="1"/>
  <c r="AD138" i="1"/>
  <c r="AB138" i="1"/>
  <c r="V58" i="1"/>
  <c r="Z58" i="1" s="1"/>
  <c r="AC58" i="1" s="1"/>
  <c r="R58" i="1"/>
  <c r="AB53" i="1"/>
  <c r="AD53" i="1"/>
  <c r="W127" i="1"/>
  <c r="AA127" i="1"/>
  <c r="AF127" i="1" s="1"/>
  <c r="Y127" i="1"/>
  <c r="V129" i="1"/>
  <c r="Z129" i="1" s="1"/>
  <c r="AC129" i="1" s="1"/>
  <c r="R129" i="1"/>
  <c r="V55" i="1"/>
  <c r="Z55" i="1" s="1"/>
  <c r="AC55" i="1" s="1"/>
  <c r="R55" i="1"/>
  <c r="V108" i="1"/>
  <c r="Z108" i="1" s="1"/>
  <c r="AC108" i="1" s="1"/>
  <c r="R108" i="1"/>
  <c r="AB84" i="1"/>
  <c r="AD84" i="1"/>
  <c r="R167" i="1"/>
  <c r="V167" i="1"/>
  <c r="Z167" i="1" s="1"/>
  <c r="AC167" i="1" s="1"/>
  <c r="AB81" i="1"/>
  <c r="AD81" i="1"/>
  <c r="AB136" i="1"/>
  <c r="AD136" i="1"/>
  <c r="M26" i="1"/>
  <c r="T26" i="1" s="1"/>
  <c r="X26" i="1" s="1"/>
  <c r="R22" i="1"/>
  <c r="V22" i="1"/>
  <c r="Z22" i="1" s="1"/>
  <c r="AC22" i="1" s="1"/>
  <c r="Q141" i="1"/>
  <c r="AB10" i="1"/>
  <c r="AD10" i="1"/>
  <c r="AD65" i="1"/>
  <c r="AB65" i="1"/>
  <c r="V68" i="1"/>
  <c r="Z68" i="1" s="1"/>
  <c r="AC68" i="1" s="1"/>
  <c r="R68" i="1"/>
  <c r="Y150" i="1"/>
  <c r="AA150" i="1"/>
  <c r="AF150" i="1" s="1"/>
  <c r="W150" i="1"/>
  <c r="R128" i="1"/>
  <c r="V128" i="1"/>
  <c r="Z128" i="1" s="1"/>
  <c r="AC128" i="1" s="1"/>
  <c r="Y104" i="1"/>
  <c r="AA104" i="1"/>
  <c r="AF104" i="1" s="1"/>
  <c r="W104" i="1"/>
  <c r="V84" i="1"/>
  <c r="Z84" i="1" s="1"/>
  <c r="AC84" i="1" s="1"/>
  <c r="R84" i="1"/>
  <c r="W34" i="1"/>
  <c r="Y34" i="1"/>
  <c r="AA34" i="1"/>
  <c r="AF34" i="1" s="1"/>
  <c r="W19" i="1"/>
  <c r="Y19" i="1"/>
  <c r="AA19" i="1"/>
  <c r="AF19" i="1" s="1"/>
  <c r="W25" i="1"/>
  <c r="Y25" i="1"/>
  <c r="AA25" i="1"/>
  <c r="AF25" i="1" s="1"/>
  <c r="W133" i="1"/>
  <c r="AA133" i="1"/>
  <c r="AF133" i="1" s="1"/>
  <c r="Y133" i="1"/>
  <c r="AB29" i="1"/>
  <c r="AD29" i="1"/>
  <c r="Y134" i="1"/>
  <c r="AA134" i="1"/>
  <c r="AF134" i="1" s="1"/>
  <c r="W134" i="1"/>
  <c r="R170" i="1"/>
  <c r="V170" i="1"/>
  <c r="Z170" i="1" s="1"/>
  <c r="AC170" i="1" s="1"/>
  <c r="Q122" i="1"/>
  <c r="R122" i="1"/>
  <c r="V122" i="1"/>
  <c r="Z122" i="1" s="1"/>
  <c r="AC122" i="1" s="1"/>
  <c r="M122" i="1"/>
  <c r="T122" i="1" s="1"/>
  <c r="X122" i="1" s="1"/>
  <c r="Y9" i="1"/>
  <c r="W9" i="1"/>
  <c r="AA9" i="1"/>
  <c r="AF9" i="1" s="1"/>
  <c r="W22" i="1"/>
  <c r="Y22" i="1"/>
  <c r="AA22" i="1"/>
  <c r="AF22" i="1" s="1"/>
  <c r="AA21" i="1"/>
  <c r="AF21" i="1" s="1"/>
  <c r="Y21" i="1"/>
  <c r="W21" i="1"/>
  <c r="V115" i="1"/>
  <c r="Z115" i="1" s="1"/>
  <c r="AC115" i="1" s="1"/>
  <c r="R115" i="1"/>
  <c r="AD96" i="1"/>
  <c r="AB96" i="1"/>
  <c r="V123" i="1"/>
  <c r="Z123" i="1" s="1"/>
  <c r="AC123" i="1" s="1"/>
  <c r="R123" i="1"/>
  <c r="W56" i="1"/>
  <c r="Y56" i="1"/>
  <c r="AA56" i="1"/>
  <c r="AF56" i="1" s="1"/>
  <c r="W46" i="1"/>
  <c r="Y46" i="1"/>
  <c r="AA46" i="1"/>
  <c r="AF46" i="1" s="1"/>
  <c r="V19" i="1"/>
  <c r="Z19" i="1" s="1"/>
  <c r="AC19" i="1" s="1"/>
  <c r="R19" i="1"/>
  <c r="V88" i="1"/>
  <c r="Z88" i="1" s="1"/>
  <c r="AC88" i="1" s="1"/>
  <c r="R88" i="1"/>
  <c r="V7" i="1"/>
  <c r="Z7" i="1" s="1"/>
  <c r="AC7" i="1" s="1"/>
  <c r="R7" i="1"/>
  <c r="V49" i="1"/>
  <c r="Z49" i="1" s="1"/>
  <c r="AC49" i="1" s="1"/>
  <c r="R49" i="1"/>
  <c r="W130" i="1"/>
  <c r="AA130" i="1"/>
  <c r="AF130" i="1" s="1"/>
  <c r="Y130" i="1"/>
  <c r="V28" i="1"/>
  <c r="Z28" i="1" s="1"/>
  <c r="AC28" i="1" s="1"/>
  <c r="R28" i="1"/>
  <c r="R102" i="1"/>
  <c r="V102" i="1"/>
  <c r="Z102" i="1" s="1"/>
  <c r="AC102" i="1" s="1"/>
  <c r="V78" i="1"/>
  <c r="Z78" i="1" s="1"/>
  <c r="AC78" i="1" s="1"/>
  <c r="R78" i="1"/>
  <c r="AD170" i="1"/>
  <c r="AB170" i="1"/>
  <c r="Y18" i="1"/>
  <c r="AA18" i="1"/>
  <c r="AF18" i="1" s="1"/>
  <c r="W18" i="1"/>
  <c r="V153" i="1"/>
  <c r="Z153" i="1" s="1"/>
  <c r="AC153" i="1" s="1"/>
  <c r="R153" i="1"/>
  <c r="Q74" i="1"/>
  <c r="V74" i="1"/>
  <c r="Z74" i="1" s="1"/>
  <c r="AC74" i="1" s="1"/>
  <c r="R74" i="1"/>
  <c r="M74" i="1"/>
  <c r="T74" i="1" s="1"/>
  <c r="X74" i="1" s="1"/>
  <c r="R42" i="1"/>
  <c r="V42" i="1"/>
  <c r="Z42" i="1" s="1"/>
  <c r="AC42" i="1" s="1"/>
  <c r="V160" i="1"/>
  <c r="Z160" i="1" s="1"/>
  <c r="AC160" i="1" s="1"/>
  <c r="R160" i="1"/>
  <c r="Y78" i="1"/>
  <c r="AA78" i="1"/>
  <c r="AF78" i="1" s="1"/>
  <c r="W78" i="1"/>
  <c r="W118" i="1"/>
  <c r="AA118" i="1"/>
  <c r="AF118" i="1" s="1"/>
  <c r="Y118" i="1"/>
  <c r="V169" i="1"/>
  <c r="Z169" i="1" s="1"/>
  <c r="AC169" i="1" s="1"/>
  <c r="R169" i="1"/>
  <c r="W154" i="1"/>
  <c r="AA154" i="1"/>
  <c r="AF154" i="1" s="1"/>
  <c r="Y154" i="1"/>
  <c r="V57" i="1"/>
  <c r="Z57" i="1" s="1"/>
  <c r="AC57" i="1" s="1"/>
  <c r="R57" i="1"/>
  <c r="R147" i="1"/>
  <c r="V147" i="1"/>
  <c r="Z147" i="1" s="1"/>
  <c r="AC147" i="1" s="1"/>
  <c r="V159" i="1"/>
  <c r="Z159" i="1" s="1"/>
  <c r="AC159" i="1" s="1"/>
  <c r="R159" i="1"/>
  <c r="V36" i="1"/>
  <c r="Z36" i="1" s="1"/>
  <c r="AC36" i="1" s="1"/>
  <c r="R36" i="1"/>
  <c r="V11" i="1"/>
  <c r="Z11" i="1" s="1"/>
  <c r="AC11" i="1" s="1"/>
  <c r="R11" i="1"/>
  <c r="Y95" i="1"/>
  <c r="AA95" i="1"/>
  <c r="AF95" i="1" s="1"/>
  <c r="W95" i="1"/>
  <c r="Y59" i="1"/>
  <c r="AA59" i="1"/>
  <c r="AF59" i="1" s="1"/>
  <c r="W59" i="1"/>
  <c r="Y23" i="1"/>
  <c r="AA23" i="1"/>
  <c r="AF23" i="1" s="1"/>
  <c r="W23" i="1"/>
  <c r="Y146" i="1"/>
  <c r="AA146" i="1"/>
  <c r="AF146" i="1" s="1"/>
  <c r="W146" i="1"/>
  <c r="W142" i="1"/>
  <c r="AA142" i="1"/>
  <c r="AF142" i="1" s="1"/>
  <c r="Y142" i="1"/>
  <c r="AB4" i="1"/>
  <c r="AD4" i="1"/>
  <c r="V2" i="1"/>
  <c r="Z2" i="1" s="1"/>
  <c r="AC2" i="1" s="1"/>
  <c r="R2" i="1"/>
  <c r="R27" i="1"/>
  <c r="V27" i="1"/>
  <c r="Z27" i="1" s="1"/>
  <c r="AC27" i="1" s="1"/>
  <c r="R99" i="1"/>
  <c r="V99" i="1"/>
  <c r="Z99" i="1" s="1"/>
  <c r="AC99" i="1" s="1"/>
  <c r="R171" i="1"/>
  <c r="V171" i="1"/>
  <c r="Z171" i="1" s="1"/>
  <c r="AC171" i="1" s="1"/>
  <c r="AB61" i="1"/>
  <c r="AD61" i="1"/>
  <c r="AB157" i="1"/>
  <c r="AD157" i="1"/>
  <c r="R18" i="1"/>
  <c r="V18" i="1"/>
  <c r="Z18" i="1" s="1"/>
  <c r="AC18" i="1" s="1"/>
  <c r="V127" i="1"/>
  <c r="Z127" i="1" s="1"/>
  <c r="AC127" i="1" s="1"/>
  <c r="R127" i="1"/>
  <c r="AB104" i="1"/>
  <c r="AD104" i="1"/>
  <c r="AB76" i="1"/>
  <c r="AD76" i="1"/>
  <c r="AD25" i="1"/>
  <c r="AB25" i="1"/>
  <c r="V59" i="1"/>
  <c r="Z59" i="1" s="1"/>
  <c r="AC59" i="1" s="1"/>
  <c r="R59" i="1"/>
  <c r="V24" i="1"/>
  <c r="Z24" i="1" s="1"/>
  <c r="AC24" i="1" s="1"/>
  <c r="R24" i="1"/>
  <c r="V94" i="1"/>
  <c r="Z94" i="1" s="1"/>
  <c r="AC94" i="1" s="1"/>
  <c r="R94" i="1"/>
  <c r="Q92" i="1"/>
  <c r="V92" i="1"/>
  <c r="Z92" i="1" s="1"/>
  <c r="AC92" i="1" s="1"/>
  <c r="M92" i="1"/>
  <c r="T92" i="1" s="1"/>
  <c r="X92" i="1" s="1"/>
  <c r="R92" i="1"/>
  <c r="AA71" i="1"/>
  <c r="AF71" i="1" s="1"/>
  <c r="W71" i="1"/>
  <c r="Y71" i="1"/>
  <c r="AB164" i="1"/>
  <c r="AD164" i="1"/>
  <c r="AA84" i="1"/>
  <c r="AF84" i="1" s="1"/>
  <c r="W84" i="1"/>
  <c r="Y84" i="1"/>
  <c r="Y50" i="1"/>
  <c r="AA50" i="1"/>
  <c r="AF50" i="1" s="1"/>
  <c r="W50" i="1"/>
  <c r="W156" i="1"/>
  <c r="Y156" i="1"/>
  <c r="AA156" i="1"/>
  <c r="AF156" i="1" s="1"/>
  <c r="W103" i="1"/>
  <c r="AA103" i="1"/>
  <c r="AF103" i="1" s="1"/>
  <c r="Y103" i="1"/>
  <c r="W10" i="1"/>
  <c r="Y10" i="1"/>
  <c r="AA10" i="1"/>
  <c r="AF10" i="1" s="1"/>
  <c r="Q85" i="1"/>
  <c r="V85" i="1"/>
  <c r="Z85" i="1" s="1"/>
  <c r="AC85" i="1" s="1"/>
  <c r="R85" i="1"/>
  <c r="AA26" i="1"/>
  <c r="AF26" i="1" s="1"/>
  <c r="Y26" i="1"/>
  <c r="W26" i="1"/>
  <c r="W91" i="1"/>
  <c r="AA91" i="1"/>
  <c r="AF91" i="1" s="1"/>
  <c r="Y91" i="1"/>
  <c r="R70" i="1"/>
  <c r="V70" i="1"/>
  <c r="Z70" i="1" s="1"/>
  <c r="AC70" i="1" s="1"/>
  <c r="AA108" i="1"/>
  <c r="AF108" i="1" s="1"/>
  <c r="W108" i="1"/>
  <c r="Y108" i="1"/>
  <c r="AB5" i="1"/>
  <c r="AD5" i="1"/>
  <c r="V107" i="1"/>
  <c r="Z107" i="1" s="1"/>
  <c r="AC107" i="1" s="1"/>
  <c r="R107" i="1"/>
  <c r="V35" i="1"/>
  <c r="Z35" i="1" s="1"/>
  <c r="AC35" i="1" s="1"/>
  <c r="R35" i="1"/>
  <c r="AA6" i="1"/>
  <c r="AF6" i="1" s="1"/>
  <c r="W6" i="1"/>
  <c r="Y6" i="1"/>
  <c r="R132" i="1"/>
  <c r="V132" i="1"/>
  <c r="Z132" i="1" s="1"/>
  <c r="AC132" i="1" s="1"/>
  <c r="Y54" i="1"/>
  <c r="W54" i="1"/>
  <c r="AA54" i="1"/>
  <c r="AF54" i="1" s="1"/>
  <c r="R14" i="1"/>
  <c r="V14" i="1"/>
  <c r="Z14" i="1" s="1"/>
  <c r="AC14" i="1" s="1"/>
  <c r="R163" i="1"/>
  <c r="V163" i="1"/>
  <c r="Z163" i="1" s="1"/>
  <c r="AC163" i="1" s="1"/>
  <c r="Q9" i="1"/>
  <c r="AA66" i="1"/>
  <c r="AF66" i="1" s="1"/>
  <c r="Y66" i="1"/>
  <c r="W66" i="1"/>
  <c r="Y74" i="1"/>
  <c r="W74" i="1"/>
  <c r="AA74" i="1"/>
  <c r="AF74" i="1" s="1"/>
  <c r="W31" i="1"/>
  <c r="Y31" i="1"/>
  <c r="AA31" i="1"/>
  <c r="AF31" i="1" s="1"/>
  <c r="R86" i="1"/>
  <c r="V86" i="1"/>
  <c r="Z86" i="1" s="1"/>
  <c r="AC86" i="1" s="1"/>
  <c r="AD153" i="1"/>
  <c r="AB153" i="1"/>
  <c r="AA35" i="1"/>
  <c r="AF35" i="1" s="1"/>
  <c r="Y35" i="1"/>
  <c r="W35" i="1"/>
  <c r="W67" i="1"/>
  <c r="Y67" i="1"/>
  <c r="AA67" i="1"/>
  <c r="AF67" i="1" s="1"/>
  <c r="R67" i="1"/>
  <c r="V67" i="1"/>
  <c r="Z67" i="1" s="1"/>
  <c r="AC67" i="1" s="1"/>
  <c r="W85" i="1"/>
  <c r="AA85" i="1"/>
  <c r="AF85" i="1" s="1"/>
  <c r="Y85" i="1"/>
  <c r="Y86" i="1"/>
  <c r="AA86" i="1"/>
  <c r="AF86" i="1" s="1"/>
  <c r="W86" i="1"/>
  <c r="V3" i="1"/>
  <c r="Z3" i="1" s="1"/>
  <c r="AC3" i="1" s="1"/>
  <c r="R3" i="1"/>
  <c r="R31" i="1"/>
  <c r="V31" i="1"/>
  <c r="Z31" i="1" s="1"/>
  <c r="AC31" i="1" s="1"/>
  <c r="AB41" i="1"/>
  <c r="AD41" i="1"/>
  <c r="V87" i="1"/>
  <c r="Z87" i="1" s="1"/>
  <c r="AC87" i="1" s="1"/>
  <c r="R87" i="1"/>
  <c r="V91" i="1"/>
  <c r="Z91" i="1" s="1"/>
  <c r="AC91" i="1" s="1"/>
  <c r="R91" i="1"/>
  <c r="AD52" i="1"/>
  <c r="AB52" i="1"/>
  <c r="Q8" i="1"/>
  <c r="V8" i="1"/>
  <c r="Z8" i="1" s="1"/>
  <c r="AC8" i="1" s="1"/>
  <c r="R8" i="1"/>
  <c r="R155" i="1"/>
  <c r="V155" i="1"/>
  <c r="Z155" i="1" s="1"/>
  <c r="AC155" i="1" s="1"/>
  <c r="V105" i="1"/>
  <c r="Z105" i="1" s="1"/>
  <c r="AC105" i="1" s="1"/>
  <c r="R105" i="1"/>
  <c r="R90" i="1"/>
  <c r="V90" i="1"/>
  <c r="Z90" i="1" s="1"/>
  <c r="AC90" i="1" s="1"/>
  <c r="AB133" i="1"/>
  <c r="AD133" i="1"/>
  <c r="V48" i="1"/>
  <c r="Z48" i="1" s="1"/>
  <c r="AC48" i="1" s="1"/>
  <c r="R48" i="1"/>
  <c r="AB128" i="1"/>
  <c r="AD128" i="1"/>
  <c r="Q38" i="1"/>
  <c r="AB97" i="1"/>
  <c r="AD97" i="1"/>
  <c r="R83" i="1"/>
  <c r="V83" i="1"/>
  <c r="Z83" i="1" s="1"/>
  <c r="AC83" i="1" s="1"/>
  <c r="V71" i="1"/>
  <c r="Z71" i="1" s="1"/>
  <c r="AC71" i="1" s="1"/>
  <c r="R71" i="1"/>
  <c r="M154" i="1"/>
  <c r="T154" i="1" s="1"/>
  <c r="X154" i="1" s="1"/>
  <c r="W16" i="1"/>
  <c r="Y16" i="1"/>
  <c r="AA16" i="1"/>
  <c r="AF16" i="1" s="1"/>
  <c r="V125" i="1"/>
  <c r="Z125" i="1" s="1"/>
  <c r="AC125" i="1" s="1"/>
  <c r="R125" i="1"/>
  <c r="Y128" i="1"/>
  <c r="AA128" i="1"/>
  <c r="AF128" i="1" s="1"/>
  <c r="W128" i="1"/>
  <c r="AA33" i="1"/>
  <c r="AF33" i="1" s="1"/>
  <c r="Y33" i="1"/>
  <c r="W33" i="1"/>
  <c r="W73" i="1"/>
  <c r="Y73" i="1"/>
  <c r="AA73" i="1"/>
  <c r="AF73" i="1" s="1"/>
  <c r="R10" i="1"/>
  <c r="V10" i="1"/>
  <c r="Z10" i="1" s="1"/>
  <c r="AC10" i="1" s="1"/>
  <c r="Y158" i="1"/>
  <c r="AA158" i="1"/>
  <c r="AF158" i="1" s="1"/>
  <c r="W158" i="1"/>
  <c r="W96" i="1"/>
  <c r="Y96" i="1"/>
  <c r="AA96" i="1"/>
  <c r="AF96" i="1" s="1"/>
  <c r="W139" i="1"/>
  <c r="AA139" i="1"/>
  <c r="AF139" i="1" s="1"/>
  <c r="Y139" i="1"/>
  <c r="W70" i="1"/>
  <c r="Y70" i="1"/>
  <c r="AA70" i="1"/>
  <c r="AF70" i="1" s="1"/>
  <c r="AB85" i="1"/>
  <c r="AD85" i="1"/>
  <c r="R21" i="1"/>
  <c r="V21" i="1"/>
  <c r="Z21" i="1" s="1"/>
  <c r="AC21" i="1" s="1"/>
  <c r="Q66" i="1"/>
  <c r="R66" i="1"/>
  <c r="V66" i="1"/>
  <c r="Z66" i="1" s="1"/>
  <c r="AC66" i="1" s="1"/>
  <c r="W82" i="1"/>
  <c r="Y82" i="1"/>
  <c r="AA82" i="1"/>
  <c r="AF82" i="1" s="1"/>
  <c r="Q145" i="1"/>
  <c r="V145" i="1"/>
  <c r="Z145" i="1" s="1"/>
  <c r="AC145" i="1" s="1"/>
  <c r="M145" i="1"/>
  <c r="T145" i="1" s="1"/>
  <c r="X145" i="1" s="1"/>
  <c r="R145" i="1"/>
  <c r="V141" i="1"/>
  <c r="Z141" i="1" s="1"/>
  <c r="AC141" i="1" s="1"/>
  <c r="R141" i="1"/>
  <c r="R30" i="1"/>
  <c r="V30" i="1"/>
  <c r="Z30" i="1" s="1"/>
  <c r="AC30" i="1" s="1"/>
  <c r="Q124" i="1"/>
  <c r="V124" i="1"/>
  <c r="Z124" i="1" s="1"/>
  <c r="AC124" i="1" s="1"/>
  <c r="R124" i="1"/>
  <c r="AA144" i="1"/>
  <c r="AF144" i="1" s="1"/>
  <c r="W144" i="1"/>
  <c r="Y144" i="1"/>
  <c r="Y93" i="1"/>
  <c r="AA93" i="1"/>
  <c r="AF93" i="1" s="1"/>
  <c r="W93" i="1"/>
  <c r="R82" i="1"/>
  <c r="V82" i="1"/>
  <c r="Z82" i="1" s="1"/>
  <c r="AC82" i="1" s="1"/>
  <c r="M124" i="1"/>
  <c r="T124" i="1" s="1"/>
  <c r="X124" i="1" s="1"/>
  <c r="AB44" i="1"/>
  <c r="AD44" i="1"/>
  <c r="Q46" i="1"/>
  <c r="R46" i="1"/>
  <c r="M46" i="1"/>
  <c r="T46" i="1" s="1"/>
  <c r="X46" i="1" s="1"/>
  <c r="V46" i="1"/>
  <c r="Z46" i="1" s="1"/>
  <c r="AC46" i="1" s="1"/>
  <c r="R26" i="1"/>
  <c r="V26" i="1"/>
  <c r="Z26" i="1" s="1"/>
  <c r="AC26" i="1" s="1"/>
  <c r="W109" i="1"/>
  <c r="AA109" i="1"/>
  <c r="AF109" i="1" s="1"/>
  <c r="Y109" i="1"/>
  <c r="W55" i="1"/>
  <c r="Y55" i="1"/>
  <c r="AA55" i="1"/>
  <c r="AF55" i="1" s="1"/>
  <c r="V144" i="1"/>
  <c r="Z144" i="1" s="1"/>
  <c r="AC144" i="1" s="1"/>
  <c r="R144" i="1"/>
  <c r="AB40" i="1"/>
  <c r="AD40" i="1"/>
  <c r="V116" i="1"/>
  <c r="Z116" i="1" s="1"/>
  <c r="AC116" i="1" s="1"/>
  <c r="R116" i="1"/>
  <c r="V93" i="1"/>
  <c r="Z93" i="1" s="1"/>
  <c r="AC93" i="1" s="1"/>
  <c r="R93" i="1"/>
  <c r="AD16" i="1"/>
  <c r="AB16" i="1"/>
  <c r="V119" i="1"/>
  <c r="Z119" i="1" s="1"/>
  <c r="AC119" i="1" s="1"/>
  <c r="R119" i="1"/>
  <c r="AA30" i="1"/>
  <c r="AF30" i="1" s="1"/>
  <c r="W30" i="1"/>
  <c r="Y30" i="1"/>
  <c r="Q37" i="1"/>
  <c r="AB54" i="1"/>
  <c r="AD54" i="1"/>
  <c r="V15" i="1"/>
  <c r="Z15" i="1" s="1"/>
  <c r="AC15" i="1" s="1"/>
  <c r="R15" i="1"/>
  <c r="V47" i="1"/>
  <c r="Z47" i="1" s="1"/>
  <c r="AC47" i="1" s="1"/>
  <c r="R47" i="1"/>
  <c r="V45" i="1"/>
  <c r="Z45" i="1" s="1"/>
  <c r="AC45" i="1" s="1"/>
  <c r="R45" i="1"/>
  <c r="V103" i="1"/>
  <c r="Z103" i="1" s="1"/>
  <c r="AC103" i="1" s="1"/>
  <c r="R103" i="1"/>
  <c r="AD134" i="1"/>
  <c r="AB134" i="1"/>
  <c r="V120" i="1"/>
  <c r="Z120" i="1" s="1"/>
  <c r="AC120" i="1" s="1"/>
  <c r="R120" i="1"/>
  <c r="AD125" i="1"/>
  <c r="AB125" i="1"/>
  <c r="R33" i="1"/>
  <c r="V33" i="1"/>
  <c r="Z33" i="1" s="1"/>
  <c r="AC33" i="1" s="1"/>
  <c r="R39" i="1"/>
  <c r="V39" i="1"/>
  <c r="Z39" i="1" s="1"/>
  <c r="AC39" i="1" s="1"/>
  <c r="R111" i="1"/>
  <c r="V111" i="1"/>
  <c r="Z111" i="1" s="1"/>
  <c r="AC111" i="1" s="1"/>
  <c r="R162" i="1"/>
  <c r="V162" i="1"/>
  <c r="Z162" i="1" s="1"/>
  <c r="AC162" i="1" s="1"/>
  <c r="V117" i="1"/>
  <c r="Z117" i="1" s="1"/>
  <c r="AC117" i="1" s="1"/>
  <c r="R117" i="1"/>
  <c r="R6" i="1"/>
  <c r="V6" i="1"/>
  <c r="Z6" i="1" s="1"/>
  <c r="AC6" i="1" s="1"/>
  <c r="AB148" i="1"/>
  <c r="AD148" i="1"/>
  <c r="AB113" i="1"/>
  <c r="AD113" i="1"/>
  <c r="M169" i="1"/>
  <c r="T169" i="1" s="1"/>
  <c r="X169" i="1" s="1"/>
  <c r="M38" i="1"/>
  <c r="T38" i="1" s="1"/>
  <c r="X38" i="1" s="1"/>
  <c r="AD156" i="1"/>
  <c r="AB156" i="1"/>
  <c r="R118" i="1"/>
  <c r="V118" i="1"/>
  <c r="Z118" i="1" s="1"/>
  <c r="AC118" i="1" s="1"/>
  <c r="Q154" i="1"/>
  <c r="Q32" i="1"/>
  <c r="V32" i="1"/>
  <c r="Z32" i="1" s="1"/>
  <c r="AC32" i="1" s="1"/>
  <c r="R32" i="1"/>
  <c r="M32" i="1"/>
  <c r="T32" i="1" s="1"/>
  <c r="X32" i="1" s="1"/>
  <c r="R16" i="1"/>
  <c r="V16" i="1"/>
  <c r="Z16" i="1" s="1"/>
  <c r="AC16" i="1" s="1"/>
  <c r="M149" i="1"/>
  <c r="T149" i="1" s="1"/>
  <c r="X149" i="1" s="1"/>
  <c r="V149" i="1"/>
  <c r="Z149" i="1" s="1"/>
  <c r="AC149" i="1" s="1"/>
  <c r="R149" i="1"/>
  <c r="Q149" i="1"/>
  <c r="Y32" i="1"/>
  <c r="W32" i="1"/>
  <c r="AA32" i="1"/>
  <c r="AF32" i="1" s="1"/>
  <c r="V69" i="1"/>
  <c r="Z69" i="1" s="1"/>
  <c r="AC69" i="1" s="1"/>
  <c r="R69" i="1"/>
  <c r="Y107" i="1"/>
  <c r="W107" i="1"/>
  <c r="AA107" i="1"/>
  <c r="AF107" i="1" s="1"/>
  <c r="AB17" i="1"/>
  <c r="AD17" i="1"/>
  <c r="W37" i="1"/>
  <c r="Y37" i="1"/>
  <c r="AA37" i="1"/>
  <c r="AF37" i="1" s="1"/>
  <c r="W97" i="1"/>
  <c r="AA97" i="1"/>
  <c r="AF97" i="1" s="1"/>
  <c r="Y97" i="1"/>
  <c r="W145" i="1"/>
  <c r="AA145" i="1"/>
  <c r="AF145" i="1" s="1"/>
  <c r="Y145" i="1"/>
  <c r="Y14" i="1"/>
  <c r="AA14" i="1"/>
  <c r="AF14" i="1" s="1"/>
  <c r="W14" i="1"/>
  <c r="Y129" i="1"/>
  <c r="AA129" i="1"/>
  <c r="AF129" i="1" s="1"/>
  <c r="W129" i="1"/>
  <c r="M62" i="1"/>
  <c r="T62" i="1" s="1"/>
  <c r="X62" i="1" s="1"/>
  <c r="R62" i="1"/>
  <c r="Q62" i="1"/>
  <c r="V62" i="1"/>
  <c r="Z62" i="1" s="1"/>
  <c r="AC62" i="1" s="1"/>
  <c r="V146" i="1"/>
  <c r="Z146" i="1" s="1"/>
  <c r="AC146" i="1" s="1"/>
  <c r="R146" i="1"/>
  <c r="Q146" i="1"/>
  <c r="M146" i="1"/>
  <c r="T146" i="1" s="1"/>
  <c r="X146" i="1" s="1"/>
  <c r="V81" i="1"/>
  <c r="Z81" i="1" s="1"/>
  <c r="AC81" i="1" s="1"/>
  <c r="R81" i="1"/>
  <c r="Q19" i="1"/>
  <c r="M19" i="1"/>
  <c r="T19" i="1" s="1"/>
  <c r="X19" i="1" s="1"/>
  <c r="Q163" i="1"/>
  <c r="M163" i="1"/>
  <c r="T163" i="1" s="1"/>
  <c r="X163" i="1" s="1"/>
  <c r="Q63" i="1"/>
  <c r="M63" i="1"/>
  <c r="T63" i="1" s="1"/>
  <c r="X63" i="1" s="1"/>
  <c r="Q79" i="1"/>
  <c r="M79" i="1"/>
  <c r="T79" i="1" s="1"/>
  <c r="X79" i="1" s="1"/>
  <c r="Q144" i="1"/>
  <c r="M144" i="1"/>
  <c r="T144" i="1" s="1"/>
  <c r="X144" i="1" s="1"/>
  <c r="Q67" i="1"/>
  <c r="M67" i="1"/>
  <c r="T67" i="1" s="1"/>
  <c r="X67" i="1" s="1"/>
  <c r="Q160" i="1"/>
  <c r="M160" i="1"/>
  <c r="T160" i="1" s="1"/>
  <c r="X160" i="1" s="1"/>
  <c r="Q168" i="1"/>
  <c r="M168" i="1"/>
  <c r="T168" i="1" s="1"/>
  <c r="X168" i="1" s="1"/>
  <c r="Q119" i="1"/>
  <c r="M119" i="1"/>
  <c r="T119" i="1" s="1"/>
  <c r="X119" i="1" s="1"/>
  <c r="M57" i="1"/>
  <c r="T57" i="1" s="1"/>
  <c r="X57" i="1" s="1"/>
  <c r="Q57" i="1"/>
  <c r="Q130" i="1"/>
  <c r="M130" i="1"/>
  <c r="T130" i="1" s="1"/>
  <c r="X130" i="1" s="1"/>
  <c r="Q151" i="1"/>
  <c r="M151" i="1"/>
  <c r="T151" i="1" s="1"/>
  <c r="X151" i="1" s="1"/>
  <c r="Q23" i="1"/>
  <c r="M23" i="1"/>
  <c r="T23" i="1" s="1"/>
  <c r="X23" i="1" s="1"/>
  <c r="Q55" i="1"/>
  <c r="M55" i="1"/>
  <c r="T55" i="1" s="1"/>
  <c r="X55" i="1" s="1"/>
  <c r="Q167" i="1"/>
  <c r="M167" i="1"/>
  <c r="T167" i="1" s="1"/>
  <c r="X167" i="1" s="1"/>
  <c r="Q22" i="1"/>
  <c r="M22" i="1"/>
  <c r="T22" i="1" s="1"/>
  <c r="X22" i="1" s="1"/>
  <c r="Q171" i="1"/>
  <c r="M171" i="1"/>
  <c r="T171" i="1" s="1"/>
  <c r="X171" i="1" s="1"/>
  <c r="Q18" i="1"/>
  <c r="M18" i="1"/>
  <c r="T18" i="1" s="1"/>
  <c r="X18" i="1" s="1"/>
  <c r="Q59" i="1"/>
  <c r="M59" i="1"/>
  <c r="T59" i="1" s="1"/>
  <c r="X59" i="1" s="1"/>
  <c r="Q24" i="1"/>
  <c r="M24" i="1"/>
  <c r="T24" i="1" s="1"/>
  <c r="X24" i="1" s="1"/>
  <c r="Q94" i="1"/>
  <c r="M94" i="1"/>
  <c r="T94" i="1" s="1"/>
  <c r="X94" i="1" s="1"/>
  <c r="M14" i="1"/>
  <c r="T14" i="1" s="1"/>
  <c r="X14" i="1" s="1"/>
  <c r="Q14" i="1"/>
  <c r="Q7" i="1"/>
  <c r="M7" i="1"/>
  <c r="T7" i="1" s="1"/>
  <c r="X7" i="1" s="1"/>
  <c r="Q60" i="1"/>
  <c r="M60" i="1"/>
  <c r="T60" i="1" s="1"/>
  <c r="X60" i="1" s="1"/>
  <c r="Q28" i="1"/>
  <c r="M28" i="1"/>
  <c r="T28" i="1" s="1"/>
  <c r="X28" i="1" s="1"/>
  <c r="Q135" i="1"/>
  <c r="M135" i="1"/>
  <c r="T135" i="1" s="1"/>
  <c r="X135" i="1" s="1"/>
  <c r="Q72" i="1"/>
  <c r="M72" i="1"/>
  <c r="T72" i="1" s="1"/>
  <c r="X72" i="1" s="1"/>
  <c r="Q143" i="1"/>
  <c r="M143" i="1"/>
  <c r="T143" i="1" s="1"/>
  <c r="X143" i="1" s="1"/>
  <c r="Q42" i="1"/>
  <c r="M42" i="1"/>
  <c r="T42" i="1" s="1"/>
  <c r="X42" i="1" s="1"/>
  <c r="M93" i="1"/>
  <c r="T93" i="1" s="1"/>
  <c r="X93" i="1" s="1"/>
  <c r="Q93" i="1"/>
  <c r="Q3" i="1"/>
  <c r="M3" i="1"/>
  <c r="T3" i="1" s="1"/>
  <c r="X3" i="1" s="1"/>
  <c r="Q147" i="1"/>
  <c r="M147" i="1"/>
  <c r="T147" i="1" s="1"/>
  <c r="X147" i="1" s="1"/>
  <c r="Q43" i="1"/>
  <c r="M43" i="1"/>
  <c r="T43" i="1" s="1"/>
  <c r="X43" i="1" s="1"/>
  <c r="M165" i="1"/>
  <c r="T165" i="1" s="1"/>
  <c r="X165" i="1" s="1"/>
  <c r="Q165" i="1"/>
  <c r="Q114" i="1"/>
  <c r="M114" i="1"/>
  <c r="T114" i="1" s="1"/>
  <c r="X114" i="1" s="1"/>
  <c r="Q159" i="1"/>
  <c r="M159" i="1"/>
  <c r="T159" i="1" s="1"/>
  <c r="X159" i="1" s="1"/>
  <c r="Q36" i="1"/>
  <c r="M36" i="1"/>
  <c r="T36" i="1" s="1"/>
  <c r="X36" i="1" s="1"/>
  <c r="Q47" i="1"/>
  <c r="M47" i="1"/>
  <c r="T47" i="1" s="1"/>
  <c r="X47" i="1" s="1"/>
  <c r="Q108" i="1"/>
  <c r="M108" i="1"/>
  <c r="T108" i="1" s="1"/>
  <c r="X108" i="1" s="1"/>
  <c r="Q2" i="1"/>
  <c r="M2" i="1"/>
  <c r="T2" i="1" s="1"/>
  <c r="X2" i="1" s="1"/>
  <c r="Q99" i="1"/>
  <c r="M99" i="1"/>
  <c r="T99" i="1" s="1"/>
  <c r="X99" i="1" s="1"/>
  <c r="M105" i="1"/>
  <c r="T105" i="1" s="1"/>
  <c r="X105" i="1" s="1"/>
  <c r="Q105" i="1"/>
  <c r="M45" i="1"/>
  <c r="T45" i="1" s="1"/>
  <c r="X45" i="1" s="1"/>
  <c r="Q45" i="1"/>
  <c r="Q90" i="1"/>
  <c r="M90" i="1"/>
  <c r="T90" i="1" s="1"/>
  <c r="X90" i="1" s="1"/>
  <c r="Q103" i="1"/>
  <c r="M103" i="1"/>
  <c r="T103" i="1" s="1"/>
  <c r="X103" i="1" s="1"/>
  <c r="Q48" i="1"/>
  <c r="M48" i="1"/>
  <c r="T48" i="1" s="1"/>
  <c r="X48" i="1" s="1"/>
  <c r="Q120" i="1"/>
  <c r="M120" i="1"/>
  <c r="T120" i="1" s="1"/>
  <c r="X120" i="1" s="1"/>
  <c r="Q83" i="1"/>
  <c r="M83" i="1"/>
  <c r="T83" i="1" s="1"/>
  <c r="X83" i="1" s="1"/>
  <c r="Q71" i="1"/>
  <c r="M71" i="1"/>
  <c r="T71" i="1" s="1"/>
  <c r="X71" i="1" s="1"/>
  <c r="Q88" i="1"/>
  <c r="M88" i="1"/>
  <c r="T88" i="1" s="1"/>
  <c r="X88" i="1" s="1"/>
  <c r="M142" i="1"/>
  <c r="T142" i="1" s="1"/>
  <c r="X142" i="1" s="1"/>
  <c r="Q142" i="1"/>
  <c r="Q118" i="1"/>
  <c r="M118" i="1"/>
  <c r="T118" i="1" s="1"/>
  <c r="X118" i="1" s="1"/>
  <c r="Q78" i="1"/>
  <c r="M78" i="1"/>
  <c r="T78" i="1" s="1"/>
  <c r="X78" i="1" s="1"/>
  <c r="Q116" i="1"/>
  <c r="M116" i="1"/>
  <c r="T116" i="1" s="1"/>
  <c r="X116" i="1" s="1"/>
  <c r="Q75" i="1"/>
  <c r="M75" i="1"/>
  <c r="T75" i="1" s="1"/>
  <c r="X75" i="1" s="1"/>
  <c r="Q139" i="1"/>
  <c r="M139" i="1"/>
  <c r="T139" i="1" s="1"/>
  <c r="X139" i="1" s="1"/>
  <c r="M34" i="1"/>
  <c r="T34" i="1" s="1"/>
  <c r="X34" i="1" s="1"/>
  <c r="Q34" i="1"/>
  <c r="Q15" i="1"/>
  <c r="M15" i="1"/>
  <c r="T15" i="1" s="1"/>
  <c r="X15" i="1" s="1"/>
  <c r="Q91" i="1"/>
  <c r="M91" i="1"/>
  <c r="T91" i="1" s="1"/>
  <c r="X91" i="1" s="1"/>
  <c r="Q127" i="1"/>
  <c r="M127" i="1"/>
  <c r="T127" i="1" s="1"/>
  <c r="X127" i="1" s="1"/>
  <c r="M33" i="1"/>
  <c r="T33" i="1" s="1"/>
  <c r="X33" i="1" s="1"/>
  <c r="Q33" i="1"/>
  <c r="Q39" i="1"/>
  <c r="M39" i="1"/>
  <c r="T39" i="1" s="1"/>
  <c r="X39" i="1" s="1"/>
  <c r="Q111" i="1"/>
  <c r="M111" i="1"/>
  <c r="T111" i="1" s="1"/>
  <c r="X111" i="1" s="1"/>
  <c r="Q162" i="1"/>
  <c r="M162" i="1"/>
  <c r="T162" i="1" s="1"/>
  <c r="X162" i="1" s="1"/>
  <c r="Q6" i="1"/>
  <c r="M6" i="1"/>
  <c r="T6" i="1" s="1"/>
  <c r="X6" i="1" s="1"/>
  <c r="Q115" i="1"/>
  <c r="M115" i="1"/>
  <c r="T115" i="1" s="1"/>
  <c r="X115" i="1" s="1"/>
  <c r="M21" i="1"/>
  <c r="T21" i="1" s="1"/>
  <c r="X21" i="1" s="1"/>
  <c r="Q21" i="1"/>
  <c r="Q107" i="1"/>
  <c r="M107" i="1"/>
  <c r="T107" i="1" s="1"/>
  <c r="X107" i="1" s="1"/>
  <c r="Q35" i="1"/>
  <c r="M35" i="1"/>
  <c r="T35" i="1" s="1"/>
  <c r="X35" i="1" s="1"/>
  <c r="Q131" i="1"/>
  <c r="M131" i="1"/>
  <c r="T131" i="1" s="1"/>
  <c r="X131" i="1" s="1"/>
  <c r="M86" i="1"/>
  <c r="T86" i="1" s="1"/>
  <c r="X86" i="1" s="1"/>
  <c r="Q86" i="1"/>
  <c r="Q102" i="1"/>
  <c r="M102" i="1"/>
  <c r="T102" i="1" s="1"/>
  <c r="X102" i="1" s="1"/>
  <c r="Q95" i="1"/>
  <c r="M95" i="1"/>
  <c r="T95" i="1" s="1"/>
  <c r="X95" i="1" s="1"/>
  <c r="Q31" i="1"/>
  <c r="M31" i="1"/>
  <c r="T31" i="1" s="1"/>
  <c r="X31" i="1" s="1"/>
  <c r="Q150" i="1"/>
  <c r="M150" i="1"/>
  <c r="T150" i="1" s="1"/>
  <c r="X150" i="1" s="1"/>
  <c r="Q100" i="1"/>
  <c r="M100" i="1"/>
  <c r="T100" i="1" s="1"/>
  <c r="X100" i="1" s="1"/>
  <c r="Q87" i="1"/>
  <c r="M87" i="1"/>
  <c r="T87" i="1" s="1"/>
  <c r="X87" i="1" s="1"/>
  <c r="Q11" i="1"/>
  <c r="M11" i="1"/>
  <c r="T11" i="1" s="1"/>
  <c r="X11" i="1" s="1"/>
  <c r="M58" i="1"/>
  <c r="T58" i="1" s="1"/>
  <c r="X58" i="1" s="1"/>
  <c r="Q58" i="1"/>
  <c r="M129" i="1"/>
  <c r="T129" i="1" s="1"/>
  <c r="X129" i="1" s="1"/>
  <c r="Q129" i="1"/>
  <c r="Q27" i="1"/>
  <c r="M27" i="1"/>
  <c r="T27" i="1" s="1"/>
  <c r="X27" i="1" s="1"/>
  <c r="M117" i="1"/>
  <c r="T117" i="1" s="1"/>
  <c r="X117" i="1" s="1"/>
  <c r="Q117" i="1"/>
  <c r="Q51" i="1"/>
  <c r="M51" i="1"/>
  <c r="T51" i="1" s="1"/>
  <c r="X51" i="1" s="1"/>
  <c r="Q123" i="1"/>
  <c r="M123" i="1"/>
  <c r="T123" i="1" s="1"/>
  <c r="X123" i="1" s="1"/>
  <c r="Q30" i="1"/>
  <c r="M30" i="1"/>
  <c r="T30" i="1" s="1"/>
  <c r="X30" i="1" s="1"/>
  <c r="Q132" i="1"/>
  <c r="M132" i="1"/>
  <c r="T132" i="1" s="1"/>
  <c r="X132" i="1" s="1"/>
  <c r="Q166" i="1"/>
  <c r="M166" i="1"/>
  <c r="T166" i="1" s="1"/>
  <c r="X166" i="1" s="1"/>
  <c r="AB70" i="1" l="1"/>
  <c r="AB161" i="1"/>
  <c r="AD140" i="1"/>
  <c r="AD80" i="1"/>
  <c r="AB126" i="1"/>
  <c r="AD102" i="1"/>
  <c r="AB102" i="1"/>
  <c r="AB87" i="1"/>
  <c r="AD87" i="1"/>
  <c r="AD120" i="1"/>
  <c r="AB120" i="1"/>
  <c r="AB7" i="1"/>
  <c r="AD7" i="1"/>
  <c r="AB169" i="1"/>
  <c r="AD169" i="1"/>
  <c r="AB100" i="1"/>
  <c r="AD100" i="1"/>
  <c r="AB2" i="1"/>
  <c r="AD2" i="1"/>
  <c r="AD79" i="1"/>
  <c r="AB79" i="1"/>
  <c r="AB106" i="1"/>
  <c r="AD106" i="1"/>
  <c r="AB14" i="1"/>
  <c r="AD14" i="1"/>
  <c r="AB32" i="1"/>
  <c r="AD32" i="1"/>
  <c r="AB27" i="1"/>
  <c r="AD27" i="1"/>
  <c r="AD108" i="1"/>
  <c r="AB108" i="1"/>
  <c r="AB167" i="1"/>
  <c r="AD167" i="1"/>
  <c r="AB124" i="1"/>
  <c r="AD124" i="1"/>
  <c r="AD34" i="1"/>
  <c r="AB34" i="1"/>
  <c r="AB142" i="1"/>
  <c r="AD142" i="1"/>
  <c r="AB115" i="1"/>
  <c r="AD115" i="1"/>
  <c r="AD159" i="1"/>
  <c r="AB159" i="1"/>
  <c r="AB151" i="1"/>
  <c r="AD151" i="1"/>
  <c r="AD105" i="1"/>
  <c r="AB105" i="1"/>
  <c r="AB46" i="1"/>
  <c r="AD46" i="1"/>
  <c r="AD99" i="1"/>
  <c r="AB99" i="1"/>
  <c r="AB130" i="1"/>
  <c r="AD130" i="1"/>
  <c r="AB149" i="1"/>
  <c r="AD149" i="1"/>
  <c r="AB15" i="1"/>
  <c r="AD15" i="1"/>
  <c r="AD143" i="1"/>
  <c r="AB143" i="1"/>
  <c r="AD165" i="1"/>
  <c r="AB165" i="1"/>
  <c r="AD150" i="1"/>
  <c r="AB150" i="1"/>
  <c r="AB103" i="1"/>
  <c r="AD103" i="1"/>
  <c r="AB94" i="1"/>
  <c r="AD94" i="1"/>
  <c r="AB158" i="1"/>
  <c r="AD158" i="1"/>
  <c r="AD132" i="1"/>
  <c r="AB132" i="1"/>
  <c r="AB31" i="1"/>
  <c r="AD31" i="1"/>
  <c r="AD107" i="1"/>
  <c r="AB107" i="1"/>
  <c r="AB39" i="1"/>
  <c r="AD39" i="1"/>
  <c r="AB139" i="1"/>
  <c r="AD139" i="1"/>
  <c r="AB88" i="1"/>
  <c r="AD88" i="1"/>
  <c r="AD90" i="1"/>
  <c r="AB90" i="1"/>
  <c r="AB47" i="1"/>
  <c r="AD47" i="1"/>
  <c r="AD147" i="1"/>
  <c r="AB147" i="1"/>
  <c r="AD135" i="1"/>
  <c r="AB135" i="1"/>
  <c r="AB24" i="1"/>
  <c r="AD24" i="1"/>
  <c r="AB55" i="1"/>
  <c r="AD55" i="1"/>
  <c r="AD168" i="1"/>
  <c r="AB168" i="1"/>
  <c r="AB163" i="1"/>
  <c r="AD163" i="1"/>
  <c r="AB154" i="1"/>
  <c r="AD154" i="1"/>
  <c r="AB122" i="1"/>
  <c r="AD122" i="1"/>
  <c r="AD123" i="1"/>
  <c r="AB123" i="1"/>
  <c r="AD83" i="1"/>
  <c r="AB83" i="1"/>
  <c r="AB18" i="1"/>
  <c r="AD18" i="1"/>
  <c r="AB51" i="1"/>
  <c r="AD51" i="1"/>
  <c r="AB78" i="1"/>
  <c r="AD78" i="1"/>
  <c r="AB42" i="1"/>
  <c r="AD42" i="1"/>
  <c r="AB146" i="1"/>
  <c r="AD146" i="1"/>
  <c r="AB86" i="1"/>
  <c r="AD86" i="1"/>
  <c r="AD162" i="1"/>
  <c r="AB162" i="1"/>
  <c r="AB92" i="1"/>
  <c r="AD92" i="1"/>
  <c r="AB74" i="1"/>
  <c r="AD74" i="1"/>
  <c r="AD111" i="1"/>
  <c r="AB111" i="1"/>
  <c r="AD43" i="1"/>
  <c r="AB43" i="1"/>
  <c r="AB119" i="1"/>
  <c r="AD119" i="1"/>
  <c r="AB12" i="1"/>
  <c r="AD12" i="1"/>
  <c r="AD129" i="1"/>
  <c r="AB129" i="1"/>
  <c r="AB62" i="1"/>
  <c r="AD62" i="1"/>
  <c r="AB37" i="1"/>
  <c r="AD37" i="1"/>
  <c r="AB127" i="1"/>
  <c r="AD127" i="1"/>
  <c r="AB60" i="1"/>
  <c r="AD60" i="1"/>
  <c r="AD93" i="1"/>
  <c r="AB93" i="1"/>
  <c r="AB91" i="1"/>
  <c r="AD91" i="1"/>
  <c r="AD171" i="1"/>
  <c r="AB171" i="1"/>
  <c r="AB145" i="1"/>
  <c r="AD145" i="1"/>
  <c r="AB118" i="1"/>
  <c r="AD118" i="1"/>
  <c r="AB22" i="1"/>
  <c r="AD22" i="1"/>
  <c r="AB57" i="1"/>
  <c r="AD57" i="1"/>
  <c r="AD166" i="1"/>
  <c r="AB166" i="1"/>
  <c r="AB95" i="1"/>
  <c r="AD95" i="1"/>
  <c r="AB71" i="1"/>
  <c r="AD71" i="1"/>
  <c r="AB36" i="1"/>
  <c r="AD36" i="1"/>
  <c r="AB28" i="1"/>
  <c r="AD28" i="1"/>
  <c r="AB59" i="1"/>
  <c r="AD59" i="1"/>
  <c r="AB23" i="1"/>
  <c r="AD23" i="1"/>
  <c r="AD160" i="1"/>
  <c r="AB160" i="1"/>
  <c r="AB19" i="1"/>
  <c r="AD19" i="1"/>
  <c r="AB9" i="1"/>
  <c r="AD9" i="1"/>
  <c r="AD11" i="1"/>
  <c r="AB11" i="1"/>
  <c r="AD116" i="1"/>
  <c r="AB116" i="1"/>
  <c r="AB67" i="1"/>
  <c r="AD67" i="1"/>
  <c r="AB6" i="1"/>
  <c r="AD6" i="1"/>
  <c r="AD114" i="1"/>
  <c r="AB114" i="1"/>
  <c r="AD144" i="1"/>
  <c r="AB144" i="1"/>
  <c r="AB38" i="1"/>
  <c r="AD38" i="1"/>
  <c r="AB26" i="1"/>
  <c r="AD26" i="1"/>
  <c r="AB131" i="1"/>
  <c r="AD131" i="1"/>
  <c r="AB48" i="1"/>
  <c r="AD48" i="1"/>
  <c r="AD117" i="1"/>
  <c r="AB117" i="1"/>
  <c r="AB35" i="1"/>
  <c r="AD35" i="1"/>
  <c r="AB72" i="1"/>
  <c r="AD72" i="1"/>
  <c r="AB63" i="1"/>
  <c r="AD63" i="1"/>
  <c r="AB30" i="1"/>
  <c r="AD30" i="1"/>
  <c r="AB75" i="1"/>
  <c r="AD75" i="1"/>
  <c r="AB3" i="1"/>
  <c r="AD3" i="1"/>
  <c r="AB58" i="1"/>
  <c r="AD58" i="1"/>
  <c r="AB21" i="1"/>
  <c r="AD21" i="1"/>
  <c r="AB33" i="1"/>
  <c r="AD33" i="1"/>
  <c r="AB45" i="1"/>
  <c r="AD45" i="1"/>
  <c r="AB121" i="1"/>
  <c r="AD121" i="1"/>
</calcChain>
</file>

<file path=xl/sharedStrings.xml><?xml version="1.0" encoding="utf-8"?>
<sst xmlns="http://schemas.openxmlformats.org/spreadsheetml/2006/main" count="903" uniqueCount="92">
  <si>
    <t>Local</t>
  </si>
  <si>
    <t>Piratini</t>
  </si>
  <si>
    <t>Encruzilhada</t>
  </si>
  <si>
    <t>Cristal</t>
  </si>
  <si>
    <t>Idade</t>
  </si>
  <si>
    <t>DAP</t>
  </si>
  <si>
    <t>Altura</t>
  </si>
  <si>
    <t>BF</t>
  </si>
  <si>
    <t>BC</t>
  </si>
  <si>
    <t>BT</t>
  </si>
  <si>
    <t>v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</si>
  <si>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</si>
  <si>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</si>
  <si>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</si>
  <si>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</si>
  <si>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</si>
  <si>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</si>
  <si>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</si>
  <si>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</si>
  <si>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</si>
  <si>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</si>
  <si>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</si>
  <si>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</si>
  <si>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</si>
  <si>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</si>
  <si>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</si>
  <si>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</si>
  <si>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</si>
  <si>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</si>
  <si>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</si>
  <si>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</si>
  <si>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</si>
  <si>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</si>
  <si>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</si>
  <si>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</si>
  <si>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</si>
  <si>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Média</t>
  </si>
  <si>
    <t>Mediana</t>
  </si>
  <si>
    <t>Desvio padrão</t>
  </si>
  <si>
    <t>Mínimo</t>
  </si>
  <si>
    <t>Máximo</t>
  </si>
  <si>
    <t>Soma</t>
  </si>
  <si>
    <t>Contagem</t>
  </si>
  <si>
    <t>Estatísticas</t>
  </si>
  <si>
    <t>Coef. Var. (%)</t>
  </si>
  <si>
    <t>Variância</t>
  </si>
  <si>
    <t>MODELO 1</t>
  </si>
  <si>
    <t xml:space="preserve">Modelo </t>
  </si>
  <si>
    <t>β0</t>
  </si>
  <si>
    <t>β1</t>
  </si>
  <si>
    <t>β2</t>
  </si>
  <si>
    <t>β3</t>
  </si>
  <si>
    <t>β4</t>
  </si>
  <si>
    <t>-</t>
  </si>
  <si>
    <t>Syx</t>
  </si>
  <si>
    <t>Syx(%)</t>
  </si>
  <si>
    <t>R²</t>
  </si>
  <si>
    <t>R²ajust</t>
  </si>
  <si>
    <t>DAP²</t>
  </si>
  <si>
    <t>Variável X 2</t>
  </si>
  <si>
    <t>MODELO 2</t>
  </si>
  <si>
    <t>MODELO 3</t>
  </si>
  <si>
    <t>DAP²H</t>
  </si>
  <si>
    <t>MODELO 4</t>
  </si>
  <si>
    <t>lnD</t>
  </si>
  <si>
    <t>MODELO 5</t>
  </si>
  <si>
    <t>1/D</t>
  </si>
  <si>
    <t>1/d²</t>
  </si>
  <si>
    <t>MODELO 6</t>
  </si>
  <si>
    <t>MODELO 7</t>
  </si>
  <si>
    <t>MODELO 8</t>
  </si>
  <si>
    <t>MODELO 9</t>
  </si>
  <si>
    <t>MODELO 10</t>
  </si>
  <si>
    <t>D²</t>
  </si>
  <si>
    <t>h</t>
  </si>
  <si>
    <t>D²H</t>
  </si>
  <si>
    <t>Variável X 3</t>
  </si>
  <si>
    <t>MODELO 11</t>
  </si>
  <si>
    <t>Variável X 4</t>
  </si>
  <si>
    <t>MODELO 12</t>
  </si>
  <si>
    <t>d</t>
  </si>
  <si>
    <t>d2</t>
  </si>
  <si>
    <t>Dh</t>
  </si>
  <si>
    <t>d2H</t>
  </si>
  <si>
    <t>dh2</t>
  </si>
  <si>
    <t>d2h</t>
  </si>
  <si>
    <t>h2</t>
  </si>
  <si>
    <t>Parc.</t>
  </si>
  <si>
    <t>INVD</t>
  </si>
  <si>
    <t>D2H</t>
  </si>
  <si>
    <t>DH2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</si>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</sst>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5" fillId="0" borderId="0" xfId="0" applyFont="1"/>
    <xf numFmtId="0" fontId="5" fillId="0" borderId="1" xfId="0" applyFon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165" fontId="6" fillId="0" borderId="0" xfId="0" applyNumberFormat="1" applyFont="1" applyBorder="1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0" fillId="0" borderId="0" xfId="0" applyNumberFormat="1"/>
    <xf numFmtId="164" fontId="6" fillId="0" borderId="4" xfId="0" applyNumberFormat="1" applyFont="1" applyBorder="1" applyAlignment="1">
      <alignment horizontal="center"/>
    </xf>
    <xf numFmtId="164" fontId="0" fillId="0" borderId="0" xfId="0" applyNumberFormat="1"/>
    <xf numFmtId="165" fontId="6" fillId="0" borderId="5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2A55-25CA-4AC3-84CD-5AD03509B0BE}">
  <dimension ref="B2:H12"/>
  <sheetViews>
    <sheetView workbookViewId="0">
      <selection activeCell="B18" sqref="B18"/>
    </sheetView>
  </sheetViews>
  <sheetFormatPr defaultRowHeight="14.4" x14ac:dyDescent="0.3"/>
  <cols>
    <col min="2" max="2" width="15.88671875" customWidth="1"/>
    <col min="3" max="4" width="9.5546875" bestFit="1" customWidth="1"/>
    <col min="5" max="5" width="10.44140625" bestFit="1" customWidth="1"/>
    <col min="6" max="6" width="9.44140625" bestFit="1" customWidth="1"/>
    <col min="7" max="7" width="10.44140625" bestFit="1" customWidth="1"/>
    <col min="8" max="8" width="9" bestFit="1" customWidth="1"/>
  </cols>
  <sheetData>
    <row r="2" spans="2:8" x14ac:dyDescent="0.3">
      <c r="B2" s="11" t="s">
        <v>43</v>
      </c>
      <c r="C2" s="10" t="s">
        <v>80</v>
      </c>
      <c r="D2" s="10" t="s">
        <v>74</v>
      </c>
      <c r="E2" s="10" t="s">
        <v>7</v>
      </c>
      <c r="F2" s="10" t="s">
        <v>8</v>
      </c>
      <c r="G2" s="10" t="s">
        <v>9</v>
      </c>
      <c r="H2" s="10" t="s">
        <v>10</v>
      </c>
    </row>
    <row r="3" spans="2:8" x14ac:dyDescent="0.3">
      <c r="B3" s="6" t="s">
        <v>36</v>
      </c>
      <c r="C3" s="2">
        <v>12.923823529411763</v>
      </c>
      <c r="D3" s="2">
        <v>16.480588235294118</v>
      </c>
      <c r="E3" s="12">
        <v>74.082748823529414</v>
      </c>
      <c r="F3" s="12">
        <v>15.041018176470583</v>
      </c>
      <c r="G3" s="12">
        <v>89.123767117647063</v>
      </c>
      <c r="H3" s="12">
        <v>0.12497779411764716</v>
      </c>
    </row>
    <row r="4" spans="2:8" x14ac:dyDescent="0.3">
      <c r="B4" s="6" t="s">
        <v>37</v>
      </c>
      <c r="C4" s="2">
        <v>12.73</v>
      </c>
      <c r="D4" s="2">
        <v>17.399999999999999</v>
      </c>
      <c r="E4" s="12">
        <v>69.067000000000007</v>
      </c>
      <c r="F4" s="12">
        <v>11.85819</v>
      </c>
      <c r="G4" s="12">
        <v>80.939165000000003</v>
      </c>
      <c r="H4" s="12">
        <v>0.11380699999999999</v>
      </c>
    </row>
    <row r="5" spans="2:8" x14ac:dyDescent="0.3">
      <c r="B5" s="6" t="s">
        <v>38</v>
      </c>
      <c r="C5" s="2">
        <v>3.8798769384390663</v>
      </c>
      <c r="D5" s="2">
        <v>2.9167045329284185</v>
      </c>
      <c r="E5" s="12">
        <v>48.074221672298272</v>
      </c>
      <c r="F5" s="12">
        <v>13.969324879085312</v>
      </c>
      <c r="G5" s="12">
        <v>60.876873049145743</v>
      </c>
      <c r="H5" s="12">
        <v>8.0115634197395244E-2</v>
      </c>
    </row>
    <row r="6" spans="2:8" x14ac:dyDescent="0.3">
      <c r="B6" s="6" t="s">
        <v>16</v>
      </c>
      <c r="C6" s="2">
        <v>0.29757297728190879</v>
      </c>
      <c r="D6" s="2">
        <v>0.2237010259568519</v>
      </c>
      <c r="E6" s="12">
        <v>3.6871244888740256</v>
      </c>
      <c r="F6" s="12">
        <v>1.0713983100092959</v>
      </c>
      <c r="G6" s="12">
        <v>4.669043025920085</v>
      </c>
      <c r="H6" s="12">
        <v>6.1445886488705245E-3</v>
      </c>
    </row>
    <row r="7" spans="2:8" x14ac:dyDescent="0.3">
      <c r="B7" s="6" t="s">
        <v>45</v>
      </c>
      <c r="C7" s="2">
        <v>15.053445057431304</v>
      </c>
      <c r="D7" s="2">
        <v>8.507165332405183</v>
      </c>
      <c r="E7" s="12">
        <v>2311.1307893972726</v>
      </c>
      <c r="F7" s="12">
        <v>195.14203757743184</v>
      </c>
      <c r="G7" s="12">
        <v>3705.993672241807</v>
      </c>
      <c r="H7" s="12">
        <v>6.4185148428508457E-3</v>
      </c>
    </row>
    <row r="8" spans="2:8" x14ac:dyDescent="0.3">
      <c r="B8" s="6" t="s">
        <v>44</v>
      </c>
      <c r="C8" s="2">
        <f>(C5/C3)*100</f>
        <v>30.021122848120953</v>
      </c>
      <c r="D8" s="2">
        <f t="shared" ref="D8:H8" si="0">(D5/D3)*100</f>
        <v>17.697818131771108</v>
      </c>
      <c r="E8" s="12">
        <f t="shared" si="0"/>
        <v>64.892599742504999</v>
      </c>
      <c r="F8" s="12">
        <f t="shared" si="0"/>
        <v>92.874862028544214</v>
      </c>
      <c r="G8" s="12">
        <f t="shared" si="0"/>
        <v>68.305991788683869</v>
      </c>
      <c r="H8" s="12">
        <f t="shared" si="0"/>
        <v>64.103895226362241</v>
      </c>
    </row>
    <row r="9" spans="2:8" x14ac:dyDescent="0.3">
      <c r="B9" s="6" t="s">
        <v>39</v>
      </c>
      <c r="C9" s="2">
        <v>3.82</v>
      </c>
      <c r="D9" s="2">
        <v>7.7</v>
      </c>
      <c r="E9" s="12">
        <v>3.2823799999999999</v>
      </c>
      <c r="F9" s="12">
        <v>0.59133000000000002</v>
      </c>
      <c r="G9" s="12">
        <v>3.88842</v>
      </c>
      <c r="H9" s="12">
        <v>5.5389999999999997E-3</v>
      </c>
    </row>
    <row r="10" spans="2:8" x14ac:dyDescent="0.3">
      <c r="B10" s="6" t="s">
        <v>40</v>
      </c>
      <c r="C10" s="2">
        <v>23.55</v>
      </c>
      <c r="D10" s="2">
        <v>21.9</v>
      </c>
      <c r="E10" s="12">
        <v>266.35858999999999</v>
      </c>
      <c r="F10" s="12">
        <v>94.707359999999994</v>
      </c>
      <c r="G10" s="12">
        <v>361.06596000000002</v>
      </c>
      <c r="H10" s="12">
        <v>0.47733599999999998</v>
      </c>
    </row>
    <row r="11" spans="2:8" x14ac:dyDescent="0.3">
      <c r="B11" s="6" t="s">
        <v>41</v>
      </c>
      <c r="C11" s="2">
        <v>2197.0499999999997</v>
      </c>
      <c r="D11" s="2">
        <v>2801.7</v>
      </c>
      <c r="E11" s="12">
        <v>12594.067300000001</v>
      </c>
      <c r="F11" s="12">
        <v>2556.973089999999</v>
      </c>
      <c r="G11" s="12">
        <v>15151.04041</v>
      </c>
      <c r="H11" s="12">
        <v>21.246225000000017</v>
      </c>
    </row>
    <row r="12" spans="2:8" ht="15" thickBot="1" x14ac:dyDescent="0.35">
      <c r="B12" s="7" t="s">
        <v>42</v>
      </c>
      <c r="C12" s="14">
        <v>170</v>
      </c>
      <c r="D12" s="13">
        <v>170</v>
      </c>
      <c r="E12" s="9">
        <v>170</v>
      </c>
      <c r="F12" s="9">
        <v>170</v>
      </c>
      <c r="G12" s="9">
        <v>170</v>
      </c>
      <c r="H12" s="9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2183-A26C-4295-9A39-2579FCB1A2F6}">
  <dimension ref="A1:I171"/>
  <sheetViews>
    <sheetView workbookViewId="0"/>
  </sheetViews>
  <sheetFormatPr defaultRowHeight="14.4" x14ac:dyDescent="0.3"/>
  <sheetData>
    <row r="1" spans="1:9" x14ac:dyDescent="0.3">
      <c r="A1" s="25" t="s">
        <v>5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36" t="s">
        <v>88</v>
      </c>
      <c r="H1" s="36" t="s">
        <v>89</v>
      </c>
      <c r="I1" s="36" t="s">
        <v>90</v>
      </c>
    </row>
    <row r="2" spans="1:9" x14ac:dyDescent="0.3">
      <c r="A2" s="20">
        <v>5.89</v>
      </c>
      <c r="B2" s="19">
        <v>9.4</v>
      </c>
      <c r="C2" s="21">
        <v>9.8094999999999999</v>
      </c>
      <c r="D2" s="21">
        <v>1.8816600000000001</v>
      </c>
      <c r="E2" s="21">
        <v>11.69116</v>
      </c>
      <c r="F2" s="21">
        <v>1.6336E-2</v>
      </c>
      <c r="G2">
        <f>1/A2</f>
        <v>0.16977928692699493</v>
      </c>
      <c r="H2">
        <f>A2*A2*B2</f>
        <v>326.10573999999997</v>
      </c>
      <c r="I2">
        <f>A2*B2*B2</f>
        <v>520.44040000000007</v>
      </c>
    </row>
    <row r="3" spans="1:9" x14ac:dyDescent="0.3">
      <c r="A3" s="20">
        <v>6.02</v>
      </c>
      <c r="B3" s="19">
        <v>10.25</v>
      </c>
      <c r="C3" s="21">
        <v>9.8140199999999993</v>
      </c>
      <c r="D3" s="21">
        <v>1.74342</v>
      </c>
      <c r="E3" s="21">
        <v>11.55744</v>
      </c>
      <c r="F3" s="21">
        <v>1.8312999999999999E-2</v>
      </c>
      <c r="G3">
        <f t="shared" ref="G3:G66" si="0">1/A3</f>
        <v>0.16611295681063123</v>
      </c>
      <c r="H3">
        <f t="shared" ref="H3:H66" si="1">A3*A3*B3</f>
        <v>371.46409999999992</v>
      </c>
      <c r="I3">
        <f t="shared" ref="I3:I66" si="2">A3*B3*B3</f>
        <v>632.47624999999994</v>
      </c>
    </row>
    <row r="4" spans="1:9" x14ac:dyDescent="0.3">
      <c r="A4" s="20">
        <v>7</v>
      </c>
      <c r="B4" s="19">
        <v>12.85</v>
      </c>
      <c r="C4" s="21">
        <v>15.06354</v>
      </c>
      <c r="D4" s="21">
        <v>0.79464000000000001</v>
      </c>
      <c r="E4" s="21">
        <v>15.858180000000001</v>
      </c>
      <c r="F4" s="21">
        <v>2.9350999999999999E-2</v>
      </c>
      <c r="G4">
        <f t="shared" si="0"/>
        <v>0.14285714285714285</v>
      </c>
      <c r="H4">
        <f t="shared" si="1"/>
        <v>629.65</v>
      </c>
      <c r="I4">
        <f t="shared" si="2"/>
        <v>1155.8575000000001</v>
      </c>
    </row>
    <row r="5" spans="1:9" x14ac:dyDescent="0.3">
      <c r="A5" s="20">
        <v>10.5</v>
      </c>
      <c r="B5" s="19">
        <v>14.5</v>
      </c>
      <c r="C5" s="21">
        <v>39.312939999999998</v>
      </c>
      <c r="D5" s="21">
        <v>4.7159599999999999</v>
      </c>
      <c r="E5" s="21">
        <v>44.0289</v>
      </c>
      <c r="F5" s="21">
        <v>7.0275000000000004E-2</v>
      </c>
      <c r="G5">
        <f t="shared" si="0"/>
        <v>9.5238095238095233E-2</v>
      </c>
      <c r="H5">
        <f t="shared" si="1"/>
        <v>1598.625</v>
      </c>
      <c r="I5">
        <f t="shared" si="2"/>
        <v>2207.625</v>
      </c>
    </row>
    <row r="6" spans="1:9" x14ac:dyDescent="0.3">
      <c r="A6" s="20">
        <v>10.66</v>
      </c>
      <c r="B6" s="19">
        <v>16.2</v>
      </c>
      <c r="C6" s="21">
        <v>42.403979999999997</v>
      </c>
      <c r="D6" s="21">
        <v>6.0456200000000004</v>
      </c>
      <c r="E6" s="21">
        <v>48.449599999999997</v>
      </c>
      <c r="F6" s="21">
        <v>8.0105999999999997E-2</v>
      </c>
      <c r="G6">
        <f t="shared" si="0"/>
        <v>9.3808630393996242E-2</v>
      </c>
      <c r="H6">
        <f t="shared" si="1"/>
        <v>1840.89672</v>
      </c>
      <c r="I6">
        <f t="shared" si="2"/>
        <v>2797.6104</v>
      </c>
    </row>
    <row r="7" spans="1:9" x14ac:dyDescent="0.3">
      <c r="A7" s="20">
        <v>11.62</v>
      </c>
      <c r="B7" s="19">
        <v>16.399999999999999</v>
      </c>
      <c r="C7" s="21">
        <v>36.903689999999997</v>
      </c>
      <c r="D7" s="21">
        <v>7.1107399999999998</v>
      </c>
      <c r="E7" s="21">
        <v>44.014429999999997</v>
      </c>
      <c r="F7" s="21">
        <v>8.7701000000000001E-2</v>
      </c>
      <c r="G7">
        <f t="shared" si="0"/>
        <v>8.6058519793459562E-2</v>
      </c>
      <c r="H7">
        <f t="shared" si="1"/>
        <v>2214.4001599999997</v>
      </c>
      <c r="I7">
        <f t="shared" si="2"/>
        <v>3125.3151999999995</v>
      </c>
    </row>
    <row r="8" spans="1:9" x14ac:dyDescent="0.3">
      <c r="A8" s="20">
        <v>12.41</v>
      </c>
      <c r="B8" s="19">
        <v>18.600000000000001</v>
      </c>
      <c r="C8" s="21">
        <v>68.243459999999999</v>
      </c>
      <c r="D8" s="21">
        <v>6.6013200000000003</v>
      </c>
      <c r="E8" s="21">
        <v>74.84478</v>
      </c>
      <c r="F8" s="21">
        <v>0.10710600000000001</v>
      </c>
      <c r="G8">
        <f t="shared" si="0"/>
        <v>8.0580177276390011E-2</v>
      </c>
      <c r="H8">
        <f t="shared" si="1"/>
        <v>2864.5506600000003</v>
      </c>
      <c r="I8">
        <f t="shared" si="2"/>
        <v>4293.3636000000006</v>
      </c>
    </row>
    <row r="9" spans="1:9" x14ac:dyDescent="0.3">
      <c r="A9" s="20">
        <v>12.41</v>
      </c>
      <c r="B9" s="19">
        <v>17.399999999999999</v>
      </c>
      <c r="C9" s="21">
        <v>55.960189999999997</v>
      </c>
      <c r="D9" s="21">
        <v>5.5659099999999997</v>
      </c>
      <c r="E9" s="21">
        <v>61.5261</v>
      </c>
      <c r="F9" s="21">
        <v>0.100358</v>
      </c>
      <c r="G9">
        <f t="shared" si="0"/>
        <v>8.0580177276390011E-2</v>
      </c>
      <c r="H9">
        <f t="shared" si="1"/>
        <v>2679.7409400000001</v>
      </c>
      <c r="I9">
        <f t="shared" si="2"/>
        <v>3757.2515999999996</v>
      </c>
    </row>
    <row r="10" spans="1:9" x14ac:dyDescent="0.3">
      <c r="A10" s="20">
        <v>12.42</v>
      </c>
      <c r="B10" s="19">
        <v>18.5</v>
      </c>
      <c r="C10" s="21">
        <v>68.833910000000003</v>
      </c>
      <c r="D10" s="21">
        <v>7.7183900000000003</v>
      </c>
      <c r="E10" s="21">
        <v>76.552289999999999</v>
      </c>
      <c r="F10" s="21">
        <v>0.118724</v>
      </c>
      <c r="G10">
        <f t="shared" si="0"/>
        <v>8.0515297906602251E-2</v>
      </c>
      <c r="H10">
        <f t="shared" si="1"/>
        <v>2853.7433999999998</v>
      </c>
      <c r="I10">
        <f t="shared" si="2"/>
        <v>4250.7449999999999</v>
      </c>
    </row>
    <row r="11" spans="1:9" x14ac:dyDescent="0.3">
      <c r="A11" s="20">
        <v>12.57</v>
      </c>
      <c r="B11" s="19">
        <v>16.600000000000001</v>
      </c>
      <c r="C11" s="21">
        <v>65.030090000000001</v>
      </c>
      <c r="D11" s="21">
        <v>9.3713200000000008</v>
      </c>
      <c r="E11" s="21">
        <v>74.401409999999998</v>
      </c>
      <c r="F11" s="21">
        <v>0.111898</v>
      </c>
      <c r="G11">
        <f t="shared" si="0"/>
        <v>7.9554494828957836E-2</v>
      </c>
      <c r="H11">
        <f t="shared" si="1"/>
        <v>2622.8813400000004</v>
      </c>
      <c r="I11">
        <f t="shared" si="2"/>
        <v>3463.7892000000011</v>
      </c>
    </row>
    <row r="12" spans="1:9" x14ac:dyDescent="0.3">
      <c r="A12" s="20">
        <v>12.57</v>
      </c>
      <c r="B12" s="19">
        <v>17.8</v>
      </c>
      <c r="C12" s="21">
        <v>64.289400000000001</v>
      </c>
      <c r="D12" s="21">
        <v>7.2565499999999998</v>
      </c>
      <c r="E12" s="21">
        <v>71.545959999999994</v>
      </c>
      <c r="F12" s="21">
        <v>0.117051</v>
      </c>
      <c r="G12">
        <f t="shared" si="0"/>
        <v>7.9554494828957836E-2</v>
      </c>
      <c r="H12">
        <f t="shared" si="1"/>
        <v>2812.4872200000004</v>
      </c>
      <c r="I12">
        <f t="shared" si="2"/>
        <v>3982.6788000000001</v>
      </c>
    </row>
    <row r="13" spans="1:9" x14ac:dyDescent="0.3">
      <c r="A13" s="20">
        <v>12.73</v>
      </c>
      <c r="B13" s="19">
        <v>17</v>
      </c>
      <c r="C13" s="21">
        <v>72.550889999999995</v>
      </c>
      <c r="D13" s="21">
        <v>11.29177</v>
      </c>
      <c r="E13" s="21">
        <v>83.842669999999998</v>
      </c>
      <c r="F13" s="21">
        <v>0.11067100000000001</v>
      </c>
      <c r="G13">
        <f t="shared" si="0"/>
        <v>7.8554595443833461E-2</v>
      </c>
      <c r="H13">
        <f t="shared" si="1"/>
        <v>2754.8993000000005</v>
      </c>
      <c r="I13">
        <f t="shared" si="2"/>
        <v>3678.97</v>
      </c>
    </row>
    <row r="14" spans="1:9" x14ac:dyDescent="0.3">
      <c r="A14" s="20">
        <v>14.8</v>
      </c>
      <c r="B14" s="19">
        <v>18.2</v>
      </c>
      <c r="C14" s="21">
        <v>86.297060000000002</v>
      </c>
      <c r="D14" s="21">
        <v>13.18263</v>
      </c>
      <c r="E14" s="21">
        <v>99.479690000000005</v>
      </c>
      <c r="F14" s="21">
        <v>0.161525</v>
      </c>
      <c r="G14">
        <f t="shared" si="0"/>
        <v>6.7567567567567557E-2</v>
      </c>
      <c r="H14">
        <f t="shared" si="1"/>
        <v>3986.5280000000002</v>
      </c>
      <c r="I14">
        <f t="shared" si="2"/>
        <v>4902.3519999999999</v>
      </c>
    </row>
    <row r="15" spans="1:9" x14ac:dyDescent="0.3">
      <c r="A15" s="20">
        <v>15.76</v>
      </c>
      <c r="B15" s="19">
        <v>18.600000000000001</v>
      </c>
      <c r="C15" s="21">
        <v>88.417310000000001</v>
      </c>
      <c r="D15" s="21">
        <v>18.56148</v>
      </c>
      <c r="E15" s="21">
        <v>106.97879</v>
      </c>
      <c r="F15" s="21">
        <v>0.19037200000000001</v>
      </c>
      <c r="G15">
        <f t="shared" si="0"/>
        <v>6.3451776649746189E-2</v>
      </c>
      <c r="H15">
        <f t="shared" si="1"/>
        <v>4619.8233600000003</v>
      </c>
      <c r="I15">
        <f t="shared" si="2"/>
        <v>5452.3296000000009</v>
      </c>
    </row>
    <row r="16" spans="1:9" x14ac:dyDescent="0.3">
      <c r="A16" s="20">
        <v>15.92</v>
      </c>
      <c r="B16" s="19">
        <v>18.7</v>
      </c>
      <c r="C16" s="21">
        <v>133.84353999999999</v>
      </c>
      <c r="D16" s="21">
        <v>15.71284</v>
      </c>
      <c r="E16" s="21">
        <v>149.55638999999999</v>
      </c>
      <c r="F16" s="21">
        <v>0.19347800000000001</v>
      </c>
      <c r="G16">
        <f t="shared" si="0"/>
        <v>6.2814070351758788E-2</v>
      </c>
      <c r="H16">
        <f t="shared" si="1"/>
        <v>4739.4476800000002</v>
      </c>
      <c r="I16">
        <f t="shared" si="2"/>
        <v>5567.0648000000001</v>
      </c>
    </row>
    <row r="17" spans="1:9" x14ac:dyDescent="0.3">
      <c r="A17" s="20">
        <v>17.03</v>
      </c>
      <c r="B17" s="19">
        <v>19.100000000000001</v>
      </c>
      <c r="C17" s="21">
        <v>141.28607</v>
      </c>
      <c r="D17" s="21">
        <v>18.275739999999999</v>
      </c>
      <c r="E17" s="21">
        <v>159.56180000000001</v>
      </c>
      <c r="F17" s="21">
        <v>0.23695099999999999</v>
      </c>
      <c r="G17">
        <f t="shared" si="0"/>
        <v>5.8719906048150319E-2</v>
      </c>
      <c r="H17">
        <f t="shared" si="1"/>
        <v>5539.399190000001</v>
      </c>
      <c r="I17">
        <f t="shared" si="2"/>
        <v>6212.7143000000005</v>
      </c>
    </row>
    <row r="18" spans="1:9" x14ac:dyDescent="0.3">
      <c r="A18" s="20">
        <v>5.25</v>
      </c>
      <c r="B18" s="19">
        <v>8.35</v>
      </c>
      <c r="C18" s="21">
        <v>7.5304900000000004</v>
      </c>
      <c r="D18" s="21">
        <v>0.59133000000000002</v>
      </c>
      <c r="E18" s="21">
        <v>8.12181</v>
      </c>
      <c r="F18" s="21">
        <v>1.1572000000000001E-2</v>
      </c>
      <c r="G18">
        <f t="shared" si="0"/>
        <v>0.19047619047619047</v>
      </c>
      <c r="H18">
        <f t="shared" si="1"/>
        <v>230.14687499999999</v>
      </c>
      <c r="I18">
        <f t="shared" si="2"/>
        <v>366.04312499999997</v>
      </c>
    </row>
    <row r="19" spans="1:9" x14ac:dyDescent="0.3">
      <c r="A19" s="20">
        <v>8.1199999999999992</v>
      </c>
      <c r="B19" s="19">
        <v>11.4</v>
      </c>
      <c r="C19" s="21">
        <v>18.54729</v>
      </c>
      <c r="D19" s="21">
        <v>2.1128900000000002</v>
      </c>
      <c r="E19" s="21">
        <v>20.660170000000001</v>
      </c>
      <c r="F19" s="21">
        <v>3.2722000000000001E-2</v>
      </c>
      <c r="G19">
        <f t="shared" si="0"/>
        <v>0.12315270935960593</v>
      </c>
      <c r="H19">
        <f t="shared" si="1"/>
        <v>751.65215999999987</v>
      </c>
      <c r="I19">
        <f t="shared" si="2"/>
        <v>1055.2752</v>
      </c>
    </row>
    <row r="20" spans="1:9" x14ac:dyDescent="0.3">
      <c r="A20" s="20">
        <v>9.23</v>
      </c>
      <c r="B20" s="19">
        <v>15</v>
      </c>
      <c r="C20" s="21">
        <v>22.218789999999998</v>
      </c>
      <c r="D20" s="21">
        <v>1.21126</v>
      </c>
      <c r="E20" s="21">
        <v>23.430050000000001</v>
      </c>
      <c r="F20" s="21">
        <v>3.9893999999999999E-2</v>
      </c>
      <c r="G20">
        <f t="shared" si="0"/>
        <v>0.10834236186348863</v>
      </c>
      <c r="H20">
        <f t="shared" si="1"/>
        <v>1277.8935000000001</v>
      </c>
      <c r="I20">
        <f t="shared" si="2"/>
        <v>2076.7500000000005</v>
      </c>
    </row>
    <row r="21" spans="1:9" x14ac:dyDescent="0.3">
      <c r="A21" s="20">
        <v>9.23</v>
      </c>
      <c r="B21" s="19">
        <v>15.7</v>
      </c>
      <c r="C21" s="21">
        <v>30.536960000000001</v>
      </c>
      <c r="D21" s="21">
        <v>3.4969700000000001</v>
      </c>
      <c r="E21" s="21">
        <v>34.033929999999998</v>
      </c>
      <c r="F21" s="21">
        <v>5.5344999999999998E-2</v>
      </c>
      <c r="G21">
        <f t="shared" si="0"/>
        <v>0.10834236186348863</v>
      </c>
      <c r="H21">
        <f t="shared" si="1"/>
        <v>1337.52853</v>
      </c>
      <c r="I21">
        <f t="shared" si="2"/>
        <v>2275.1026999999999</v>
      </c>
    </row>
    <row r="22" spans="1:9" x14ac:dyDescent="0.3">
      <c r="A22" s="20">
        <v>9.5500000000000007</v>
      </c>
      <c r="B22" s="19">
        <v>13.8</v>
      </c>
      <c r="C22" s="21">
        <v>27.074069999999999</v>
      </c>
      <c r="D22" s="21">
        <v>4.1089200000000003</v>
      </c>
      <c r="E22" s="21">
        <v>31.18299</v>
      </c>
      <c r="F22" s="21">
        <v>4.8164999999999999E-2</v>
      </c>
      <c r="G22">
        <f t="shared" si="0"/>
        <v>0.10471204188481674</v>
      </c>
      <c r="H22">
        <f t="shared" si="1"/>
        <v>1258.5945000000004</v>
      </c>
      <c r="I22">
        <f t="shared" si="2"/>
        <v>1818.7020000000005</v>
      </c>
    </row>
    <row r="23" spans="1:9" x14ac:dyDescent="0.3">
      <c r="A23" s="20">
        <v>11.94</v>
      </c>
      <c r="B23" s="19">
        <v>18.399999999999999</v>
      </c>
      <c r="C23" s="21">
        <v>65.129769999999994</v>
      </c>
      <c r="D23" s="21">
        <v>5.6737000000000002</v>
      </c>
      <c r="E23" s="21">
        <v>70.803460000000001</v>
      </c>
      <c r="F23" s="21">
        <v>0.11803</v>
      </c>
      <c r="G23">
        <f t="shared" si="0"/>
        <v>8.3752093802345065E-2</v>
      </c>
      <c r="H23">
        <f t="shared" si="1"/>
        <v>2623.1702399999995</v>
      </c>
      <c r="I23">
        <f t="shared" si="2"/>
        <v>4042.4063999999989</v>
      </c>
    </row>
    <row r="24" spans="1:9" x14ac:dyDescent="0.3">
      <c r="A24" s="20">
        <v>12.1</v>
      </c>
      <c r="B24" s="19">
        <v>17.7</v>
      </c>
      <c r="C24" s="21">
        <v>60.311019999999999</v>
      </c>
      <c r="D24" s="21">
        <v>5.5928199999999997</v>
      </c>
      <c r="E24" s="21">
        <v>65.903840000000002</v>
      </c>
      <c r="F24" s="21">
        <v>0.10218099999999999</v>
      </c>
      <c r="G24">
        <f t="shared" si="0"/>
        <v>8.2644628099173556E-2</v>
      </c>
      <c r="H24">
        <f t="shared" si="1"/>
        <v>2591.4569999999999</v>
      </c>
      <c r="I24">
        <f t="shared" si="2"/>
        <v>3790.8089999999997</v>
      </c>
    </row>
    <row r="25" spans="1:9" x14ac:dyDescent="0.3">
      <c r="A25" s="20">
        <v>12.1</v>
      </c>
      <c r="B25" s="19">
        <v>13.5</v>
      </c>
      <c r="C25" s="21">
        <v>45.574039999999997</v>
      </c>
      <c r="D25" s="21">
        <v>1.92401</v>
      </c>
      <c r="E25" s="21">
        <v>47.498049999999999</v>
      </c>
      <c r="F25" s="21">
        <v>9.9960999999999994E-2</v>
      </c>
      <c r="G25">
        <f t="shared" si="0"/>
        <v>8.2644628099173556E-2</v>
      </c>
      <c r="H25">
        <f t="shared" si="1"/>
        <v>1976.5349999999999</v>
      </c>
      <c r="I25">
        <f t="shared" si="2"/>
        <v>2205.2249999999999</v>
      </c>
    </row>
    <row r="26" spans="1:9" x14ac:dyDescent="0.3">
      <c r="A26" s="20">
        <v>13.37</v>
      </c>
      <c r="B26" s="19">
        <v>19.5</v>
      </c>
      <c r="C26" s="21">
        <v>63.811300000000003</v>
      </c>
      <c r="D26" s="21">
        <v>13.208930000000001</v>
      </c>
      <c r="E26" s="21">
        <v>77.020240000000001</v>
      </c>
      <c r="F26" s="21">
        <v>0.12839400000000001</v>
      </c>
      <c r="G26">
        <f t="shared" si="0"/>
        <v>7.4794315632011971E-2</v>
      </c>
      <c r="H26">
        <f t="shared" si="1"/>
        <v>3485.7595499999993</v>
      </c>
      <c r="I26">
        <f t="shared" si="2"/>
        <v>5083.9424999999992</v>
      </c>
    </row>
    <row r="27" spans="1:9" x14ac:dyDescent="0.3">
      <c r="A27" s="20">
        <v>13.37</v>
      </c>
      <c r="B27" s="19">
        <v>19.399999999999999</v>
      </c>
      <c r="C27" s="21">
        <v>89.904570000000007</v>
      </c>
      <c r="D27" s="21">
        <v>5.5974199999999996</v>
      </c>
      <c r="E27" s="21">
        <v>95.501990000000006</v>
      </c>
      <c r="F27" s="21">
        <v>0.155692</v>
      </c>
      <c r="G27">
        <f t="shared" si="0"/>
        <v>7.4794315632011971E-2</v>
      </c>
      <c r="H27">
        <f t="shared" si="1"/>
        <v>3467.883859999999</v>
      </c>
      <c r="I27">
        <f t="shared" si="2"/>
        <v>5031.9331999999995</v>
      </c>
    </row>
    <row r="28" spans="1:9" x14ac:dyDescent="0.3">
      <c r="A28" s="20">
        <v>13.53</v>
      </c>
      <c r="B28" s="19">
        <v>18.5</v>
      </c>
      <c r="C28" s="21">
        <v>78.422650000000004</v>
      </c>
      <c r="D28" s="21">
        <v>9.2600599999999993</v>
      </c>
      <c r="E28" s="21">
        <v>87.682720000000003</v>
      </c>
      <c r="F28" s="21">
        <v>0.13136999999999999</v>
      </c>
      <c r="G28">
        <f t="shared" si="0"/>
        <v>7.3909830007390986E-2</v>
      </c>
      <c r="H28">
        <f t="shared" si="1"/>
        <v>3386.6266499999997</v>
      </c>
      <c r="I28">
        <f t="shared" si="2"/>
        <v>4630.6424999999999</v>
      </c>
    </row>
    <row r="29" spans="1:9" x14ac:dyDescent="0.3">
      <c r="A29" s="20">
        <v>14.32</v>
      </c>
      <c r="B29" s="19">
        <v>18.7</v>
      </c>
      <c r="C29" s="21">
        <v>71.968729999999994</v>
      </c>
      <c r="D29" s="21">
        <v>8.3848000000000003</v>
      </c>
      <c r="E29" s="21">
        <v>80.353530000000006</v>
      </c>
      <c r="F29" s="21">
        <v>0.15105199999999999</v>
      </c>
      <c r="G29">
        <f t="shared" si="0"/>
        <v>6.9832402234636867E-2</v>
      </c>
      <c r="H29">
        <f t="shared" si="1"/>
        <v>3834.6668799999998</v>
      </c>
      <c r="I29">
        <f t="shared" si="2"/>
        <v>5007.5607999999993</v>
      </c>
    </row>
    <row r="30" spans="1:9" x14ac:dyDescent="0.3">
      <c r="A30" s="20">
        <v>15.92</v>
      </c>
      <c r="B30" s="19">
        <v>19.3</v>
      </c>
      <c r="C30" s="21">
        <v>100.08758</v>
      </c>
      <c r="D30" s="21">
        <v>18.310169999999999</v>
      </c>
      <c r="E30" s="21">
        <v>118.39774</v>
      </c>
      <c r="F30" s="21">
        <v>0.181005</v>
      </c>
      <c r="G30">
        <f t="shared" si="0"/>
        <v>6.2814070351758788E-2</v>
      </c>
      <c r="H30">
        <f t="shared" si="1"/>
        <v>4891.5155200000008</v>
      </c>
      <c r="I30">
        <f t="shared" si="2"/>
        <v>5930.0408000000007</v>
      </c>
    </row>
    <row r="31" spans="1:9" x14ac:dyDescent="0.3">
      <c r="A31" s="20">
        <v>19.260000000000002</v>
      </c>
      <c r="B31" s="19">
        <v>20.8</v>
      </c>
      <c r="C31" s="21">
        <v>194.64626000000001</v>
      </c>
      <c r="D31" s="21">
        <v>33.470480000000002</v>
      </c>
      <c r="E31" s="21">
        <v>228.11673999999999</v>
      </c>
      <c r="F31" s="21">
        <v>0.32435000000000003</v>
      </c>
      <c r="G31">
        <f t="shared" si="0"/>
        <v>5.192107995846313E-2</v>
      </c>
      <c r="H31">
        <f t="shared" si="1"/>
        <v>7715.7100800000017</v>
      </c>
      <c r="I31">
        <f t="shared" si="2"/>
        <v>8332.6464000000014</v>
      </c>
    </row>
    <row r="32" spans="1:9" x14ac:dyDescent="0.3">
      <c r="A32" s="20">
        <v>9.8699999999999992</v>
      </c>
      <c r="B32" s="19">
        <v>14.3</v>
      </c>
      <c r="C32" s="21">
        <v>26.99211</v>
      </c>
      <c r="D32" s="21">
        <v>3.2776200000000002</v>
      </c>
      <c r="E32" s="21">
        <v>30.269729999999999</v>
      </c>
      <c r="F32" s="21">
        <v>5.4669000000000002E-2</v>
      </c>
      <c r="G32">
        <f t="shared" si="0"/>
        <v>0.10131712259371835</v>
      </c>
      <c r="H32">
        <f t="shared" si="1"/>
        <v>1393.0616699999998</v>
      </c>
      <c r="I32">
        <f t="shared" si="2"/>
        <v>2018.3163</v>
      </c>
    </row>
    <row r="33" spans="1:9" x14ac:dyDescent="0.3">
      <c r="A33" s="20">
        <v>12.25</v>
      </c>
      <c r="B33" s="19">
        <v>15.1</v>
      </c>
      <c r="C33" s="21">
        <v>47.653260000000003</v>
      </c>
      <c r="D33" s="21">
        <v>7.7063199999999998</v>
      </c>
      <c r="E33" s="21">
        <v>55.359589999999997</v>
      </c>
      <c r="F33" s="21">
        <v>8.2808999999999994E-2</v>
      </c>
      <c r="G33">
        <f t="shared" si="0"/>
        <v>8.1632653061224483E-2</v>
      </c>
      <c r="H33">
        <f t="shared" si="1"/>
        <v>2265.9437499999999</v>
      </c>
      <c r="I33">
        <f t="shared" si="2"/>
        <v>2793.1224999999999</v>
      </c>
    </row>
    <row r="34" spans="1:9" x14ac:dyDescent="0.3">
      <c r="A34" s="20">
        <v>12.41</v>
      </c>
      <c r="B34" s="19">
        <v>17.100000000000001</v>
      </c>
      <c r="C34" s="21">
        <v>60.880110000000002</v>
      </c>
      <c r="D34" s="21">
        <v>9.1203500000000002</v>
      </c>
      <c r="E34" s="21">
        <v>70.000450000000001</v>
      </c>
      <c r="F34" s="21">
        <v>0.114736</v>
      </c>
      <c r="G34">
        <f t="shared" si="0"/>
        <v>8.0580177276390011E-2</v>
      </c>
      <c r="H34">
        <f t="shared" si="1"/>
        <v>2633.5385100000003</v>
      </c>
      <c r="I34">
        <f t="shared" si="2"/>
        <v>3628.8081000000006</v>
      </c>
    </row>
    <row r="35" spans="1:9" x14ac:dyDescent="0.3">
      <c r="A35" s="20">
        <v>14.16</v>
      </c>
      <c r="B35" s="19">
        <v>17.899999999999999</v>
      </c>
      <c r="C35" s="21">
        <v>80.415319999999994</v>
      </c>
      <c r="D35" s="21">
        <v>14.01726</v>
      </c>
      <c r="E35" s="21">
        <v>94.432580000000002</v>
      </c>
      <c r="F35" s="21">
        <v>0.14163200000000001</v>
      </c>
      <c r="G35">
        <f t="shared" si="0"/>
        <v>7.0621468926553674E-2</v>
      </c>
      <c r="H35">
        <f t="shared" si="1"/>
        <v>3589.05024</v>
      </c>
      <c r="I35">
        <f t="shared" si="2"/>
        <v>4537.0055999999995</v>
      </c>
    </row>
    <row r="36" spans="1:9" x14ac:dyDescent="0.3">
      <c r="A36" s="20">
        <v>16.07</v>
      </c>
      <c r="B36" s="19">
        <v>19.2</v>
      </c>
      <c r="C36" s="21">
        <v>107.3891</v>
      </c>
      <c r="D36" s="21">
        <v>20.460799999999999</v>
      </c>
      <c r="E36" s="21">
        <v>127.84990000000001</v>
      </c>
      <c r="F36" s="21">
        <v>0.190329</v>
      </c>
      <c r="G36">
        <f t="shared" si="0"/>
        <v>6.2227753578095832E-2</v>
      </c>
      <c r="H36">
        <f t="shared" si="1"/>
        <v>4958.3020800000004</v>
      </c>
      <c r="I36">
        <f t="shared" si="2"/>
        <v>5924.0447999999997</v>
      </c>
    </row>
    <row r="37" spans="1:9" x14ac:dyDescent="0.3">
      <c r="A37" s="20">
        <v>17.98</v>
      </c>
      <c r="B37" s="19">
        <v>18.25</v>
      </c>
      <c r="C37" s="21">
        <v>138.34058999999999</v>
      </c>
      <c r="D37" s="21">
        <v>26.8001</v>
      </c>
      <c r="E37" s="21">
        <v>165.14069000000001</v>
      </c>
      <c r="F37" s="21">
        <v>0.23211799999999999</v>
      </c>
      <c r="G37">
        <f t="shared" si="0"/>
        <v>5.5617352614015569E-2</v>
      </c>
      <c r="H37">
        <f t="shared" si="1"/>
        <v>5899.8673000000008</v>
      </c>
      <c r="I37">
        <f t="shared" si="2"/>
        <v>5988.4637499999999</v>
      </c>
    </row>
    <row r="38" spans="1:9" x14ac:dyDescent="0.3">
      <c r="A38" s="20">
        <v>18.940000000000001</v>
      </c>
      <c r="B38" s="19">
        <v>19.3</v>
      </c>
      <c r="C38" s="21">
        <v>155.33444</v>
      </c>
      <c r="D38" s="21">
        <v>35.109870000000001</v>
      </c>
      <c r="E38" s="21">
        <v>190.44431</v>
      </c>
      <c r="F38" s="21">
        <v>0.24602499999999999</v>
      </c>
      <c r="G38">
        <f t="shared" si="0"/>
        <v>5.2798310454065467E-2</v>
      </c>
      <c r="H38">
        <f t="shared" si="1"/>
        <v>6923.3654800000013</v>
      </c>
      <c r="I38">
        <f t="shared" si="2"/>
        <v>7054.9606000000013</v>
      </c>
    </row>
    <row r="39" spans="1:9" x14ac:dyDescent="0.3">
      <c r="A39" s="20">
        <v>19.100000000000001</v>
      </c>
      <c r="B39" s="19">
        <v>21.3</v>
      </c>
      <c r="C39" s="21">
        <v>158.35916</v>
      </c>
      <c r="D39" s="21">
        <v>36.243540000000003</v>
      </c>
      <c r="E39" s="21">
        <v>194.60271</v>
      </c>
      <c r="F39" s="21">
        <v>0.26817999999999997</v>
      </c>
      <c r="G39">
        <f t="shared" si="0"/>
        <v>5.235602094240837E-2</v>
      </c>
      <c r="H39">
        <f t="shared" si="1"/>
        <v>7770.4530000000013</v>
      </c>
      <c r="I39">
        <f t="shared" si="2"/>
        <v>8665.4790000000012</v>
      </c>
    </row>
    <row r="40" spans="1:9" x14ac:dyDescent="0.3">
      <c r="A40" s="20">
        <v>19.420000000000002</v>
      </c>
      <c r="B40" s="19">
        <v>19.8</v>
      </c>
      <c r="C40" s="21">
        <v>170.71498</v>
      </c>
      <c r="D40" s="21">
        <v>42.006999999999998</v>
      </c>
      <c r="E40" s="21">
        <v>212.72198</v>
      </c>
      <c r="F40" s="21">
        <v>0.29141800000000001</v>
      </c>
      <c r="G40">
        <f t="shared" si="0"/>
        <v>5.1493305870236865E-2</v>
      </c>
      <c r="H40">
        <f t="shared" si="1"/>
        <v>7467.300720000002</v>
      </c>
      <c r="I40">
        <f t="shared" si="2"/>
        <v>7613.4168000000009</v>
      </c>
    </row>
    <row r="41" spans="1:9" x14ac:dyDescent="0.3">
      <c r="A41" s="20">
        <v>19.739999999999998</v>
      </c>
      <c r="B41" s="19">
        <v>16.7</v>
      </c>
      <c r="C41" s="21">
        <v>131.84146000000001</v>
      </c>
      <c r="D41" s="21">
        <v>27.359120000000001</v>
      </c>
      <c r="E41" s="21">
        <v>159.20058</v>
      </c>
      <c r="F41" s="21">
        <v>0.23325899999999999</v>
      </c>
      <c r="G41">
        <f t="shared" si="0"/>
        <v>5.0658561296859174E-2</v>
      </c>
      <c r="H41">
        <f t="shared" si="1"/>
        <v>6507.4489199999989</v>
      </c>
      <c r="I41">
        <f t="shared" si="2"/>
        <v>5505.288599999999</v>
      </c>
    </row>
    <row r="42" spans="1:9" x14ac:dyDescent="0.3">
      <c r="A42" s="20">
        <v>20.69</v>
      </c>
      <c r="B42" s="19">
        <v>19.600000000000001</v>
      </c>
      <c r="C42" s="21">
        <v>173.63615999999999</v>
      </c>
      <c r="D42" s="21">
        <v>41.40598</v>
      </c>
      <c r="E42" s="21">
        <v>215.04213999999999</v>
      </c>
      <c r="F42" s="21">
        <v>0.33488400000000001</v>
      </c>
      <c r="G42">
        <f t="shared" si="0"/>
        <v>4.8332527791203478E-2</v>
      </c>
      <c r="H42">
        <f t="shared" si="1"/>
        <v>8390.2915600000015</v>
      </c>
      <c r="I42">
        <f t="shared" si="2"/>
        <v>7948.2704000000022</v>
      </c>
    </row>
    <row r="43" spans="1:9" x14ac:dyDescent="0.3">
      <c r="A43" s="20">
        <v>5.57</v>
      </c>
      <c r="B43" s="19">
        <v>8</v>
      </c>
      <c r="C43" s="21">
        <v>5.76898</v>
      </c>
      <c r="D43" s="21">
        <v>0.97790999999999995</v>
      </c>
      <c r="E43" s="21">
        <v>6.7468899999999996</v>
      </c>
      <c r="F43" s="21">
        <v>1.1273E-2</v>
      </c>
      <c r="G43">
        <f t="shared" si="0"/>
        <v>0.17953321364452424</v>
      </c>
      <c r="H43">
        <f t="shared" si="1"/>
        <v>248.19920000000002</v>
      </c>
      <c r="I43">
        <f t="shared" si="2"/>
        <v>356.48</v>
      </c>
    </row>
    <row r="44" spans="1:9" x14ac:dyDescent="0.3">
      <c r="A44" s="20">
        <v>5.89</v>
      </c>
      <c r="B44" s="19">
        <v>9.15</v>
      </c>
      <c r="C44" s="21">
        <v>7.5833300000000001</v>
      </c>
      <c r="D44" s="21">
        <v>0.77900000000000003</v>
      </c>
      <c r="E44" s="21">
        <v>8.36233</v>
      </c>
      <c r="F44" s="21">
        <v>1.3908999999999999E-2</v>
      </c>
      <c r="G44">
        <f t="shared" si="0"/>
        <v>0.16977928692699493</v>
      </c>
      <c r="H44">
        <f t="shared" si="1"/>
        <v>317.43271499999997</v>
      </c>
      <c r="I44">
        <f t="shared" si="2"/>
        <v>493.12552499999998</v>
      </c>
    </row>
    <row r="45" spans="1:9" x14ac:dyDescent="0.3">
      <c r="A45" s="20">
        <v>7.48</v>
      </c>
      <c r="B45" s="19">
        <v>10.199999999999999</v>
      </c>
      <c r="C45" s="21">
        <v>14.174010000000001</v>
      </c>
      <c r="D45" s="21">
        <v>1.6894899999999999</v>
      </c>
      <c r="E45" s="21">
        <v>15.86351</v>
      </c>
      <c r="F45" s="21">
        <v>2.6405999999999999E-2</v>
      </c>
      <c r="G45">
        <f t="shared" si="0"/>
        <v>0.13368983957219249</v>
      </c>
      <c r="H45">
        <f t="shared" si="1"/>
        <v>570.6940800000001</v>
      </c>
      <c r="I45">
        <f t="shared" si="2"/>
        <v>778.21919999999989</v>
      </c>
    </row>
    <row r="46" spans="1:9" x14ac:dyDescent="0.3">
      <c r="A46" s="20">
        <v>7.64</v>
      </c>
      <c r="B46" s="19">
        <v>12.3</v>
      </c>
      <c r="C46" s="21">
        <v>18.795390000000001</v>
      </c>
      <c r="D46" s="21">
        <v>2.5682399999999999</v>
      </c>
      <c r="E46" s="21">
        <v>21.363630000000001</v>
      </c>
      <c r="F46" s="21">
        <v>3.2025999999999999E-2</v>
      </c>
      <c r="G46">
        <f t="shared" si="0"/>
        <v>0.13089005235602094</v>
      </c>
      <c r="H46">
        <f t="shared" si="1"/>
        <v>717.94608000000005</v>
      </c>
      <c r="I46">
        <f t="shared" si="2"/>
        <v>1155.8556000000001</v>
      </c>
    </row>
    <row r="47" spans="1:9" x14ac:dyDescent="0.3">
      <c r="A47" s="20">
        <v>7.64</v>
      </c>
      <c r="B47" s="19">
        <v>11.7</v>
      </c>
      <c r="C47" s="21">
        <v>17.911709999999999</v>
      </c>
      <c r="D47" s="21">
        <v>1.78267</v>
      </c>
      <c r="E47" s="21">
        <v>19.694389999999999</v>
      </c>
      <c r="F47" s="21">
        <v>2.9626E-2</v>
      </c>
      <c r="G47">
        <f t="shared" si="0"/>
        <v>0.13089005235602094</v>
      </c>
      <c r="H47">
        <f t="shared" si="1"/>
        <v>682.92431999999997</v>
      </c>
      <c r="I47">
        <f t="shared" si="2"/>
        <v>1045.8395999999998</v>
      </c>
    </row>
    <row r="48" spans="1:9" x14ac:dyDescent="0.3">
      <c r="A48" s="20">
        <v>8.91</v>
      </c>
      <c r="B48" s="19">
        <v>11.7</v>
      </c>
      <c r="C48" s="21">
        <v>21.097809999999999</v>
      </c>
      <c r="D48" s="21">
        <v>6.6299599999999996</v>
      </c>
      <c r="E48" s="21">
        <v>27.72776</v>
      </c>
      <c r="F48" s="21">
        <v>3.7171999999999997E-2</v>
      </c>
      <c r="G48">
        <f t="shared" si="0"/>
        <v>0.1122334455667789</v>
      </c>
      <c r="H48">
        <f t="shared" si="1"/>
        <v>928.84077000000002</v>
      </c>
      <c r="I48">
        <f t="shared" si="2"/>
        <v>1219.6898999999999</v>
      </c>
    </row>
    <row r="49" spans="1:9" x14ac:dyDescent="0.3">
      <c r="A49" s="20">
        <v>9.5500000000000007</v>
      </c>
      <c r="B49" s="19">
        <v>12.5</v>
      </c>
      <c r="C49" s="21">
        <v>24.467169999999999</v>
      </c>
      <c r="D49" s="21">
        <v>4.5659400000000003</v>
      </c>
      <c r="E49" s="21">
        <v>29.033110000000001</v>
      </c>
      <c r="F49" s="21">
        <v>4.7252000000000002E-2</v>
      </c>
      <c r="G49">
        <f t="shared" si="0"/>
        <v>0.10471204188481674</v>
      </c>
      <c r="H49">
        <f t="shared" si="1"/>
        <v>1140.0312500000002</v>
      </c>
      <c r="I49">
        <f t="shared" si="2"/>
        <v>1492.1875000000002</v>
      </c>
    </row>
    <row r="50" spans="1:9" x14ac:dyDescent="0.3">
      <c r="A50" s="20">
        <v>9.7100000000000009</v>
      </c>
      <c r="B50" s="19">
        <v>13.6</v>
      </c>
      <c r="C50" s="21">
        <v>31.12893</v>
      </c>
      <c r="D50" s="21">
        <v>2.38612</v>
      </c>
      <c r="E50" s="21">
        <v>33.515059999999998</v>
      </c>
      <c r="F50" s="21">
        <v>5.3350000000000002E-2</v>
      </c>
      <c r="G50">
        <f t="shared" si="0"/>
        <v>0.10298661174047373</v>
      </c>
      <c r="H50">
        <f t="shared" si="1"/>
        <v>1282.2637600000003</v>
      </c>
      <c r="I50">
        <f t="shared" si="2"/>
        <v>1795.9616000000001</v>
      </c>
    </row>
    <row r="51" spans="1:9" x14ac:dyDescent="0.3">
      <c r="A51" s="20">
        <v>10.98</v>
      </c>
      <c r="B51" s="19">
        <v>16</v>
      </c>
      <c r="C51" s="21">
        <v>55.568719999999999</v>
      </c>
      <c r="D51" s="21">
        <v>8.8503399999999992</v>
      </c>
      <c r="E51" s="21">
        <v>64.419060000000002</v>
      </c>
      <c r="F51" s="21">
        <v>8.1420999999999993E-2</v>
      </c>
      <c r="G51">
        <f t="shared" si="0"/>
        <v>9.107468123861566E-2</v>
      </c>
      <c r="H51">
        <f t="shared" si="1"/>
        <v>1928.9664000000002</v>
      </c>
      <c r="I51">
        <f t="shared" si="2"/>
        <v>2810.88</v>
      </c>
    </row>
    <row r="52" spans="1:9" x14ac:dyDescent="0.3">
      <c r="A52" s="20">
        <v>12.1</v>
      </c>
      <c r="B52" s="19">
        <v>17</v>
      </c>
      <c r="C52" s="21">
        <v>66.421279999999996</v>
      </c>
      <c r="D52" s="21">
        <v>8.3684899999999995</v>
      </c>
      <c r="E52" s="21">
        <v>74.789770000000004</v>
      </c>
      <c r="F52" s="21">
        <v>0.10412</v>
      </c>
      <c r="G52">
        <f t="shared" si="0"/>
        <v>8.2644628099173556E-2</v>
      </c>
      <c r="H52">
        <f t="shared" si="1"/>
        <v>2488.9699999999998</v>
      </c>
      <c r="I52">
        <f t="shared" si="2"/>
        <v>3496.8999999999996</v>
      </c>
    </row>
    <row r="53" spans="1:9" x14ac:dyDescent="0.3">
      <c r="A53" s="20">
        <v>12.57</v>
      </c>
      <c r="B53" s="19">
        <v>16.45</v>
      </c>
      <c r="C53" s="21">
        <v>75.098089999999999</v>
      </c>
      <c r="D53" s="21">
        <v>11.106400000000001</v>
      </c>
      <c r="E53" s="21">
        <v>86.204499999999996</v>
      </c>
      <c r="F53" s="21">
        <v>0.107201</v>
      </c>
      <c r="G53">
        <f t="shared" si="0"/>
        <v>7.9554494828957836E-2</v>
      </c>
      <c r="H53">
        <f t="shared" si="1"/>
        <v>2599.180605</v>
      </c>
      <c r="I53">
        <f t="shared" si="2"/>
        <v>3401.4734249999997</v>
      </c>
    </row>
    <row r="54" spans="1:9" x14ac:dyDescent="0.3">
      <c r="A54" s="20">
        <v>12.89</v>
      </c>
      <c r="B54" s="19">
        <v>15.8</v>
      </c>
      <c r="C54" s="21">
        <v>69.924620000000004</v>
      </c>
      <c r="D54" s="21">
        <v>12.2051</v>
      </c>
      <c r="E54" s="21">
        <v>82.129720000000006</v>
      </c>
      <c r="F54" s="21">
        <v>0.106808</v>
      </c>
      <c r="G54">
        <f t="shared" si="0"/>
        <v>7.7579519006982151E-2</v>
      </c>
      <c r="H54">
        <f t="shared" si="1"/>
        <v>2625.2031800000004</v>
      </c>
      <c r="I54">
        <f t="shared" si="2"/>
        <v>3217.8596000000002</v>
      </c>
    </row>
    <row r="55" spans="1:9" x14ac:dyDescent="0.3">
      <c r="A55" s="20">
        <v>15.44</v>
      </c>
      <c r="B55" s="19">
        <v>18.3</v>
      </c>
      <c r="C55" s="21">
        <v>110.35466</v>
      </c>
      <c r="D55" s="21">
        <v>19.93694</v>
      </c>
      <c r="E55" s="21">
        <v>130.29159999999999</v>
      </c>
      <c r="F55" s="21">
        <v>0.17649599999999999</v>
      </c>
      <c r="G55">
        <f t="shared" si="0"/>
        <v>6.476683937823835E-2</v>
      </c>
      <c r="H55">
        <f t="shared" si="1"/>
        <v>4362.6028800000004</v>
      </c>
      <c r="I55">
        <f t="shared" si="2"/>
        <v>5170.7016000000003</v>
      </c>
    </row>
    <row r="56" spans="1:9" x14ac:dyDescent="0.3">
      <c r="A56" s="20">
        <v>15.76</v>
      </c>
      <c r="B56" s="19">
        <v>17.5</v>
      </c>
      <c r="C56" s="21">
        <v>104.94683000000001</v>
      </c>
      <c r="D56" s="21">
        <v>24.35923</v>
      </c>
      <c r="E56" s="21">
        <v>129.30606</v>
      </c>
      <c r="F56" s="21">
        <v>0.16802800000000001</v>
      </c>
      <c r="G56">
        <f t="shared" si="0"/>
        <v>6.3451776649746189E-2</v>
      </c>
      <c r="H56">
        <f t="shared" si="1"/>
        <v>4346.6080000000002</v>
      </c>
      <c r="I56">
        <f t="shared" si="2"/>
        <v>4826.5</v>
      </c>
    </row>
    <row r="57" spans="1:9" x14ac:dyDescent="0.3">
      <c r="A57" s="20">
        <v>16.55</v>
      </c>
      <c r="B57" s="19">
        <v>17.899999999999999</v>
      </c>
      <c r="C57" s="21">
        <v>121.52396</v>
      </c>
      <c r="D57" s="21">
        <v>19.398510000000002</v>
      </c>
      <c r="E57" s="21">
        <v>140.92247</v>
      </c>
      <c r="F57" s="21">
        <v>0.18643399999999999</v>
      </c>
      <c r="G57">
        <f t="shared" si="0"/>
        <v>6.0422960725075525E-2</v>
      </c>
      <c r="H57">
        <f t="shared" si="1"/>
        <v>4902.8547500000004</v>
      </c>
      <c r="I57">
        <f t="shared" si="2"/>
        <v>5302.7855</v>
      </c>
    </row>
    <row r="58" spans="1:9" x14ac:dyDescent="0.3">
      <c r="A58" s="20">
        <v>17.190000000000001</v>
      </c>
      <c r="B58" s="19">
        <v>17.899999999999999</v>
      </c>
      <c r="C58" s="21">
        <v>119.71845999999999</v>
      </c>
      <c r="D58" s="21">
        <v>26.972090000000001</v>
      </c>
      <c r="E58" s="21">
        <v>146.69054</v>
      </c>
      <c r="F58" s="21">
        <v>0.21687600000000001</v>
      </c>
      <c r="G58">
        <f t="shared" si="0"/>
        <v>5.8173356602675967E-2</v>
      </c>
      <c r="H58">
        <f t="shared" si="1"/>
        <v>5289.3801900000008</v>
      </c>
      <c r="I58">
        <f t="shared" si="2"/>
        <v>5507.8478999999998</v>
      </c>
    </row>
    <row r="59" spans="1:9" x14ac:dyDescent="0.3">
      <c r="A59" s="20">
        <v>11.62</v>
      </c>
      <c r="B59" s="19">
        <v>16.899999999999999</v>
      </c>
      <c r="C59" s="21">
        <v>47.248460000000001</v>
      </c>
      <c r="D59" s="21">
        <v>2.0556700000000001</v>
      </c>
      <c r="E59" s="21">
        <v>49.304130000000001</v>
      </c>
      <c r="F59" s="21">
        <v>8.9203000000000005E-2</v>
      </c>
      <c r="G59">
        <f t="shared" si="0"/>
        <v>8.6058519793459562E-2</v>
      </c>
      <c r="H59">
        <f t="shared" si="1"/>
        <v>2281.9123599999994</v>
      </c>
      <c r="I59">
        <f t="shared" si="2"/>
        <v>3318.7881999999991</v>
      </c>
    </row>
    <row r="60" spans="1:9" x14ac:dyDescent="0.3">
      <c r="A60" s="20">
        <v>11.94</v>
      </c>
      <c r="B60" s="19">
        <v>16.7</v>
      </c>
      <c r="C60" s="21">
        <v>45.292180000000002</v>
      </c>
      <c r="D60" s="21">
        <v>5.9556199999999997</v>
      </c>
      <c r="E60" s="21">
        <v>51.247790000000002</v>
      </c>
      <c r="F60" s="21">
        <v>9.4196000000000002E-2</v>
      </c>
      <c r="G60">
        <f t="shared" si="0"/>
        <v>8.3752093802345065E-2</v>
      </c>
      <c r="H60">
        <f t="shared" si="1"/>
        <v>2380.8121199999996</v>
      </c>
      <c r="I60">
        <f t="shared" si="2"/>
        <v>3329.9465999999998</v>
      </c>
    </row>
    <row r="61" spans="1:9" x14ac:dyDescent="0.3">
      <c r="A61" s="20">
        <v>12.89</v>
      </c>
      <c r="B61" s="19">
        <v>17.3</v>
      </c>
      <c r="C61" s="21">
        <v>60.97184</v>
      </c>
      <c r="D61" s="21">
        <v>4.9098600000000001</v>
      </c>
      <c r="E61" s="21">
        <v>65.881699999999995</v>
      </c>
      <c r="F61" s="21">
        <v>0.105126</v>
      </c>
      <c r="G61">
        <f t="shared" si="0"/>
        <v>7.7579519006982151E-2</v>
      </c>
      <c r="H61">
        <f t="shared" si="1"/>
        <v>2874.4313300000003</v>
      </c>
      <c r="I61">
        <f t="shared" si="2"/>
        <v>3857.8481000000006</v>
      </c>
    </row>
    <row r="62" spans="1:9" x14ac:dyDescent="0.3">
      <c r="A62" s="20">
        <v>14.32</v>
      </c>
      <c r="B62" s="19">
        <v>18.399999999999999</v>
      </c>
      <c r="C62" s="21">
        <v>72.027979999999999</v>
      </c>
      <c r="D62" s="21">
        <v>15.1411</v>
      </c>
      <c r="E62" s="21">
        <v>87.169070000000005</v>
      </c>
      <c r="F62" s="21">
        <v>0.13119800000000001</v>
      </c>
      <c r="G62">
        <f t="shared" si="0"/>
        <v>6.9832402234636867E-2</v>
      </c>
      <c r="H62">
        <f t="shared" si="1"/>
        <v>3773.1481599999997</v>
      </c>
      <c r="I62">
        <f t="shared" si="2"/>
        <v>4848.1791999999996</v>
      </c>
    </row>
    <row r="63" spans="1:9" x14ac:dyDescent="0.3">
      <c r="A63" s="20">
        <v>15.12</v>
      </c>
      <c r="B63" s="19">
        <v>19.100000000000001</v>
      </c>
      <c r="C63" s="21">
        <v>84.408280000000005</v>
      </c>
      <c r="D63" s="21">
        <v>8.7570200000000007</v>
      </c>
      <c r="E63" s="21">
        <v>93.165300000000002</v>
      </c>
      <c r="F63" s="21">
        <v>0.163354</v>
      </c>
      <c r="G63">
        <f t="shared" si="0"/>
        <v>6.6137566137566148E-2</v>
      </c>
      <c r="H63">
        <f t="shared" si="1"/>
        <v>4366.5350399999998</v>
      </c>
      <c r="I63">
        <f t="shared" si="2"/>
        <v>5515.927200000001</v>
      </c>
    </row>
    <row r="64" spans="1:9" x14ac:dyDescent="0.3">
      <c r="A64" s="20">
        <v>15.12</v>
      </c>
      <c r="B64" s="19">
        <v>19.3</v>
      </c>
      <c r="C64" s="21">
        <v>88.979420000000005</v>
      </c>
      <c r="D64" s="21">
        <v>15.65549</v>
      </c>
      <c r="E64" s="21">
        <v>104.63491</v>
      </c>
      <c r="F64" s="21">
        <v>0.160911</v>
      </c>
      <c r="G64">
        <f t="shared" si="0"/>
        <v>6.6137566137566148E-2</v>
      </c>
      <c r="H64">
        <f t="shared" si="1"/>
        <v>4412.25792</v>
      </c>
      <c r="I64">
        <f t="shared" si="2"/>
        <v>5632.0487999999996</v>
      </c>
    </row>
    <row r="65" spans="1:9" x14ac:dyDescent="0.3">
      <c r="A65" s="20">
        <v>15.12</v>
      </c>
      <c r="B65" s="19">
        <v>19.3</v>
      </c>
      <c r="C65" s="21">
        <v>83.792330000000007</v>
      </c>
      <c r="D65" s="21">
        <v>10.130190000000001</v>
      </c>
      <c r="E65" s="21">
        <v>93.922520000000006</v>
      </c>
      <c r="F65" s="21">
        <v>0.15654899999999999</v>
      </c>
      <c r="G65">
        <f t="shared" si="0"/>
        <v>6.6137566137566148E-2</v>
      </c>
      <c r="H65">
        <f t="shared" si="1"/>
        <v>4412.25792</v>
      </c>
      <c r="I65">
        <f t="shared" si="2"/>
        <v>5632.0487999999996</v>
      </c>
    </row>
    <row r="66" spans="1:9" x14ac:dyDescent="0.3">
      <c r="A66" s="20">
        <v>15.28</v>
      </c>
      <c r="B66" s="19">
        <v>19.5</v>
      </c>
      <c r="C66" s="21">
        <v>101.19625000000001</v>
      </c>
      <c r="D66" s="21">
        <v>18.456399999999999</v>
      </c>
      <c r="E66" s="21">
        <v>119.65264000000001</v>
      </c>
      <c r="F66" s="21">
        <v>0.17816299999999999</v>
      </c>
      <c r="G66">
        <f t="shared" si="0"/>
        <v>6.5445026178010471E-2</v>
      </c>
      <c r="H66">
        <f t="shared" si="1"/>
        <v>4552.8288000000002</v>
      </c>
      <c r="I66">
        <f t="shared" si="2"/>
        <v>5810.2199999999993</v>
      </c>
    </row>
    <row r="67" spans="1:9" x14ac:dyDescent="0.3">
      <c r="A67" s="20">
        <v>16.23</v>
      </c>
      <c r="B67" s="19">
        <v>18.3</v>
      </c>
      <c r="C67" s="21">
        <v>94.156859999999995</v>
      </c>
      <c r="D67" s="21">
        <v>12.223470000000001</v>
      </c>
      <c r="E67" s="21">
        <v>106.38032</v>
      </c>
      <c r="F67" s="21">
        <v>0.16591</v>
      </c>
      <c r="G67">
        <f t="shared" ref="G67:G130" si="3">1/A67</f>
        <v>6.1614294516327786E-2</v>
      </c>
      <c r="H67">
        <f t="shared" ref="H67:H130" si="4">A67*A67*B67</f>
        <v>4820.4560700000011</v>
      </c>
      <c r="I67">
        <f t="shared" ref="I67:I130" si="5">A67*B67*B67</f>
        <v>5435.2647000000006</v>
      </c>
    </row>
    <row r="68" spans="1:9" x14ac:dyDescent="0.3">
      <c r="A68" s="20">
        <v>16.55</v>
      </c>
      <c r="B68" s="19">
        <v>20.5</v>
      </c>
      <c r="C68" s="21">
        <v>114.05747</v>
      </c>
      <c r="D68" s="21">
        <v>27.9467</v>
      </c>
      <c r="E68" s="21">
        <v>142.00416999999999</v>
      </c>
      <c r="F68" s="21">
        <v>0.21906600000000001</v>
      </c>
      <c r="G68">
        <f t="shared" si="3"/>
        <v>6.0422960725075525E-2</v>
      </c>
      <c r="H68">
        <f t="shared" si="4"/>
        <v>5615.0012500000003</v>
      </c>
      <c r="I68">
        <f t="shared" si="5"/>
        <v>6955.1375000000007</v>
      </c>
    </row>
    <row r="69" spans="1:9" x14ac:dyDescent="0.3">
      <c r="A69" s="20">
        <v>19.100000000000001</v>
      </c>
      <c r="B69" s="19">
        <v>21.9</v>
      </c>
      <c r="C69" s="21">
        <v>157.39345</v>
      </c>
      <c r="D69" s="21">
        <v>37.477899999999998</v>
      </c>
      <c r="E69" s="21">
        <v>194.87135000000001</v>
      </c>
      <c r="F69" s="21">
        <v>0.27958100000000002</v>
      </c>
      <c r="G69">
        <f t="shared" si="3"/>
        <v>5.235602094240837E-2</v>
      </c>
      <c r="H69">
        <f t="shared" si="4"/>
        <v>7989.3390000000009</v>
      </c>
      <c r="I69">
        <f t="shared" si="5"/>
        <v>9160.5509999999995</v>
      </c>
    </row>
    <row r="70" spans="1:9" x14ac:dyDescent="0.3">
      <c r="A70" s="20">
        <v>19.739999999999998</v>
      </c>
      <c r="B70" s="19">
        <v>20.2</v>
      </c>
      <c r="C70" s="21">
        <v>174.45090999999999</v>
      </c>
      <c r="D70" s="21">
        <v>31.63618</v>
      </c>
      <c r="E70" s="21">
        <v>206.08707999999999</v>
      </c>
      <c r="F70" s="21">
        <v>0.27518700000000001</v>
      </c>
      <c r="G70">
        <f t="shared" si="3"/>
        <v>5.0658561296859174E-2</v>
      </c>
      <c r="H70">
        <f t="shared" si="4"/>
        <v>7871.2855199999985</v>
      </c>
      <c r="I70">
        <f t="shared" si="5"/>
        <v>8054.7095999999983</v>
      </c>
    </row>
    <row r="71" spans="1:9" x14ac:dyDescent="0.3">
      <c r="A71" s="20">
        <v>6.68</v>
      </c>
      <c r="B71" s="19">
        <v>10.4</v>
      </c>
      <c r="C71" s="21">
        <v>10.82114</v>
      </c>
      <c r="D71" s="21">
        <v>5.44245</v>
      </c>
      <c r="E71" s="21">
        <v>16.263590000000001</v>
      </c>
      <c r="F71" s="21">
        <v>2.0393999999999999E-2</v>
      </c>
      <c r="G71">
        <f t="shared" si="3"/>
        <v>0.14970059880239522</v>
      </c>
      <c r="H71">
        <f t="shared" si="4"/>
        <v>464.07296000000002</v>
      </c>
      <c r="I71">
        <f t="shared" si="5"/>
        <v>722.50879999999995</v>
      </c>
    </row>
    <row r="72" spans="1:9" x14ac:dyDescent="0.3">
      <c r="A72" s="20">
        <v>7.64</v>
      </c>
      <c r="B72" s="19">
        <v>9.9</v>
      </c>
      <c r="C72" s="21">
        <v>16.457989999999999</v>
      </c>
      <c r="D72" s="21">
        <v>2.48603</v>
      </c>
      <c r="E72" s="21">
        <v>18.944030000000001</v>
      </c>
      <c r="F72" s="21">
        <v>2.8452000000000002E-2</v>
      </c>
      <c r="G72">
        <f t="shared" si="3"/>
        <v>0.13089005235602094</v>
      </c>
      <c r="H72">
        <f t="shared" si="4"/>
        <v>577.85904000000005</v>
      </c>
      <c r="I72">
        <f t="shared" si="5"/>
        <v>748.79639999999995</v>
      </c>
    </row>
    <row r="73" spans="1:9" x14ac:dyDescent="0.3">
      <c r="A73" s="20">
        <v>8.75</v>
      </c>
      <c r="B73" s="19">
        <v>14.4</v>
      </c>
      <c r="C73" s="21">
        <v>20.963180000000001</v>
      </c>
      <c r="D73" s="21">
        <v>3.5880899999999998</v>
      </c>
      <c r="E73" s="21">
        <v>24.551269999999999</v>
      </c>
      <c r="F73" s="21">
        <v>4.2167999999999997E-2</v>
      </c>
      <c r="G73">
        <f t="shared" si="3"/>
        <v>0.11428571428571428</v>
      </c>
      <c r="H73">
        <f t="shared" si="4"/>
        <v>1102.5</v>
      </c>
      <c r="I73">
        <f t="shared" si="5"/>
        <v>1814.4</v>
      </c>
    </row>
    <row r="74" spans="1:9" x14ac:dyDescent="0.3">
      <c r="A74" s="20">
        <v>9.39</v>
      </c>
      <c r="B74" s="19">
        <v>14.5</v>
      </c>
      <c r="C74" s="21">
        <v>38.783999999999999</v>
      </c>
      <c r="D74" s="21">
        <v>4.50718</v>
      </c>
      <c r="E74" s="21">
        <v>43.291179999999997</v>
      </c>
      <c r="F74" s="21">
        <v>4.8737999999999997E-2</v>
      </c>
      <c r="G74">
        <f t="shared" si="3"/>
        <v>0.10649627263045792</v>
      </c>
      <c r="H74">
        <f t="shared" si="4"/>
        <v>1278.4954500000001</v>
      </c>
      <c r="I74">
        <f t="shared" si="5"/>
        <v>1974.2474999999999</v>
      </c>
    </row>
    <row r="75" spans="1:9" x14ac:dyDescent="0.3">
      <c r="A75" s="20">
        <v>11.14</v>
      </c>
      <c r="B75" s="19">
        <v>15.6</v>
      </c>
      <c r="C75" s="21">
        <v>42.100830000000002</v>
      </c>
      <c r="D75" s="21">
        <v>10.36838</v>
      </c>
      <c r="E75" s="21">
        <v>52.469209999999997</v>
      </c>
      <c r="F75" s="21">
        <v>7.2787000000000004E-2</v>
      </c>
      <c r="G75">
        <f t="shared" si="3"/>
        <v>8.9766606822262118E-2</v>
      </c>
      <c r="H75">
        <f t="shared" si="4"/>
        <v>1935.9537600000001</v>
      </c>
      <c r="I75">
        <f t="shared" si="5"/>
        <v>2711.0303999999996</v>
      </c>
    </row>
    <row r="76" spans="1:9" x14ac:dyDescent="0.3">
      <c r="A76" s="20">
        <v>11.46</v>
      </c>
      <c r="B76" s="19">
        <v>17.399999999999999</v>
      </c>
      <c r="C76" s="21">
        <v>52.11206</v>
      </c>
      <c r="D76" s="21">
        <v>6.0286099999999996</v>
      </c>
      <c r="E76" s="21">
        <v>58.140659999999997</v>
      </c>
      <c r="F76" s="21">
        <v>9.3274999999999997E-2</v>
      </c>
      <c r="G76">
        <f t="shared" si="3"/>
        <v>8.7260034904013961E-2</v>
      </c>
      <c r="H76">
        <f t="shared" si="4"/>
        <v>2285.16984</v>
      </c>
      <c r="I76">
        <f t="shared" si="5"/>
        <v>3469.6295999999998</v>
      </c>
    </row>
    <row r="77" spans="1:9" x14ac:dyDescent="0.3">
      <c r="A77" s="20">
        <v>12.25</v>
      </c>
      <c r="B77" s="19">
        <v>17.899999999999999</v>
      </c>
      <c r="C77" s="21">
        <v>69.300089999999997</v>
      </c>
      <c r="D77" s="21">
        <v>11.496309999999999</v>
      </c>
      <c r="E77" s="21">
        <v>80.796400000000006</v>
      </c>
      <c r="F77" s="21">
        <v>0.110689</v>
      </c>
      <c r="G77">
        <f t="shared" si="3"/>
        <v>8.1632653061224483E-2</v>
      </c>
      <c r="H77">
        <f t="shared" si="4"/>
        <v>2686.1187499999996</v>
      </c>
      <c r="I77">
        <f t="shared" si="5"/>
        <v>3925.0224999999991</v>
      </c>
    </row>
    <row r="78" spans="1:9" x14ac:dyDescent="0.3">
      <c r="A78" s="20">
        <v>13.05</v>
      </c>
      <c r="B78" s="19">
        <v>18</v>
      </c>
      <c r="C78" s="21">
        <v>71.901979999999995</v>
      </c>
      <c r="D78" s="21">
        <v>15.33935</v>
      </c>
      <c r="E78" s="21">
        <v>87.241339999999994</v>
      </c>
      <c r="F78" s="21">
        <v>0.11713800000000001</v>
      </c>
      <c r="G78">
        <f t="shared" si="3"/>
        <v>7.662835249042145E-2</v>
      </c>
      <c r="H78">
        <f t="shared" si="4"/>
        <v>3065.4450000000002</v>
      </c>
      <c r="I78">
        <f t="shared" si="5"/>
        <v>4228.2</v>
      </c>
    </row>
    <row r="79" spans="1:9" x14ac:dyDescent="0.3">
      <c r="A79" s="20">
        <v>13.21</v>
      </c>
      <c r="B79" s="19">
        <v>18.399999999999999</v>
      </c>
      <c r="C79" s="21">
        <v>49.65522</v>
      </c>
      <c r="D79" s="21">
        <v>6.0403599999999997</v>
      </c>
      <c r="E79" s="21">
        <v>55.69558</v>
      </c>
      <c r="F79" s="21">
        <v>0.11797299999999999</v>
      </c>
      <c r="G79">
        <f t="shared" si="3"/>
        <v>7.5700227100681292E-2</v>
      </c>
      <c r="H79">
        <f t="shared" si="4"/>
        <v>3210.8754400000003</v>
      </c>
      <c r="I79">
        <f t="shared" si="5"/>
        <v>4472.3775999999998</v>
      </c>
    </row>
    <row r="80" spans="1:9" x14ac:dyDescent="0.3">
      <c r="A80" s="20">
        <v>13.85</v>
      </c>
      <c r="B80" s="19">
        <v>18.2</v>
      </c>
      <c r="C80" s="21">
        <v>79.657240000000002</v>
      </c>
      <c r="D80" s="21">
        <v>14.28904</v>
      </c>
      <c r="E80" s="21">
        <v>93.946280000000002</v>
      </c>
      <c r="F80" s="21">
        <v>0.13758699999999999</v>
      </c>
      <c r="G80">
        <f t="shared" si="3"/>
        <v>7.2202166064981949E-2</v>
      </c>
      <c r="H80">
        <f t="shared" si="4"/>
        <v>3491.1694999999995</v>
      </c>
      <c r="I80">
        <f t="shared" si="5"/>
        <v>4587.674</v>
      </c>
    </row>
    <row r="81" spans="1:9" x14ac:dyDescent="0.3">
      <c r="A81" s="20">
        <v>14.48</v>
      </c>
      <c r="B81" s="19">
        <v>17.5</v>
      </c>
      <c r="C81" s="21">
        <v>78.807220000000001</v>
      </c>
      <c r="D81" s="21">
        <v>15.09943</v>
      </c>
      <c r="E81" s="21">
        <v>93.906649999999999</v>
      </c>
      <c r="F81" s="21">
        <v>0.142626</v>
      </c>
      <c r="G81">
        <f t="shared" si="3"/>
        <v>6.9060773480662987E-2</v>
      </c>
      <c r="H81">
        <f t="shared" si="4"/>
        <v>3669.232</v>
      </c>
      <c r="I81">
        <f t="shared" si="5"/>
        <v>4434.5</v>
      </c>
    </row>
    <row r="82" spans="1:9" x14ac:dyDescent="0.3">
      <c r="A82" s="20">
        <v>15.44</v>
      </c>
      <c r="B82" s="19">
        <v>19.2</v>
      </c>
      <c r="C82" s="21">
        <v>107.50588</v>
      </c>
      <c r="D82" s="21">
        <v>19.667069999999999</v>
      </c>
      <c r="E82" s="21">
        <v>127.17294</v>
      </c>
      <c r="F82" s="21">
        <v>0.18468899999999999</v>
      </c>
      <c r="G82">
        <f t="shared" si="3"/>
        <v>6.476683937823835E-2</v>
      </c>
      <c r="H82">
        <f t="shared" si="4"/>
        <v>4577.1571199999998</v>
      </c>
      <c r="I82">
        <f t="shared" si="5"/>
        <v>5691.8015999999998</v>
      </c>
    </row>
    <row r="83" spans="1:9" x14ac:dyDescent="0.3">
      <c r="A83" s="20">
        <v>16.23</v>
      </c>
      <c r="B83" s="19">
        <v>19.600000000000001</v>
      </c>
      <c r="C83" s="21">
        <v>115.56702</v>
      </c>
      <c r="D83" s="21">
        <v>21.254259999999999</v>
      </c>
      <c r="E83" s="21">
        <v>136.82128</v>
      </c>
      <c r="F83" s="21">
        <v>0.19081500000000001</v>
      </c>
      <c r="G83">
        <f t="shared" si="3"/>
        <v>6.1614294516327786E-2</v>
      </c>
      <c r="H83">
        <f t="shared" si="4"/>
        <v>5162.8928400000013</v>
      </c>
      <c r="I83">
        <f t="shared" si="5"/>
        <v>6234.9168000000009</v>
      </c>
    </row>
    <row r="84" spans="1:9" x14ac:dyDescent="0.3">
      <c r="A84" s="20">
        <v>17.350000000000001</v>
      </c>
      <c r="B84" s="19">
        <v>19.3</v>
      </c>
      <c r="C84" s="21">
        <v>125.58158</v>
      </c>
      <c r="D84" s="21">
        <v>23.532730000000001</v>
      </c>
      <c r="E84" s="21">
        <v>149.11430999999999</v>
      </c>
      <c r="F84" s="21">
        <v>0.223135</v>
      </c>
      <c r="G84">
        <f t="shared" si="3"/>
        <v>5.7636887608069162E-2</v>
      </c>
      <c r="H84">
        <f t="shared" si="4"/>
        <v>5809.7342500000013</v>
      </c>
      <c r="I84">
        <f t="shared" si="5"/>
        <v>6462.701500000001</v>
      </c>
    </row>
    <row r="85" spans="1:9" x14ac:dyDescent="0.3">
      <c r="A85" s="20">
        <v>20.53</v>
      </c>
      <c r="B85" s="19">
        <v>19.5</v>
      </c>
      <c r="C85" s="21">
        <v>199.99610000000001</v>
      </c>
      <c r="D85" s="21">
        <v>54.515779999999999</v>
      </c>
      <c r="E85" s="21">
        <v>254.51187999999999</v>
      </c>
      <c r="F85" s="21">
        <v>0.32649800000000001</v>
      </c>
      <c r="G85">
        <f t="shared" si="3"/>
        <v>4.8709206039941548E-2</v>
      </c>
      <c r="H85">
        <f t="shared" si="4"/>
        <v>8218.8775500000011</v>
      </c>
      <c r="I85">
        <f t="shared" si="5"/>
        <v>7806.5325000000012</v>
      </c>
    </row>
    <row r="86" spans="1:9" x14ac:dyDescent="0.3">
      <c r="A86" s="20">
        <v>6.68</v>
      </c>
      <c r="B86" s="19">
        <v>11.4</v>
      </c>
      <c r="C86" s="21">
        <v>13.707649999999999</v>
      </c>
      <c r="D86" s="21">
        <v>2.1180400000000001</v>
      </c>
      <c r="E86" s="21">
        <v>15.82569</v>
      </c>
      <c r="F86" s="21">
        <v>2.2599999999999999E-2</v>
      </c>
      <c r="G86">
        <f t="shared" si="3"/>
        <v>0.14970059880239522</v>
      </c>
      <c r="H86">
        <f t="shared" si="4"/>
        <v>508.69535999999999</v>
      </c>
      <c r="I86">
        <f t="shared" si="5"/>
        <v>868.13280000000009</v>
      </c>
    </row>
    <row r="87" spans="1:9" x14ac:dyDescent="0.3">
      <c r="A87" s="20">
        <v>7.32</v>
      </c>
      <c r="B87" s="19">
        <v>11.7</v>
      </c>
      <c r="C87" s="21">
        <v>22.809329999999999</v>
      </c>
      <c r="D87" s="21">
        <v>3.41635</v>
      </c>
      <c r="E87" s="21">
        <v>26.225680000000001</v>
      </c>
      <c r="F87" s="21">
        <v>2.9072000000000001E-2</v>
      </c>
      <c r="G87">
        <f t="shared" si="3"/>
        <v>0.13661202185792348</v>
      </c>
      <c r="H87">
        <f t="shared" si="4"/>
        <v>626.91408000000001</v>
      </c>
      <c r="I87">
        <f t="shared" si="5"/>
        <v>1002.0347999999998</v>
      </c>
    </row>
    <row r="88" spans="1:9" x14ac:dyDescent="0.3">
      <c r="A88" s="20">
        <v>9.39</v>
      </c>
      <c r="B88" s="19">
        <v>14</v>
      </c>
      <c r="C88" s="21">
        <v>30.532910000000001</v>
      </c>
      <c r="D88" s="21">
        <v>4.6333200000000003</v>
      </c>
      <c r="E88" s="21">
        <v>35.166229999999999</v>
      </c>
      <c r="F88" s="21">
        <v>5.0617000000000002E-2</v>
      </c>
      <c r="G88">
        <f t="shared" si="3"/>
        <v>0.10649627263045792</v>
      </c>
      <c r="H88">
        <f t="shared" si="4"/>
        <v>1234.4094000000002</v>
      </c>
      <c r="I88">
        <f t="shared" si="5"/>
        <v>1840.44</v>
      </c>
    </row>
    <row r="89" spans="1:9" x14ac:dyDescent="0.3">
      <c r="A89" s="20">
        <v>9.5500000000000007</v>
      </c>
      <c r="B89" s="19">
        <v>15.1</v>
      </c>
      <c r="C89" s="21">
        <v>38.730049999999999</v>
      </c>
      <c r="D89" s="21">
        <v>4.3578299999999999</v>
      </c>
      <c r="E89" s="21">
        <v>43.087879999999998</v>
      </c>
      <c r="F89" s="21">
        <v>6.1920000000000003E-2</v>
      </c>
      <c r="G89">
        <f t="shared" si="3"/>
        <v>0.10471204188481674</v>
      </c>
      <c r="H89">
        <f t="shared" si="4"/>
        <v>1377.1577500000001</v>
      </c>
      <c r="I89">
        <f t="shared" si="5"/>
        <v>2177.4955</v>
      </c>
    </row>
    <row r="90" spans="1:9" x14ac:dyDescent="0.3">
      <c r="A90" s="20">
        <v>10.029999999999999</v>
      </c>
      <c r="B90" s="19">
        <v>15.1</v>
      </c>
      <c r="C90" s="21">
        <v>50.593380000000003</v>
      </c>
      <c r="D90" s="21">
        <v>5.4730100000000004</v>
      </c>
      <c r="E90" s="21">
        <v>56.066380000000002</v>
      </c>
      <c r="F90" s="21">
        <v>5.6670999999999999E-2</v>
      </c>
      <c r="G90">
        <f t="shared" si="3"/>
        <v>9.9700897308075784E-2</v>
      </c>
      <c r="H90">
        <f t="shared" si="4"/>
        <v>1519.0735899999997</v>
      </c>
      <c r="I90">
        <f t="shared" si="5"/>
        <v>2286.9402999999998</v>
      </c>
    </row>
    <row r="91" spans="1:9" x14ac:dyDescent="0.3">
      <c r="A91" s="20">
        <v>10.98</v>
      </c>
      <c r="B91" s="19">
        <v>15.8</v>
      </c>
      <c r="C91" s="21">
        <v>46.527419999999999</v>
      </c>
      <c r="D91" s="21">
        <v>5.0761000000000003</v>
      </c>
      <c r="E91" s="21">
        <v>51.603520000000003</v>
      </c>
      <c r="F91" s="21">
        <v>7.9866000000000006E-2</v>
      </c>
      <c r="G91">
        <f t="shared" si="3"/>
        <v>9.107468123861566E-2</v>
      </c>
      <c r="H91">
        <f t="shared" si="4"/>
        <v>1904.8543200000004</v>
      </c>
      <c r="I91">
        <f t="shared" si="5"/>
        <v>2741.0472000000004</v>
      </c>
    </row>
    <row r="92" spans="1:9" x14ac:dyDescent="0.3">
      <c r="A92" s="20">
        <v>11.46</v>
      </c>
      <c r="B92" s="19">
        <v>17.5</v>
      </c>
      <c r="C92" s="21">
        <v>60.854900000000001</v>
      </c>
      <c r="D92" s="21">
        <v>7.17584</v>
      </c>
      <c r="E92" s="21">
        <v>68.030739999999994</v>
      </c>
      <c r="F92" s="21">
        <v>9.8063999999999998E-2</v>
      </c>
      <c r="G92">
        <f t="shared" si="3"/>
        <v>8.7260034904013961E-2</v>
      </c>
      <c r="H92">
        <f t="shared" si="4"/>
        <v>2298.3030000000003</v>
      </c>
      <c r="I92">
        <f t="shared" si="5"/>
        <v>3509.625</v>
      </c>
    </row>
    <row r="93" spans="1:9" x14ac:dyDescent="0.3">
      <c r="A93" s="20">
        <v>12.1</v>
      </c>
      <c r="B93" s="19">
        <v>17.2</v>
      </c>
      <c r="C93" s="21">
        <v>63.662959999999998</v>
      </c>
      <c r="D93" s="21">
        <v>11.11056</v>
      </c>
      <c r="E93" s="21">
        <v>74.773529999999994</v>
      </c>
      <c r="F93" s="21">
        <v>0.104644</v>
      </c>
      <c r="G93">
        <f t="shared" si="3"/>
        <v>8.2644628099173556E-2</v>
      </c>
      <c r="H93">
        <f t="shared" si="4"/>
        <v>2518.252</v>
      </c>
      <c r="I93">
        <f t="shared" si="5"/>
        <v>3579.6639999999993</v>
      </c>
    </row>
    <row r="94" spans="1:9" x14ac:dyDescent="0.3">
      <c r="A94" s="20">
        <v>12.25</v>
      </c>
      <c r="B94" s="19">
        <v>16.5</v>
      </c>
      <c r="C94" s="21">
        <v>58.303089999999997</v>
      </c>
      <c r="D94" s="21">
        <v>11.31833</v>
      </c>
      <c r="E94" s="21">
        <v>69.621420000000001</v>
      </c>
      <c r="F94" s="21">
        <v>0.10009</v>
      </c>
      <c r="G94">
        <f t="shared" si="3"/>
        <v>8.1632653061224483E-2</v>
      </c>
      <c r="H94">
        <f t="shared" si="4"/>
        <v>2476.03125</v>
      </c>
      <c r="I94">
        <f t="shared" si="5"/>
        <v>3335.0625</v>
      </c>
    </row>
    <row r="95" spans="1:9" x14ac:dyDescent="0.3">
      <c r="A95" s="20">
        <v>12.73</v>
      </c>
      <c r="B95" s="19">
        <v>17.600000000000001</v>
      </c>
      <c r="C95" s="21">
        <v>75.05283</v>
      </c>
      <c r="D95" s="21">
        <v>14.5907</v>
      </c>
      <c r="E95" s="21">
        <v>89.643529999999998</v>
      </c>
      <c r="F95" s="21">
        <v>0.120363</v>
      </c>
      <c r="G95">
        <f t="shared" si="3"/>
        <v>7.8554595443833461E-2</v>
      </c>
      <c r="H95">
        <f t="shared" si="4"/>
        <v>2852.1310400000007</v>
      </c>
      <c r="I95">
        <f t="shared" si="5"/>
        <v>3943.2448000000009</v>
      </c>
    </row>
    <row r="96" spans="1:9" x14ac:dyDescent="0.3">
      <c r="A96" s="20">
        <v>12.73</v>
      </c>
      <c r="B96" s="19">
        <v>18.2</v>
      </c>
      <c r="C96" s="21">
        <v>73.812039999999996</v>
      </c>
      <c r="D96" s="21">
        <v>11.769880000000001</v>
      </c>
      <c r="E96" s="21">
        <v>85.58193</v>
      </c>
      <c r="F96" s="21">
        <v>0.12328</v>
      </c>
      <c r="G96">
        <f t="shared" si="3"/>
        <v>7.8554595443833461E-2</v>
      </c>
      <c r="H96">
        <f t="shared" si="4"/>
        <v>2949.3627800000004</v>
      </c>
      <c r="I96">
        <f t="shared" si="5"/>
        <v>4216.6851999999999</v>
      </c>
    </row>
    <row r="97" spans="1:9" x14ac:dyDescent="0.3">
      <c r="A97" s="20">
        <v>14.32</v>
      </c>
      <c r="B97" s="19">
        <v>18.8</v>
      </c>
      <c r="C97" s="21">
        <v>87.794319999999999</v>
      </c>
      <c r="D97" s="21">
        <v>15.17075</v>
      </c>
      <c r="E97" s="21">
        <v>102.96507</v>
      </c>
      <c r="F97" s="21">
        <v>0.15848000000000001</v>
      </c>
      <c r="G97">
        <f t="shared" si="3"/>
        <v>6.9832402234636867E-2</v>
      </c>
      <c r="H97">
        <f t="shared" si="4"/>
        <v>3855.1731199999999</v>
      </c>
      <c r="I97">
        <f t="shared" si="5"/>
        <v>5061.2608</v>
      </c>
    </row>
    <row r="98" spans="1:9" x14ac:dyDescent="0.3">
      <c r="A98" s="20">
        <v>14.64</v>
      </c>
      <c r="B98" s="19">
        <v>18.100000000000001</v>
      </c>
      <c r="C98" s="21">
        <v>106.50586</v>
      </c>
      <c r="D98" s="21">
        <v>12.43821</v>
      </c>
      <c r="E98" s="21">
        <v>118.94405999999999</v>
      </c>
      <c r="F98" s="21">
        <v>0.13336300000000001</v>
      </c>
      <c r="G98">
        <f t="shared" si="3"/>
        <v>6.8306010928961741E-2</v>
      </c>
      <c r="H98">
        <f t="shared" si="4"/>
        <v>3879.3657600000006</v>
      </c>
      <c r="I98">
        <f t="shared" si="5"/>
        <v>4796.2104000000008</v>
      </c>
    </row>
    <row r="99" spans="1:9" x14ac:dyDescent="0.3">
      <c r="A99" s="20">
        <v>14.64</v>
      </c>
      <c r="B99" s="19">
        <v>17.7</v>
      </c>
      <c r="C99" s="21">
        <v>90.129409999999993</v>
      </c>
      <c r="D99" s="21">
        <v>13.88869</v>
      </c>
      <c r="E99" s="21">
        <v>104.01810999999999</v>
      </c>
      <c r="F99" s="21">
        <v>0.15673300000000001</v>
      </c>
      <c r="G99">
        <f t="shared" si="3"/>
        <v>6.8306010928961741E-2</v>
      </c>
      <c r="H99">
        <f t="shared" si="4"/>
        <v>3793.6339200000002</v>
      </c>
      <c r="I99">
        <f t="shared" si="5"/>
        <v>4586.5655999999999</v>
      </c>
    </row>
    <row r="100" spans="1:9" x14ac:dyDescent="0.3">
      <c r="A100" s="20">
        <v>17.190000000000001</v>
      </c>
      <c r="B100" s="19">
        <v>15.7</v>
      </c>
      <c r="C100" s="21">
        <v>97.700779999999995</v>
      </c>
      <c r="D100" s="21">
        <v>12.526059999999999</v>
      </c>
      <c r="E100" s="21">
        <v>110.22683000000001</v>
      </c>
      <c r="F100" s="21">
        <v>0.18142800000000001</v>
      </c>
      <c r="G100">
        <f t="shared" si="3"/>
        <v>5.8173356602675967E-2</v>
      </c>
      <c r="H100">
        <f t="shared" si="4"/>
        <v>4639.288770000001</v>
      </c>
      <c r="I100">
        <f t="shared" si="5"/>
        <v>4237.1630999999998</v>
      </c>
    </row>
    <row r="101" spans="1:9" x14ac:dyDescent="0.3">
      <c r="A101" s="20">
        <v>17.510000000000002</v>
      </c>
      <c r="B101" s="19">
        <v>19</v>
      </c>
      <c r="C101" s="21">
        <v>133.49172999999999</v>
      </c>
      <c r="D101" s="21">
        <v>31.225090000000002</v>
      </c>
      <c r="E101" s="21">
        <v>164.71682999999999</v>
      </c>
      <c r="F101" s="21">
        <v>0.21945200000000001</v>
      </c>
      <c r="G101">
        <f t="shared" si="3"/>
        <v>5.711022272986864E-2</v>
      </c>
      <c r="H101">
        <f t="shared" si="4"/>
        <v>5825.4019000000008</v>
      </c>
      <c r="I101">
        <f t="shared" si="5"/>
        <v>6321.1100000000006</v>
      </c>
    </row>
    <row r="102" spans="1:9" x14ac:dyDescent="0.3">
      <c r="A102" s="20">
        <v>18.3</v>
      </c>
      <c r="B102" s="19">
        <v>19.5</v>
      </c>
      <c r="C102" s="21">
        <v>150.61646999999999</v>
      </c>
      <c r="D102" s="21">
        <v>28.795069999999999</v>
      </c>
      <c r="E102" s="21">
        <v>179.41154</v>
      </c>
      <c r="F102" s="21">
        <v>0.242234</v>
      </c>
      <c r="G102">
        <f t="shared" si="3"/>
        <v>5.4644808743169397E-2</v>
      </c>
      <c r="H102">
        <f t="shared" si="4"/>
        <v>6530.3550000000005</v>
      </c>
      <c r="I102">
        <f t="shared" si="5"/>
        <v>6958.5750000000007</v>
      </c>
    </row>
    <row r="103" spans="1:9" x14ac:dyDescent="0.3">
      <c r="A103" s="20">
        <v>3.82</v>
      </c>
      <c r="B103" s="19">
        <v>7.7</v>
      </c>
      <c r="C103" s="21">
        <v>3.2823799999999999</v>
      </c>
      <c r="D103" s="21">
        <v>0.60604000000000002</v>
      </c>
      <c r="E103" s="21">
        <v>3.88842</v>
      </c>
      <c r="F103" s="21">
        <v>5.5389999999999997E-3</v>
      </c>
      <c r="G103">
        <f t="shared" si="3"/>
        <v>0.26178010471204188</v>
      </c>
      <c r="H103">
        <f t="shared" si="4"/>
        <v>112.36148</v>
      </c>
      <c r="I103">
        <f t="shared" si="5"/>
        <v>226.48779999999999</v>
      </c>
    </row>
    <row r="104" spans="1:9" x14ac:dyDescent="0.3">
      <c r="A104" s="20">
        <v>7.32</v>
      </c>
      <c r="B104" s="19">
        <v>11.5</v>
      </c>
      <c r="C104" s="21">
        <v>15.77488</v>
      </c>
      <c r="D104" s="21">
        <v>1.6759299999999999</v>
      </c>
      <c r="E104" s="21">
        <v>17.450810000000001</v>
      </c>
      <c r="F104" s="21">
        <v>2.7028E-2</v>
      </c>
      <c r="G104">
        <f t="shared" si="3"/>
        <v>0.13661202185792348</v>
      </c>
      <c r="H104">
        <f t="shared" si="4"/>
        <v>616.19760000000008</v>
      </c>
      <c r="I104">
        <f t="shared" si="5"/>
        <v>968.07</v>
      </c>
    </row>
    <row r="105" spans="1:9" x14ac:dyDescent="0.3">
      <c r="A105" s="20">
        <v>8.75</v>
      </c>
      <c r="B105" s="19">
        <v>13.6</v>
      </c>
      <c r="C105" s="21">
        <v>25.01455</v>
      </c>
      <c r="D105" s="21">
        <v>6.3805100000000001</v>
      </c>
      <c r="E105" s="21">
        <v>31.395060000000001</v>
      </c>
      <c r="F105" s="21">
        <v>4.4301E-2</v>
      </c>
      <c r="G105">
        <f t="shared" si="3"/>
        <v>0.11428571428571428</v>
      </c>
      <c r="H105">
        <f t="shared" si="4"/>
        <v>1041.25</v>
      </c>
      <c r="I105">
        <f t="shared" si="5"/>
        <v>1618.3999999999999</v>
      </c>
    </row>
    <row r="106" spans="1:9" x14ac:dyDescent="0.3">
      <c r="A106" s="20">
        <v>8.91</v>
      </c>
      <c r="B106" s="19">
        <v>15.6</v>
      </c>
      <c r="C106" s="21">
        <v>29.436260000000001</v>
      </c>
      <c r="D106" s="21">
        <v>2.9940600000000002</v>
      </c>
      <c r="E106" s="21">
        <v>32.430329999999998</v>
      </c>
      <c r="F106" s="21">
        <v>5.1937999999999998E-2</v>
      </c>
      <c r="G106">
        <f t="shared" si="3"/>
        <v>0.1122334455667789</v>
      </c>
      <c r="H106">
        <f t="shared" si="4"/>
        <v>1238.4543600000002</v>
      </c>
      <c r="I106">
        <f t="shared" si="5"/>
        <v>2168.3376000000003</v>
      </c>
    </row>
    <row r="107" spans="1:9" x14ac:dyDescent="0.3">
      <c r="A107" s="20">
        <v>9.5500000000000007</v>
      </c>
      <c r="B107" s="19">
        <v>14.2</v>
      </c>
      <c r="C107" s="21">
        <v>35.672069999999998</v>
      </c>
      <c r="D107" s="21">
        <v>3.0901399999999999</v>
      </c>
      <c r="E107" s="21">
        <v>38.762219999999999</v>
      </c>
      <c r="F107" s="21">
        <v>5.5994000000000002E-2</v>
      </c>
      <c r="G107">
        <f t="shared" si="3"/>
        <v>0.10471204188481674</v>
      </c>
      <c r="H107">
        <f t="shared" si="4"/>
        <v>1295.0755000000001</v>
      </c>
      <c r="I107">
        <f t="shared" si="5"/>
        <v>1925.662</v>
      </c>
    </row>
    <row r="108" spans="1:9" x14ac:dyDescent="0.3">
      <c r="A108" s="20">
        <v>10.66</v>
      </c>
      <c r="B108" s="19">
        <v>13.2</v>
      </c>
      <c r="C108" s="21">
        <v>28.871189999999999</v>
      </c>
      <c r="D108" s="21">
        <v>5.5999499999999998</v>
      </c>
      <c r="E108" s="21">
        <v>34.471139999999998</v>
      </c>
      <c r="F108" s="21">
        <v>5.2669000000000001E-2</v>
      </c>
      <c r="G108">
        <f t="shared" si="3"/>
        <v>9.3808630393996242E-2</v>
      </c>
      <c r="H108">
        <f t="shared" si="4"/>
        <v>1499.98992</v>
      </c>
      <c r="I108">
        <f t="shared" si="5"/>
        <v>1857.3983999999998</v>
      </c>
    </row>
    <row r="109" spans="1:9" x14ac:dyDescent="0.3">
      <c r="A109" s="20">
        <v>10.66</v>
      </c>
      <c r="B109" s="19">
        <v>15.7</v>
      </c>
      <c r="C109" s="21">
        <v>48.120269999999998</v>
      </c>
      <c r="D109" s="21">
        <v>7.34971</v>
      </c>
      <c r="E109" s="21">
        <v>55.46998</v>
      </c>
      <c r="F109" s="21">
        <v>6.6965999999999998E-2</v>
      </c>
      <c r="G109">
        <f t="shared" si="3"/>
        <v>9.3808630393996242E-2</v>
      </c>
      <c r="H109">
        <f t="shared" si="4"/>
        <v>1784.0789199999999</v>
      </c>
      <c r="I109">
        <f t="shared" si="5"/>
        <v>2627.5834</v>
      </c>
    </row>
    <row r="110" spans="1:9" x14ac:dyDescent="0.3">
      <c r="A110" s="20">
        <v>10.66</v>
      </c>
      <c r="B110" s="19">
        <v>15.4</v>
      </c>
      <c r="C110" s="21">
        <v>33.821930000000002</v>
      </c>
      <c r="D110" s="21">
        <v>6.0831900000000001</v>
      </c>
      <c r="E110" s="21">
        <v>39.905119999999997</v>
      </c>
      <c r="F110" s="21">
        <v>6.5540000000000001E-2</v>
      </c>
      <c r="G110">
        <f t="shared" si="3"/>
        <v>9.3808630393996242E-2</v>
      </c>
      <c r="H110">
        <f t="shared" si="4"/>
        <v>1749.9882399999999</v>
      </c>
      <c r="I110">
        <f t="shared" si="5"/>
        <v>2528.1256000000003</v>
      </c>
    </row>
    <row r="111" spans="1:9" x14ac:dyDescent="0.3">
      <c r="A111" s="20">
        <v>11.3</v>
      </c>
      <c r="B111" s="19">
        <v>16.5</v>
      </c>
      <c r="C111" s="21">
        <v>48.890369999999997</v>
      </c>
      <c r="D111" s="21">
        <v>7.4450399999999997</v>
      </c>
      <c r="E111" s="21">
        <v>56.335410000000003</v>
      </c>
      <c r="F111" s="21">
        <v>8.4925E-2</v>
      </c>
      <c r="G111">
        <f t="shared" si="3"/>
        <v>8.8495575221238937E-2</v>
      </c>
      <c r="H111">
        <f t="shared" si="4"/>
        <v>2106.8850000000002</v>
      </c>
      <c r="I111">
        <f t="shared" si="5"/>
        <v>3076.4250000000002</v>
      </c>
    </row>
    <row r="112" spans="1:9" x14ac:dyDescent="0.3">
      <c r="A112" s="20">
        <v>12.25</v>
      </c>
      <c r="B112" s="19">
        <v>16.5</v>
      </c>
      <c r="C112" s="21">
        <v>67.891440000000003</v>
      </c>
      <c r="D112" s="21">
        <v>9.5539500000000004</v>
      </c>
      <c r="E112" s="21">
        <v>77.445390000000003</v>
      </c>
      <c r="F112" s="21">
        <v>0.101183</v>
      </c>
      <c r="G112">
        <f t="shared" si="3"/>
        <v>8.1632653061224483E-2</v>
      </c>
      <c r="H112">
        <f t="shared" si="4"/>
        <v>2476.03125</v>
      </c>
      <c r="I112">
        <f t="shared" si="5"/>
        <v>3335.0625</v>
      </c>
    </row>
    <row r="113" spans="1:9" x14ac:dyDescent="0.3">
      <c r="A113" s="20">
        <v>12.41</v>
      </c>
      <c r="B113" s="19">
        <v>16.3</v>
      </c>
      <c r="C113" s="21">
        <v>67.034750000000003</v>
      </c>
      <c r="D113" s="21">
        <v>16.319780000000002</v>
      </c>
      <c r="E113" s="21">
        <v>83.354529999999997</v>
      </c>
      <c r="F113" s="21">
        <v>0.11043600000000001</v>
      </c>
      <c r="G113">
        <f t="shared" si="3"/>
        <v>8.0580177276390011E-2</v>
      </c>
      <c r="H113">
        <f t="shared" si="4"/>
        <v>2510.3320300000005</v>
      </c>
      <c r="I113">
        <f t="shared" si="5"/>
        <v>3297.2129000000004</v>
      </c>
    </row>
    <row r="114" spans="1:9" x14ac:dyDescent="0.3">
      <c r="A114" s="20">
        <v>12.41</v>
      </c>
      <c r="B114" s="19">
        <v>18</v>
      </c>
      <c r="C114" s="21">
        <v>72.474090000000004</v>
      </c>
      <c r="D114" s="21">
        <v>12.93843</v>
      </c>
      <c r="E114" s="21">
        <v>85.412520000000001</v>
      </c>
      <c r="F114" s="21">
        <v>0.109435</v>
      </c>
      <c r="G114">
        <f t="shared" si="3"/>
        <v>8.0580177276390011E-2</v>
      </c>
      <c r="H114">
        <f t="shared" si="4"/>
        <v>2772.1458000000002</v>
      </c>
      <c r="I114">
        <f t="shared" si="5"/>
        <v>4020.84</v>
      </c>
    </row>
    <row r="115" spans="1:9" x14ac:dyDescent="0.3">
      <c r="A115" s="20">
        <v>12.57</v>
      </c>
      <c r="B115" s="19">
        <v>15.8</v>
      </c>
      <c r="C115" s="21">
        <v>59.262819999999998</v>
      </c>
      <c r="D115" s="21">
        <v>13.7385</v>
      </c>
      <c r="E115" s="21">
        <v>73.001320000000007</v>
      </c>
      <c r="F115" s="21">
        <v>0.106914</v>
      </c>
      <c r="G115">
        <f t="shared" si="3"/>
        <v>7.9554494828957836E-2</v>
      </c>
      <c r="H115">
        <f t="shared" si="4"/>
        <v>2496.4774200000006</v>
      </c>
      <c r="I115">
        <f t="shared" si="5"/>
        <v>3137.9748000000004</v>
      </c>
    </row>
    <row r="116" spans="1:9" x14ac:dyDescent="0.3">
      <c r="A116" s="20">
        <v>12.73</v>
      </c>
      <c r="B116" s="19">
        <v>15.5</v>
      </c>
      <c r="C116" s="21">
        <v>51.718870000000003</v>
      </c>
      <c r="D116" s="21">
        <v>12.919969999999999</v>
      </c>
      <c r="E116" s="21">
        <v>64.638840000000002</v>
      </c>
      <c r="F116" s="21">
        <v>9.5244999999999996E-2</v>
      </c>
      <c r="G116">
        <f t="shared" si="3"/>
        <v>7.8554595443833461E-2</v>
      </c>
      <c r="H116">
        <f t="shared" si="4"/>
        <v>2511.8199500000005</v>
      </c>
      <c r="I116">
        <f t="shared" si="5"/>
        <v>3058.3825000000002</v>
      </c>
    </row>
    <row r="117" spans="1:9" x14ac:dyDescent="0.3">
      <c r="A117" s="20">
        <v>12.73</v>
      </c>
      <c r="B117" s="19">
        <v>17.8</v>
      </c>
      <c r="C117" s="21">
        <v>67.893630000000002</v>
      </c>
      <c r="D117" s="21">
        <v>13.1883</v>
      </c>
      <c r="E117" s="21">
        <v>81.08193</v>
      </c>
      <c r="F117" s="21">
        <v>0.11419</v>
      </c>
      <c r="G117">
        <f t="shared" si="3"/>
        <v>7.8554595443833461E-2</v>
      </c>
      <c r="H117">
        <f t="shared" si="4"/>
        <v>2884.5416200000004</v>
      </c>
      <c r="I117">
        <f t="shared" si="5"/>
        <v>4033.3732000000005</v>
      </c>
    </row>
    <row r="118" spans="1:9" x14ac:dyDescent="0.3">
      <c r="A118" s="20">
        <v>13.05</v>
      </c>
      <c r="B118" s="19">
        <v>18</v>
      </c>
      <c r="C118" s="21">
        <v>72.829549999999998</v>
      </c>
      <c r="D118" s="21">
        <v>9.0020500000000006</v>
      </c>
      <c r="E118" s="21">
        <v>81.831599999999995</v>
      </c>
      <c r="F118" s="21">
        <v>0.118578</v>
      </c>
      <c r="G118">
        <f t="shared" si="3"/>
        <v>7.662835249042145E-2</v>
      </c>
      <c r="H118">
        <f t="shared" si="4"/>
        <v>3065.4450000000002</v>
      </c>
      <c r="I118">
        <f t="shared" si="5"/>
        <v>4228.2</v>
      </c>
    </row>
    <row r="119" spans="1:9" x14ac:dyDescent="0.3">
      <c r="A119" s="20">
        <v>13.37</v>
      </c>
      <c r="B119" s="19">
        <v>18.899999999999999</v>
      </c>
      <c r="C119" s="21">
        <v>87.378439999999998</v>
      </c>
      <c r="D119" s="21">
        <v>11.9465</v>
      </c>
      <c r="E119" s="21">
        <v>99.324939999999998</v>
      </c>
      <c r="F119" s="21">
        <v>0.140652</v>
      </c>
      <c r="G119">
        <f t="shared" si="3"/>
        <v>7.4794315632011971E-2</v>
      </c>
      <c r="H119">
        <f t="shared" si="4"/>
        <v>3378.5054099999993</v>
      </c>
      <c r="I119">
        <f t="shared" si="5"/>
        <v>4775.8976999999986</v>
      </c>
    </row>
    <row r="120" spans="1:9" x14ac:dyDescent="0.3">
      <c r="A120" s="20">
        <v>14.32</v>
      </c>
      <c r="B120" s="19">
        <v>17.8</v>
      </c>
      <c r="C120" s="21">
        <v>91.047600000000003</v>
      </c>
      <c r="D120" s="21">
        <v>18.561789999999998</v>
      </c>
      <c r="E120" s="21">
        <v>109.60939</v>
      </c>
      <c r="F120" s="21">
        <v>0.14652799999999999</v>
      </c>
      <c r="G120">
        <f t="shared" si="3"/>
        <v>6.9832402234636867E-2</v>
      </c>
      <c r="H120">
        <f t="shared" si="4"/>
        <v>3650.1107200000001</v>
      </c>
      <c r="I120">
        <f t="shared" si="5"/>
        <v>4537.1488000000008</v>
      </c>
    </row>
    <row r="121" spans="1:9" x14ac:dyDescent="0.3">
      <c r="A121" s="20">
        <v>7.8</v>
      </c>
      <c r="B121" s="19">
        <v>13.2</v>
      </c>
      <c r="C121" s="21">
        <v>18.942119999999999</v>
      </c>
      <c r="D121" s="21">
        <v>3.05247</v>
      </c>
      <c r="E121" s="21">
        <v>21.994589999999999</v>
      </c>
      <c r="F121" s="21">
        <v>3.3642999999999999E-2</v>
      </c>
      <c r="G121">
        <f t="shared" si="3"/>
        <v>0.12820512820512822</v>
      </c>
      <c r="H121">
        <f t="shared" si="4"/>
        <v>803.08799999999985</v>
      </c>
      <c r="I121">
        <f t="shared" si="5"/>
        <v>1359.0719999999999</v>
      </c>
    </row>
    <row r="122" spans="1:9" x14ac:dyDescent="0.3">
      <c r="A122" s="20">
        <v>9.07</v>
      </c>
      <c r="B122" s="19">
        <v>14.3</v>
      </c>
      <c r="C122" s="21">
        <v>24.048590000000001</v>
      </c>
      <c r="D122" s="21">
        <v>5.4701599999999999</v>
      </c>
      <c r="E122" s="21">
        <v>29.51876</v>
      </c>
      <c r="F122" s="21">
        <v>4.4025000000000002E-2</v>
      </c>
      <c r="G122">
        <f t="shared" si="3"/>
        <v>0.11025358324145534</v>
      </c>
      <c r="H122">
        <f t="shared" si="4"/>
        <v>1176.3880700000002</v>
      </c>
      <c r="I122">
        <f t="shared" si="5"/>
        <v>1854.7243000000003</v>
      </c>
    </row>
    <row r="123" spans="1:9" x14ac:dyDescent="0.3">
      <c r="A123" s="20">
        <v>10.5</v>
      </c>
      <c r="B123" s="19">
        <v>14.9</v>
      </c>
      <c r="C123" s="21">
        <v>34.810920000000003</v>
      </c>
      <c r="D123" s="21">
        <v>7.7041300000000001</v>
      </c>
      <c r="E123" s="21">
        <v>42.515050000000002</v>
      </c>
      <c r="F123" s="21">
        <v>6.2617000000000006E-2</v>
      </c>
      <c r="G123">
        <f t="shared" si="3"/>
        <v>9.5238095238095233E-2</v>
      </c>
      <c r="H123">
        <f t="shared" si="4"/>
        <v>1642.7250000000001</v>
      </c>
      <c r="I123">
        <f t="shared" si="5"/>
        <v>2331.1050000000005</v>
      </c>
    </row>
    <row r="124" spans="1:9" x14ac:dyDescent="0.3">
      <c r="A124" s="20">
        <v>14.8</v>
      </c>
      <c r="B124" s="19">
        <v>18</v>
      </c>
      <c r="C124" s="21">
        <v>87.443669999999997</v>
      </c>
      <c r="D124" s="21">
        <v>17.457180000000001</v>
      </c>
      <c r="E124" s="21">
        <v>104.90085000000001</v>
      </c>
      <c r="F124" s="21">
        <v>0.151175</v>
      </c>
      <c r="G124">
        <f t="shared" si="3"/>
        <v>6.7567567567567557E-2</v>
      </c>
      <c r="H124">
        <f t="shared" si="4"/>
        <v>3942.7200000000003</v>
      </c>
      <c r="I124">
        <f t="shared" si="5"/>
        <v>4795.2000000000007</v>
      </c>
    </row>
    <row r="125" spans="1:9" x14ac:dyDescent="0.3">
      <c r="A125" s="20">
        <v>14.96</v>
      </c>
      <c r="B125" s="19">
        <v>18.2</v>
      </c>
      <c r="C125" s="21">
        <v>92.797650000000004</v>
      </c>
      <c r="D125" s="21">
        <v>14.64636</v>
      </c>
      <c r="E125" s="21">
        <v>107.44401000000001</v>
      </c>
      <c r="F125" s="21">
        <v>0.15099499999999999</v>
      </c>
      <c r="G125">
        <f t="shared" si="3"/>
        <v>6.6844919786096246E-2</v>
      </c>
      <c r="H125">
        <f t="shared" si="4"/>
        <v>4073.1891200000005</v>
      </c>
      <c r="I125">
        <f t="shared" si="5"/>
        <v>4955.3503999999994</v>
      </c>
    </row>
    <row r="126" spans="1:9" x14ac:dyDescent="0.3">
      <c r="A126" s="20">
        <v>14.96</v>
      </c>
      <c r="B126" s="19">
        <v>17.7</v>
      </c>
      <c r="C126" s="21">
        <v>103.30688000000001</v>
      </c>
      <c r="D126" s="21">
        <v>21.252680000000002</v>
      </c>
      <c r="E126" s="21">
        <v>124.55956</v>
      </c>
      <c r="F126" s="21">
        <v>0.156942</v>
      </c>
      <c r="G126">
        <f t="shared" si="3"/>
        <v>6.6844919786096246E-2</v>
      </c>
      <c r="H126">
        <f t="shared" si="4"/>
        <v>3961.2883200000006</v>
      </c>
      <c r="I126">
        <f t="shared" si="5"/>
        <v>4686.8184000000001</v>
      </c>
    </row>
    <row r="127" spans="1:9" x14ac:dyDescent="0.3">
      <c r="A127" s="20">
        <v>15.28</v>
      </c>
      <c r="B127" s="19">
        <v>16</v>
      </c>
      <c r="C127" s="21">
        <v>72.203370000000007</v>
      </c>
      <c r="D127" s="21">
        <v>20.39499</v>
      </c>
      <c r="E127" s="21">
        <v>92.59836</v>
      </c>
      <c r="F127" s="21">
        <v>0.13853499999999999</v>
      </c>
      <c r="G127">
        <f t="shared" si="3"/>
        <v>6.5445026178010471E-2</v>
      </c>
      <c r="H127">
        <f t="shared" si="4"/>
        <v>3735.6543999999999</v>
      </c>
      <c r="I127">
        <f t="shared" si="5"/>
        <v>3911.68</v>
      </c>
    </row>
    <row r="128" spans="1:9" x14ac:dyDescent="0.3">
      <c r="A128" s="20">
        <v>15.44</v>
      </c>
      <c r="B128" s="19">
        <v>18.2</v>
      </c>
      <c r="C128" s="21">
        <v>90.188760000000002</v>
      </c>
      <c r="D128" s="21">
        <v>23.606439999999999</v>
      </c>
      <c r="E128" s="21">
        <v>113.79519999999999</v>
      </c>
      <c r="F128" s="21">
        <v>0.16256899999999999</v>
      </c>
      <c r="G128">
        <f t="shared" si="3"/>
        <v>6.476683937823835E-2</v>
      </c>
      <c r="H128">
        <f t="shared" si="4"/>
        <v>4338.7635199999995</v>
      </c>
      <c r="I128">
        <f t="shared" si="5"/>
        <v>5114.3455999999996</v>
      </c>
    </row>
    <row r="129" spans="1:9" x14ac:dyDescent="0.3">
      <c r="A129" s="20">
        <v>15.6</v>
      </c>
      <c r="B129" s="19">
        <v>18.7</v>
      </c>
      <c r="C129" s="21">
        <v>93.056740000000005</v>
      </c>
      <c r="D129" s="21">
        <v>26.40654</v>
      </c>
      <c r="E129" s="21">
        <v>119.46328</v>
      </c>
      <c r="F129" s="21">
        <v>0.17968600000000001</v>
      </c>
      <c r="G129">
        <f t="shared" si="3"/>
        <v>6.4102564102564111E-2</v>
      </c>
      <c r="H129">
        <f t="shared" si="4"/>
        <v>4550.8319999999994</v>
      </c>
      <c r="I129">
        <f t="shared" si="5"/>
        <v>5455.1639999999989</v>
      </c>
    </row>
    <row r="130" spans="1:9" x14ac:dyDescent="0.3">
      <c r="A130" s="20">
        <v>16.07</v>
      </c>
      <c r="B130" s="19">
        <v>17.899999999999999</v>
      </c>
      <c r="C130" s="21">
        <v>96.720249999999993</v>
      </c>
      <c r="D130" s="21">
        <v>26.694610000000001</v>
      </c>
      <c r="E130" s="21">
        <v>123.41486</v>
      </c>
      <c r="F130" s="21">
        <v>0.157336</v>
      </c>
      <c r="G130">
        <f t="shared" si="3"/>
        <v>6.2227753578095832E-2</v>
      </c>
      <c r="H130">
        <f t="shared" si="4"/>
        <v>4622.5837099999999</v>
      </c>
      <c r="I130">
        <f t="shared" si="5"/>
        <v>5148.988699999999</v>
      </c>
    </row>
    <row r="131" spans="1:9" x14ac:dyDescent="0.3">
      <c r="A131" s="20">
        <v>17.03</v>
      </c>
      <c r="B131" s="19">
        <v>18.7</v>
      </c>
      <c r="C131" s="21">
        <v>126.17995000000001</v>
      </c>
      <c r="D131" s="21">
        <v>20.011949999999999</v>
      </c>
      <c r="E131" s="21">
        <v>146.19191000000001</v>
      </c>
      <c r="F131" s="21">
        <v>0.21513599999999999</v>
      </c>
      <c r="G131">
        <f t="shared" ref="G131:G171" si="6">1/A131</f>
        <v>5.8719906048150319E-2</v>
      </c>
      <c r="H131">
        <f t="shared" ref="H131:H171" si="7">A131*A131*B131</f>
        <v>5423.3908300000003</v>
      </c>
      <c r="I131">
        <f t="shared" ref="I131:I171" si="8">A131*B131*B131</f>
        <v>5955.2206999999999</v>
      </c>
    </row>
    <row r="132" spans="1:9" x14ac:dyDescent="0.3">
      <c r="A132" s="20">
        <v>22.12</v>
      </c>
      <c r="B132" s="19">
        <v>19.3</v>
      </c>
      <c r="C132" s="21">
        <v>204.99428</v>
      </c>
      <c r="D132" s="21">
        <v>64.256039999999999</v>
      </c>
      <c r="E132" s="21">
        <v>269.25031000000001</v>
      </c>
      <c r="F132" s="21">
        <v>0.34638099999999999</v>
      </c>
      <c r="G132">
        <f t="shared" si="6"/>
        <v>4.5207956600361664E-2</v>
      </c>
      <c r="H132">
        <f t="shared" si="7"/>
        <v>9443.3819200000016</v>
      </c>
      <c r="I132">
        <f t="shared" si="8"/>
        <v>8239.4788000000008</v>
      </c>
    </row>
    <row r="133" spans="1:9" x14ac:dyDescent="0.3">
      <c r="A133" s="20">
        <v>8.1199999999999992</v>
      </c>
      <c r="B133" s="19">
        <v>11.9</v>
      </c>
      <c r="C133" s="21">
        <v>17.377369999999999</v>
      </c>
      <c r="D133" s="21">
        <v>5.2121899999999997</v>
      </c>
      <c r="E133" s="21">
        <v>22.589559999999999</v>
      </c>
      <c r="F133" s="21">
        <v>3.3390999999999997E-2</v>
      </c>
      <c r="G133">
        <f t="shared" si="6"/>
        <v>0.12315270935960593</v>
      </c>
      <c r="H133">
        <f t="shared" si="7"/>
        <v>784.6193599999998</v>
      </c>
      <c r="I133">
        <f t="shared" si="8"/>
        <v>1149.8732</v>
      </c>
    </row>
    <row r="134" spans="1:9" x14ac:dyDescent="0.3">
      <c r="A134" s="20">
        <v>10.35</v>
      </c>
      <c r="B134" s="19">
        <v>15</v>
      </c>
      <c r="C134" s="21">
        <v>33.814410000000002</v>
      </c>
      <c r="D134" s="21">
        <v>16.01821</v>
      </c>
      <c r="E134" s="21">
        <v>49.832619999999999</v>
      </c>
      <c r="F134" s="21">
        <v>6.4384999999999998E-2</v>
      </c>
      <c r="G134">
        <f t="shared" si="6"/>
        <v>9.6618357487922704E-2</v>
      </c>
      <c r="H134">
        <f t="shared" si="7"/>
        <v>1606.8374999999999</v>
      </c>
      <c r="I134">
        <f t="shared" si="8"/>
        <v>2328.75</v>
      </c>
    </row>
    <row r="135" spans="1:9" x14ac:dyDescent="0.3">
      <c r="A135" s="20">
        <v>11.46</v>
      </c>
      <c r="B135" s="19">
        <v>13.6</v>
      </c>
      <c r="C135" s="21">
        <v>35.784260000000003</v>
      </c>
      <c r="D135" s="21">
        <v>8.9846500000000002</v>
      </c>
      <c r="E135" s="21">
        <v>44.768909999999998</v>
      </c>
      <c r="F135" s="21">
        <v>7.1599999999999997E-2</v>
      </c>
      <c r="G135">
        <f t="shared" si="6"/>
        <v>8.7260034904013961E-2</v>
      </c>
      <c r="H135">
        <f t="shared" si="7"/>
        <v>1786.1097600000001</v>
      </c>
      <c r="I135">
        <f t="shared" si="8"/>
        <v>2119.6415999999999</v>
      </c>
    </row>
    <row r="136" spans="1:9" x14ac:dyDescent="0.3">
      <c r="A136" s="20">
        <v>12.57</v>
      </c>
      <c r="B136" s="19">
        <v>17.8</v>
      </c>
      <c r="C136" s="21">
        <v>72.878550000000004</v>
      </c>
      <c r="D136" s="21">
        <v>19.787430000000001</v>
      </c>
      <c r="E136" s="21">
        <v>92.665980000000005</v>
      </c>
      <c r="F136" s="21">
        <v>0.113424</v>
      </c>
      <c r="G136">
        <f t="shared" si="6"/>
        <v>7.9554494828957836E-2</v>
      </c>
      <c r="H136">
        <f t="shared" si="7"/>
        <v>2812.4872200000004</v>
      </c>
      <c r="I136">
        <f t="shared" si="8"/>
        <v>3982.6788000000001</v>
      </c>
    </row>
    <row r="137" spans="1:9" x14ac:dyDescent="0.3">
      <c r="A137" s="20">
        <v>13.21</v>
      </c>
      <c r="B137" s="19">
        <v>18.3</v>
      </c>
      <c r="C137" s="21">
        <v>78.087130000000002</v>
      </c>
      <c r="D137" s="21">
        <v>14.487439999999999</v>
      </c>
      <c r="E137" s="21">
        <v>92.574560000000005</v>
      </c>
      <c r="F137" s="21">
        <v>0.121069</v>
      </c>
      <c r="G137">
        <f t="shared" si="6"/>
        <v>7.5700227100681292E-2</v>
      </c>
      <c r="H137">
        <f t="shared" si="7"/>
        <v>3193.4250300000003</v>
      </c>
      <c r="I137">
        <f t="shared" si="8"/>
        <v>4423.8969000000006</v>
      </c>
    </row>
    <row r="138" spans="1:9" x14ac:dyDescent="0.3">
      <c r="A138" s="20">
        <v>13.69</v>
      </c>
      <c r="B138" s="19">
        <v>17.899999999999999</v>
      </c>
      <c r="C138" s="21">
        <v>78.448589999999996</v>
      </c>
      <c r="D138" s="21">
        <v>20.730640000000001</v>
      </c>
      <c r="E138" s="21">
        <v>99.179230000000004</v>
      </c>
      <c r="F138" s="21">
        <v>0.126245</v>
      </c>
      <c r="G138">
        <f t="shared" si="6"/>
        <v>7.3046018991964945E-2</v>
      </c>
      <c r="H138">
        <f t="shared" si="7"/>
        <v>3354.7481899999998</v>
      </c>
      <c r="I138">
        <f t="shared" si="8"/>
        <v>4386.4128999999994</v>
      </c>
    </row>
    <row r="139" spans="1:9" x14ac:dyDescent="0.3">
      <c r="A139" s="20">
        <v>13.85</v>
      </c>
      <c r="B139" s="19">
        <v>18</v>
      </c>
      <c r="C139" s="21">
        <v>88.589830000000006</v>
      </c>
      <c r="D139" s="21">
        <v>18.90043</v>
      </c>
      <c r="E139" s="21">
        <v>107.49026000000001</v>
      </c>
      <c r="F139" s="21">
        <v>0.134631</v>
      </c>
      <c r="G139">
        <f t="shared" si="6"/>
        <v>7.2202166064981949E-2</v>
      </c>
      <c r="H139">
        <f t="shared" si="7"/>
        <v>3452.8049999999998</v>
      </c>
      <c r="I139">
        <f t="shared" si="8"/>
        <v>4487.3999999999996</v>
      </c>
    </row>
    <row r="140" spans="1:9" x14ac:dyDescent="0.3">
      <c r="A140" s="20">
        <v>14.48</v>
      </c>
      <c r="B140" s="19">
        <v>18.7</v>
      </c>
      <c r="C140" s="21">
        <v>115.78509</v>
      </c>
      <c r="D140" s="21">
        <v>18.258179999999999</v>
      </c>
      <c r="E140" s="21">
        <v>134.04328000000001</v>
      </c>
      <c r="F140" s="21">
        <v>0.16041800000000001</v>
      </c>
      <c r="G140">
        <f t="shared" si="6"/>
        <v>6.9060773480662987E-2</v>
      </c>
      <c r="H140">
        <f t="shared" si="7"/>
        <v>3920.8364799999999</v>
      </c>
      <c r="I140">
        <f t="shared" si="8"/>
        <v>5063.5111999999999</v>
      </c>
    </row>
    <row r="141" spans="1:9" x14ac:dyDescent="0.3">
      <c r="A141" s="20">
        <v>15.92</v>
      </c>
      <c r="B141" s="19">
        <v>18.100000000000001</v>
      </c>
      <c r="C141" s="21">
        <v>119.31104000000001</v>
      </c>
      <c r="D141" s="21">
        <v>30.345580000000002</v>
      </c>
      <c r="E141" s="21">
        <v>149.65662</v>
      </c>
      <c r="F141" s="21">
        <v>0.18237900000000001</v>
      </c>
      <c r="G141">
        <f t="shared" si="6"/>
        <v>6.2814070351758788E-2</v>
      </c>
      <c r="H141">
        <f t="shared" si="7"/>
        <v>4587.3798400000005</v>
      </c>
      <c r="I141">
        <f t="shared" si="8"/>
        <v>5215.5512000000008</v>
      </c>
    </row>
    <row r="142" spans="1:9" x14ac:dyDescent="0.3">
      <c r="A142" s="20">
        <v>16.07</v>
      </c>
      <c r="B142" s="19">
        <v>19.3</v>
      </c>
      <c r="C142" s="21">
        <v>97.601619999999997</v>
      </c>
      <c r="D142" s="21">
        <v>13.37468</v>
      </c>
      <c r="E142" s="21">
        <v>110.97629999999999</v>
      </c>
      <c r="F142" s="21">
        <v>0.171124</v>
      </c>
      <c r="G142">
        <f t="shared" si="6"/>
        <v>6.2227753578095832E-2</v>
      </c>
      <c r="H142">
        <f t="shared" si="7"/>
        <v>4984.1265700000004</v>
      </c>
      <c r="I142">
        <f t="shared" si="8"/>
        <v>5985.9143000000004</v>
      </c>
    </row>
    <row r="143" spans="1:9" x14ac:dyDescent="0.3">
      <c r="A143" s="20">
        <v>16.55</v>
      </c>
      <c r="B143" s="19">
        <v>18.399999999999999</v>
      </c>
      <c r="C143" s="21">
        <v>125.49848</v>
      </c>
      <c r="D143" s="21">
        <v>45.613959999999999</v>
      </c>
      <c r="E143" s="21">
        <v>171.11243999999999</v>
      </c>
      <c r="F143" s="21">
        <v>0.202324</v>
      </c>
      <c r="G143">
        <f t="shared" si="6"/>
        <v>6.0422960725075525E-2</v>
      </c>
      <c r="H143">
        <f t="shared" si="7"/>
        <v>5039.8060000000005</v>
      </c>
      <c r="I143">
        <f t="shared" si="8"/>
        <v>5603.1679999999997</v>
      </c>
    </row>
    <row r="144" spans="1:9" x14ac:dyDescent="0.3">
      <c r="A144" s="20">
        <v>17.190000000000001</v>
      </c>
      <c r="B144" s="19">
        <v>18.2</v>
      </c>
      <c r="C144" s="21">
        <v>138.74708000000001</v>
      </c>
      <c r="D144" s="21">
        <v>29.580880000000001</v>
      </c>
      <c r="E144" s="21">
        <v>168.32795999999999</v>
      </c>
      <c r="F144" s="21">
        <v>0.201902</v>
      </c>
      <c r="G144">
        <f t="shared" si="6"/>
        <v>5.8173356602675967E-2</v>
      </c>
      <c r="H144">
        <f t="shared" si="7"/>
        <v>5378.0290200000009</v>
      </c>
      <c r="I144">
        <f t="shared" si="8"/>
        <v>5694.0155999999997</v>
      </c>
    </row>
    <row r="145" spans="1:9" x14ac:dyDescent="0.3">
      <c r="A145" s="20">
        <v>17.510000000000002</v>
      </c>
      <c r="B145" s="19">
        <v>18.100000000000001</v>
      </c>
      <c r="C145" s="21">
        <v>120.26664</v>
      </c>
      <c r="D145" s="21">
        <v>43.7866</v>
      </c>
      <c r="E145" s="21">
        <v>164.05323999999999</v>
      </c>
      <c r="F145" s="21">
        <v>0.20045199999999999</v>
      </c>
      <c r="G145">
        <f t="shared" si="6"/>
        <v>5.711022272986864E-2</v>
      </c>
      <c r="H145">
        <f t="shared" si="7"/>
        <v>5549.4618100000016</v>
      </c>
      <c r="I145">
        <f t="shared" si="8"/>
        <v>5736.4511000000011</v>
      </c>
    </row>
    <row r="146" spans="1:9" x14ac:dyDescent="0.3">
      <c r="A146" s="20">
        <v>17.510000000000002</v>
      </c>
      <c r="B146" s="19">
        <v>17.3</v>
      </c>
      <c r="C146" s="21">
        <v>154.48035999999999</v>
      </c>
      <c r="D146" s="21">
        <v>37.511629999999997</v>
      </c>
      <c r="E146" s="21">
        <v>191.99198999999999</v>
      </c>
      <c r="F146" s="21">
        <v>0.176264</v>
      </c>
      <c r="G146">
        <f t="shared" si="6"/>
        <v>5.711022272986864E-2</v>
      </c>
      <c r="H146">
        <f t="shared" si="7"/>
        <v>5304.1817300000012</v>
      </c>
      <c r="I146">
        <f t="shared" si="8"/>
        <v>5240.5679000000009</v>
      </c>
    </row>
    <row r="147" spans="1:9" x14ac:dyDescent="0.3">
      <c r="A147" s="20">
        <v>17.510000000000002</v>
      </c>
      <c r="B147" s="19">
        <v>19.600000000000001</v>
      </c>
      <c r="C147" s="21">
        <v>144.13794999999999</v>
      </c>
      <c r="D147" s="21">
        <v>31.607839999999999</v>
      </c>
      <c r="E147" s="21">
        <v>175.74579</v>
      </c>
      <c r="F147" s="21">
        <v>0.21004200000000001</v>
      </c>
      <c r="G147">
        <f t="shared" si="6"/>
        <v>5.711022272986864E-2</v>
      </c>
      <c r="H147">
        <f t="shared" si="7"/>
        <v>6009.3619600000011</v>
      </c>
      <c r="I147">
        <f t="shared" si="8"/>
        <v>6726.6416000000017</v>
      </c>
    </row>
    <row r="148" spans="1:9" x14ac:dyDescent="0.3">
      <c r="A148" s="20">
        <v>17.829999999999998</v>
      </c>
      <c r="B148" s="19">
        <v>18.399999999999999</v>
      </c>
      <c r="C148" s="21">
        <v>140.22951</v>
      </c>
      <c r="D148" s="21">
        <v>36.726750000000003</v>
      </c>
      <c r="E148" s="21">
        <v>176.95625000000001</v>
      </c>
      <c r="F148" s="21">
        <v>0.21637200000000001</v>
      </c>
      <c r="G148">
        <f t="shared" si="6"/>
        <v>5.6085249579360633E-2</v>
      </c>
      <c r="H148">
        <f t="shared" si="7"/>
        <v>5849.5237599999991</v>
      </c>
      <c r="I148">
        <f t="shared" si="8"/>
        <v>6036.5247999999983</v>
      </c>
    </row>
    <row r="149" spans="1:9" x14ac:dyDescent="0.3">
      <c r="A149" s="20">
        <v>6.05</v>
      </c>
      <c r="B149" s="19">
        <v>11.6</v>
      </c>
      <c r="C149" s="21">
        <v>8.8365899999999993</v>
      </c>
      <c r="D149" s="21">
        <v>6.2965099999999996</v>
      </c>
      <c r="E149" s="21">
        <v>15.133100000000001</v>
      </c>
      <c r="F149" s="21">
        <v>1.8315000000000001E-2</v>
      </c>
      <c r="G149">
        <f t="shared" si="6"/>
        <v>0.16528925619834711</v>
      </c>
      <c r="H149">
        <f t="shared" si="7"/>
        <v>424.589</v>
      </c>
      <c r="I149">
        <f t="shared" si="8"/>
        <v>814.08799999999985</v>
      </c>
    </row>
    <row r="150" spans="1:9" x14ac:dyDescent="0.3">
      <c r="A150" s="20">
        <v>6.37</v>
      </c>
      <c r="B150" s="19">
        <v>12.1</v>
      </c>
      <c r="C150" s="21">
        <v>12.746729999999999</v>
      </c>
      <c r="D150" s="21">
        <v>2.2014499999999999</v>
      </c>
      <c r="E150" s="21">
        <v>14.948180000000001</v>
      </c>
      <c r="F150" s="21">
        <v>2.2549E-2</v>
      </c>
      <c r="G150">
        <f t="shared" si="6"/>
        <v>0.15698587127158556</v>
      </c>
      <c r="H150">
        <f t="shared" si="7"/>
        <v>490.98049000000003</v>
      </c>
      <c r="I150">
        <f t="shared" si="8"/>
        <v>932.63169999999991</v>
      </c>
    </row>
    <row r="151" spans="1:9" x14ac:dyDescent="0.3">
      <c r="A151" s="20">
        <v>6.68</v>
      </c>
      <c r="B151" s="19">
        <v>11.7</v>
      </c>
      <c r="C151" s="21">
        <v>10.802910000000001</v>
      </c>
      <c r="D151" s="21">
        <v>2.4560300000000002</v>
      </c>
      <c r="E151" s="21">
        <v>13.258940000000001</v>
      </c>
      <c r="F151" s="21">
        <v>2.0788000000000001E-2</v>
      </c>
      <c r="G151">
        <f t="shared" si="6"/>
        <v>0.14970059880239522</v>
      </c>
      <c r="H151">
        <f t="shared" si="7"/>
        <v>522.08207999999991</v>
      </c>
      <c r="I151">
        <f t="shared" si="8"/>
        <v>914.42519999999979</v>
      </c>
    </row>
    <row r="152" spans="1:9" x14ac:dyDescent="0.3">
      <c r="A152" s="20">
        <v>10.82</v>
      </c>
      <c r="B152" s="19">
        <v>16.2</v>
      </c>
      <c r="C152" s="21">
        <v>43.486690000000003</v>
      </c>
      <c r="D152" s="21">
        <v>14.212490000000001</v>
      </c>
      <c r="E152" s="21">
        <v>57.699170000000002</v>
      </c>
      <c r="F152" s="21">
        <v>7.2899000000000005E-2</v>
      </c>
      <c r="G152">
        <f t="shared" si="6"/>
        <v>9.2421441774491686E-2</v>
      </c>
      <c r="H152">
        <f t="shared" si="7"/>
        <v>1896.5728799999999</v>
      </c>
      <c r="I152">
        <f t="shared" si="8"/>
        <v>2839.6007999999997</v>
      </c>
    </row>
    <row r="153" spans="1:9" x14ac:dyDescent="0.3">
      <c r="A153" s="20">
        <v>11.46</v>
      </c>
      <c r="B153" s="19">
        <v>15.5</v>
      </c>
      <c r="C153" s="21">
        <v>42.184759999999997</v>
      </c>
      <c r="D153" s="21">
        <v>12.95312</v>
      </c>
      <c r="E153" s="21">
        <v>55.137880000000003</v>
      </c>
      <c r="F153" s="21">
        <v>7.6689999999999994E-2</v>
      </c>
      <c r="G153">
        <f t="shared" si="6"/>
        <v>8.7260034904013961E-2</v>
      </c>
      <c r="H153">
        <f t="shared" si="7"/>
        <v>2035.6398000000002</v>
      </c>
      <c r="I153">
        <f t="shared" si="8"/>
        <v>2753.2650000000003</v>
      </c>
    </row>
    <row r="154" spans="1:9" x14ac:dyDescent="0.3">
      <c r="A154" s="20">
        <v>12.41</v>
      </c>
      <c r="B154" s="19">
        <v>16.2</v>
      </c>
      <c r="C154" s="21">
        <v>49.571420000000003</v>
      </c>
      <c r="D154" s="21">
        <v>14.48817</v>
      </c>
      <c r="E154" s="21">
        <v>64.05959</v>
      </c>
      <c r="F154" s="21">
        <v>8.6582999999999993E-2</v>
      </c>
      <c r="G154">
        <f t="shared" si="6"/>
        <v>8.0580177276390011E-2</v>
      </c>
      <c r="H154">
        <f t="shared" si="7"/>
        <v>2494.9312199999999</v>
      </c>
      <c r="I154">
        <f t="shared" si="8"/>
        <v>3256.8804</v>
      </c>
    </row>
    <row r="155" spans="1:9" x14ac:dyDescent="0.3">
      <c r="A155" s="20">
        <v>12.41</v>
      </c>
      <c r="B155" s="19">
        <v>17.3</v>
      </c>
      <c r="C155" s="21">
        <v>60.553629999999998</v>
      </c>
      <c r="D155" s="21">
        <v>15.338190000000001</v>
      </c>
      <c r="E155" s="21">
        <v>75.891819999999996</v>
      </c>
      <c r="F155" s="21">
        <v>0.11262900000000001</v>
      </c>
      <c r="G155">
        <f t="shared" si="6"/>
        <v>8.0580177276390011E-2</v>
      </c>
      <c r="H155">
        <f t="shared" si="7"/>
        <v>2664.3401300000005</v>
      </c>
      <c r="I155">
        <f t="shared" si="8"/>
        <v>3714.1889000000006</v>
      </c>
    </row>
    <row r="156" spans="1:9" x14ac:dyDescent="0.3">
      <c r="A156" s="20">
        <v>13.37</v>
      </c>
      <c r="B156" s="19">
        <v>16.600000000000001</v>
      </c>
      <c r="C156" s="21">
        <v>70.520610000000005</v>
      </c>
      <c r="D156" s="21">
        <v>18.625869999999999</v>
      </c>
      <c r="E156" s="21">
        <v>89.14649</v>
      </c>
      <c r="F156" s="21">
        <v>0.105827</v>
      </c>
      <c r="G156">
        <f t="shared" si="6"/>
        <v>7.4794315632011971E-2</v>
      </c>
      <c r="H156">
        <f t="shared" si="7"/>
        <v>2967.36454</v>
      </c>
      <c r="I156">
        <f t="shared" si="8"/>
        <v>3684.2372000000005</v>
      </c>
    </row>
    <row r="157" spans="1:9" x14ac:dyDescent="0.3">
      <c r="A157" s="20">
        <v>14.64</v>
      </c>
      <c r="B157" s="19">
        <v>17.399999999999999</v>
      </c>
      <c r="C157" s="21">
        <v>69.372900000000001</v>
      </c>
      <c r="D157" s="21">
        <v>13.0662</v>
      </c>
      <c r="E157" s="21">
        <v>82.439099999999996</v>
      </c>
      <c r="F157" s="21">
        <v>0.13211400000000001</v>
      </c>
      <c r="G157">
        <f t="shared" si="6"/>
        <v>6.8306010928961741E-2</v>
      </c>
      <c r="H157">
        <f t="shared" si="7"/>
        <v>3729.3350400000004</v>
      </c>
      <c r="I157">
        <f t="shared" si="8"/>
        <v>4432.4063999999998</v>
      </c>
    </row>
    <row r="158" spans="1:9" x14ac:dyDescent="0.3">
      <c r="A158" s="20">
        <v>15.44</v>
      </c>
      <c r="B158" s="19">
        <v>16.7</v>
      </c>
      <c r="C158" s="21">
        <v>112.09643</v>
      </c>
      <c r="D158" s="21">
        <v>35.171280000000003</v>
      </c>
      <c r="E158" s="21">
        <v>147.26769999999999</v>
      </c>
      <c r="F158" s="21">
        <v>0.14976100000000001</v>
      </c>
      <c r="G158">
        <f t="shared" si="6"/>
        <v>6.476683937823835E-2</v>
      </c>
      <c r="H158">
        <f t="shared" si="7"/>
        <v>3981.1731199999999</v>
      </c>
      <c r="I158">
        <f t="shared" si="8"/>
        <v>4306.0615999999991</v>
      </c>
    </row>
    <row r="159" spans="1:9" x14ac:dyDescent="0.3">
      <c r="A159" s="20">
        <v>15.6</v>
      </c>
      <c r="B159" s="19">
        <v>16.399999999999999</v>
      </c>
      <c r="C159" s="21">
        <v>92.62594</v>
      </c>
      <c r="D159" s="21">
        <v>21.928070000000002</v>
      </c>
      <c r="E159" s="21">
        <v>114.55401999999999</v>
      </c>
      <c r="F159" s="21">
        <v>0.139575</v>
      </c>
      <c r="G159">
        <f t="shared" si="6"/>
        <v>6.4102564102564111E-2</v>
      </c>
      <c r="H159">
        <f t="shared" si="7"/>
        <v>3991.1039999999994</v>
      </c>
      <c r="I159">
        <f t="shared" si="8"/>
        <v>4195.7759999999989</v>
      </c>
    </row>
    <row r="160" spans="1:9" x14ac:dyDescent="0.3">
      <c r="A160" s="20">
        <v>17.829999999999998</v>
      </c>
      <c r="B160" s="19">
        <v>17.8</v>
      </c>
      <c r="C160" s="21">
        <v>149.79318000000001</v>
      </c>
      <c r="D160" s="21">
        <v>32.82893</v>
      </c>
      <c r="E160" s="21">
        <v>182.62210999999999</v>
      </c>
      <c r="F160" s="21">
        <v>0.18937699999999999</v>
      </c>
      <c r="G160">
        <f t="shared" si="6"/>
        <v>5.6085249579360633E-2</v>
      </c>
      <c r="H160">
        <f t="shared" si="7"/>
        <v>5658.7784199999996</v>
      </c>
      <c r="I160">
        <f t="shared" si="8"/>
        <v>5649.2572</v>
      </c>
    </row>
    <row r="161" spans="1:9" x14ac:dyDescent="0.3">
      <c r="A161" s="20">
        <v>5.41</v>
      </c>
      <c r="B161" s="19">
        <v>12</v>
      </c>
      <c r="C161" s="21">
        <v>7.8857100000000004</v>
      </c>
      <c r="D161" s="21">
        <v>1.5203100000000001</v>
      </c>
      <c r="E161" s="21">
        <v>9.4060199999999998</v>
      </c>
      <c r="F161" s="21">
        <v>1.4947999999999999E-2</v>
      </c>
      <c r="G161">
        <f t="shared" si="6"/>
        <v>0.18484288354898337</v>
      </c>
      <c r="H161">
        <f t="shared" si="7"/>
        <v>351.21719999999999</v>
      </c>
      <c r="I161">
        <f t="shared" si="8"/>
        <v>779.04</v>
      </c>
    </row>
    <row r="162" spans="1:9" x14ac:dyDescent="0.3">
      <c r="A162" s="20">
        <v>7.48</v>
      </c>
      <c r="B162" s="19">
        <v>14.9</v>
      </c>
      <c r="C162" s="21">
        <v>16.34712</v>
      </c>
      <c r="D162" s="21">
        <v>4.2732400000000004</v>
      </c>
      <c r="E162" s="21">
        <v>20.620360000000002</v>
      </c>
      <c r="F162" s="21">
        <v>2.8479000000000001E-2</v>
      </c>
      <c r="G162">
        <f t="shared" si="6"/>
        <v>0.13368983957219249</v>
      </c>
      <c r="H162">
        <f t="shared" si="7"/>
        <v>833.66096000000016</v>
      </c>
      <c r="I162">
        <f t="shared" si="8"/>
        <v>1660.6348000000003</v>
      </c>
    </row>
    <row r="163" spans="1:9" x14ac:dyDescent="0.3">
      <c r="A163" s="20">
        <v>8.44</v>
      </c>
      <c r="B163" s="19">
        <v>12</v>
      </c>
      <c r="C163" s="21">
        <v>19.17998</v>
      </c>
      <c r="D163" s="21">
        <v>6.00929</v>
      </c>
      <c r="E163" s="21">
        <v>25.18927</v>
      </c>
      <c r="F163" s="21">
        <v>2.9145999999999998E-2</v>
      </c>
      <c r="G163">
        <f t="shared" si="6"/>
        <v>0.11848341232227488</v>
      </c>
      <c r="H163">
        <f t="shared" si="7"/>
        <v>854.80319999999995</v>
      </c>
      <c r="I163">
        <f t="shared" si="8"/>
        <v>1215.3600000000001</v>
      </c>
    </row>
    <row r="164" spans="1:9" x14ac:dyDescent="0.3">
      <c r="A164" s="20">
        <v>9.23</v>
      </c>
      <c r="B164" s="19">
        <v>15.7</v>
      </c>
      <c r="C164" s="21">
        <v>28.287649999999999</v>
      </c>
      <c r="D164" s="21">
        <v>3.60432</v>
      </c>
      <c r="E164" s="21">
        <v>31.891970000000001</v>
      </c>
      <c r="F164" s="21">
        <v>5.6086999999999998E-2</v>
      </c>
      <c r="G164">
        <f t="shared" si="6"/>
        <v>0.10834236186348863</v>
      </c>
      <c r="H164">
        <f t="shared" si="7"/>
        <v>1337.52853</v>
      </c>
      <c r="I164">
        <f t="shared" si="8"/>
        <v>2275.1026999999999</v>
      </c>
    </row>
    <row r="165" spans="1:9" x14ac:dyDescent="0.3">
      <c r="A165" s="20">
        <v>9.39</v>
      </c>
      <c r="B165" s="19">
        <v>11.8</v>
      </c>
      <c r="C165" s="21">
        <v>29.028199999999998</v>
      </c>
      <c r="D165" s="21">
        <v>3.7981400000000001</v>
      </c>
      <c r="E165" s="21">
        <v>32.826340000000002</v>
      </c>
      <c r="F165" s="21">
        <v>4.8225999999999998E-2</v>
      </c>
      <c r="G165">
        <f t="shared" si="6"/>
        <v>0.10649627263045792</v>
      </c>
      <c r="H165">
        <f t="shared" si="7"/>
        <v>1040.4307800000001</v>
      </c>
      <c r="I165">
        <f t="shared" si="8"/>
        <v>1307.4636000000003</v>
      </c>
    </row>
    <row r="166" spans="1:9" x14ac:dyDescent="0.3">
      <c r="A166" s="20">
        <v>10.19</v>
      </c>
      <c r="B166" s="19">
        <v>18.5</v>
      </c>
      <c r="C166" s="21">
        <v>44.499879999999997</v>
      </c>
      <c r="D166" s="21">
        <v>7.3469499999999996</v>
      </c>
      <c r="E166" s="21">
        <v>51.84684</v>
      </c>
      <c r="F166" s="21">
        <v>8.1483E-2</v>
      </c>
      <c r="G166">
        <f t="shared" si="6"/>
        <v>9.8135426889106966E-2</v>
      </c>
      <c r="H166">
        <f t="shared" si="7"/>
        <v>1920.9678499999998</v>
      </c>
      <c r="I166">
        <f t="shared" si="8"/>
        <v>3487.5274999999997</v>
      </c>
    </row>
    <row r="167" spans="1:9" x14ac:dyDescent="0.3">
      <c r="A167" s="20">
        <v>16.07</v>
      </c>
      <c r="B167" s="19">
        <v>18.2</v>
      </c>
      <c r="C167" s="21">
        <v>117.15834</v>
      </c>
      <c r="D167" s="21">
        <v>36.984139999999996</v>
      </c>
      <c r="E167" s="21">
        <v>154.14248000000001</v>
      </c>
      <c r="F167" s="21">
        <v>0.156056</v>
      </c>
      <c r="G167">
        <f t="shared" si="6"/>
        <v>6.2227753578095832E-2</v>
      </c>
      <c r="H167">
        <f t="shared" si="7"/>
        <v>4700.0571800000007</v>
      </c>
      <c r="I167">
        <f t="shared" si="8"/>
        <v>5323.0267999999996</v>
      </c>
    </row>
    <row r="168" spans="1:9" x14ac:dyDescent="0.3">
      <c r="A168" s="20">
        <v>18.940000000000001</v>
      </c>
      <c r="B168" s="19">
        <v>18.8</v>
      </c>
      <c r="C168" s="21">
        <v>148.32146</v>
      </c>
      <c r="D168" s="21">
        <v>36.846679999999999</v>
      </c>
      <c r="E168" s="21">
        <v>185.16813999999999</v>
      </c>
      <c r="F168" s="21">
        <v>0.24871499999999999</v>
      </c>
      <c r="G168">
        <f t="shared" si="6"/>
        <v>5.2798310454065467E-2</v>
      </c>
      <c r="H168">
        <f t="shared" si="7"/>
        <v>6744.0036800000007</v>
      </c>
      <c r="I168">
        <f t="shared" si="8"/>
        <v>6694.1536000000015</v>
      </c>
    </row>
    <row r="169" spans="1:9" x14ac:dyDescent="0.3">
      <c r="A169" s="20">
        <v>19.579999999999998</v>
      </c>
      <c r="B169" s="19">
        <v>19.7</v>
      </c>
      <c r="C169" s="21">
        <v>134.29464999999999</v>
      </c>
      <c r="D169" s="21">
        <v>37.405250000000002</v>
      </c>
      <c r="E169" s="21">
        <v>171.69990000000001</v>
      </c>
      <c r="F169" s="21">
        <v>0.27442899999999998</v>
      </c>
      <c r="G169">
        <f t="shared" si="6"/>
        <v>5.1072522982635343E-2</v>
      </c>
      <c r="H169">
        <f t="shared" si="7"/>
        <v>7552.5150799999983</v>
      </c>
      <c r="I169">
        <f t="shared" si="8"/>
        <v>7598.8021999999983</v>
      </c>
    </row>
    <row r="170" spans="1:9" x14ac:dyDescent="0.3">
      <c r="A170" s="20">
        <v>20.37</v>
      </c>
      <c r="B170" s="19">
        <v>20.399999999999999</v>
      </c>
      <c r="C170" s="21">
        <v>154.09191000000001</v>
      </c>
      <c r="D170" s="21">
        <v>69.693979999999996</v>
      </c>
      <c r="E170" s="21">
        <v>223.78588999999999</v>
      </c>
      <c r="F170" s="21">
        <v>0.28839900000000002</v>
      </c>
      <c r="G170">
        <f t="shared" si="6"/>
        <v>4.9091801669121256E-2</v>
      </c>
      <c r="H170">
        <f t="shared" si="7"/>
        <v>8464.7127600000003</v>
      </c>
      <c r="I170">
        <f t="shared" si="8"/>
        <v>8477.1791999999987</v>
      </c>
    </row>
    <row r="171" spans="1:9" x14ac:dyDescent="0.3">
      <c r="A171" s="23">
        <v>23.55</v>
      </c>
      <c r="B171" s="22">
        <v>21.7</v>
      </c>
      <c r="C171" s="24">
        <v>266.35858999999999</v>
      </c>
      <c r="D171" s="24">
        <v>94.707359999999994</v>
      </c>
      <c r="E171" s="24">
        <v>361.06596000000002</v>
      </c>
      <c r="F171" s="24">
        <v>0.47733599999999998</v>
      </c>
      <c r="G171">
        <f t="shared" si="6"/>
        <v>4.2462845010615709E-2</v>
      </c>
      <c r="H171">
        <f t="shared" si="7"/>
        <v>12034.874250000001</v>
      </c>
      <c r="I171">
        <f t="shared" si="8"/>
        <v>11089.459500000001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29D7-2793-4D5B-BA58-DF67726D6DD0}">
  <dimension ref="A1:I254"/>
  <sheetViews>
    <sheetView topLeftCell="A208" workbookViewId="0">
      <selection activeCell="D222" sqref="D222"/>
    </sheetView>
  </sheetViews>
  <sheetFormatPr defaultRowHeight="14.4" x14ac:dyDescent="0.3"/>
  <sheetData>
    <row r="1" spans="1:9" x14ac:dyDescent="0.3">
      <c r="A1" s="27" t="s">
        <v>46</v>
      </c>
      <c r="B1" s="27"/>
      <c r="C1" s="27"/>
      <c r="D1" s="27"/>
      <c r="E1" s="27"/>
      <c r="F1" s="27"/>
      <c r="G1" s="27"/>
      <c r="H1" s="27"/>
      <c r="I1" s="27"/>
    </row>
    <row r="2" spans="1:9" x14ac:dyDescent="0.3">
      <c r="A2" t="s">
        <v>11</v>
      </c>
    </row>
    <row r="3" spans="1:9" ht="15" thickBot="1" x14ac:dyDescent="0.35"/>
    <row r="4" spans="1:9" x14ac:dyDescent="0.3">
      <c r="A4" s="5" t="s">
        <v>12</v>
      </c>
      <c r="B4" s="5"/>
    </row>
    <row r="5" spans="1:9" x14ac:dyDescent="0.3">
      <c r="A5" t="s">
        <v>13</v>
      </c>
      <c r="B5">
        <v>0.94948098648254564</v>
      </c>
    </row>
    <row r="6" spans="1:9" x14ac:dyDescent="0.3">
      <c r="A6" t="s">
        <v>14</v>
      </c>
      <c r="B6">
        <v>0.901514143691868</v>
      </c>
    </row>
    <row r="7" spans="1:9" x14ac:dyDescent="0.3">
      <c r="A7" t="s">
        <v>15</v>
      </c>
      <c r="B7">
        <v>0.90092791835670061</v>
      </c>
    </row>
    <row r="8" spans="1:9" x14ac:dyDescent="0.3">
      <c r="A8" t="s">
        <v>16</v>
      </c>
      <c r="B8">
        <v>19.161432818708803</v>
      </c>
    </row>
    <row r="9" spans="1:9" ht="15" thickBot="1" x14ac:dyDescent="0.35">
      <c r="A9" s="3" t="s">
        <v>17</v>
      </c>
      <c r="B9" s="3">
        <v>170</v>
      </c>
    </row>
    <row r="11" spans="1:9" ht="15" thickBot="1" x14ac:dyDescent="0.35">
      <c r="A11" t="s">
        <v>18</v>
      </c>
    </row>
    <row r="12" spans="1:9" x14ac:dyDescent="0.3">
      <c r="A12" s="4"/>
      <c r="B12" s="4" t="s">
        <v>23</v>
      </c>
      <c r="C12" s="4" t="s">
        <v>24</v>
      </c>
      <c r="D12" s="4" t="s">
        <v>25</v>
      </c>
      <c r="E12" s="4" t="s">
        <v>26</v>
      </c>
      <c r="F12" s="4" t="s">
        <v>27</v>
      </c>
    </row>
    <row r="13" spans="1:9" x14ac:dyDescent="0.3">
      <c r="A13" t="s">
        <v>19</v>
      </c>
      <c r="B13">
        <v>1</v>
      </c>
      <c r="C13">
        <v>564629.96532099496</v>
      </c>
      <c r="D13">
        <v>564629.96532099496</v>
      </c>
      <c r="E13">
        <v>1537.8286976190743</v>
      </c>
      <c r="F13">
        <v>1.795886659698314E-86</v>
      </c>
    </row>
    <row r="14" spans="1:9" x14ac:dyDescent="0.3">
      <c r="A14" t="s">
        <v>20</v>
      </c>
      <c r="B14">
        <v>168</v>
      </c>
      <c r="C14">
        <v>61682.965287869643</v>
      </c>
      <c r="D14">
        <v>367.16050766589075</v>
      </c>
    </row>
    <row r="15" spans="1:9" ht="15" thickBot="1" x14ac:dyDescent="0.35">
      <c r="A15" s="3" t="s">
        <v>21</v>
      </c>
      <c r="B15" s="3">
        <v>169</v>
      </c>
      <c r="C15" s="3">
        <v>626312.93060886464</v>
      </c>
      <c r="D15" s="3"/>
      <c r="E15" s="3"/>
      <c r="F15" s="3"/>
    </row>
    <row r="16" spans="1:9" ht="15" thickBot="1" x14ac:dyDescent="0.35"/>
    <row r="17" spans="1:9" x14ac:dyDescent="0.3">
      <c r="A17" s="4"/>
      <c r="B17" s="4" t="s">
        <v>28</v>
      </c>
      <c r="C17" s="4" t="s">
        <v>16</v>
      </c>
      <c r="D17" s="4" t="s">
        <v>29</v>
      </c>
      <c r="E17" s="4" t="s">
        <v>30</v>
      </c>
      <c r="F17" s="4" t="s">
        <v>31</v>
      </c>
      <c r="G17" s="4" t="s">
        <v>32</v>
      </c>
      <c r="H17" s="4" t="s">
        <v>33</v>
      </c>
      <c r="I17" s="4" t="s">
        <v>34</v>
      </c>
    </row>
    <row r="18" spans="1:9" x14ac:dyDescent="0.3">
      <c r="A18" t="s">
        <v>22</v>
      </c>
      <c r="B18">
        <v>-103.41211426526233</v>
      </c>
      <c r="C18">
        <v>5.1249610771354996</v>
      </c>
      <c r="D18">
        <v>-20.178126762098763</v>
      </c>
      <c r="E18">
        <v>9.258433690000321E-47</v>
      </c>
      <c r="F18">
        <v>-113.52973652892919</v>
      </c>
      <c r="G18">
        <v>-93.294492001595472</v>
      </c>
      <c r="H18">
        <v>-113.52973652892919</v>
      </c>
      <c r="I18">
        <v>-93.294492001595472</v>
      </c>
    </row>
    <row r="19" spans="1:9" ht="15" thickBot="1" x14ac:dyDescent="0.35">
      <c r="A19" s="3" t="s">
        <v>35</v>
      </c>
      <c r="B19" s="3">
        <v>14.897749179624771</v>
      </c>
      <c r="C19" s="3">
        <v>0.37989771172044057</v>
      </c>
      <c r="D19" s="3">
        <v>39.215159028353767</v>
      </c>
      <c r="E19" s="3">
        <v>1.7958866596981608E-86</v>
      </c>
      <c r="F19" s="3">
        <v>14.147760742997042</v>
      </c>
      <c r="G19" s="3">
        <v>15.647737616252501</v>
      </c>
      <c r="H19" s="3">
        <v>14.147760742997042</v>
      </c>
      <c r="I19" s="3">
        <v>15.647737616252501</v>
      </c>
    </row>
    <row r="21" spans="1:9" x14ac:dyDescent="0.3">
      <c r="A21" s="27" t="s">
        <v>60</v>
      </c>
      <c r="B21" s="27"/>
      <c r="C21" s="27"/>
      <c r="D21" s="27"/>
      <c r="E21" s="27"/>
      <c r="F21" s="27"/>
      <c r="G21" s="27"/>
      <c r="H21" s="27"/>
      <c r="I21" s="27"/>
    </row>
    <row r="23" spans="1:9" x14ac:dyDescent="0.3">
      <c r="A23" t="s">
        <v>11</v>
      </c>
    </row>
    <row r="24" spans="1:9" ht="15" thickBot="1" x14ac:dyDescent="0.35"/>
    <row r="25" spans="1:9" x14ac:dyDescent="0.3">
      <c r="A25" s="5" t="s">
        <v>12</v>
      </c>
      <c r="B25" s="5"/>
    </row>
    <row r="26" spans="1:9" x14ac:dyDescent="0.3">
      <c r="A26" t="s">
        <v>13</v>
      </c>
      <c r="B26">
        <v>0.97596880528754348</v>
      </c>
    </row>
    <row r="27" spans="1:9" x14ac:dyDescent="0.3">
      <c r="A27" t="s">
        <v>14</v>
      </c>
      <c r="B27">
        <v>0.95251510889439506</v>
      </c>
    </row>
    <row r="28" spans="1:9" x14ac:dyDescent="0.3">
      <c r="A28" t="s">
        <v>15</v>
      </c>
      <c r="B28">
        <v>0.95223246073305223</v>
      </c>
    </row>
    <row r="29" spans="1:9" x14ac:dyDescent="0.3">
      <c r="A29" t="s">
        <v>16</v>
      </c>
      <c r="B29">
        <v>13.305119250193526</v>
      </c>
    </row>
    <row r="30" spans="1:9" ht="15" thickBot="1" x14ac:dyDescent="0.35">
      <c r="A30" s="3" t="s">
        <v>17</v>
      </c>
      <c r="B30" s="3">
        <v>170</v>
      </c>
    </row>
    <row r="32" spans="1:9" ht="15" thickBot="1" x14ac:dyDescent="0.35">
      <c r="A32" t="s">
        <v>18</v>
      </c>
    </row>
    <row r="33" spans="1:9" x14ac:dyDescent="0.3">
      <c r="A33" s="4"/>
      <c r="B33" s="4" t="s">
        <v>23</v>
      </c>
      <c r="C33" s="4" t="s">
        <v>24</v>
      </c>
      <c r="D33" s="4" t="s">
        <v>25</v>
      </c>
      <c r="E33" s="4" t="s">
        <v>26</v>
      </c>
      <c r="F33" s="4" t="s">
        <v>27</v>
      </c>
    </row>
    <row r="34" spans="1:9" x14ac:dyDescent="0.3">
      <c r="A34" t="s">
        <v>19</v>
      </c>
      <c r="B34">
        <v>1</v>
      </c>
      <c r="C34">
        <v>596572.52930087037</v>
      </c>
      <c r="D34">
        <v>596572.52930087037</v>
      </c>
      <c r="E34">
        <v>3369.9674689865724</v>
      </c>
      <c r="F34">
        <v>4.2631778401468883E-113</v>
      </c>
    </row>
    <row r="35" spans="1:9" x14ac:dyDescent="0.3">
      <c r="A35" t="s">
        <v>20</v>
      </c>
      <c r="B35">
        <v>168</v>
      </c>
      <c r="C35">
        <v>29740.40130799422</v>
      </c>
      <c r="D35">
        <v>177.02619826187035</v>
      </c>
    </row>
    <row r="36" spans="1:9" ht="15" thickBot="1" x14ac:dyDescent="0.35">
      <c r="A36" s="3" t="s">
        <v>21</v>
      </c>
      <c r="B36" s="3">
        <v>169</v>
      </c>
      <c r="C36" s="3">
        <v>626312.93060886464</v>
      </c>
      <c r="D36" s="3"/>
      <c r="E36" s="3"/>
      <c r="F36" s="3"/>
    </row>
    <row r="37" spans="1:9" ht="15" thickBot="1" x14ac:dyDescent="0.35"/>
    <row r="38" spans="1:9" x14ac:dyDescent="0.3">
      <c r="A38" s="4"/>
      <c r="B38" s="4" t="s">
        <v>28</v>
      </c>
      <c r="C38" s="4" t="s">
        <v>16</v>
      </c>
      <c r="D38" s="4" t="s">
        <v>29</v>
      </c>
      <c r="E38" s="4" t="s">
        <v>30</v>
      </c>
      <c r="F38" s="4" t="s">
        <v>31</v>
      </c>
      <c r="G38" s="4" t="s">
        <v>32</v>
      </c>
      <c r="H38" s="4" t="s">
        <v>33</v>
      </c>
      <c r="I38" s="4" t="s">
        <v>34</v>
      </c>
    </row>
    <row r="39" spans="1:9" x14ac:dyDescent="0.3">
      <c r="A39" t="s">
        <v>22</v>
      </c>
      <c r="B39">
        <v>-15.99705166882039</v>
      </c>
      <c r="C39">
        <v>2.0785592806260382</v>
      </c>
      <c r="D39">
        <v>-7.6962210401823432</v>
      </c>
      <c r="E39">
        <v>1.1381472222407314E-12</v>
      </c>
      <c r="F39">
        <v>-20.100512619545839</v>
      </c>
      <c r="G39">
        <v>-11.893590718094941</v>
      </c>
      <c r="H39">
        <v>-20.100512619545839</v>
      </c>
      <c r="I39">
        <v>-11.893590718094941</v>
      </c>
    </row>
    <row r="40" spans="1:9" ht="15" thickBot="1" x14ac:dyDescent="0.35">
      <c r="A40" s="3" t="s">
        <v>35</v>
      </c>
      <c r="B40" s="3">
        <v>0.57761830456867935</v>
      </c>
      <c r="C40" s="3">
        <v>9.950114839096847E-3</v>
      </c>
      <c r="D40" s="3">
        <v>58.051420904113769</v>
      </c>
      <c r="E40" s="3">
        <v>4.2631778401464035E-113</v>
      </c>
      <c r="F40" s="3">
        <v>0.55797493520315888</v>
      </c>
      <c r="G40" s="3">
        <v>0.59726167393419982</v>
      </c>
      <c r="H40" s="3">
        <v>0.55797493520315888</v>
      </c>
      <c r="I40" s="3">
        <v>0.59726167393419982</v>
      </c>
    </row>
    <row r="42" spans="1:9" x14ac:dyDescent="0.3">
      <c r="A42" s="27" t="s">
        <v>61</v>
      </c>
      <c r="B42" s="27"/>
      <c r="C42" s="27"/>
      <c r="D42" s="27"/>
      <c r="E42" s="27"/>
      <c r="F42" s="27"/>
      <c r="G42" s="27"/>
      <c r="H42" s="27"/>
      <c r="I42" s="27"/>
    </row>
    <row r="43" spans="1:9" x14ac:dyDescent="0.3">
      <c r="A43" t="s">
        <v>11</v>
      </c>
    </row>
    <row r="44" spans="1:9" ht="15" thickBot="1" x14ac:dyDescent="0.35"/>
    <row r="45" spans="1:9" x14ac:dyDescent="0.3">
      <c r="A45" s="5" t="s">
        <v>12</v>
      </c>
      <c r="B45" s="5"/>
    </row>
    <row r="46" spans="1:9" x14ac:dyDescent="0.3">
      <c r="A46" t="s">
        <v>13</v>
      </c>
      <c r="B46">
        <v>0.97883687009507203</v>
      </c>
    </row>
    <row r="47" spans="1:9" x14ac:dyDescent="0.3">
      <c r="A47" t="s">
        <v>14</v>
      </c>
      <c r="B47">
        <v>0.95812161825751696</v>
      </c>
    </row>
    <row r="48" spans="1:9" x14ac:dyDescent="0.3">
      <c r="A48" t="s">
        <v>15</v>
      </c>
      <c r="B48">
        <v>0.95787234217571637</v>
      </c>
    </row>
    <row r="49" spans="1:9" x14ac:dyDescent="0.3">
      <c r="A49" t="s">
        <v>16</v>
      </c>
      <c r="B49">
        <v>12.494992329856101</v>
      </c>
    </row>
    <row r="50" spans="1:9" ht="15" thickBot="1" x14ac:dyDescent="0.35">
      <c r="A50" s="3" t="s">
        <v>17</v>
      </c>
      <c r="B50" s="3">
        <v>170</v>
      </c>
    </row>
    <row r="52" spans="1:9" ht="15" thickBot="1" x14ac:dyDescent="0.35">
      <c r="A52" t="s">
        <v>18</v>
      </c>
    </row>
    <row r="53" spans="1:9" x14ac:dyDescent="0.3">
      <c r="A53" s="4"/>
      <c r="B53" s="4" t="s">
        <v>23</v>
      </c>
      <c r="C53" s="4" t="s">
        <v>24</v>
      </c>
      <c r="D53" s="4" t="s">
        <v>25</v>
      </c>
      <c r="E53" s="4" t="s">
        <v>26</v>
      </c>
      <c r="F53" s="4" t="s">
        <v>27</v>
      </c>
    </row>
    <row r="54" spans="1:9" x14ac:dyDescent="0.3">
      <c r="A54" t="s">
        <v>19</v>
      </c>
      <c r="B54">
        <v>1</v>
      </c>
      <c r="C54">
        <v>600083.95861057332</v>
      </c>
      <c r="D54">
        <v>600083.95861057332</v>
      </c>
      <c r="E54">
        <v>3843.6163282778953</v>
      </c>
      <c r="F54">
        <v>1.1090933959401194E-117</v>
      </c>
    </row>
    <row r="55" spans="1:9" x14ac:dyDescent="0.3">
      <c r="A55" t="s">
        <v>20</v>
      </c>
      <c r="B55">
        <v>168</v>
      </c>
      <c r="C55">
        <v>26228.971998291348</v>
      </c>
      <c r="D55">
        <v>156.12483332316279</v>
      </c>
    </row>
    <row r="56" spans="1:9" ht="15" thickBot="1" x14ac:dyDescent="0.35">
      <c r="A56" s="3" t="s">
        <v>21</v>
      </c>
      <c r="B56" s="3">
        <v>169</v>
      </c>
      <c r="C56" s="3">
        <v>626312.93060886464</v>
      </c>
      <c r="D56" s="3"/>
      <c r="E56" s="3"/>
      <c r="F56" s="3"/>
    </row>
    <row r="57" spans="1:9" ht="15" thickBot="1" x14ac:dyDescent="0.35"/>
    <row r="58" spans="1:9" x14ac:dyDescent="0.3">
      <c r="A58" s="4"/>
      <c r="B58" s="4" t="s">
        <v>28</v>
      </c>
      <c r="C58" s="4" t="s">
        <v>16</v>
      </c>
      <c r="D58" s="4" t="s">
        <v>29</v>
      </c>
      <c r="E58" s="4" t="s">
        <v>30</v>
      </c>
      <c r="F58" s="4" t="s">
        <v>31</v>
      </c>
      <c r="G58" s="4" t="s">
        <v>32</v>
      </c>
      <c r="H58" s="4" t="s">
        <v>33</v>
      </c>
      <c r="I58" s="4" t="s">
        <v>34</v>
      </c>
    </row>
    <row r="59" spans="1:9" x14ac:dyDescent="0.3">
      <c r="A59" t="s">
        <v>22</v>
      </c>
      <c r="B59">
        <v>-0.2857703194822534</v>
      </c>
      <c r="C59">
        <v>1.7315341606456416</v>
      </c>
      <c r="D59">
        <v>-0.1650387996825298</v>
      </c>
      <c r="E59">
        <v>0.86911186117728534</v>
      </c>
      <c r="F59">
        <v>-3.7041394173876681</v>
      </c>
      <c r="G59">
        <v>3.1325987784231613</v>
      </c>
      <c r="H59">
        <v>-3.7041394173876681</v>
      </c>
      <c r="I59">
        <v>3.1325987784231613</v>
      </c>
    </row>
    <row r="60" spans="1:9" ht="15" thickBot="1" x14ac:dyDescent="0.35">
      <c r="A60" s="3" t="s">
        <v>35</v>
      </c>
      <c r="B60" s="3">
        <v>2.7615700363807623E-2</v>
      </c>
      <c r="C60" s="3">
        <v>4.4543675219336663E-4</v>
      </c>
      <c r="D60" s="3">
        <v>61.996905795998373</v>
      </c>
      <c r="E60" s="3">
        <v>1.1090933959400563E-117</v>
      </c>
      <c r="F60" s="3">
        <v>2.6736325724036499E-2</v>
      </c>
      <c r="G60" s="3">
        <v>2.8495075003578747E-2</v>
      </c>
      <c r="H60" s="3">
        <v>2.6736325724036499E-2</v>
      </c>
      <c r="I60" s="3">
        <v>2.8495075003578747E-2</v>
      </c>
    </row>
    <row r="62" spans="1:9" x14ac:dyDescent="0.3">
      <c r="A62" s="27" t="s">
        <v>63</v>
      </c>
      <c r="B62" s="27"/>
      <c r="C62" s="27"/>
      <c r="D62" s="27"/>
      <c r="E62" s="27"/>
      <c r="F62" s="27"/>
      <c r="G62" s="27"/>
      <c r="H62" s="27"/>
      <c r="I62" s="27"/>
    </row>
    <row r="63" spans="1:9" x14ac:dyDescent="0.3">
      <c r="A63" t="s">
        <v>11</v>
      </c>
    </row>
    <row r="64" spans="1:9" ht="15" thickBot="1" x14ac:dyDescent="0.35"/>
    <row r="65" spans="1:9" x14ac:dyDescent="0.3">
      <c r="A65" s="5" t="s">
        <v>12</v>
      </c>
      <c r="B65" s="5"/>
    </row>
    <row r="66" spans="1:9" x14ac:dyDescent="0.3">
      <c r="A66" t="s">
        <v>13</v>
      </c>
      <c r="B66">
        <v>0.8834533281748882</v>
      </c>
    </row>
    <row r="67" spans="1:9" x14ac:dyDescent="0.3">
      <c r="A67" t="s">
        <v>14</v>
      </c>
      <c r="B67">
        <v>0.78048978306328676</v>
      </c>
    </row>
    <row r="68" spans="1:9" x14ac:dyDescent="0.3">
      <c r="A68" t="s">
        <v>15</v>
      </c>
      <c r="B68">
        <v>0.77918317462913966</v>
      </c>
    </row>
    <row r="69" spans="1:9" x14ac:dyDescent="0.3">
      <c r="A69" t="s">
        <v>16</v>
      </c>
      <c r="B69">
        <v>28.606743218145812</v>
      </c>
    </row>
    <row r="70" spans="1:9" ht="15" thickBot="1" x14ac:dyDescent="0.35">
      <c r="A70" s="3" t="s">
        <v>17</v>
      </c>
      <c r="B70" s="3">
        <v>170</v>
      </c>
    </row>
    <row r="72" spans="1:9" ht="15" thickBot="1" x14ac:dyDescent="0.35">
      <c r="A72" t="s">
        <v>18</v>
      </c>
    </row>
    <row r="73" spans="1:9" x14ac:dyDescent="0.3">
      <c r="A73" s="4"/>
      <c r="B73" s="4" t="s">
        <v>23</v>
      </c>
      <c r="C73" s="4" t="s">
        <v>24</v>
      </c>
      <c r="D73" s="4" t="s">
        <v>25</v>
      </c>
      <c r="E73" s="4" t="s">
        <v>26</v>
      </c>
      <c r="F73" s="4" t="s">
        <v>27</v>
      </c>
    </row>
    <row r="74" spans="1:9" x14ac:dyDescent="0.3">
      <c r="A74" t="s">
        <v>19</v>
      </c>
      <c r="B74">
        <v>1</v>
      </c>
      <c r="C74">
        <v>488830.84334064415</v>
      </c>
      <c r="D74">
        <v>488830.84334064415</v>
      </c>
      <c r="E74">
        <v>597.34023037495297</v>
      </c>
      <c r="F74">
        <v>3.3414735488644887E-57</v>
      </c>
    </row>
    <row r="75" spans="1:9" x14ac:dyDescent="0.3">
      <c r="A75" t="s">
        <v>20</v>
      </c>
      <c r="B75">
        <v>168</v>
      </c>
      <c r="C75">
        <v>137482.08726822049</v>
      </c>
      <c r="D75">
        <v>818.34575754893149</v>
      </c>
    </row>
    <row r="76" spans="1:9" ht="15" thickBot="1" x14ac:dyDescent="0.35">
      <c r="A76" s="3" t="s">
        <v>21</v>
      </c>
      <c r="B76" s="3">
        <v>169</v>
      </c>
      <c r="C76" s="3">
        <v>626312.93060886464</v>
      </c>
      <c r="D76" s="3"/>
      <c r="E76" s="3"/>
      <c r="F76" s="3"/>
    </row>
    <row r="77" spans="1:9" ht="15" thickBot="1" x14ac:dyDescent="0.35"/>
    <row r="78" spans="1:9" x14ac:dyDescent="0.3">
      <c r="A78" s="4"/>
      <c r="B78" s="4" t="s">
        <v>28</v>
      </c>
      <c r="C78" s="4" t="s">
        <v>16</v>
      </c>
      <c r="D78" s="4" t="s">
        <v>29</v>
      </c>
      <c r="E78" s="4" t="s">
        <v>30</v>
      </c>
      <c r="F78" s="4" t="s">
        <v>31</v>
      </c>
      <c r="G78" s="4" t="s">
        <v>32</v>
      </c>
      <c r="H78" s="4" t="s">
        <v>33</v>
      </c>
      <c r="I78" s="4" t="s">
        <v>34</v>
      </c>
    </row>
    <row r="79" spans="1:9" x14ac:dyDescent="0.3">
      <c r="A79" t="s">
        <v>22</v>
      </c>
      <c r="B79">
        <v>-316.86126436587307</v>
      </c>
      <c r="C79">
        <v>16.755398835362676</v>
      </c>
      <c r="D79">
        <v>-18.910995045795609</v>
      </c>
      <c r="E79">
        <v>1.8206006718188759E-43</v>
      </c>
      <c r="F79">
        <v>-349.93952461834618</v>
      </c>
      <c r="G79">
        <v>-283.78300411339995</v>
      </c>
      <c r="H79">
        <v>-349.93952461834618</v>
      </c>
      <c r="I79">
        <v>-283.78300411339995</v>
      </c>
    </row>
    <row r="80" spans="1:9" ht="15" thickBot="1" x14ac:dyDescent="0.35">
      <c r="A80" s="3" t="s">
        <v>35</v>
      </c>
      <c r="B80" s="3">
        <v>161.84241269513697</v>
      </c>
      <c r="C80" s="3">
        <v>6.6218823673974763</v>
      </c>
      <c r="D80" s="3">
        <v>24.440544805199259</v>
      </c>
      <c r="E80" s="3">
        <v>3.3414735488646788E-57</v>
      </c>
      <c r="F80" s="3">
        <v>148.76959058792775</v>
      </c>
      <c r="G80" s="3">
        <v>174.91523480234619</v>
      </c>
      <c r="H80" s="3">
        <v>148.76959058792775</v>
      </c>
      <c r="I80" s="3">
        <v>174.91523480234619</v>
      </c>
    </row>
    <row r="82" spans="1:9" x14ac:dyDescent="0.3">
      <c r="A82" s="27" t="s">
        <v>65</v>
      </c>
      <c r="B82" s="27"/>
      <c r="C82" s="27"/>
      <c r="D82" s="27"/>
      <c r="E82" s="27"/>
      <c r="F82" s="27"/>
      <c r="G82" s="27"/>
      <c r="H82" s="27"/>
      <c r="I82" s="27"/>
    </row>
    <row r="83" spans="1:9" x14ac:dyDescent="0.3">
      <c r="A83" t="s">
        <v>11</v>
      </c>
    </row>
    <row r="84" spans="1:9" ht="15" thickBot="1" x14ac:dyDescent="0.35"/>
    <row r="85" spans="1:9" x14ac:dyDescent="0.3">
      <c r="A85" s="5" t="s">
        <v>12</v>
      </c>
      <c r="B85" s="5"/>
    </row>
    <row r="86" spans="1:9" x14ac:dyDescent="0.3">
      <c r="A86" t="s">
        <v>13</v>
      </c>
      <c r="B86">
        <v>0.77466745317749908</v>
      </c>
    </row>
    <row r="87" spans="1:9" x14ac:dyDescent="0.3">
      <c r="A87" t="s">
        <v>14</v>
      </c>
      <c r="B87">
        <v>0.60010966301251267</v>
      </c>
    </row>
    <row r="88" spans="1:9" x14ac:dyDescent="0.3">
      <c r="A88" t="s">
        <v>15</v>
      </c>
      <c r="B88">
        <v>0.5977293633875872</v>
      </c>
    </row>
    <row r="89" spans="1:9" x14ac:dyDescent="0.3">
      <c r="A89" t="s">
        <v>16</v>
      </c>
      <c r="B89">
        <v>38.611040309920213</v>
      </c>
    </row>
    <row r="90" spans="1:9" ht="15" thickBot="1" x14ac:dyDescent="0.35">
      <c r="A90" s="3" t="s">
        <v>17</v>
      </c>
      <c r="B90" s="3">
        <v>170</v>
      </c>
    </row>
    <row r="92" spans="1:9" ht="15" thickBot="1" x14ac:dyDescent="0.35">
      <c r="A92" t="s">
        <v>18</v>
      </c>
    </row>
    <row r="93" spans="1:9" x14ac:dyDescent="0.3">
      <c r="A93" s="4"/>
      <c r="B93" s="4" t="s">
        <v>23</v>
      </c>
      <c r="C93" s="4" t="s">
        <v>24</v>
      </c>
      <c r="D93" s="4" t="s">
        <v>25</v>
      </c>
      <c r="E93" s="4" t="s">
        <v>26</v>
      </c>
      <c r="F93" s="4" t="s">
        <v>27</v>
      </c>
    </row>
    <row r="94" spans="1:9" x14ac:dyDescent="0.3">
      <c r="A94" t="s">
        <v>19</v>
      </c>
      <c r="B94">
        <v>1</v>
      </c>
      <c r="C94">
        <v>375856.44172806502</v>
      </c>
      <c r="D94">
        <v>375856.44172806502</v>
      </c>
      <c r="E94">
        <v>252.11517773998318</v>
      </c>
      <c r="F94">
        <v>2.8898419045363335E-35</v>
      </c>
    </row>
    <row r="95" spans="1:9" x14ac:dyDescent="0.3">
      <c r="A95" t="s">
        <v>20</v>
      </c>
      <c r="B95">
        <v>168</v>
      </c>
      <c r="C95">
        <v>250456.48888079965</v>
      </c>
      <c r="D95">
        <v>1490.8124338142836</v>
      </c>
    </row>
    <row r="96" spans="1:9" ht="15" thickBot="1" x14ac:dyDescent="0.35">
      <c r="A96" s="3" t="s">
        <v>21</v>
      </c>
      <c r="B96" s="3">
        <v>169</v>
      </c>
      <c r="C96" s="3">
        <v>626312.93060886464</v>
      </c>
      <c r="D96" s="3"/>
      <c r="E96" s="3"/>
      <c r="F96" s="3"/>
    </row>
    <row r="97" spans="1:9" ht="15" thickBot="1" x14ac:dyDescent="0.35"/>
    <row r="98" spans="1:9" x14ac:dyDescent="0.3">
      <c r="A98" s="4"/>
      <c r="B98" s="4" t="s">
        <v>28</v>
      </c>
      <c r="C98" s="4" t="s">
        <v>16</v>
      </c>
      <c r="D98" s="4" t="s">
        <v>29</v>
      </c>
      <c r="E98" s="4" t="s">
        <v>30</v>
      </c>
      <c r="F98" s="4" t="s">
        <v>31</v>
      </c>
      <c r="G98" s="4" t="s">
        <v>32</v>
      </c>
      <c r="H98" s="4" t="s">
        <v>33</v>
      </c>
      <c r="I98" s="4" t="s">
        <v>34</v>
      </c>
    </row>
    <row r="99" spans="1:9" x14ac:dyDescent="0.3">
      <c r="A99" t="s">
        <v>22</v>
      </c>
      <c r="B99">
        <v>211.40554953876398</v>
      </c>
      <c r="C99">
        <v>8.2510012306660414</v>
      </c>
      <c r="D99">
        <v>25.621805600154879</v>
      </c>
      <c r="E99">
        <v>6.3745957610345209E-60</v>
      </c>
      <c r="F99">
        <v>195.11654509707773</v>
      </c>
      <c r="G99">
        <v>227.69455398045022</v>
      </c>
      <c r="H99">
        <v>195.11654509707773</v>
      </c>
      <c r="I99">
        <v>227.69455398045022</v>
      </c>
    </row>
    <row r="100" spans="1:9" ht="15" thickBot="1" x14ac:dyDescent="0.35">
      <c r="A100" s="3" t="s">
        <v>35</v>
      </c>
      <c r="B100" s="3">
        <v>-1415.5352447068783</v>
      </c>
      <c r="C100" s="3">
        <v>89.149967927921139</v>
      </c>
      <c r="D100" s="3">
        <v>-15.87813520977771</v>
      </c>
      <c r="E100" s="3">
        <v>2.8898419045366222E-35</v>
      </c>
      <c r="F100" s="3">
        <v>-1591.5337911810827</v>
      </c>
      <c r="G100" s="3">
        <v>-1239.5366982326739</v>
      </c>
      <c r="H100" s="3">
        <v>-1591.5337911810827</v>
      </c>
      <c r="I100" s="3">
        <v>-1239.5366982326739</v>
      </c>
    </row>
    <row r="102" spans="1:9" x14ac:dyDescent="0.3">
      <c r="A102" s="27" t="s">
        <v>68</v>
      </c>
      <c r="B102" s="27"/>
      <c r="C102" s="27"/>
      <c r="D102" s="27"/>
      <c r="E102" s="27"/>
      <c r="F102" s="27"/>
      <c r="G102" s="27"/>
      <c r="H102" s="27"/>
      <c r="I102" s="27"/>
    </row>
    <row r="103" spans="1:9" x14ac:dyDescent="0.3">
      <c r="A103" t="s">
        <v>11</v>
      </c>
    </row>
    <row r="104" spans="1:9" ht="15" thickBot="1" x14ac:dyDescent="0.35"/>
    <row r="105" spans="1:9" x14ac:dyDescent="0.3">
      <c r="A105" s="5" t="s">
        <v>12</v>
      </c>
      <c r="B105" s="5"/>
    </row>
    <row r="106" spans="1:9" x14ac:dyDescent="0.3">
      <c r="A106" t="s">
        <v>13</v>
      </c>
      <c r="B106">
        <v>0.6328189776639126</v>
      </c>
    </row>
    <row r="107" spans="1:9" x14ac:dyDescent="0.3">
      <c r="A107" t="s">
        <v>14</v>
      </c>
      <c r="B107">
        <v>0.40045985849159954</v>
      </c>
    </row>
    <row r="108" spans="1:9" x14ac:dyDescent="0.3">
      <c r="A108" t="s">
        <v>15</v>
      </c>
      <c r="B108">
        <v>0.39689116717309714</v>
      </c>
    </row>
    <row r="109" spans="1:9" x14ac:dyDescent="0.3">
      <c r="A109" t="s">
        <v>16</v>
      </c>
      <c r="B109">
        <v>47.277029497734326</v>
      </c>
    </row>
    <row r="110" spans="1:9" ht="15" thickBot="1" x14ac:dyDescent="0.35">
      <c r="A110" s="3" t="s">
        <v>17</v>
      </c>
      <c r="B110" s="3">
        <v>170</v>
      </c>
    </row>
    <row r="112" spans="1:9" ht="15" thickBot="1" x14ac:dyDescent="0.35">
      <c r="A112" t="s">
        <v>18</v>
      </c>
    </row>
    <row r="113" spans="1:9" x14ac:dyDescent="0.3">
      <c r="A113" s="4"/>
      <c r="B113" s="4" t="s">
        <v>23</v>
      </c>
      <c r="C113" s="4" t="s">
        <v>24</v>
      </c>
      <c r="D113" s="4" t="s">
        <v>25</v>
      </c>
      <c r="E113" s="4" t="s">
        <v>26</v>
      </c>
      <c r="F113" s="4" t="s">
        <v>27</v>
      </c>
    </row>
    <row r="114" spans="1:9" x14ac:dyDescent="0.3">
      <c r="A114" t="s">
        <v>19</v>
      </c>
      <c r="B114">
        <v>1</v>
      </c>
      <c r="C114">
        <v>250813.18756308494</v>
      </c>
      <c r="D114">
        <v>250813.18756308494</v>
      </c>
      <c r="E114">
        <v>112.21476523210592</v>
      </c>
      <c r="F114">
        <v>2.0909759956585008E-20</v>
      </c>
    </row>
    <row r="115" spans="1:9" x14ac:dyDescent="0.3">
      <c r="A115" t="s">
        <v>20</v>
      </c>
      <c r="B115">
        <v>168</v>
      </c>
      <c r="C115">
        <v>375499.7430457797</v>
      </c>
      <c r="D115">
        <v>2235.1175181296412</v>
      </c>
    </row>
    <row r="116" spans="1:9" ht="15" thickBot="1" x14ac:dyDescent="0.35">
      <c r="A116" s="3" t="s">
        <v>21</v>
      </c>
      <c r="B116" s="3">
        <v>169</v>
      </c>
      <c r="C116" s="3">
        <v>626312.93060886464</v>
      </c>
      <c r="D116" s="3"/>
      <c r="E116" s="3"/>
      <c r="F116" s="3"/>
    </row>
    <row r="117" spans="1:9" ht="15" thickBot="1" x14ac:dyDescent="0.35"/>
    <row r="118" spans="1:9" x14ac:dyDescent="0.3">
      <c r="A118" s="4"/>
      <c r="B118" s="4" t="s">
        <v>28</v>
      </c>
      <c r="C118" s="4" t="s">
        <v>16</v>
      </c>
      <c r="D118" s="4" t="s">
        <v>29</v>
      </c>
      <c r="E118" s="4" t="s">
        <v>30</v>
      </c>
      <c r="F118" s="4" t="s">
        <v>31</v>
      </c>
      <c r="G118" s="4" t="s">
        <v>32</v>
      </c>
      <c r="H118" s="4" t="s">
        <v>33</v>
      </c>
      <c r="I118" s="4" t="s">
        <v>34</v>
      </c>
    </row>
    <row r="119" spans="1:9" x14ac:dyDescent="0.3">
      <c r="A119" t="s">
        <v>22</v>
      </c>
      <c r="B119">
        <v>130.18053870795936</v>
      </c>
      <c r="C119">
        <v>5.3074916414841118</v>
      </c>
      <c r="D119">
        <v>24.527695473027162</v>
      </c>
      <c r="E119">
        <v>2.0929046727131357E-57</v>
      </c>
      <c r="F119">
        <v>119.70256730722444</v>
      </c>
      <c r="G119">
        <v>140.65851010869429</v>
      </c>
      <c r="H119">
        <v>119.70256730722444</v>
      </c>
      <c r="I119">
        <v>140.65851010869429</v>
      </c>
    </row>
    <row r="120" spans="1:9" ht="15" thickBot="1" x14ac:dyDescent="0.35">
      <c r="A120" s="3" t="s">
        <v>35</v>
      </c>
      <c r="B120" s="3">
        <v>-4793.0711442828988</v>
      </c>
      <c r="C120" s="3">
        <v>452.46904478697428</v>
      </c>
      <c r="D120" s="3">
        <v>-10.59314708819365</v>
      </c>
      <c r="E120" s="3">
        <v>2.0909759956586955E-20</v>
      </c>
      <c r="F120" s="3">
        <v>-5686.3288319521098</v>
      </c>
      <c r="G120" s="3">
        <v>-3899.8134566136878</v>
      </c>
      <c r="H120" s="3">
        <v>-5686.3288319521098</v>
      </c>
      <c r="I120" s="3">
        <v>-3899.8134566136878</v>
      </c>
    </row>
    <row r="122" spans="1:9" x14ac:dyDescent="0.3">
      <c r="A122" s="27" t="s">
        <v>69</v>
      </c>
      <c r="B122" s="27"/>
      <c r="C122" s="27"/>
      <c r="D122" s="27"/>
      <c r="E122" s="27"/>
      <c r="F122" s="27"/>
      <c r="G122" s="27"/>
      <c r="H122" s="27"/>
      <c r="I122" s="27"/>
    </row>
    <row r="123" spans="1:9" x14ac:dyDescent="0.3">
      <c r="A123" t="s">
        <v>11</v>
      </c>
    </row>
    <row r="124" spans="1:9" ht="15" thickBot="1" x14ac:dyDescent="0.35"/>
    <row r="125" spans="1:9" x14ac:dyDescent="0.3">
      <c r="A125" s="5" t="s">
        <v>12</v>
      </c>
      <c r="B125" s="5"/>
    </row>
    <row r="126" spans="1:9" x14ac:dyDescent="0.3">
      <c r="A126" t="s">
        <v>13</v>
      </c>
      <c r="B126">
        <v>0.97742055954908214</v>
      </c>
    </row>
    <row r="127" spans="1:9" x14ac:dyDescent="0.3">
      <c r="A127" t="s">
        <v>14</v>
      </c>
      <c r="B127">
        <v>0.95535095022924077</v>
      </c>
    </row>
    <row r="128" spans="1:9" x14ac:dyDescent="0.3">
      <c r="A128" t="s">
        <v>15</v>
      </c>
      <c r="B128">
        <v>0.95481623107030955</v>
      </c>
    </row>
    <row r="129" spans="1:9" x14ac:dyDescent="0.3">
      <c r="A129" t="s">
        <v>16</v>
      </c>
      <c r="B129">
        <v>12.94027672584587</v>
      </c>
    </row>
    <row r="130" spans="1:9" ht="15" thickBot="1" x14ac:dyDescent="0.35">
      <c r="A130" s="3" t="s">
        <v>17</v>
      </c>
      <c r="B130" s="3">
        <v>170</v>
      </c>
    </row>
    <row r="132" spans="1:9" ht="15" thickBot="1" x14ac:dyDescent="0.35">
      <c r="A132" t="s">
        <v>18</v>
      </c>
    </row>
    <row r="133" spans="1:9" x14ac:dyDescent="0.3">
      <c r="A133" s="4"/>
      <c r="B133" s="4" t="s">
        <v>23</v>
      </c>
      <c r="C133" s="4" t="s">
        <v>24</v>
      </c>
      <c r="D133" s="4" t="s">
        <v>25</v>
      </c>
      <c r="E133" s="4" t="s">
        <v>26</v>
      </c>
      <c r="F133" s="4" t="s">
        <v>27</v>
      </c>
    </row>
    <row r="134" spans="1:9" x14ac:dyDescent="0.3">
      <c r="A134" t="s">
        <v>19</v>
      </c>
      <c r="B134">
        <v>2</v>
      </c>
      <c r="C134">
        <v>598348.6533980394</v>
      </c>
      <c r="D134">
        <v>299174.3266990197</v>
      </c>
      <c r="E134">
        <v>1786.6405837013922</v>
      </c>
      <c r="F134">
        <v>1.8168556305071325E-113</v>
      </c>
    </row>
    <row r="135" spans="1:9" x14ac:dyDescent="0.3">
      <c r="A135" t="s">
        <v>20</v>
      </c>
      <c r="B135">
        <v>167</v>
      </c>
      <c r="C135">
        <v>27964.27721082521</v>
      </c>
      <c r="D135">
        <v>167.45076174146831</v>
      </c>
    </row>
    <row r="136" spans="1:9" ht="15" thickBot="1" x14ac:dyDescent="0.35">
      <c r="A136" s="3" t="s">
        <v>21</v>
      </c>
      <c r="B136" s="3">
        <v>169</v>
      </c>
      <c r="C136" s="3">
        <v>626312.93060886464</v>
      </c>
      <c r="D136" s="3"/>
      <c r="E136" s="3"/>
      <c r="F136" s="3"/>
    </row>
    <row r="137" spans="1:9" ht="15" thickBot="1" x14ac:dyDescent="0.35"/>
    <row r="138" spans="1:9" x14ac:dyDescent="0.3">
      <c r="A138" s="4"/>
      <c r="B138" s="4" t="s">
        <v>28</v>
      </c>
      <c r="C138" s="4" t="s">
        <v>16</v>
      </c>
      <c r="D138" s="4" t="s">
        <v>29</v>
      </c>
      <c r="E138" s="4" t="s">
        <v>30</v>
      </c>
      <c r="F138" s="4" t="s">
        <v>31</v>
      </c>
      <c r="G138" s="4" t="s">
        <v>32</v>
      </c>
      <c r="H138" s="4" t="s">
        <v>33</v>
      </c>
      <c r="I138" s="4" t="s">
        <v>34</v>
      </c>
    </row>
    <row r="139" spans="1:9" x14ac:dyDescent="0.3">
      <c r="A139" t="s">
        <v>22</v>
      </c>
      <c r="B139">
        <v>12.034205420679001</v>
      </c>
      <c r="C139">
        <v>8.8411749128152675</v>
      </c>
      <c r="D139">
        <v>1.3611545455610703</v>
      </c>
      <c r="E139">
        <v>0.17529869075035168</v>
      </c>
      <c r="F139">
        <v>-5.4206694356972065</v>
      </c>
      <c r="G139">
        <v>29.489080277055209</v>
      </c>
      <c r="H139">
        <v>-5.4206694356972065</v>
      </c>
      <c r="I139">
        <v>29.489080277055209</v>
      </c>
    </row>
    <row r="140" spans="1:9" x14ac:dyDescent="0.3">
      <c r="A140" t="s">
        <v>35</v>
      </c>
      <c r="B140">
        <v>-4.5383579461915478</v>
      </c>
      <c r="C140">
        <v>1.3934957765251046</v>
      </c>
      <c r="D140">
        <v>-3.256814999115849</v>
      </c>
      <c r="E140">
        <v>1.3646003497019589E-3</v>
      </c>
      <c r="F140">
        <v>-7.289496186526315</v>
      </c>
      <c r="G140">
        <v>-1.7872197058567805</v>
      </c>
      <c r="H140">
        <v>-7.289496186526315</v>
      </c>
      <c r="I140">
        <v>-1.7872197058567805</v>
      </c>
    </row>
    <row r="141" spans="1:9" ht="15" thickBot="1" x14ac:dyDescent="0.35">
      <c r="A141" s="3" t="s">
        <v>59</v>
      </c>
      <c r="B141" s="3">
        <v>0.74587843760768791</v>
      </c>
      <c r="C141" s="3">
        <v>5.2562532514165684E-2</v>
      </c>
      <c r="D141" s="3">
        <v>14.190306325264531</v>
      </c>
      <c r="E141" s="3">
        <v>1.7044159880635769E-30</v>
      </c>
      <c r="F141" s="3">
        <v>0.64210575623712784</v>
      </c>
      <c r="G141" s="3">
        <v>0.84965111897824797</v>
      </c>
      <c r="H141" s="3">
        <v>0.64210575623712784</v>
      </c>
      <c r="I141" s="3">
        <v>0.84965111897824797</v>
      </c>
    </row>
    <row r="143" spans="1:9" x14ac:dyDescent="0.3">
      <c r="A143" s="27" t="s">
        <v>70</v>
      </c>
      <c r="B143" s="27"/>
      <c r="C143" s="27"/>
      <c r="D143" s="27"/>
      <c r="E143" s="27"/>
      <c r="F143" s="27"/>
      <c r="G143" s="27"/>
      <c r="H143" s="27"/>
      <c r="I143" s="27"/>
    </row>
    <row r="144" spans="1:9" x14ac:dyDescent="0.3">
      <c r="A144" t="s">
        <v>11</v>
      </c>
    </row>
    <row r="145" spans="1:9" ht="15" thickBot="1" x14ac:dyDescent="0.35"/>
    <row r="146" spans="1:9" x14ac:dyDescent="0.3">
      <c r="A146" s="5" t="s">
        <v>12</v>
      </c>
      <c r="B146" s="5"/>
    </row>
    <row r="147" spans="1:9" x14ac:dyDescent="0.3">
      <c r="A147" t="s">
        <v>13</v>
      </c>
      <c r="B147">
        <v>0.97081673632066312</v>
      </c>
    </row>
    <row r="148" spans="1:9" x14ac:dyDescent="0.3">
      <c r="A148" t="s">
        <v>14</v>
      </c>
      <c r="B148">
        <v>0.94248513552030388</v>
      </c>
    </row>
    <row r="149" spans="1:9" x14ac:dyDescent="0.3">
      <c r="A149" t="s">
        <v>15</v>
      </c>
      <c r="B149">
        <v>0.94179633474809199</v>
      </c>
    </row>
    <row r="150" spans="1:9" x14ac:dyDescent="0.3">
      <c r="A150" t="s">
        <v>16</v>
      </c>
      <c r="B150">
        <v>14.686810924256202</v>
      </c>
    </row>
    <row r="151" spans="1:9" ht="15" thickBot="1" x14ac:dyDescent="0.35">
      <c r="A151" s="3" t="s">
        <v>17</v>
      </c>
      <c r="B151" s="3">
        <v>170</v>
      </c>
    </row>
    <row r="153" spans="1:9" ht="15" thickBot="1" x14ac:dyDescent="0.35">
      <c r="A153" t="s">
        <v>18</v>
      </c>
    </row>
    <row r="154" spans="1:9" x14ac:dyDescent="0.3">
      <c r="A154" s="4"/>
      <c r="B154" s="4" t="s">
        <v>23</v>
      </c>
      <c r="C154" s="4" t="s">
        <v>24</v>
      </c>
      <c r="D154" s="4" t="s">
        <v>25</v>
      </c>
      <c r="E154" s="4" t="s">
        <v>26</v>
      </c>
      <c r="F154" s="4" t="s">
        <v>27</v>
      </c>
    </row>
    <row r="155" spans="1:9" x14ac:dyDescent="0.3">
      <c r="A155" t="s">
        <v>19</v>
      </c>
      <c r="B155">
        <v>2</v>
      </c>
      <c r="C155">
        <v>590290.62728301447</v>
      </c>
      <c r="D155">
        <v>295145.31364150724</v>
      </c>
      <c r="E155">
        <v>1368.298604680311</v>
      </c>
      <c r="F155">
        <v>2.7646389228664695E-104</v>
      </c>
    </row>
    <row r="156" spans="1:9" x14ac:dyDescent="0.3">
      <c r="A156" t="s">
        <v>20</v>
      </c>
      <c r="B156">
        <v>167</v>
      </c>
      <c r="C156">
        <v>36022.303325850167</v>
      </c>
      <c r="D156">
        <v>215.70241512485131</v>
      </c>
    </row>
    <row r="157" spans="1:9" ht="15" thickBot="1" x14ac:dyDescent="0.35">
      <c r="A157" s="3" t="s">
        <v>21</v>
      </c>
      <c r="B157" s="3">
        <v>169</v>
      </c>
      <c r="C157" s="3">
        <v>626312.93060886464</v>
      </c>
      <c r="D157" s="3"/>
      <c r="E157" s="3"/>
      <c r="F157" s="3"/>
    </row>
    <row r="158" spans="1:9" ht="15" thickBot="1" x14ac:dyDescent="0.35"/>
    <row r="159" spans="1:9" x14ac:dyDescent="0.3">
      <c r="A159" s="4"/>
      <c r="B159" s="4" t="s">
        <v>28</v>
      </c>
      <c r="C159" s="4" t="s">
        <v>16</v>
      </c>
      <c r="D159" s="4" t="s">
        <v>29</v>
      </c>
      <c r="E159" s="4" t="s">
        <v>30</v>
      </c>
      <c r="F159" s="4" t="s">
        <v>31</v>
      </c>
      <c r="G159" s="4" t="s">
        <v>32</v>
      </c>
      <c r="H159" s="4" t="s">
        <v>33</v>
      </c>
      <c r="I159" s="4" t="s">
        <v>34</v>
      </c>
    </row>
    <row r="160" spans="1:9" x14ac:dyDescent="0.3">
      <c r="A160" t="s">
        <v>22</v>
      </c>
      <c r="B160">
        <v>-266.82838307962948</v>
      </c>
      <c r="C160">
        <v>15.489046052301259</v>
      </c>
      <c r="D160">
        <v>-17.226908757236597</v>
      </c>
      <c r="E160">
        <v>7.0190138353038744E-39</v>
      </c>
      <c r="F160">
        <v>-297.40795685275788</v>
      </c>
      <c r="G160">
        <v>-236.2488093065011</v>
      </c>
      <c r="H160">
        <v>-297.40795685275788</v>
      </c>
      <c r="I160">
        <v>-236.2488093065011</v>
      </c>
    </row>
    <row r="161" spans="1:9" x14ac:dyDescent="0.3">
      <c r="A161" t="s">
        <v>35</v>
      </c>
      <c r="B161">
        <v>21.699131160691778</v>
      </c>
      <c r="C161">
        <v>0.68821294529076249</v>
      </c>
      <c r="D161">
        <v>31.529675966098154</v>
      </c>
      <c r="E161">
        <v>3.1826774129250972E-72</v>
      </c>
      <c r="F161">
        <v>20.340412330553491</v>
      </c>
      <c r="G161">
        <v>23.057849990830064</v>
      </c>
      <c r="H161">
        <v>20.340412330553491</v>
      </c>
      <c r="I161">
        <v>23.057849990830064</v>
      </c>
    </row>
    <row r="162" spans="1:9" ht="15" thickBot="1" x14ac:dyDescent="0.35">
      <c r="A162" s="3" t="s">
        <v>59</v>
      </c>
      <c r="B162" s="3">
        <v>874.1787651053935</v>
      </c>
      <c r="C162" s="3">
        <v>80.148210254032094</v>
      </c>
      <c r="D162" s="3">
        <v>10.907027896626243</v>
      </c>
      <c r="E162" s="3">
        <v>2.9632251905128853E-21</v>
      </c>
      <c r="F162" s="3">
        <v>715.94448134308004</v>
      </c>
      <c r="G162" s="3">
        <v>1032.4130488677069</v>
      </c>
      <c r="H162" s="3">
        <v>715.94448134308004</v>
      </c>
      <c r="I162" s="3">
        <v>1032.4130488677069</v>
      </c>
    </row>
    <row r="165" spans="1:9" x14ac:dyDescent="0.3">
      <c r="A165" s="27" t="s">
        <v>71</v>
      </c>
      <c r="B165" s="27"/>
      <c r="C165" s="27"/>
      <c r="D165" s="27"/>
      <c r="E165" s="27"/>
      <c r="F165" s="27"/>
      <c r="G165" s="27"/>
      <c r="H165" s="27"/>
      <c r="I165" s="27"/>
    </row>
    <row r="166" spans="1:9" x14ac:dyDescent="0.3">
      <c r="A166" t="s">
        <v>11</v>
      </c>
    </row>
    <row r="167" spans="1:9" ht="15" thickBot="1" x14ac:dyDescent="0.35"/>
    <row r="168" spans="1:9" x14ac:dyDescent="0.3">
      <c r="A168" s="5" t="s">
        <v>12</v>
      </c>
      <c r="B168" s="5"/>
    </row>
    <row r="169" spans="1:9" x14ac:dyDescent="0.3">
      <c r="A169" t="s">
        <v>13</v>
      </c>
      <c r="B169">
        <v>0.97968067893803312</v>
      </c>
    </row>
    <row r="170" spans="1:9" x14ac:dyDescent="0.3">
      <c r="A170" t="s">
        <v>14</v>
      </c>
      <c r="B170">
        <v>0.95977423268448558</v>
      </c>
    </row>
    <row r="171" spans="1:9" x14ac:dyDescent="0.3">
      <c r="A171" t="s">
        <v>15</v>
      </c>
      <c r="B171">
        <v>0.95904726098601245</v>
      </c>
    </row>
    <row r="172" spans="1:9" x14ac:dyDescent="0.3">
      <c r="A172" t="s">
        <v>16</v>
      </c>
      <c r="B172">
        <v>12.319520755565469</v>
      </c>
    </row>
    <row r="173" spans="1:9" ht="15" thickBot="1" x14ac:dyDescent="0.35">
      <c r="A173" s="3" t="s">
        <v>17</v>
      </c>
      <c r="B173" s="3">
        <v>170</v>
      </c>
    </row>
    <row r="175" spans="1:9" ht="15" thickBot="1" x14ac:dyDescent="0.35">
      <c r="A175" t="s">
        <v>18</v>
      </c>
    </row>
    <row r="176" spans="1:9" x14ac:dyDescent="0.3">
      <c r="A176" s="4"/>
      <c r="B176" s="4" t="s">
        <v>23</v>
      </c>
      <c r="C176" s="4" t="s">
        <v>24</v>
      </c>
      <c r="D176" s="4" t="s">
        <v>25</v>
      </c>
      <c r="E176" s="4" t="s">
        <v>26</v>
      </c>
      <c r="F176" s="4" t="s">
        <v>27</v>
      </c>
    </row>
    <row r="177" spans="1:9" x14ac:dyDescent="0.3">
      <c r="A177" t="s">
        <v>19</v>
      </c>
      <c r="B177">
        <v>3</v>
      </c>
      <c r="C177">
        <v>601119.0123954945</v>
      </c>
      <c r="D177">
        <v>200373.00413183149</v>
      </c>
      <c r="E177">
        <v>1320.236034910688</v>
      </c>
      <c r="F177">
        <v>1.510084546910086E-115</v>
      </c>
    </row>
    <row r="178" spans="1:9" x14ac:dyDescent="0.3">
      <c r="A178" t="s">
        <v>20</v>
      </c>
      <c r="B178">
        <v>166</v>
      </c>
      <c r="C178">
        <v>25193.918213370191</v>
      </c>
      <c r="D178">
        <v>151.77059164680838</v>
      </c>
    </row>
    <row r="179" spans="1:9" ht="15" thickBot="1" x14ac:dyDescent="0.35">
      <c r="A179" s="3" t="s">
        <v>21</v>
      </c>
      <c r="B179" s="3">
        <v>169</v>
      </c>
      <c r="C179" s="3">
        <v>626312.93060886464</v>
      </c>
      <c r="D179" s="3"/>
      <c r="E179" s="3"/>
      <c r="F179" s="3"/>
    </row>
    <row r="180" spans="1:9" ht="15" thickBot="1" x14ac:dyDescent="0.35"/>
    <row r="181" spans="1:9" x14ac:dyDescent="0.3">
      <c r="A181" s="4"/>
      <c r="B181" s="4" t="s">
        <v>28</v>
      </c>
      <c r="C181" s="4" t="s">
        <v>16</v>
      </c>
      <c r="D181" s="4" t="s">
        <v>29</v>
      </c>
      <c r="E181" s="4" t="s">
        <v>30</v>
      </c>
      <c r="F181" s="4" t="s">
        <v>31</v>
      </c>
      <c r="G181" s="4" t="s">
        <v>32</v>
      </c>
      <c r="H181" s="4" t="s">
        <v>33</v>
      </c>
      <c r="I181" s="4" t="s">
        <v>34</v>
      </c>
    </row>
    <row r="182" spans="1:9" x14ac:dyDescent="0.3">
      <c r="A182" t="s">
        <v>22</v>
      </c>
      <c r="B182">
        <v>8.1234309997002896</v>
      </c>
      <c r="C182">
        <v>8.2092107444169358</v>
      </c>
      <c r="D182">
        <v>0.98955079271475821</v>
      </c>
      <c r="E182">
        <v>0.32383391774345305</v>
      </c>
      <c r="F182">
        <v>-8.0844879670442396</v>
      </c>
      <c r="G182">
        <v>24.331349966444819</v>
      </c>
      <c r="H182">
        <v>-8.0844879670442396</v>
      </c>
      <c r="I182">
        <v>24.331349966444819</v>
      </c>
    </row>
    <row r="183" spans="1:9" x14ac:dyDescent="0.3">
      <c r="A183" t="s">
        <v>35</v>
      </c>
      <c r="B183">
        <v>0.13900402213655594</v>
      </c>
      <c r="C183">
        <v>8.1659311451636157E-2</v>
      </c>
      <c r="D183">
        <v>1.7022433775832528</v>
      </c>
      <c r="E183">
        <v>9.0581649547377061E-2</v>
      </c>
      <c r="F183">
        <v>-2.2220673402951335E-2</v>
      </c>
      <c r="G183">
        <v>0.30022871767606318</v>
      </c>
      <c r="H183">
        <v>-2.2220673402951335E-2</v>
      </c>
      <c r="I183">
        <v>0.30022871767606318</v>
      </c>
    </row>
    <row r="184" spans="1:9" x14ac:dyDescent="0.3">
      <c r="A184" t="s">
        <v>59</v>
      </c>
      <c r="B184">
        <v>-0.95962108069055363</v>
      </c>
      <c r="C184">
        <v>0.56722769170371501</v>
      </c>
      <c r="D184">
        <v>-1.6917740348822761</v>
      </c>
      <c r="E184">
        <v>9.2565403199399154E-2</v>
      </c>
      <c r="F184">
        <v>-2.0795314775676093</v>
      </c>
      <c r="G184">
        <v>0.160289316186502</v>
      </c>
      <c r="H184">
        <v>-2.0795314775676093</v>
      </c>
      <c r="I184">
        <v>0.160289316186502</v>
      </c>
    </row>
    <row r="185" spans="1:9" ht="15" thickBot="1" x14ac:dyDescent="0.35">
      <c r="A185" s="3" t="s">
        <v>76</v>
      </c>
      <c r="B185" s="3">
        <v>2.2089616407545008E-2</v>
      </c>
      <c r="C185" s="3">
        <v>4.0359996927750944E-3</v>
      </c>
      <c r="D185" s="3">
        <v>5.4731462064003553</v>
      </c>
      <c r="E185" s="3">
        <v>1.6058114405840919E-7</v>
      </c>
      <c r="F185" s="3">
        <v>1.4121109079993059E-2</v>
      </c>
      <c r="G185" s="3">
        <v>3.0058123735096955E-2</v>
      </c>
      <c r="H185" s="3">
        <v>1.4121109079993059E-2</v>
      </c>
      <c r="I185" s="3">
        <v>3.0058123735096955E-2</v>
      </c>
    </row>
    <row r="187" spans="1:9" x14ac:dyDescent="0.3">
      <c r="A187" s="27" t="s">
        <v>72</v>
      </c>
      <c r="B187" s="27"/>
      <c r="C187" s="27"/>
      <c r="D187" s="27"/>
      <c r="E187" s="27"/>
      <c r="F187" s="27"/>
      <c r="G187" s="27"/>
      <c r="H187" s="27"/>
      <c r="I187" s="27"/>
    </row>
    <row r="188" spans="1:9" x14ac:dyDescent="0.3">
      <c r="A188" t="s">
        <v>11</v>
      </c>
    </row>
    <row r="189" spans="1:9" ht="15" thickBot="1" x14ac:dyDescent="0.35"/>
    <row r="190" spans="1:9" x14ac:dyDescent="0.3">
      <c r="A190" s="5" t="s">
        <v>12</v>
      </c>
      <c r="B190" s="5"/>
    </row>
    <row r="191" spans="1:9" x14ac:dyDescent="0.3">
      <c r="A191" t="s">
        <v>13</v>
      </c>
      <c r="B191">
        <v>0.97979769911811965</v>
      </c>
    </row>
    <row r="192" spans="1:9" x14ac:dyDescent="0.3">
      <c r="A192" t="s">
        <v>14</v>
      </c>
      <c r="B192">
        <v>0.96000353119716142</v>
      </c>
    </row>
    <row r="193" spans="1:9" x14ac:dyDescent="0.3">
      <c r="A193" t="s">
        <v>15</v>
      </c>
      <c r="B193">
        <v>0.95903391983224417</v>
      </c>
    </row>
    <row r="194" spans="1:9" x14ac:dyDescent="0.3">
      <c r="A194" t="s">
        <v>16</v>
      </c>
      <c r="B194">
        <v>12.32152725429173</v>
      </c>
    </row>
    <row r="195" spans="1:9" ht="15" thickBot="1" x14ac:dyDescent="0.35">
      <c r="A195" s="3" t="s">
        <v>17</v>
      </c>
      <c r="B195" s="3">
        <v>170</v>
      </c>
    </row>
    <row r="197" spans="1:9" ht="15" thickBot="1" x14ac:dyDescent="0.35">
      <c r="A197" t="s">
        <v>18</v>
      </c>
    </row>
    <row r="198" spans="1:9" x14ac:dyDescent="0.3">
      <c r="A198" s="4"/>
      <c r="B198" s="4" t="s">
        <v>23</v>
      </c>
      <c r="C198" s="4" t="s">
        <v>24</v>
      </c>
      <c r="D198" s="4" t="s">
        <v>25</v>
      </c>
      <c r="E198" s="4" t="s">
        <v>26</v>
      </c>
      <c r="F198" s="4" t="s">
        <v>27</v>
      </c>
    </row>
    <row r="199" spans="1:9" x14ac:dyDescent="0.3">
      <c r="A199" t="s">
        <v>19</v>
      </c>
      <c r="B199">
        <v>4</v>
      </c>
      <c r="C199">
        <v>601262.62501895276</v>
      </c>
      <c r="D199">
        <v>150315.65625473819</v>
      </c>
      <c r="E199">
        <v>990.09104671441401</v>
      </c>
      <c r="F199">
        <v>3.7235919537799243E-114</v>
      </c>
    </row>
    <row r="200" spans="1:9" x14ac:dyDescent="0.3">
      <c r="A200" t="s">
        <v>20</v>
      </c>
      <c r="B200">
        <v>165</v>
      </c>
      <c r="C200">
        <v>25050.305589911892</v>
      </c>
      <c r="D200">
        <v>151.82003387825389</v>
      </c>
    </row>
    <row r="201" spans="1:9" ht="15" thickBot="1" x14ac:dyDescent="0.35">
      <c r="A201" s="3" t="s">
        <v>21</v>
      </c>
      <c r="B201" s="3">
        <v>169</v>
      </c>
      <c r="C201" s="3">
        <v>626312.93060886464</v>
      </c>
      <c r="D201" s="3"/>
      <c r="E201" s="3"/>
      <c r="F201" s="3"/>
    </row>
    <row r="202" spans="1:9" ht="15" thickBot="1" x14ac:dyDescent="0.35"/>
    <row r="203" spans="1:9" x14ac:dyDescent="0.3">
      <c r="A203" s="4"/>
      <c r="B203" s="4" t="s">
        <v>28</v>
      </c>
      <c r="C203" s="4" t="s">
        <v>16</v>
      </c>
      <c r="D203" s="4" t="s">
        <v>29</v>
      </c>
      <c r="E203" s="4" t="s">
        <v>30</v>
      </c>
      <c r="F203" s="4" t="s">
        <v>31</v>
      </c>
      <c r="G203" s="4" t="s">
        <v>32</v>
      </c>
      <c r="H203" s="4" t="s">
        <v>33</v>
      </c>
      <c r="I203" s="4" t="s">
        <v>34</v>
      </c>
    </row>
    <row r="204" spans="1:9" x14ac:dyDescent="0.3">
      <c r="A204" t="s">
        <v>22</v>
      </c>
      <c r="B204">
        <v>0.18850780464346428</v>
      </c>
      <c r="C204">
        <v>20.360979507010597</v>
      </c>
      <c r="D204">
        <v>9.2582876270052798E-3</v>
      </c>
      <c r="E204">
        <v>0.99262424520034376</v>
      </c>
      <c r="F204">
        <v>-40.013139207374152</v>
      </c>
      <c r="G204">
        <v>40.390154816661081</v>
      </c>
      <c r="H204">
        <v>-40.013139207374152</v>
      </c>
      <c r="I204">
        <v>40.390154816661081</v>
      </c>
    </row>
    <row r="205" spans="1:9" x14ac:dyDescent="0.3">
      <c r="A205" t="s">
        <v>35</v>
      </c>
      <c r="B205">
        <v>0.78591389820728663</v>
      </c>
      <c r="C205">
        <v>6.5934576996925367</v>
      </c>
      <c r="D205">
        <v>0.11919601732546718</v>
      </c>
      <c r="E205">
        <v>0.90526506079543778</v>
      </c>
      <c r="F205">
        <v>-12.232509844149611</v>
      </c>
      <c r="G205">
        <v>13.804337640564185</v>
      </c>
      <c r="H205">
        <v>-12.232509844149611</v>
      </c>
      <c r="I205">
        <v>13.804337640564185</v>
      </c>
    </row>
    <row r="206" spans="1:9" x14ac:dyDescent="0.3">
      <c r="A206" t="s">
        <v>59</v>
      </c>
      <c r="B206">
        <v>0.13220786466724493</v>
      </c>
      <c r="C206">
        <v>0.35009563238977631</v>
      </c>
      <c r="D206">
        <v>0.37763357333190695</v>
      </c>
      <c r="E206">
        <v>0.70618813722533125</v>
      </c>
      <c r="F206">
        <v>-0.55903692681917794</v>
      </c>
      <c r="G206">
        <v>0.82345265615366769</v>
      </c>
      <c r="H206">
        <v>-0.55903692681917794</v>
      </c>
      <c r="I206">
        <v>0.82345265615366769</v>
      </c>
    </row>
    <row r="207" spans="1:9" x14ac:dyDescent="0.3">
      <c r="A207" t="s">
        <v>76</v>
      </c>
      <c r="B207">
        <v>-0.11807479048898456</v>
      </c>
      <c r="C207">
        <v>0.22304098312364817</v>
      </c>
      <c r="D207">
        <v>-0.52938607441273222</v>
      </c>
      <c r="E207">
        <v>0.59724917659010801</v>
      </c>
      <c r="F207">
        <v>-0.5584570849489805</v>
      </c>
      <c r="G207">
        <v>0.32230750397101132</v>
      </c>
      <c r="H207">
        <v>-0.5584570849489805</v>
      </c>
      <c r="I207">
        <v>0.32230750397101132</v>
      </c>
    </row>
    <row r="208" spans="1:9" ht="15" thickBot="1" x14ac:dyDescent="0.35">
      <c r="A208" s="3" t="s">
        <v>78</v>
      </c>
      <c r="B208" s="3">
        <v>2.5024281779555513E-2</v>
      </c>
      <c r="C208" s="3">
        <v>1.4559466579401692E-2</v>
      </c>
      <c r="D208" s="3">
        <v>1.7187636403492375</v>
      </c>
      <c r="E208" s="3">
        <v>8.753296886819463E-2</v>
      </c>
      <c r="F208" s="3">
        <v>-3.7225933846202382E-3</v>
      </c>
      <c r="G208" s="3">
        <v>5.377115694373126E-2</v>
      </c>
      <c r="H208" s="3">
        <v>-3.7225933846202382E-3</v>
      </c>
      <c r="I208" s="3">
        <v>5.377115694373126E-2</v>
      </c>
    </row>
    <row r="210" spans="1:9" x14ac:dyDescent="0.3">
      <c r="A210" s="27" t="s">
        <v>77</v>
      </c>
      <c r="B210" s="27"/>
      <c r="C210" s="27"/>
      <c r="D210" s="27"/>
      <c r="E210" s="27"/>
      <c r="F210" s="27"/>
      <c r="G210" s="27"/>
      <c r="H210" s="27"/>
      <c r="I210" s="27"/>
    </row>
    <row r="211" spans="1:9" x14ac:dyDescent="0.3">
      <c r="A211" t="s">
        <v>11</v>
      </c>
    </row>
    <row r="212" spans="1:9" ht="15" thickBot="1" x14ac:dyDescent="0.35"/>
    <row r="213" spans="1:9" x14ac:dyDescent="0.3">
      <c r="A213" s="5" t="s">
        <v>12</v>
      </c>
      <c r="B213" s="5"/>
    </row>
    <row r="214" spans="1:9" x14ac:dyDescent="0.3">
      <c r="A214" t="s">
        <v>13</v>
      </c>
      <c r="B214">
        <v>0.98011297716231716</v>
      </c>
    </row>
    <row r="215" spans="1:9" x14ac:dyDescent="0.3">
      <c r="A215" t="s">
        <v>14</v>
      </c>
      <c r="B215">
        <v>0.9606214480019809</v>
      </c>
    </row>
    <row r="216" spans="1:9" x14ac:dyDescent="0.3">
      <c r="A216" t="s">
        <v>15</v>
      </c>
      <c r="B216">
        <v>0.95966681643839258</v>
      </c>
    </row>
    <row r="217" spans="1:9" x14ac:dyDescent="0.3">
      <c r="A217" t="s">
        <v>16</v>
      </c>
      <c r="B217">
        <v>12.225977386723914</v>
      </c>
    </row>
    <row r="218" spans="1:9" ht="15" thickBot="1" x14ac:dyDescent="0.35">
      <c r="A218" s="3" t="s">
        <v>17</v>
      </c>
      <c r="B218" s="3">
        <v>170</v>
      </c>
    </row>
    <row r="220" spans="1:9" ht="15" thickBot="1" x14ac:dyDescent="0.35">
      <c r="A220" t="s">
        <v>18</v>
      </c>
    </row>
    <row r="221" spans="1:9" x14ac:dyDescent="0.3">
      <c r="A221" s="4"/>
      <c r="B221" s="4" t="s">
        <v>23</v>
      </c>
      <c r="C221" s="4" t="s">
        <v>24</v>
      </c>
      <c r="D221" s="4" t="s">
        <v>25</v>
      </c>
      <c r="E221" s="4" t="s">
        <v>26</v>
      </c>
      <c r="F221" s="4" t="s">
        <v>27</v>
      </c>
    </row>
    <row r="222" spans="1:9" x14ac:dyDescent="0.3">
      <c r="A222" t="s">
        <v>19</v>
      </c>
      <c r="B222">
        <v>4</v>
      </c>
      <c r="C222">
        <v>601649.63430385175</v>
      </c>
      <c r="D222">
        <v>150412.40857596294</v>
      </c>
      <c r="E222">
        <v>1006.2745509808228</v>
      </c>
      <c r="F222">
        <v>1.0312896706421922E-114</v>
      </c>
    </row>
    <row r="223" spans="1:9" x14ac:dyDescent="0.3">
      <c r="A223" t="s">
        <v>20</v>
      </c>
      <c r="B223">
        <v>165</v>
      </c>
      <c r="C223">
        <v>24663.296305012944</v>
      </c>
      <c r="D223">
        <v>149.4745230606845</v>
      </c>
    </row>
    <row r="224" spans="1:9" ht="15" thickBot="1" x14ac:dyDescent="0.35">
      <c r="A224" s="3" t="s">
        <v>21</v>
      </c>
      <c r="B224" s="3">
        <v>169</v>
      </c>
      <c r="C224" s="3">
        <v>626312.93060886464</v>
      </c>
      <c r="D224" s="3"/>
      <c r="E224" s="3"/>
      <c r="F224" s="3"/>
    </row>
    <row r="225" spans="1:9" ht="15" thickBot="1" x14ac:dyDescent="0.35"/>
    <row r="226" spans="1:9" x14ac:dyDescent="0.3">
      <c r="A226" s="4"/>
      <c r="B226" s="4" t="s">
        <v>28</v>
      </c>
      <c r="C226" s="4" t="s">
        <v>16</v>
      </c>
      <c r="D226" s="4" t="s">
        <v>29</v>
      </c>
      <c r="E226" s="4" t="s">
        <v>30</v>
      </c>
      <c r="F226" s="4" t="s">
        <v>31</v>
      </c>
      <c r="G226" s="4" t="s">
        <v>32</v>
      </c>
      <c r="H226" s="4" t="s">
        <v>33</v>
      </c>
      <c r="I226" s="4" t="s">
        <v>34</v>
      </c>
    </row>
    <row r="227" spans="1:9" x14ac:dyDescent="0.3">
      <c r="A227" t="s">
        <v>22</v>
      </c>
      <c r="B227">
        <v>-20.788561980342223</v>
      </c>
      <c r="C227">
        <v>19.996043467499216</v>
      </c>
      <c r="D227">
        <v>-1.0396337662563664</v>
      </c>
      <c r="E227">
        <v>0.30003111523217341</v>
      </c>
      <c r="F227">
        <v>-60.26966262388337</v>
      </c>
      <c r="G227">
        <v>18.692538663198924</v>
      </c>
      <c r="H227">
        <v>-60.26966262388337</v>
      </c>
      <c r="I227">
        <v>18.692538663198924</v>
      </c>
    </row>
    <row r="228" spans="1:9" x14ac:dyDescent="0.3">
      <c r="A228" t="s">
        <v>35</v>
      </c>
      <c r="B228">
        <v>6.3064664623863678</v>
      </c>
      <c r="C228">
        <v>5.4482597980613683</v>
      </c>
      <c r="D228">
        <v>1.1575194091570984</v>
      </c>
      <c r="E228">
        <v>0.24873308067510008</v>
      </c>
      <c r="F228">
        <v>-4.4508262875039044</v>
      </c>
      <c r="G228">
        <v>17.06375921227664</v>
      </c>
      <c r="H228">
        <v>-4.4508262875039044</v>
      </c>
      <c r="I228">
        <v>17.06375921227664</v>
      </c>
    </row>
    <row r="229" spans="1:9" x14ac:dyDescent="0.3">
      <c r="A229" t="s">
        <v>59</v>
      </c>
      <c r="B229">
        <v>-0.4332545609452842</v>
      </c>
      <c r="C229">
        <v>0.4511209744186026</v>
      </c>
      <c r="D229">
        <v>-0.96039551586723637</v>
      </c>
      <c r="E229">
        <v>0.33826143921221563</v>
      </c>
      <c r="F229">
        <v>-1.3239683975291114</v>
      </c>
      <c r="G229">
        <v>0.45745927563854299</v>
      </c>
      <c r="H229">
        <v>-1.3239683975291114</v>
      </c>
      <c r="I229">
        <v>0.45745927563854299</v>
      </c>
    </row>
    <row r="230" spans="1:9" x14ac:dyDescent="0.3">
      <c r="A230" t="s">
        <v>76</v>
      </c>
      <c r="B230">
        <v>-1.5146586456555901E-2</v>
      </c>
      <c r="C230">
        <v>8.9348663711212375E-3</v>
      </c>
      <c r="D230">
        <v>-1.6952224943746028</v>
      </c>
      <c r="E230">
        <v>9.1919489580041702E-2</v>
      </c>
      <c r="F230">
        <v>-3.2787994318475608E-2</v>
      </c>
      <c r="G230">
        <v>2.4948214053638063E-3</v>
      </c>
      <c r="H230">
        <v>-3.2787994318475608E-2</v>
      </c>
      <c r="I230">
        <v>2.4948214053638063E-3</v>
      </c>
    </row>
    <row r="231" spans="1:9" ht="15" thickBot="1" x14ac:dyDescent="0.35">
      <c r="A231" s="3" t="s">
        <v>78</v>
      </c>
      <c r="B231" s="3">
        <v>5.1469830042318428E-2</v>
      </c>
      <c r="C231" s="3">
        <v>2.0367817234263778E-2</v>
      </c>
      <c r="D231" s="3">
        <v>2.5270174732191362</v>
      </c>
      <c r="E231" s="3">
        <v>1.2444266289037073E-2</v>
      </c>
      <c r="F231" s="3">
        <v>1.1254682309606003E-2</v>
      </c>
      <c r="G231" s="3">
        <v>9.1684977775030846E-2</v>
      </c>
      <c r="H231" s="3">
        <v>1.1254682309606003E-2</v>
      </c>
      <c r="I231" s="3">
        <v>9.1684977775030846E-2</v>
      </c>
    </row>
    <row r="233" spans="1:9" x14ac:dyDescent="0.3">
      <c r="A233" s="27" t="s">
        <v>79</v>
      </c>
      <c r="B233" s="27"/>
      <c r="C233" s="27"/>
      <c r="D233" s="27"/>
      <c r="E233" s="27"/>
      <c r="F233" s="27"/>
      <c r="G233" s="27"/>
      <c r="H233" s="27"/>
      <c r="I233" s="27"/>
    </row>
    <row r="234" spans="1:9" x14ac:dyDescent="0.3">
      <c r="A234" t="s">
        <v>11</v>
      </c>
    </row>
    <row r="235" spans="1:9" ht="15" thickBot="1" x14ac:dyDescent="0.35"/>
    <row r="236" spans="1:9" x14ac:dyDescent="0.3">
      <c r="A236" s="5" t="s">
        <v>12</v>
      </c>
      <c r="B236" s="5"/>
    </row>
    <row r="237" spans="1:9" x14ac:dyDescent="0.3">
      <c r="A237" t="s">
        <v>13</v>
      </c>
      <c r="B237">
        <v>0.98014426063632876</v>
      </c>
    </row>
    <row r="238" spans="1:9" x14ac:dyDescent="0.3">
      <c r="A238" t="s">
        <v>14</v>
      </c>
      <c r="B238">
        <v>0.96068277165833549</v>
      </c>
    </row>
    <row r="239" spans="1:9" x14ac:dyDescent="0.3">
      <c r="A239" t="s">
        <v>15</v>
      </c>
      <c r="B239">
        <v>0.95972962672884055</v>
      </c>
    </row>
    <row r="240" spans="1:9" x14ac:dyDescent="0.3">
      <c r="A240" t="s">
        <v>16</v>
      </c>
      <c r="B240">
        <v>12.216454007678831</v>
      </c>
    </row>
    <row r="241" spans="1:9" ht="15" thickBot="1" x14ac:dyDescent="0.35">
      <c r="A241" s="3" t="s">
        <v>17</v>
      </c>
      <c r="B241" s="3">
        <v>170</v>
      </c>
    </row>
    <row r="243" spans="1:9" ht="15" thickBot="1" x14ac:dyDescent="0.35">
      <c r="A243" t="s">
        <v>18</v>
      </c>
    </row>
    <row r="244" spans="1:9" x14ac:dyDescent="0.3">
      <c r="A244" s="4"/>
      <c r="B244" s="4" t="s">
        <v>23</v>
      </c>
      <c r="C244" s="4" t="s">
        <v>24</v>
      </c>
      <c r="D244" s="4" t="s">
        <v>25</v>
      </c>
      <c r="E244" s="4" t="s">
        <v>26</v>
      </c>
      <c r="F244" s="4" t="s">
        <v>27</v>
      </c>
    </row>
    <row r="245" spans="1:9" x14ac:dyDescent="0.3">
      <c r="A245" t="s">
        <v>19</v>
      </c>
      <c r="B245">
        <v>4</v>
      </c>
      <c r="C245">
        <v>601688.0421027788</v>
      </c>
      <c r="D245">
        <v>150422.0105256947</v>
      </c>
      <c r="E245">
        <v>1007.9083903509123</v>
      </c>
      <c r="F245">
        <v>9.0691817704759888E-115</v>
      </c>
    </row>
    <row r="246" spans="1:9" x14ac:dyDescent="0.3">
      <c r="A246" t="s">
        <v>20</v>
      </c>
      <c r="B246">
        <v>165</v>
      </c>
      <c r="C246">
        <v>24624.888506085805</v>
      </c>
      <c r="D246">
        <v>149.24174852173215</v>
      </c>
    </row>
    <row r="247" spans="1:9" ht="15" thickBot="1" x14ac:dyDescent="0.35">
      <c r="A247" s="3" t="s">
        <v>21</v>
      </c>
      <c r="B247" s="3">
        <v>169</v>
      </c>
      <c r="C247" s="3">
        <v>626312.93060886464</v>
      </c>
      <c r="D247" s="3"/>
      <c r="E247" s="3"/>
      <c r="F247" s="3"/>
    </row>
    <row r="248" spans="1:9" ht="15" thickBot="1" x14ac:dyDescent="0.35"/>
    <row r="249" spans="1:9" x14ac:dyDescent="0.3">
      <c r="A249" s="4"/>
      <c r="B249" s="4" t="s">
        <v>28</v>
      </c>
      <c r="C249" s="4" t="s">
        <v>16</v>
      </c>
      <c r="D249" s="4" t="s">
        <v>29</v>
      </c>
      <c r="E249" s="4" t="s">
        <v>30</v>
      </c>
      <c r="F249" s="4" t="s">
        <v>31</v>
      </c>
      <c r="G249" s="4" t="s">
        <v>32</v>
      </c>
      <c r="H249" s="4" t="s">
        <v>33</v>
      </c>
      <c r="I249" s="4" t="s">
        <v>34</v>
      </c>
    </row>
    <row r="250" spans="1:9" x14ac:dyDescent="0.3">
      <c r="A250" t="s">
        <v>22</v>
      </c>
      <c r="B250">
        <v>-5.6336333969661752</v>
      </c>
      <c r="C250">
        <v>7.218322865143362</v>
      </c>
      <c r="D250">
        <v>-0.78046292777654613</v>
      </c>
      <c r="E250">
        <v>0.43623665133031508</v>
      </c>
      <c r="F250">
        <v>-19.885819434644411</v>
      </c>
      <c r="G250">
        <v>8.6185526407120587</v>
      </c>
      <c r="H250">
        <v>-19.885819434644411</v>
      </c>
      <c r="I250">
        <v>8.6185526407120587</v>
      </c>
    </row>
    <row r="251" spans="1:9" x14ac:dyDescent="0.3">
      <c r="A251" t="s">
        <v>35</v>
      </c>
      <c r="B251">
        <v>1.6061093483421055E-2</v>
      </c>
      <c r="C251">
        <v>0.10083897565112901</v>
      </c>
      <c r="D251">
        <v>0.15927465922489498</v>
      </c>
      <c r="E251">
        <v>0.87364727934018471</v>
      </c>
      <c r="F251">
        <v>-0.18303998133394273</v>
      </c>
      <c r="G251">
        <v>0.21516216830078483</v>
      </c>
      <c r="H251">
        <v>-0.18303998133394273</v>
      </c>
      <c r="I251">
        <v>0.21516216830078483</v>
      </c>
    </row>
    <row r="252" spans="1:9" x14ac:dyDescent="0.3">
      <c r="A252" t="s">
        <v>59</v>
      </c>
      <c r="B252">
        <v>3.9748988373617053E-2</v>
      </c>
      <c r="C252">
        <v>1.0252378970786947E-2</v>
      </c>
      <c r="D252">
        <v>3.8770502423756992</v>
      </c>
      <c r="E252">
        <v>1.5238096290019911E-4</v>
      </c>
      <c r="F252">
        <v>1.9506223516695731E-2</v>
      </c>
      <c r="G252">
        <v>5.9991753230538375E-2</v>
      </c>
      <c r="H252">
        <v>1.9506223516695731E-2</v>
      </c>
      <c r="I252">
        <v>5.9991753230538375E-2</v>
      </c>
    </row>
    <row r="253" spans="1:9" x14ac:dyDescent="0.3">
      <c r="A253" t="s">
        <v>76</v>
      </c>
      <c r="B253">
        <v>0.12216589714897605</v>
      </c>
      <c r="C253">
        <v>9.6601940551691828E-2</v>
      </c>
      <c r="D253">
        <v>1.2646319157906036</v>
      </c>
      <c r="E253">
        <v>0.20778663225554242</v>
      </c>
      <c r="F253">
        <v>-6.856938223175596E-2</v>
      </c>
      <c r="G253">
        <v>0.31290117652970806</v>
      </c>
      <c r="H253">
        <v>-6.856938223175596E-2</v>
      </c>
      <c r="I253">
        <v>0.31290117652970806</v>
      </c>
    </row>
    <row r="254" spans="1:9" ht="15" thickBot="1" x14ac:dyDescent="0.35">
      <c r="A254" s="3" t="s">
        <v>78</v>
      </c>
      <c r="B254" s="3">
        <v>-1.8128040550124402E-2</v>
      </c>
      <c r="C254" s="3">
        <v>1.0514796226818893E-2</v>
      </c>
      <c r="D254" s="3">
        <v>-1.724050581587808</v>
      </c>
      <c r="E254" s="3">
        <v>8.6571639656921828E-2</v>
      </c>
      <c r="F254" s="3">
        <v>-3.8888934011478832E-2</v>
      </c>
      <c r="G254" s="3">
        <v>2.6328529112300304E-3</v>
      </c>
      <c r="H254" s="3">
        <v>-3.8888934011478832E-2</v>
      </c>
      <c r="I254" s="3">
        <v>2.6328529112300304E-3</v>
      </c>
    </row>
  </sheetData>
  <mergeCells count="12">
    <mergeCell ref="A102:I102"/>
    <mergeCell ref="A1:I1"/>
    <mergeCell ref="A21:I21"/>
    <mergeCell ref="A42:I42"/>
    <mergeCell ref="A62:I62"/>
    <mergeCell ref="A82:I82"/>
    <mergeCell ref="A233:I233"/>
    <mergeCell ref="A122:I122"/>
    <mergeCell ref="A143:I143"/>
    <mergeCell ref="A165:I165"/>
    <mergeCell ref="A187:I187"/>
    <mergeCell ref="A210:I2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B2D7-C927-4ABE-BD37-77478DCF6C38}">
  <dimension ref="B2:P22"/>
  <sheetViews>
    <sheetView workbookViewId="0">
      <selection activeCell="K1" sqref="K1"/>
    </sheetView>
  </sheetViews>
  <sheetFormatPr defaultRowHeight="14.4" x14ac:dyDescent="0.3"/>
  <cols>
    <col min="3" max="3" width="12.21875" bestFit="1" customWidth="1"/>
    <col min="4" max="4" width="13.5546875" bestFit="1" customWidth="1"/>
    <col min="5" max="5" width="11.44140625" bestFit="1" customWidth="1"/>
    <col min="6" max="7" width="9.77734375" bestFit="1" customWidth="1"/>
    <col min="12" max="12" width="10.21875" bestFit="1" customWidth="1"/>
    <col min="14" max="14" width="12.6640625" bestFit="1" customWidth="1"/>
    <col min="16" max="16" width="10.21875" bestFit="1" customWidth="1"/>
  </cols>
  <sheetData>
    <row r="2" spans="2:16" ht="15.6" x14ac:dyDescent="0.3">
      <c r="B2" s="28" t="s">
        <v>47</v>
      </c>
      <c r="C2" s="30" t="s">
        <v>28</v>
      </c>
      <c r="D2" s="30"/>
      <c r="E2" s="30"/>
      <c r="F2" s="30"/>
      <c r="G2" s="30"/>
      <c r="K2" s="28" t="s">
        <v>47</v>
      </c>
      <c r="L2" s="30" t="s">
        <v>28</v>
      </c>
      <c r="M2" s="30"/>
      <c r="N2" s="30"/>
      <c r="O2" s="30"/>
      <c r="P2" s="30"/>
    </row>
    <row r="3" spans="2:16" ht="15.6" x14ac:dyDescent="0.3">
      <c r="B3" s="29"/>
      <c r="C3" s="16" t="s">
        <v>48</v>
      </c>
      <c r="D3" s="16" t="s">
        <v>49</v>
      </c>
      <c r="E3" s="16" t="s">
        <v>50</v>
      </c>
      <c r="F3" s="16" t="s">
        <v>51</v>
      </c>
      <c r="G3" s="16" t="s">
        <v>52</v>
      </c>
      <c r="K3" s="40"/>
      <c r="L3" s="16" t="s">
        <v>54</v>
      </c>
      <c r="M3" s="16" t="s">
        <v>55</v>
      </c>
      <c r="N3" s="16" t="s">
        <v>56</v>
      </c>
      <c r="O3" s="16" t="s">
        <v>57</v>
      </c>
      <c r="P3" s="16" t="s">
        <v>26</v>
      </c>
    </row>
    <row r="4" spans="2:16" ht="15.6" x14ac:dyDescent="0.3">
      <c r="B4" s="15">
        <v>1</v>
      </c>
      <c r="C4" s="18">
        <v>-0.13211300000000001</v>
      </c>
      <c r="D4" s="18">
        <v>1.9892799999999999E-2</v>
      </c>
      <c r="E4" s="18" t="s">
        <v>53</v>
      </c>
      <c r="F4" s="18" t="s">
        <v>53</v>
      </c>
      <c r="G4" s="18" t="s">
        <v>53</v>
      </c>
      <c r="H4" s="15"/>
      <c r="K4" s="31">
        <v>1</v>
      </c>
      <c r="L4" s="54">
        <v>2.1547E-2</v>
      </c>
      <c r="M4" s="47">
        <v>17.2407</v>
      </c>
      <c r="N4" s="47">
        <v>0.92808999999999997</v>
      </c>
      <c r="O4" s="47">
        <v>0.92766999999999999</v>
      </c>
      <c r="P4" s="50">
        <v>2168.4</v>
      </c>
    </row>
    <row r="5" spans="2:16" ht="15.6" x14ac:dyDescent="0.3">
      <c r="B5" s="15">
        <v>2</v>
      </c>
      <c r="C5" s="18">
        <v>-1.46076E-2</v>
      </c>
      <c r="D5" s="18">
        <v>7.6699400000000001E-4</v>
      </c>
      <c r="E5" s="18" t="s">
        <v>53</v>
      </c>
      <c r="F5" s="18" t="s">
        <v>53</v>
      </c>
      <c r="G5" s="18" t="s">
        <v>53</v>
      </c>
      <c r="K5" s="31">
        <v>2</v>
      </c>
      <c r="L5" s="43">
        <v>1.3983499999999999E-2</v>
      </c>
      <c r="M5" s="17">
        <v>11.188800000000001</v>
      </c>
      <c r="N5" s="17">
        <v>0.96972000000000003</v>
      </c>
      <c r="O5" s="17">
        <v>0.96953999999999996</v>
      </c>
      <c r="P5" s="51">
        <v>5379.39</v>
      </c>
    </row>
    <row r="6" spans="2:16" ht="15.6" x14ac:dyDescent="0.3">
      <c r="B6" s="15">
        <v>3</v>
      </c>
      <c r="C6" s="18">
        <v>5.6695000000000001E-3</v>
      </c>
      <c r="D6" s="18">
        <v>3.6850500000000002E-5</v>
      </c>
      <c r="E6" s="18" t="s">
        <v>53</v>
      </c>
      <c r="F6" s="18" t="s">
        <v>53</v>
      </c>
      <c r="G6" s="18" t="s">
        <v>53</v>
      </c>
      <c r="K6" s="31">
        <v>3</v>
      </c>
      <c r="L6" s="43">
        <v>9.8203600000000002E-3</v>
      </c>
      <c r="M6" s="17">
        <v>7.8576800000000002</v>
      </c>
      <c r="N6" s="17">
        <v>0.98506000000000005</v>
      </c>
      <c r="O6" s="17">
        <v>0.98497000000000001</v>
      </c>
      <c r="P6" s="51">
        <v>11079.8</v>
      </c>
    </row>
    <row r="7" spans="2:16" ht="15.6" x14ac:dyDescent="0.3">
      <c r="B7" s="15">
        <v>4</v>
      </c>
      <c r="C7" s="18">
        <v>-0.42082900000000001</v>
      </c>
      <c r="D7" s="18">
        <v>0.217581</v>
      </c>
      <c r="E7" s="18" t="s">
        <v>53</v>
      </c>
      <c r="F7" s="18" t="s">
        <v>53</v>
      </c>
      <c r="G7" s="18" t="s">
        <v>53</v>
      </c>
      <c r="K7" s="31">
        <v>4</v>
      </c>
      <c r="L7" s="43">
        <v>3.4607499999999999E-2</v>
      </c>
      <c r="M7" s="17">
        <v>27.690899999999999</v>
      </c>
      <c r="N7" s="17">
        <v>0.81450999999999996</v>
      </c>
      <c r="O7" s="17">
        <v>0.81340000000000001</v>
      </c>
      <c r="P7" s="51">
        <v>737.69100000000003</v>
      </c>
    </row>
    <row r="8" spans="2:16" ht="15.6" x14ac:dyDescent="0.3">
      <c r="B8" s="15">
        <v>5</v>
      </c>
      <c r="C8" s="18">
        <v>0.29063299999999997</v>
      </c>
      <c r="D8" s="18">
        <v>-1.9176299999999999</v>
      </c>
      <c r="E8" s="18" t="s">
        <v>53</v>
      </c>
      <c r="F8" s="18" t="s">
        <v>53</v>
      </c>
      <c r="G8" s="18" t="s">
        <v>53</v>
      </c>
      <c r="K8" s="31">
        <v>5</v>
      </c>
      <c r="L8" s="43">
        <v>4.8486000000000001E-2</v>
      </c>
      <c r="M8" s="17">
        <v>38.795699999999997</v>
      </c>
      <c r="N8" s="17">
        <v>0.63590000000000002</v>
      </c>
      <c r="O8" s="17">
        <v>0.63373000000000002</v>
      </c>
      <c r="P8" s="51">
        <v>293.41199999999998</v>
      </c>
    </row>
    <row r="9" spans="2:16" ht="15.6" x14ac:dyDescent="0.3">
      <c r="B9" s="15">
        <v>6</v>
      </c>
      <c r="C9" s="18">
        <v>0.181032</v>
      </c>
      <c r="D9" s="18">
        <v>-6.5438999999999998</v>
      </c>
      <c r="E9" s="18" t="s">
        <v>53</v>
      </c>
      <c r="F9" s="18" t="s">
        <v>53</v>
      </c>
      <c r="G9" s="18" t="s">
        <v>53</v>
      </c>
      <c r="K9" s="31">
        <v>6</v>
      </c>
      <c r="L9" s="43">
        <v>6.0612600000000003E-2</v>
      </c>
      <c r="M9" s="17">
        <v>48.498699999999999</v>
      </c>
      <c r="N9" s="17">
        <v>0.43099999999999999</v>
      </c>
      <c r="O9" s="17">
        <v>0.42760999999999999</v>
      </c>
      <c r="P9" s="51">
        <v>127.253</v>
      </c>
    </row>
    <row r="10" spans="2:16" ht="15.6" x14ac:dyDescent="0.3">
      <c r="B10" s="15">
        <v>7</v>
      </c>
      <c r="C10" s="18">
        <v>2.44202E-3</v>
      </c>
      <c r="D10" s="18">
        <v>-2.7603900000000002E-3</v>
      </c>
      <c r="E10" s="18">
        <v>8.6933599999999996E-4</v>
      </c>
      <c r="F10" s="18" t="s">
        <v>53</v>
      </c>
      <c r="G10" s="18" t="s">
        <v>53</v>
      </c>
      <c r="H10" t="s">
        <v>53</v>
      </c>
      <c r="K10" s="31">
        <v>7</v>
      </c>
      <c r="L10" s="43">
        <v>1.38843E-2</v>
      </c>
      <c r="M10" s="17">
        <v>11.109500000000001</v>
      </c>
      <c r="N10" s="17">
        <v>0.97031999999999996</v>
      </c>
      <c r="O10" s="17">
        <v>0.96997</v>
      </c>
      <c r="P10" s="51">
        <v>2729.96</v>
      </c>
    </row>
    <row r="11" spans="2:16" ht="15.6" x14ac:dyDescent="0.3">
      <c r="B11" s="15">
        <v>8</v>
      </c>
      <c r="C11" s="18">
        <v>-0.32162000000000002</v>
      </c>
      <c r="D11" s="18">
        <v>2.7780099999999999E-2</v>
      </c>
      <c r="E11" s="18">
        <v>1.0137499999999999</v>
      </c>
      <c r="F11" s="18" t="s">
        <v>53</v>
      </c>
      <c r="G11" s="18" t="s">
        <v>53</v>
      </c>
      <c r="K11" s="31">
        <v>8</v>
      </c>
      <c r="L11" s="43">
        <v>1.61374E-2</v>
      </c>
      <c r="M11" s="17">
        <v>12.9122</v>
      </c>
      <c r="N11" s="17">
        <v>0.95991000000000004</v>
      </c>
      <c r="O11" s="17">
        <v>0.95943000000000001</v>
      </c>
      <c r="P11" s="51">
        <v>1999.19</v>
      </c>
    </row>
    <row r="12" spans="2:16" ht="15.6" x14ac:dyDescent="0.3">
      <c r="B12" s="15">
        <v>9</v>
      </c>
      <c r="C12" s="18">
        <v>-2.30263E-3</v>
      </c>
      <c r="D12" s="18">
        <v>-5.8968600000000003E-5</v>
      </c>
      <c r="E12" s="18">
        <v>7.4814900000000004E-4</v>
      </c>
      <c r="F12" s="18">
        <v>3.8819100000000002E-5</v>
      </c>
      <c r="G12" s="18" t="s">
        <v>53</v>
      </c>
      <c r="K12" s="31">
        <v>9</v>
      </c>
      <c r="L12" s="43">
        <v>9.7573299999999998E-3</v>
      </c>
      <c r="M12" s="17">
        <v>7.8072499999999998</v>
      </c>
      <c r="N12" s="17">
        <v>0.98543000000000003</v>
      </c>
      <c r="O12" s="17">
        <v>0.98516999999999999</v>
      </c>
      <c r="P12" s="51">
        <v>3742.52</v>
      </c>
    </row>
    <row r="13" spans="2:16" ht="15.6" x14ac:dyDescent="0.3">
      <c r="B13" s="15">
        <v>10</v>
      </c>
      <c r="C13" s="18">
        <v>-9.4262200000000008E-3</v>
      </c>
      <c r="D13" s="18">
        <v>4.24582E-3</v>
      </c>
      <c r="E13" s="18">
        <v>-3.0254499999999998E-4</v>
      </c>
      <c r="F13" s="18">
        <v>-8.4353100000000004E-5</v>
      </c>
      <c r="G13" s="18">
        <v>4.7374699999999999E-5</v>
      </c>
      <c r="K13" s="31">
        <v>10</v>
      </c>
      <c r="L13" s="43">
        <v>9.7831600000000008E-3</v>
      </c>
      <c r="M13" s="17">
        <v>7.8279199999999998</v>
      </c>
      <c r="N13" s="17">
        <v>0.98540000000000005</v>
      </c>
      <c r="O13" s="17">
        <v>0.98509000000000002</v>
      </c>
      <c r="P13" s="51">
        <v>2792.12</v>
      </c>
    </row>
    <row r="14" spans="2:16" ht="15.6" x14ac:dyDescent="0.3">
      <c r="B14" s="15">
        <v>11</v>
      </c>
      <c r="C14" s="18">
        <v>-1.54282E-2</v>
      </c>
      <c r="D14" s="18">
        <v>5.5834300000000003E-3</v>
      </c>
      <c r="E14" s="18">
        <v>-4.90297E-4</v>
      </c>
      <c r="F14" s="18">
        <v>-6.40096E-6</v>
      </c>
      <c r="G14" s="18">
        <v>5.6390400000000001E-5</v>
      </c>
      <c r="K14" s="31">
        <v>11</v>
      </c>
      <c r="L14" s="43">
        <v>9.7661099999999997E-3</v>
      </c>
      <c r="M14" s="17">
        <v>7.8142800000000001</v>
      </c>
      <c r="N14" s="17">
        <v>0.98548999999999998</v>
      </c>
      <c r="O14" s="17">
        <v>0.98514000000000002</v>
      </c>
      <c r="P14" s="51">
        <v>2802.02</v>
      </c>
    </row>
    <row r="15" spans="2:16" ht="15.6" x14ac:dyDescent="0.3">
      <c r="B15" s="15">
        <v>12</v>
      </c>
      <c r="C15" s="18">
        <v>-2.02075E-3</v>
      </c>
      <c r="D15" s="42">
        <v>-9.2578900000000002E-5</v>
      </c>
      <c r="E15" s="18">
        <v>4.6028E-5</v>
      </c>
      <c r="F15" s="18">
        <v>1.08322E-4</v>
      </c>
      <c r="G15" s="18">
        <v>-9.0578699999999997E-6</v>
      </c>
      <c r="K15" s="31">
        <v>12</v>
      </c>
      <c r="L15" s="43">
        <v>9.7565900000000007E-3</v>
      </c>
      <c r="M15" s="17">
        <v>7.8066000000000004</v>
      </c>
      <c r="N15" s="17">
        <v>0.95520000000000005</v>
      </c>
      <c r="O15" s="17">
        <v>0.98516999999999999</v>
      </c>
      <c r="P15" s="51">
        <v>2807.57</v>
      </c>
    </row>
    <row r="16" spans="2:16" ht="15.6" x14ac:dyDescent="0.3">
      <c r="B16" s="15">
        <v>13</v>
      </c>
      <c r="C16" s="41">
        <v>3.5904699999999998E-4</v>
      </c>
      <c r="D16" s="41">
        <v>2.2418</v>
      </c>
      <c r="E16" s="41" t="s">
        <v>53</v>
      </c>
      <c r="F16" s="41" t="s">
        <v>53</v>
      </c>
      <c r="G16" s="41" t="s">
        <v>53</v>
      </c>
      <c r="H16" s="35"/>
      <c r="I16" s="35"/>
      <c r="J16" s="35"/>
      <c r="K16" s="31">
        <v>13</v>
      </c>
      <c r="L16" s="44">
        <v>1.38231E-2</v>
      </c>
      <c r="M16" s="32">
        <v>11.0604</v>
      </c>
      <c r="N16" s="32">
        <v>0.97403300000000004</v>
      </c>
      <c r="O16" s="32" t="s">
        <v>53</v>
      </c>
      <c r="P16" s="52" t="s">
        <v>53</v>
      </c>
    </row>
    <row r="17" spans="2:16" ht="15.6" x14ac:dyDescent="0.3">
      <c r="B17" s="15">
        <v>14</v>
      </c>
      <c r="C17" s="41">
        <v>3.5904699999999998E-4</v>
      </c>
      <c r="D17" s="41">
        <v>-2.2418</v>
      </c>
      <c r="E17" s="41" t="s">
        <v>53</v>
      </c>
      <c r="F17" s="41" t="s">
        <v>53</v>
      </c>
      <c r="G17" s="41" t="s">
        <v>53</v>
      </c>
      <c r="K17" s="31">
        <v>14</v>
      </c>
      <c r="L17" s="44">
        <v>1.38231E-2</v>
      </c>
      <c r="M17" s="32">
        <v>11.0604</v>
      </c>
      <c r="N17" s="32">
        <v>0.97043299999999999</v>
      </c>
      <c r="O17" s="32" t="s">
        <v>53</v>
      </c>
      <c r="P17" s="52" t="s">
        <v>53</v>
      </c>
    </row>
    <row r="18" spans="2:16" ht="15.6" x14ac:dyDescent="0.3">
      <c r="B18" s="15">
        <v>15</v>
      </c>
      <c r="C18" s="42"/>
      <c r="D18" s="42"/>
      <c r="E18" s="18"/>
      <c r="F18" s="18"/>
      <c r="G18" s="18"/>
      <c r="K18" s="31">
        <v>15</v>
      </c>
      <c r="L18" s="45">
        <v>9.8700000000000003E-3</v>
      </c>
      <c r="M18" s="32">
        <v>10</v>
      </c>
      <c r="N18" s="39">
        <v>0.9849</v>
      </c>
      <c r="O18" s="32" t="s">
        <v>53</v>
      </c>
      <c r="P18" s="52" t="s">
        <v>53</v>
      </c>
    </row>
    <row r="19" spans="2:16" ht="15.6" x14ac:dyDescent="0.3">
      <c r="B19" s="15">
        <v>16</v>
      </c>
      <c r="C19" s="42"/>
      <c r="D19" s="42"/>
      <c r="E19" s="18"/>
      <c r="F19" s="18"/>
      <c r="G19" s="18"/>
      <c r="K19" s="31">
        <v>16</v>
      </c>
      <c r="L19" s="45">
        <v>1.6400000000000001E-2</v>
      </c>
      <c r="M19" s="32">
        <v>10</v>
      </c>
      <c r="N19" s="39">
        <v>0.95809999999999995</v>
      </c>
      <c r="O19" s="32" t="s">
        <v>53</v>
      </c>
      <c r="P19" s="52" t="s">
        <v>53</v>
      </c>
    </row>
    <row r="20" spans="2:16" ht="15.6" x14ac:dyDescent="0.3">
      <c r="B20" s="15">
        <v>17</v>
      </c>
      <c r="C20" s="18">
        <v>3.5904699999999998E-4</v>
      </c>
      <c r="D20" s="18">
        <v>1.6209</v>
      </c>
      <c r="E20" s="18">
        <v>-0.62089799999999995</v>
      </c>
      <c r="F20" s="18" t="s">
        <v>53</v>
      </c>
      <c r="G20" s="18" t="s">
        <v>53</v>
      </c>
      <c r="K20" s="31">
        <v>17</v>
      </c>
      <c r="L20" s="45">
        <v>1.3864400000000001E-2</v>
      </c>
      <c r="M20" s="32">
        <v>11.093500000000001</v>
      </c>
      <c r="N20" s="39">
        <v>0.97043299999999999</v>
      </c>
      <c r="O20" s="32" t="s">
        <v>53</v>
      </c>
      <c r="P20" s="52" t="s">
        <v>53</v>
      </c>
    </row>
    <row r="21" spans="2:16" ht="15.6" x14ac:dyDescent="0.3">
      <c r="B21" s="16">
        <v>18</v>
      </c>
      <c r="C21" s="49">
        <v>4.5454899999999997E-5</v>
      </c>
      <c r="D21" s="49">
        <v>1.8751500000000001</v>
      </c>
      <c r="E21" s="49">
        <v>1.0595300000000001</v>
      </c>
      <c r="F21" s="49" t="s">
        <v>53</v>
      </c>
      <c r="G21" s="49" t="s">
        <v>53</v>
      </c>
      <c r="K21" s="16">
        <v>18</v>
      </c>
      <c r="L21" s="55">
        <v>9.8549599999999994E-3</v>
      </c>
      <c r="M21" s="26">
        <v>7.88537</v>
      </c>
      <c r="N21" s="26">
        <v>0.98510200000000003</v>
      </c>
      <c r="O21" s="26" t="s">
        <v>53</v>
      </c>
      <c r="P21" s="53" t="s">
        <v>53</v>
      </c>
    </row>
    <row r="22" spans="2:16" x14ac:dyDescent="0.3">
      <c r="L22" s="46"/>
      <c r="M22" s="46"/>
      <c r="N22" s="48"/>
    </row>
  </sheetData>
  <mergeCells count="4">
    <mergeCell ref="B2:B3"/>
    <mergeCell ref="C2:G2"/>
    <mergeCell ref="K2:K3"/>
    <mergeCell ref="L2:P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4A24-FAEA-469F-88F7-3D90C746CBE1}">
  <dimension ref="B2:P22"/>
  <sheetViews>
    <sheetView workbookViewId="0">
      <selection activeCell="K2" sqref="K2:P21"/>
    </sheetView>
  </sheetViews>
  <sheetFormatPr defaultRowHeight="14.4" x14ac:dyDescent="0.3"/>
  <cols>
    <col min="3" max="3" width="12.21875" bestFit="1" customWidth="1"/>
    <col min="4" max="4" width="13.5546875" bestFit="1" customWidth="1"/>
    <col min="5" max="5" width="11.44140625" bestFit="1" customWidth="1"/>
    <col min="6" max="7" width="9.77734375" bestFit="1" customWidth="1"/>
    <col min="16" max="16" width="9" bestFit="1" customWidth="1"/>
  </cols>
  <sheetData>
    <row r="2" spans="2:16" ht="15.6" x14ac:dyDescent="0.3">
      <c r="B2" s="28" t="s">
        <v>47</v>
      </c>
      <c r="C2" s="30" t="s">
        <v>28</v>
      </c>
      <c r="D2" s="30"/>
      <c r="E2" s="30"/>
      <c r="F2" s="30"/>
      <c r="G2" s="30"/>
      <c r="K2" s="28" t="s">
        <v>47</v>
      </c>
      <c r="L2" s="30" t="s">
        <v>28</v>
      </c>
      <c r="M2" s="30"/>
      <c r="N2" s="30"/>
      <c r="O2" s="30"/>
      <c r="P2" s="30"/>
    </row>
    <row r="3" spans="2:16" ht="15.6" x14ac:dyDescent="0.3">
      <c r="B3" s="29"/>
      <c r="C3" s="16" t="s">
        <v>48</v>
      </c>
      <c r="D3" s="16" t="s">
        <v>49</v>
      </c>
      <c r="E3" s="16" t="s">
        <v>50</v>
      </c>
      <c r="F3" s="16" t="s">
        <v>51</v>
      </c>
      <c r="G3" s="16" t="s">
        <v>52</v>
      </c>
      <c r="K3" s="40"/>
      <c r="L3" s="16" t="s">
        <v>54</v>
      </c>
      <c r="M3" s="16" t="s">
        <v>55</v>
      </c>
      <c r="N3" s="16" t="s">
        <v>56</v>
      </c>
      <c r="O3" s="16" t="s">
        <v>57</v>
      </c>
      <c r="P3" s="16" t="s">
        <v>26</v>
      </c>
    </row>
    <row r="4" spans="2:16" ht="15.6" x14ac:dyDescent="0.3">
      <c r="B4" s="15">
        <v>1</v>
      </c>
      <c r="C4" s="18">
        <v>-79.311899999999994</v>
      </c>
      <c r="D4" s="18">
        <v>11.8691</v>
      </c>
      <c r="E4" s="18" t="s">
        <v>53</v>
      </c>
      <c r="F4" s="18" t="s">
        <v>53</v>
      </c>
      <c r="G4" s="18" t="s">
        <v>53</v>
      </c>
      <c r="H4" s="15"/>
      <c r="K4" s="31">
        <v>1</v>
      </c>
      <c r="L4" s="47">
        <v>13.8416</v>
      </c>
      <c r="M4" s="47">
        <v>18.683900000000001</v>
      </c>
      <c r="N4" s="47">
        <v>0.91759000000000002</v>
      </c>
      <c r="O4" s="47">
        <v>0.91710000000000003</v>
      </c>
      <c r="P4" s="50">
        <v>1870.64</v>
      </c>
    </row>
    <row r="5" spans="2:16" ht="15.6" x14ac:dyDescent="0.3">
      <c r="B5" s="15">
        <v>2</v>
      </c>
      <c r="C5" s="18">
        <v>-8.9171099999999992</v>
      </c>
      <c r="D5" s="18">
        <v>0.45606799999999997</v>
      </c>
      <c r="E5" s="18" t="s">
        <v>53</v>
      </c>
      <c r="F5" s="18" t="s">
        <v>53</v>
      </c>
      <c r="G5" s="18" t="s">
        <v>53</v>
      </c>
      <c r="K5" s="31">
        <v>2</v>
      </c>
      <c r="L5" s="17">
        <v>10.541600000000001</v>
      </c>
      <c r="M5" s="17">
        <v>14.2294</v>
      </c>
      <c r="N5" s="17">
        <v>0.95220000000000005</v>
      </c>
      <c r="O5" s="17">
        <v>0.95191999999999999</v>
      </c>
      <c r="P5" s="51">
        <v>3346.81</v>
      </c>
    </row>
    <row r="6" spans="2:16" ht="15.6" x14ac:dyDescent="0.3">
      <c r="B6" s="15">
        <v>3</v>
      </c>
      <c r="C6" s="18">
        <v>3.5191300000000001</v>
      </c>
      <c r="D6" s="18">
        <v>2.17948E-2</v>
      </c>
      <c r="E6" s="18" t="s">
        <v>53</v>
      </c>
      <c r="F6" s="18" t="s">
        <v>53</v>
      </c>
      <c r="G6" s="18" t="s">
        <v>53</v>
      </c>
      <c r="K6" s="31">
        <v>3</v>
      </c>
      <c r="L6" s="17">
        <v>10.0029</v>
      </c>
      <c r="M6" s="17">
        <v>13.5023</v>
      </c>
      <c r="N6" s="17">
        <v>0.95696000000000003</v>
      </c>
      <c r="O6" s="17">
        <v>0.95670999999999995</v>
      </c>
      <c r="P6" s="51">
        <v>3735.55</v>
      </c>
    </row>
    <row r="7" spans="2:16" ht="15.6" x14ac:dyDescent="0.3">
      <c r="B7" s="15">
        <v>4</v>
      </c>
      <c r="C7" s="18">
        <v>-252.28100000000001</v>
      </c>
      <c r="D7" s="18">
        <v>130.102</v>
      </c>
      <c r="E7" s="18" t="s">
        <v>53</v>
      </c>
      <c r="F7" s="18" t="s">
        <v>53</v>
      </c>
      <c r="G7" s="18" t="s">
        <v>53</v>
      </c>
      <c r="K7" s="31">
        <v>4</v>
      </c>
      <c r="L7" s="17">
        <v>21.084499999999998</v>
      </c>
      <c r="M7" s="17">
        <v>28.460699999999999</v>
      </c>
      <c r="N7" s="17">
        <v>0.80878000000000005</v>
      </c>
      <c r="O7" s="17">
        <v>0.80764999999999998</v>
      </c>
      <c r="P7" s="51">
        <v>710.58600000000001</v>
      </c>
    </row>
    <row r="8" spans="2:16" ht="15.6" x14ac:dyDescent="0.3">
      <c r="B8" s="15">
        <v>5</v>
      </c>
      <c r="C8" s="18">
        <v>173.227</v>
      </c>
      <c r="D8" s="18">
        <v>-1147.7</v>
      </c>
      <c r="E8" s="18" t="s">
        <v>53</v>
      </c>
      <c r="F8" s="18" t="s">
        <v>53</v>
      </c>
      <c r="G8" s="18" t="s">
        <v>53</v>
      </c>
      <c r="K8" s="31">
        <v>5</v>
      </c>
      <c r="L8" s="17">
        <v>29.226500000000001</v>
      </c>
      <c r="M8" s="17">
        <v>39.451099999999997</v>
      </c>
      <c r="N8" s="17">
        <v>0.63258999999999999</v>
      </c>
      <c r="O8" s="17">
        <v>0.63039999999999996</v>
      </c>
      <c r="P8" s="51">
        <v>289.255</v>
      </c>
    </row>
    <row r="9" spans="2:16" ht="15.6" x14ac:dyDescent="0.3">
      <c r="B9" s="15">
        <v>6</v>
      </c>
      <c r="C9" s="18">
        <v>107.626</v>
      </c>
      <c r="D9" s="18">
        <v>-3915.89</v>
      </c>
      <c r="E9" s="18" t="s">
        <v>53</v>
      </c>
      <c r="F9" s="18" t="s">
        <v>53</v>
      </c>
      <c r="G9" s="18" t="s">
        <v>53</v>
      </c>
      <c r="K9" s="31">
        <v>6</v>
      </c>
      <c r="L9" s="17">
        <v>36.447200000000002</v>
      </c>
      <c r="M9" s="17">
        <v>49.197899999999997</v>
      </c>
      <c r="N9" s="17">
        <v>0.42862</v>
      </c>
      <c r="O9" s="17">
        <v>0.42521999999999999</v>
      </c>
      <c r="P9" s="51">
        <v>126.02500000000001</v>
      </c>
    </row>
    <row r="10" spans="2:16" ht="15.6" x14ac:dyDescent="0.3">
      <c r="B10" s="15">
        <v>7</v>
      </c>
      <c r="C10" s="18">
        <v>-6.1684200000000002</v>
      </c>
      <c r="D10" s="18">
        <v>-0.44502199999999997</v>
      </c>
      <c r="E10" s="18">
        <v>0.47256700000000001</v>
      </c>
      <c r="F10" s="18" t="s">
        <v>53</v>
      </c>
      <c r="G10" s="18" t="s">
        <v>53</v>
      </c>
      <c r="K10" s="31">
        <v>7</v>
      </c>
      <c r="L10" s="17">
        <v>10.568199999999999</v>
      </c>
      <c r="M10" s="17">
        <v>14.2654</v>
      </c>
      <c r="N10" s="17">
        <v>0.95225000000000004</v>
      </c>
      <c r="O10" s="17">
        <v>0.95167000000000002</v>
      </c>
      <c r="P10" s="51">
        <v>1665.04</v>
      </c>
    </row>
    <row r="11" spans="2:16" ht="15.6" x14ac:dyDescent="0.3">
      <c r="B11" s="15">
        <v>8</v>
      </c>
      <c r="C11" s="18">
        <v>-188.696</v>
      </c>
      <c r="D11" s="18">
        <v>16.421700000000001</v>
      </c>
      <c r="E11" s="18">
        <v>585.14</v>
      </c>
      <c r="F11" s="18" t="s">
        <v>53</v>
      </c>
      <c r="G11" s="18" t="s">
        <v>53</v>
      </c>
      <c r="K11" s="31">
        <v>8</v>
      </c>
      <c r="L11" s="17">
        <v>11.130699999999999</v>
      </c>
      <c r="M11" s="17">
        <v>15.0246</v>
      </c>
      <c r="N11" s="17">
        <v>0.94703000000000004</v>
      </c>
      <c r="O11" s="17">
        <v>0.94638999999999995</v>
      </c>
      <c r="P11" s="51">
        <v>1492.8</v>
      </c>
    </row>
    <row r="12" spans="2:16" ht="15.6" x14ac:dyDescent="0.3">
      <c r="B12" s="15">
        <v>9</v>
      </c>
      <c r="C12" s="18">
        <v>-8.2273300000000003</v>
      </c>
      <c r="D12" s="18">
        <v>0.15474099999999999</v>
      </c>
      <c r="E12" s="18">
        <v>0.56608599999999998</v>
      </c>
      <c r="F12" s="18">
        <v>1.38432E-2</v>
      </c>
      <c r="G12" s="18" t="s">
        <v>53</v>
      </c>
      <c r="K12" s="31">
        <v>9</v>
      </c>
      <c r="L12" s="17">
        <v>9.8750499999999999</v>
      </c>
      <c r="M12" s="17">
        <v>13.329800000000001</v>
      </c>
      <c r="N12" s="17">
        <v>0.95855000000000001</v>
      </c>
      <c r="O12" s="17">
        <v>0.95781000000000005</v>
      </c>
      <c r="P12" s="51">
        <v>1279.76</v>
      </c>
    </row>
    <row r="13" spans="2:16" ht="15.6" x14ac:dyDescent="0.3">
      <c r="B13" s="15">
        <v>10</v>
      </c>
      <c r="C13" s="18">
        <v>4.7729499999999998</v>
      </c>
      <c r="D13" s="18">
        <v>-3.1355900000000001</v>
      </c>
      <c r="E13" s="18">
        <v>0.29727799999999999</v>
      </c>
      <c r="F13" s="18">
        <v>0.15428500000000001</v>
      </c>
      <c r="G13" s="18">
        <v>6.5986999999999999E-3</v>
      </c>
      <c r="K13" s="31">
        <v>10</v>
      </c>
      <c r="L13" s="17">
        <v>9.8874200000000005</v>
      </c>
      <c r="M13" s="17">
        <v>13.346500000000001</v>
      </c>
      <c r="N13" s="17">
        <v>0.9587</v>
      </c>
      <c r="O13" s="17">
        <v>0.9577</v>
      </c>
      <c r="P13" s="51">
        <v>957.56600000000003</v>
      </c>
    </row>
    <row r="14" spans="2:16" ht="15.6" x14ac:dyDescent="0.3">
      <c r="B14" s="15">
        <v>11</v>
      </c>
      <c r="C14" s="18">
        <v>-3.6238800000000002</v>
      </c>
      <c r="D14" s="18">
        <v>3.8461799999999997E-2</v>
      </c>
      <c r="E14" s="18">
        <v>0.174401</v>
      </c>
      <c r="F14" s="18">
        <v>2.1760500000000001E-3</v>
      </c>
      <c r="G14" s="18">
        <v>1.14092E-2</v>
      </c>
      <c r="K14" s="31">
        <v>11</v>
      </c>
      <c r="L14" s="17">
        <v>9.9069500000000001</v>
      </c>
      <c r="M14" s="17">
        <v>13.3728</v>
      </c>
      <c r="N14" s="17">
        <v>0.95853999999999995</v>
      </c>
      <c r="O14" s="17">
        <v>0.95752999999999999</v>
      </c>
      <c r="P14" s="51">
        <v>953.63199999999995</v>
      </c>
    </row>
    <row r="15" spans="2:16" ht="15.6" x14ac:dyDescent="0.3">
      <c r="B15" s="15">
        <v>12</v>
      </c>
      <c r="C15" s="41">
        <v>-4.7457099999999999</v>
      </c>
      <c r="D15" s="41">
        <v>0.16695099999999999</v>
      </c>
      <c r="E15" s="41">
        <v>1.31208E-2</v>
      </c>
      <c r="F15" s="41">
        <v>2.0543100000000002E-2</v>
      </c>
      <c r="G15" s="41">
        <v>5.3869400000000003E-5</v>
      </c>
      <c r="K15" s="31">
        <v>12</v>
      </c>
      <c r="L15" s="32">
        <v>9.90489</v>
      </c>
      <c r="M15" s="32">
        <v>13.37</v>
      </c>
      <c r="N15" s="32">
        <v>0.95855999999999997</v>
      </c>
      <c r="O15" s="32">
        <v>0.95755000000000001</v>
      </c>
      <c r="P15" s="52">
        <v>954.04600000000005</v>
      </c>
    </row>
    <row r="16" spans="2:16" ht="15.6" x14ac:dyDescent="0.3">
      <c r="B16" s="15">
        <v>13</v>
      </c>
      <c r="C16" s="41">
        <v>0.22772500000000001</v>
      </c>
      <c r="D16" s="41">
        <v>2.2179600000000002</v>
      </c>
      <c r="E16" s="41" t="s">
        <v>53</v>
      </c>
      <c r="F16" s="41" t="s">
        <v>53</v>
      </c>
      <c r="G16" s="41" t="s">
        <v>53</v>
      </c>
      <c r="H16" s="35"/>
      <c r="I16" s="35"/>
      <c r="J16" s="35"/>
      <c r="K16" s="31">
        <v>13</v>
      </c>
      <c r="L16" s="32">
        <v>10.669600000000001</v>
      </c>
      <c r="M16" s="32">
        <v>14.4023</v>
      </c>
      <c r="N16" s="32">
        <v>0.95125999999999999</v>
      </c>
      <c r="O16" s="32" t="s">
        <v>53</v>
      </c>
      <c r="P16" s="52" t="s">
        <v>53</v>
      </c>
    </row>
    <row r="17" spans="2:16" ht="15.6" x14ac:dyDescent="0.3">
      <c r="B17" s="15">
        <v>14</v>
      </c>
      <c r="C17" s="42">
        <v>0.22772500000000001</v>
      </c>
      <c r="D17" s="42">
        <v>-2.2179600000000002</v>
      </c>
      <c r="E17" s="18" t="s">
        <v>53</v>
      </c>
      <c r="F17" s="18" t="s">
        <v>53</v>
      </c>
      <c r="G17" s="18" t="s">
        <v>53</v>
      </c>
      <c r="K17" s="31">
        <v>14</v>
      </c>
      <c r="L17" s="39">
        <v>10.669600000000001</v>
      </c>
      <c r="M17" s="32">
        <v>14.4023</v>
      </c>
      <c r="N17" s="39">
        <v>0.95125999999999999</v>
      </c>
      <c r="O17" s="32" t="s">
        <v>53</v>
      </c>
      <c r="P17" s="52" t="s">
        <v>53</v>
      </c>
    </row>
    <row r="18" spans="2:16" ht="15.6" x14ac:dyDescent="0.3">
      <c r="B18" s="15">
        <v>15</v>
      </c>
      <c r="C18" s="42">
        <v>3.75768E-2</v>
      </c>
      <c r="D18" s="42">
        <v>0.94038999999999995</v>
      </c>
      <c r="E18" s="18" t="s">
        <v>53</v>
      </c>
      <c r="F18" s="18" t="s">
        <v>53</v>
      </c>
      <c r="G18" s="18" t="s">
        <v>53</v>
      </c>
      <c r="K18" s="31">
        <v>15</v>
      </c>
      <c r="L18" s="39">
        <v>9.8808699999999998</v>
      </c>
      <c r="M18" s="32">
        <v>13.3376</v>
      </c>
      <c r="N18" s="39">
        <v>0.95803199999999999</v>
      </c>
      <c r="O18" s="32" t="s">
        <v>53</v>
      </c>
      <c r="P18" s="52" t="s">
        <v>53</v>
      </c>
    </row>
    <row r="19" spans="2:16" ht="15.6" x14ac:dyDescent="0.3">
      <c r="B19" s="15">
        <v>16</v>
      </c>
      <c r="C19" s="42">
        <v>2.9471699999999998E-3</v>
      </c>
      <c r="D19" s="42">
        <v>1.2196199999999999</v>
      </c>
      <c r="E19" s="18" t="s">
        <v>53</v>
      </c>
      <c r="F19" s="18" t="s">
        <v>53</v>
      </c>
      <c r="G19" s="18" t="s">
        <v>53</v>
      </c>
      <c r="K19" s="31">
        <v>16</v>
      </c>
      <c r="L19" s="39">
        <v>13.595499999999999</v>
      </c>
      <c r="M19" s="32">
        <v>18.351700000000001</v>
      </c>
      <c r="N19" s="39">
        <v>0.920539</v>
      </c>
      <c r="O19" s="32" t="s">
        <v>53</v>
      </c>
      <c r="P19" s="52" t="s">
        <v>53</v>
      </c>
    </row>
    <row r="20" spans="2:16" ht="15.6" x14ac:dyDescent="0.3">
      <c r="B20" s="15">
        <v>17</v>
      </c>
      <c r="C20" s="18">
        <v>0.22772500000000001</v>
      </c>
      <c r="D20" s="18">
        <v>1.6089800000000001</v>
      </c>
      <c r="E20" s="18">
        <v>-0.60897900000000005</v>
      </c>
      <c r="F20" s="18" t="s">
        <v>53</v>
      </c>
      <c r="G20" s="18" t="s">
        <v>53</v>
      </c>
      <c r="K20" s="31">
        <v>17</v>
      </c>
      <c r="L20" s="39">
        <v>10.701499999999999</v>
      </c>
      <c r="M20" s="32">
        <v>14.445399999999999</v>
      </c>
      <c r="N20" s="39">
        <v>0.95125999999999999</v>
      </c>
      <c r="O20" s="32" t="s">
        <v>53</v>
      </c>
      <c r="P20" s="52" t="s">
        <v>53</v>
      </c>
    </row>
    <row r="21" spans="2:16" ht="15.6" x14ac:dyDescent="0.3">
      <c r="B21" s="16">
        <v>18</v>
      </c>
      <c r="C21" s="49">
        <v>5.41091E-2</v>
      </c>
      <c r="D21" s="49">
        <v>1.95591</v>
      </c>
      <c r="E21" s="49">
        <v>0.74374600000000002</v>
      </c>
      <c r="F21" s="49" t="s">
        <v>53</v>
      </c>
      <c r="G21" s="49" t="s">
        <v>53</v>
      </c>
      <c r="K21" s="16">
        <v>18</v>
      </c>
      <c r="L21" s="26">
        <v>9.8507099999999994</v>
      </c>
      <c r="M21" s="26">
        <v>13.296900000000001</v>
      </c>
      <c r="N21" s="26">
        <v>0.95855900000000005</v>
      </c>
      <c r="O21" s="26" t="s">
        <v>53</v>
      </c>
      <c r="P21" s="53" t="s">
        <v>53</v>
      </c>
    </row>
    <row r="22" spans="2:16" x14ac:dyDescent="0.3">
      <c r="L22" s="48"/>
      <c r="M22" s="48"/>
      <c r="N22" s="48"/>
    </row>
  </sheetData>
  <mergeCells count="4">
    <mergeCell ref="B2:B3"/>
    <mergeCell ref="C2:G2"/>
    <mergeCell ref="K2:K3"/>
    <mergeCell ref="L2:P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A61F-AF44-4B62-876B-4A7C951A957B}">
  <dimension ref="B2:P21"/>
  <sheetViews>
    <sheetView topLeftCell="G20" workbookViewId="0">
      <selection activeCell="K2" sqref="K2:P21"/>
    </sheetView>
  </sheetViews>
  <sheetFormatPr defaultRowHeight="14.4" x14ac:dyDescent="0.3"/>
  <cols>
    <col min="3" max="3" width="12.21875" bestFit="1" customWidth="1"/>
    <col min="4" max="4" width="13.5546875" bestFit="1" customWidth="1"/>
    <col min="5" max="5" width="16" bestFit="1" customWidth="1"/>
    <col min="6" max="7" width="9.77734375" bestFit="1" customWidth="1"/>
    <col min="15" max="15" width="7.88671875" bestFit="1" customWidth="1"/>
    <col min="16" max="16" width="11.44140625" bestFit="1" customWidth="1"/>
  </cols>
  <sheetData>
    <row r="2" spans="2:16" ht="15.6" x14ac:dyDescent="0.3">
      <c r="B2" s="28" t="s">
        <v>47</v>
      </c>
      <c r="C2" s="30" t="s">
        <v>28</v>
      </c>
      <c r="D2" s="30"/>
      <c r="E2" s="30"/>
      <c r="F2" s="30"/>
      <c r="G2" s="30"/>
      <c r="K2" s="28" t="s">
        <v>47</v>
      </c>
      <c r="L2" s="30" t="s">
        <v>28</v>
      </c>
      <c r="M2" s="30"/>
      <c r="N2" s="30"/>
      <c r="O2" s="30"/>
      <c r="P2" s="30"/>
    </row>
    <row r="3" spans="2:16" ht="15.6" x14ac:dyDescent="0.3">
      <c r="B3" s="29"/>
      <c r="C3" s="16" t="s">
        <v>48</v>
      </c>
      <c r="D3" s="16" t="s">
        <v>49</v>
      </c>
      <c r="E3" s="16" t="s">
        <v>50</v>
      </c>
      <c r="F3" s="16" t="s">
        <v>51</v>
      </c>
      <c r="G3" s="16" t="s">
        <v>52</v>
      </c>
      <c r="K3" s="40"/>
      <c r="L3" s="16" t="s">
        <v>54</v>
      </c>
      <c r="M3" s="16" t="s">
        <v>55</v>
      </c>
      <c r="N3" s="16" t="s">
        <v>56</v>
      </c>
      <c r="O3" s="16" t="s">
        <v>57</v>
      </c>
      <c r="P3" s="16" t="s">
        <v>26</v>
      </c>
    </row>
    <row r="4" spans="2:16" ht="15.6" x14ac:dyDescent="0.3">
      <c r="B4" s="15">
        <v>1</v>
      </c>
      <c r="C4" s="18">
        <v>-24.100200000000001</v>
      </c>
      <c r="D4" s="18">
        <v>3.02861</v>
      </c>
      <c r="E4" s="18" t="s">
        <v>53</v>
      </c>
      <c r="F4" s="18" t="s">
        <v>53</v>
      </c>
      <c r="G4" s="18" t="s">
        <v>53</v>
      </c>
      <c r="H4" s="15"/>
      <c r="K4" s="31">
        <v>1</v>
      </c>
      <c r="L4" s="47">
        <v>7.5765500000000001</v>
      </c>
      <c r="M4" s="47">
        <v>50.372599999999998</v>
      </c>
      <c r="N4" s="47">
        <v>0.70757000000000003</v>
      </c>
      <c r="O4" s="47">
        <v>0.70582999999999996</v>
      </c>
      <c r="P4" s="47">
        <v>406.505</v>
      </c>
    </row>
    <row r="5" spans="2:16" ht="15.6" x14ac:dyDescent="0.3">
      <c r="B5" s="15">
        <v>2</v>
      </c>
      <c r="C5" s="18">
        <v>-7.0799500000000002</v>
      </c>
      <c r="D5" s="18">
        <v>0.12155000000000001</v>
      </c>
      <c r="E5" s="18" t="s">
        <v>53</v>
      </c>
      <c r="F5" s="18" t="s">
        <v>53</v>
      </c>
      <c r="G5" s="18" t="s">
        <v>53</v>
      </c>
      <c r="K5" s="31">
        <v>2</v>
      </c>
      <c r="L5" s="17">
        <v>6.24946</v>
      </c>
      <c r="M5" s="17">
        <v>41.549500000000002</v>
      </c>
      <c r="N5" s="17">
        <v>0.80103999999999997</v>
      </c>
      <c r="O5" s="17">
        <v>0.79986000000000002</v>
      </c>
      <c r="P5" s="17">
        <v>676.40800000000002</v>
      </c>
    </row>
    <row r="6" spans="2:16" ht="15.6" x14ac:dyDescent="0.3">
      <c r="B6" s="15">
        <v>3</v>
      </c>
      <c r="C6" s="18">
        <v>-3.8048999999999999</v>
      </c>
      <c r="D6" s="18">
        <v>5.8208899999999996E-3</v>
      </c>
      <c r="E6" s="18" t="s">
        <v>53</v>
      </c>
      <c r="F6" s="18" t="s">
        <v>53</v>
      </c>
      <c r="G6" s="18" t="s">
        <v>53</v>
      </c>
      <c r="K6" s="31">
        <v>3</v>
      </c>
      <c r="L6" s="17">
        <v>6.1323999999999996</v>
      </c>
      <c r="M6" s="17">
        <v>40.7712</v>
      </c>
      <c r="N6" s="17">
        <v>0.80842999999999998</v>
      </c>
      <c r="O6" s="17">
        <v>0.80728999999999995</v>
      </c>
      <c r="P6" s="17">
        <v>708.95399999999995</v>
      </c>
    </row>
    <row r="7" spans="2:16" ht="15.6" x14ac:dyDescent="0.3">
      <c r="B7" s="15">
        <v>4</v>
      </c>
      <c r="C7" s="18">
        <v>-64.579800000000006</v>
      </c>
      <c r="D7" s="18">
        <v>31.740100000000002</v>
      </c>
      <c r="E7" s="18" t="s">
        <v>53</v>
      </c>
      <c r="F7" s="18" t="s">
        <v>53</v>
      </c>
      <c r="G7" s="18" t="s">
        <v>53</v>
      </c>
      <c r="K7" s="31">
        <v>4</v>
      </c>
      <c r="L7" s="17">
        <v>9.1864100000000004</v>
      </c>
      <c r="M7" s="17">
        <v>61.075699999999998</v>
      </c>
      <c r="N7" s="17">
        <v>0.57010000000000005</v>
      </c>
      <c r="O7" s="17">
        <v>0.56755</v>
      </c>
      <c r="P7" s="17">
        <v>222.792</v>
      </c>
    </row>
    <row r="8" spans="2:16" ht="15.6" x14ac:dyDescent="0.3">
      <c r="B8" s="15">
        <v>5</v>
      </c>
      <c r="C8" s="18">
        <v>38.1785</v>
      </c>
      <c r="D8" s="18">
        <v>-267.83999999999997</v>
      </c>
      <c r="E8" s="18" t="s">
        <v>53</v>
      </c>
      <c r="F8" s="18" t="s">
        <v>53</v>
      </c>
      <c r="G8" s="18" t="s">
        <v>53</v>
      </c>
      <c r="K8" s="31">
        <v>5</v>
      </c>
      <c r="L8" s="17">
        <v>10.7799</v>
      </c>
      <c r="M8" s="17">
        <v>71.669799999999995</v>
      </c>
      <c r="N8" s="17">
        <v>0.40803</v>
      </c>
      <c r="O8" s="17">
        <v>0.40450999999999998</v>
      </c>
      <c r="P8" s="17">
        <v>115.79900000000001</v>
      </c>
    </row>
    <row r="9" spans="2:16" ht="15.6" x14ac:dyDescent="0.3">
      <c r="B9" s="15">
        <v>6</v>
      </c>
      <c r="C9" s="18">
        <v>22.5548</v>
      </c>
      <c r="D9" s="18">
        <v>-877.18399999999997</v>
      </c>
      <c r="E9" s="18" t="s">
        <v>53</v>
      </c>
      <c r="F9" s="18" t="s">
        <v>53</v>
      </c>
      <c r="G9" s="18" t="s">
        <v>53</v>
      </c>
      <c r="K9" s="31">
        <v>6</v>
      </c>
      <c r="L9" s="17">
        <v>12.095499999999999</v>
      </c>
      <c r="M9" s="17">
        <v>80.416700000000006</v>
      </c>
      <c r="N9" s="17">
        <v>0.25472</v>
      </c>
      <c r="O9" s="17">
        <v>0.25029000000000001</v>
      </c>
      <c r="P9" s="17">
        <v>57.419199999999996</v>
      </c>
    </row>
    <row r="10" spans="2:16" ht="15.6" x14ac:dyDescent="0.3">
      <c r="B10" s="15">
        <v>7</v>
      </c>
      <c r="C10" s="18">
        <v>18.2026</v>
      </c>
      <c r="D10" s="18">
        <v>-4.0933400000000004</v>
      </c>
      <c r="E10" s="18" t="s">
        <v>53</v>
      </c>
      <c r="F10" s="18" t="s">
        <v>53</v>
      </c>
      <c r="G10" s="18" t="s">
        <v>53</v>
      </c>
      <c r="K10" s="31">
        <v>7</v>
      </c>
      <c r="L10" s="17">
        <v>5.5351299999999997</v>
      </c>
      <c r="M10" s="17">
        <v>36.8003</v>
      </c>
      <c r="N10" s="17">
        <v>0.84486000000000006</v>
      </c>
      <c r="O10" s="17">
        <v>0.84299999999999997</v>
      </c>
      <c r="P10" s="17">
        <v>454.71</v>
      </c>
    </row>
    <row r="11" spans="2:16" ht="15.6" x14ac:dyDescent="0.3">
      <c r="B11" s="15">
        <v>8</v>
      </c>
      <c r="C11" s="18">
        <v>-78.132300000000001</v>
      </c>
      <c r="D11" s="18">
        <v>5.2774200000000002</v>
      </c>
      <c r="E11" s="18">
        <v>289.03899999999999</v>
      </c>
      <c r="F11" s="18" t="s">
        <v>53</v>
      </c>
      <c r="G11" s="18" t="s">
        <v>53</v>
      </c>
      <c r="K11" s="31">
        <v>8</v>
      </c>
      <c r="L11" s="17">
        <v>6.3991899999999999</v>
      </c>
      <c r="M11" s="17">
        <v>42.544899999999998</v>
      </c>
      <c r="N11" s="17">
        <v>0.79264000000000001</v>
      </c>
      <c r="O11" s="17">
        <v>0.79015000000000002</v>
      </c>
      <c r="P11" s="17">
        <v>319.17700000000002</v>
      </c>
    </row>
    <row r="12" spans="2:16" ht="15.6" x14ac:dyDescent="0.3">
      <c r="B12" s="15">
        <v>9</v>
      </c>
      <c r="C12" s="18">
        <v>16.3508</v>
      </c>
      <c r="D12" s="18">
        <v>-1.5737299999999999E-2</v>
      </c>
      <c r="E12" s="18">
        <v>-1.5257099999999999</v>
      </c>
      <c r="F12" s="18" t="s">
        <v>53</v>
      </c>
      <c r="G12" s="18" t="s">
        <v>53</v>
      </c>
      <c r="K12" s="31">
        <v>9</v>
      </c>
      <c r="L12" s="17">
        <v>5.6033099999999996</v>
      </c>
      <c r="M12" s="17">
        <v>37.253599999999999</v>
      </c>
      <c r="N12" s="17">
        <v>0.84196000000000004</v>
      </c>
      <c r="O12" s="17">
        <v>0.83911000000000002</v>
      </c>
      <c r="P12" s="17">
        <v>294.79399999999998</v>
      </c>
    </row>
    <row r="13" spans="2:16" ht="15.6" x14ac:dyDescent="0.3">
      <c r="B13" s="15">
        <v>10</v>
      </c>
      <c r="C13" s="18">
        <v>-4.5844300000000002</v>
      </c>
      <c r="D13" s="18">
        <v>3.9215</v>
      </c>
      <c r="E13" s="18">
        <v>-0.16506999999999999</v>
      </c>
      <c r="F13" s="18">
        <v>-0.27235999999999999</v>
      </c>
      <c r="G13" s="18">
        <v>1.84256E-2</v>
      </c>
      <c r="K13" s="31">
        <v>10</v>
      </c>
      <c r="L13" s="17">
        <v>5.4346100000000002</v>
      </c>
      <c r="M13" s="17">
        <v>36.131999999999998</v>
      </c>
      <c r="N13" s="17">
        <v>0.85223000000000004</v>
      </c>
      <c r="O13" s="17">
        <v>0.84865000000000002</v>
      </c>
      <c r="P13" s="17">
        <v>237.90199999999999</v>
      </c>
    </row>
    <row r="14" spans="2:16" ht="15.6" x14ac:dyDescent="0.3">
      <c r="B14" s="15">
        <v>11</v>
      </c>
      <c r="C14" s="18">
        <v>-17.1647</v>
      </c>
      <c r="D14" s="18">
        <v>6.2679999999999998</v>
      </c>
      <c r="E14" s="18">
        <v>-0.60765499999999995</v>
      </c>
      <c r="F14" s="18">
        <v>-1.73226E-2</v>
      </c>
      <c r="G14" s="18">
        <v>4.0059999999999998E-2</v>
      </c>
      <c r="K14" s="31">
        <v>11</v>
      </c>
      <c r="L14" s="17">
        <v>5.2442299999999999</v>
      </c>
      <c r="M14" s="17">
        <v>34.866199999999999</v>
      </c>
      <c r="N14" s="17">
        <v>0.86240000000000006</v>
      </c>
      <c r="O14" s="17">
        <v>0.85907</v>
      </c>
      <c r="P14" s="17">
        <v>258.53800000000001</v>
      </c>
    </row>
    <row r="15" spans="2:16" ht="15.6" x14ac:dyDescent="0.3">
      <c r="B15" s="15">
        <v>12</v>
      </c>
      <c r="C15" s="41">
        <v>-0.88792899999999997</v>
      </c>
      <c r="D15" s="41">
        <v>-0.15089</v>
      </c>
      <c r="E15" s="41">
        <v>2.6628200000000001E-2</v>
      </c>
      <c r="F15" s="41">
        <v>0.101623</v>
      </c>
      <c r="G15" s="41">
        <v>-1.8181900000000001E-2</v>
      </c>
      <c r="K15" s="31">
        <v>12</v>
      </c>
      <c r="L15" s="32">
        <v>5.2630800000000004</v>
      </c>
      <c r="M15" s="32">
        <v>34.991500000000002</v>
      </c>
      <c r="N15" s="32">
        <v>0.86141000000000001</v>
      </c>
      <c r="O15" s="32">
        <v>0.85804999999999998</v>
      </c>
      <c r="P15" s="32">
        <v>256.39499999999998</v>
      </c>
    </row>
    <row r="16" spans="2:16" ht="15.6" x14ac:dyDescent="0.3">
      <c r="B16" s="15">
        <v>13</v>
      </c>
      <c r="C16" s="41">
        <v>2.3043500000000001E-3</v>
      </c>
      <c r="D16" s="41">
        <v>3.3068900000000001</v>
      </c>
      <c r="E16" s="41" t="s">
        <v>53</v>
      </c>
      <c r="F16" s="41" t="s">
        <v>53</v>
      </c>
      <c r="G16" s="41" t="s">
        <v>53</v>
      </c>
      <c r="H16" s="35"/>
      <c r="I16" s="35"/>
      <c r="J16" s="35"/>
      <c r="K16" s="31">
        <v>13</v>
      </c>
      <c r="L16" s="32">
        <v>5.3665500000000002</v>
      </c>
      <c r="M16" s="32">
        <v>35.679400000000001</v>
      </c>
      <c r="N16" s="32">
        <v>0.85468100000000002</v>
      </c>
      <c r="O16" s="32" t="s">
        <v>53</v>
      </c>
      <c r="P16" s="32" t="s">
        <v>53</v>
      </c>
    </row>
    <row r="17" spans="2:16" ht="15.6" x14ac:dyDescent="0.3">
      <c r="B17" s="15">
        <v>14</v>
      </c>
      <c r="C17" s="42">
        <v>2.3043500000000001E-3</v>
      </c>
      <c r="D17" s="42">
        <v>-3.3068900000000001</v>
      </c>
      <c r="E17" s="18" t="s">
        <v>53</v>
      </c>
      <c r="F17" s="18" t="s">
        <v>53</v>
      </c>
      <c r="G17" s="18" t="s">
        <v>53</v>
      </c>
      <c r="K17" s="31">
        <v>14</v>
      </c>
      <c r="L17" s="39">
        <v>5.3665500000000002</v>
      </c>
      <c r="M17" s="32">
        <v>35.679400000000001</v>
      </c>
      <c r="N17" s="39">
        <v>0.85468100000000002</v>
      </c>
      <c r="O17" s="32" t="s">
        <v>53</v>
      </c>
      <c r="P17" s="32" t="s">
        <v>53</v>
      </c>
    </row>
    <row r="18" spans="2:16" ht="15.6" x14ac:dyDescent="0.3">
      <c r="B18" s="15">
        <v>15</v>
      </c>
      <c r="C18" s="42">
        <v>1.43208E-4</v>
      </c>
      <c r="D18" s="42">
        <v>1.4122399999999999</v>
      </c>
      <c r="E18" s="18" t="s">
        <v>53</v>
      </c>
      <c r="F18" s="18" t="s">
        <v>53</v>
      </c>
      <c r="G18" s="18" t="s">
        <v>53</v>
      </c>
      <c r="K18" s="31">
        <v>15</v>
      </c>
      <c r="L18" s="39">
        <v>5.5338000000000003</v>
      </c>
      <c r="M18" s="32">
        <v>36.791400000000003</v>
      </c>
      <c r="N18" s="39">
        <v>0.84620600000000001</v>
      </c>
      <c r="O18" s="32" t="s">
        <v>53</v>
      </c>
      <c r="P18" s="32" t="s">
        <v>53</v>
      </c>
    </row>
    <row r="19" spans="2:16" ht="15.6" x14ac:dyDescent="0.3">
      <c r="B19" s="15">
        <v>16</v>
      </c>
      <c r="C19" s="42">
        <v>3.8899999999999997E-5</v>
      </c>
      <c r="D19" s="42">
        <v>1.80843</v>
      </c>
      <c r="E19" s="42" t="s">
        <v>53</v>
      </c>
      <c r="F19" s="42" t="s">
        <v>53</v>
      </c>
      <c r="G19" s="42" t="s">
        <v>53</v>
      </c>
      <c r="K19" s="31">
        <v>16</v>
      </c>
      <c r="L19" s="39">
        <v>6.7544199999999996</v>
      </c>
      <c r="M19" s="32">
        <v>44.906700000000001</v>
      </c>
      <c r="N19" s="39">
        <v>0.77030600000000005</v>
      </c>
      <c r="O19" s="32" t="s">
        <v>53</v>
      </c>
      <c r="P19" s="32" t="s">
        <v>53</v>
      </c>
    </row>
    <row r="20" spans="2:16" ht="15.6" x14ac:dyDescent="0.3">
      <c r="B20" s="15">
        <v>17</v>
      </c>
      <c r="C20" s="18">
        <v>2.3043500000000001E-3</v>
      </c>
      <c r="D20" s="18">
        <v>2.1535199999999999</v>
      </c>
      <c r="E20" s="18">
        <v>-1.15337</v>
      </c>
      <c r="F20" s="18" t="s">
        <v>53</v>
      </c>
      <c r="G20" s="18" t="s">
        <v>53</v>
      </c>
      <c r="K20" s="31">
        <v>17</v>
      </c>
      <c r="L20" s="39">
        <v>5.3826000000000001</v>
      </c>
      <c r="M20" s="32">
        <v>35.786099999999998</v>
      </c>
      <c r="N20" s="39">
        <v>0.85468100000000002</v>
      </c>
      <c r="O20" s="32" t="s">
        <v>53</v>
      </c>
      <c r="P20" s="32" t="s">
        <v>53</v>
      </c>
    </row>
    <row r="21" spans="2:16" ht="15.6" x14ac:dyDescent="0.3">
      <c r="B21" s="16">
        <v>18</v>
      </c>
      <c r="C21" s="49">
        <v>1.3038100000000001E-3</v>
      </c>
      <c r="D21" s="49">
        <v>3.2239</v>
      </c>
      <c r="E21" s="49">
        <v>0.27450400000000003</v>
      </c>
      <c r="F21" s="49" t="s">
        <v>53</v>
      </c>
      <c r="G21" s="49" t="s">
        <v>53</v>
      </c>
      <c r="K21" s="16">
        <v>18</v>
      </c>
      <c r="L21" s="26">
        <v>5.3715099999999998</v>
      </c>
      <c r="M21" s="26">
        <v>35.712400000000002</v>
      </c>
      <c r="N21" s="26">
        <v>0.85548000000000002</v>
      </c>
      <c r="O21" s="26" t="s">
        <v>53</v>
      </c>
      <c r="P21" s="26" t="s">
        <v>53</v>
      </c>
    </row>
  </sheetData>
  <mergeCells count="4">
    <mergeCell ref="B2:B3"/>
    <mergeCell ref="C2:G2"/>
    <mergeCell ref="K2:K3"/>
    <mergeCell ref="L2:P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4416-C680-47EA-8CF0-0FCD8B67DDF6}">
  <dimension ref="B2:V22"/>
  <sheetViews>
    <sheetView topLeftCell="B1" workbookViewId="0">
      <selection activeCell="K2" sqref="K2:P21"/>
    </sheetView>
  </sheetViews>
  <sheetFormatPr defaultRowHeight="14.4" x14ac:dyDescent="0.3"/>
  <cols>
    <col min="3" max="3" width="14.77734375" bestFit="1" customWidth="1"/>
    <col min="4" max="4" width="16" bestFit="1" customWidth="1"/>
    <col min="5" max="5" width="14" bestFit="1" customWidth="1"/>
    <col min="6" max="6" width="12.21875" bestFit="1" customWidth="1"/>
    <col min="7" max="7" width="12.33203125" bestFit="1" customWidth="1"/>
    <col min="12" max="13" width="10.21875" bestFit="1" customWidth="1"/>
    <col min="14" max="15" width="9.109375" bestFit="1" customWidth="1"/>
    <col min="16" max="16" width="12.6640625" bestFit="1" customWidth="1"/>
  </cols>
  <sheetData>
    <row r="2" spans="2:22" ht="15.6" x14ac:dyDescent="0.3">
      <c r="B2" s="28" t="s">
        <v>47</v>
      </c>
      <c r="C2" s="30" t="s">
        <v>28</v>
      </c>
      <c r="D2" s="30"/>
      <c r="E2" s="30"/>
      <c r="F2" s="30"/>
      <c r="G2" s="30"/>
      <c r="K2" s="28" t="s">
        <v>47</v>
      </c>
      <c r="L2" s="30" t="s">
        <v>28</v>
      </c>
      <c r="M2" s="30"/>
      <c r="N2" s="30"/>
      <c r="O2" s="30"/>
      <c r="P2" s="30"/>
    </row>
    <row r="3" spans="2:22" ht="15.6" x14ac:dyDescent="0.3">
      <c r="B3" s="29"/>
      <c r="C3" s="16" t="s">
        <v>48</v>
      </c>
      <c r="D3" s="16" t="s">
        <v>49</v>
      </c>
      <c r="E3" s="16" t="s">
        <v>50</v>
      </c>
      <c r="F3" s="16" t="s">
        <v>51</v>
      </c>
      <c r="G3" s="16" t="s">
        <v>52</v>
      </c>
      <c r="K3" s="40"/>
      <c r="L3" s="16" t="s">
        <v>54</v>
      </c>
      <c r="M3" s="16" t="s">
        <v>55</v>
      </c>
      <c r="N3" s="16" t="s">
        <v>56</v>
      </c>
      <c r="O3" s="16" t="s">
        <v>57</v>
      </c>
      <c r="P3" s="16" t="s">
        <v>26</v>
      </c>
    </row>
    <row r="4" spans="2:22" ht="15.6" x14ac:dyDescent="0.3">
      <c r="B4" s="15">
        <v>1</v>
      </c>
      <c r="C4" s="18">
        <v>-103.41200000000001</v>
      </c>
      <c r="D4" s="18">
        <v>14.8977</v>
      </c>
      <c r="E4" s="18" t="s">
        <v>53</v>
      </c>
      <c r="F4" s="18" t="s">
        <v>53</v>
      </c>
      <c r="G4" s="18" t="s">
        <v>53</v>
      </c>
      <c r="H4" s="15"/>
      <c r="K4" s="31">
        <v>1</v>
      </c>
      <c r="L4" s="47">
        <v>19.1614</v>
      </c>
      <c r="M4" s="47">
        <v>21.4998</v>
      </c>
      <c r="N4" s="47">
        <v>0.90151000000000003</v>
      </c>
      <c r="O4" s="47">
        <v>0.90093000000000001</v>
      </c>
      <c r="P4" s="47">
        <v>1537.83</v>
      </c>
    </row>
    <row r="5" spans="2:22" ht="15.6" x14ac:dyDescent="0.3">
      <c r="B5" s="15">
        <v>2</v>
      </c>
      <c r="C5" s="18">
        <v>-15.9971</v>
      </c>
      <c r="D5" s="18">
        <v>0.57761799999999996</v>
      </c>
      <c r="E5" s="18" t="s">
        <v>53</v>
      </c>
      <c r="F5" s="18" t="s">
        <v>53</v>
      </c>
      <c r="G5" s="18" t="s">
        <v>53</v>
      </c>
      <c r="K5" s="31">
        <v>2</v>
      </c>
      <c r="L5" s="17">
        <v>13.305099999999999</v>
      </c>
      <c r="M5" s="17">
        <v>14.928800000000001</v>
      </c>
      <c r="N5" s="17">
        <v>0.95252000000000003</v>
      </c>
      <c r="O5" s="17">
        <v>0.95223000000000002</v>
      </c>
      <c r="P5" s="17">
        <v>3369.97</v>
      </c>
    </row>
    <row r="6" spans="2:22" ht="15.6" x14ac:dyDescent="0.3">
      <c r="B6" s="15">
        <v>3</v>
      </c>
      <c r="C6" s="18">
        <v>-0.28577000000000002</v>
      </c>
      <c r="D6" s="18">
        <v>2.76157E-2</v>
      </c>
      <c r="E6" s="18" t="s">
        <v>53</v>
      </c>
      <c r="F6" s="18" t="s">
        <v>53</v>
      </c>
      <c r="G6" s="18" t="s">
        <v>53</v>
      </c>
      <c r="K6" s="31">
        <v>3</v>
      </c>
      <c r="L6" s="17">
        <v>12.494999999999999</v>
      </c>
      <c r="M6" s="17">
        <v>14.0198</v>
      </c>
      <c r="N6" s="17">
        <v>0.95811999999999997</v>
      </c>
      <c r="O6" s="17">
        <v>0.95787</v>
      </c>
      <c r="P6" s="17">
        <v>3843.62</v>
      </c>
    </row>
    <row r="7" spans="2:22" ht="15.6" x14ac:dyDescent="0.3">
      <c r="B7" s="15">
        <v>4</v>
      </c>
      <c r="C7" s="18">
        <v>-316.86099999999999</v>
      </c>
      <c r="D7" s="18">
        <v>161.84200000000001</v>
      </c>
      <c r="E7" s="18" t="s">
        <v>53</v>
      </c>
      <c r="F7" s="18" t="s">
        <v>53</v>
      </c>
      <c r="G7" s="18" t="s">
        <v>53</v>
      </c>
      <c r="K7" s="31">
        <v>4</v>
      </c>
      <c r="L7" s="17">
        <v>28.6067</v>
      </c>
      <c r="M7" s="17">
        <v>32.097799999999999</v>
      </c>
      <c r="N7" s="17">
        <v>0.78049000000000002</v>
      </c>
      <c r="O7" s="17">
        <v>0.77917999999999998</v>
      </c>
      <c r="P7" s="17">
        <v>597.34</v>
      </c>
    </row>
    <row r="8" spans="2:22" ht="15.6" x14ac:dyDescent="0.3">
      <c r="B8" s="15">
        <v>5</v>
      </c>
      <c r="C8" s="18">
        <v>211.40600000000001</v>
      </c>
      <c r="D8" s="18">
        <v>-1415.54</v>
      </c>
      <c r="E8" s="18" t="s">
        <v>53</v>
      </c>
      <c r="F8" s="18" t="s">
        <v>53</v>
      </c>
      <c r="G8" s="18" t="s">
        <v>53</v>
      </c>
      <c r="K8" s="31">
        <v>5</v>
      </c>
      <c r="L8" s="17">
        <v>38.610999999999997</v>
      </c>
      <c r="M8" s="17">
        <v>43.322899999999997</v>
      </c>
      <c r="N8" s="17">
        <v>0.60011000000000003</v>
      </c>
      <c r="O8" s="17">
        <v>0.59772999999999998</v>
      </c>
      <c r="P8" s="17">
        <v>252.11500000000001</v>
      </c>
    </row>
    <row r="9" spans="2:22" ht="15.6" x14ac:dyDescent="0.3">
      <c r="B9" s="15">
        <v>6</v>
      </c>
      <c r="C9" s="18">
        <v>130.18100000000001</v>
      </c>
      <c r="D9" s="18">
        <v>-4793.07</v>
      </c>
      <c r="E9" s="18" t="s">
        <v>53</v>
      </c>
      <c r="F9" s="18" t="s">
        <v>53</v>
      </c>
      <c r="G9" s="18" t="s">
        <v>53</v>
      </c>
      <c r="K9" s="31">
        <v>6</v>
      </c>
      <c r="L9" s="17">
        <v>47.277000000000001</v>
      </c>
      <c r="M9" s="17">
        <v>53.046500000000002</v>
      </c>
      <c r="N9" s="17">
        <v>0.40045999999999998</v>
      </c>
      <c r="O9" s="17">
        <v>0.39689000000000002</v>
      </c>
      <c r="P9" s="17">
        <v>112.215</v>
      </c>
    </row>
    <row r="10" spans="2:22" ht="15.6" x14ac:dyDescent="0.3">
      <c r="B10" s="15">
        <v>7</v>
      </c>
      <c r="C10" s="18">
        <v>12.0342</v>
      </c>
      <c r="D10" s="18">
        <v>-4.5383599999999999</v>
      </c>
      <c r="E10" s="18">
        <v>0.74587800000000004</v>
      </c>
      <c r="F10" s="18" t="s">
        <v>53</v>
      </c>
      <c r="G10" s="18" t="s">
        <v>53</v>
      </c>
      <c r="K10" s="31">
        <v>7</v>
      </c>
      <c r="L10" s="17">
        <v>12.940300000000001</v>
      </c>
      <c r="M10" s="17">
        <v>14.519399999999999</v>
      </c>
      <c r="N10" s="17">
        <v>0.95535000000000003</v>
      </c>
      <c r="O10" s="17">
        <v>0.95482</v>
      </c>
      <c r="P10" s="17">
        <v>1786.64</v>
      </c>
    </row>
    <row r="11" spans="2:22" ht="15.6" x14ac:dyDescent="0.3">
      <c r="B11" s="15">
        <v>8</v>
      </c>
      <c r="C11" s="18">
        <v>-266.82799999999997</v>
      </c>
      <c r="D11" s="18">
        <v>21.699100000000001</v>
      </c>
      <c r="E11" s="18">
        <v>874.17899999999997</v>
      </c>
      <c r="F11" s="18" t="s">
        <v>53</v>
      </c>
      <c r="G11" s="18" t="s">
        <v>53</v>
      </c>
      <c r="K11" s="31">
        <v>8</v>
      </c>
      <c r="L11" s="17">
        <v>14.6868</v>
      </c>
      <c r="M11" s="17">
        <v>16.479099999999999</v>
      </c>
      <c r="N11" s="17">
        <v>0.94249000000000005</v>
      </c>
      <c r="O11" s="17">
        <v>0.94179999999999997</v>
      </c>
      <c r="P11" s="17">
        <v>1368.3</v>
      </c>
    </row>
    <row r="12" spans="2:22" ht="15.6" x14ac:dyDescent="0.3">
      <c r="B12" s="15">
        <v>9</v>
      </c>
      <c r="C12" s="18">
        <v>8.1234300000000008</v>
      </c>
      <c r="D12" s="18">
        <v>0.13900399999999999</v>
      </c>
      <c r="E12" s="18">
        <v>-0.95962099999999995</v>
      </c>
      <c r="F12" s="18">
        <v>2.2089600000000001E-2</v>
      </c>
      <c r="G12" s="18" t="s">
        <v>53</v>
      </c>
      <c r="K12" s="31">
        <v>9</v>
      </c>
      <c r="L12" s="17">
        <v>12.3195</v>
      </c>
      <c r="M12" s="17">
        <v>13.822900000000001</v>
      </c>
      <c r="N12" s="17">
        <v>0.95977000000000001</v>
      </c>
      <c r="O12" s="17">
        <v>0.95904999999999996</v>
      </c>
      <c r="P12" s="17">
        <v>1320.24</v>
      </c>
    </row>
    <row r="13" spans="2:22" ht="15.6" x14ac:dyDescent="0.3">
      <c r="B13" s="15">
        <v>10</v>
      </c>
      <c r="C13" s="18">
        <v>0.18850800000000001</v>
      </c>
      <c r="D13" s="18">
        <v>0.785914</v>
      </c>
      <c r="E13" s="18">
        <v>0.13220799999999999</v>
      </c>
      <c r="F13" s="18">
        <v>-0.118075</v>
      </c>
      <c r="G13" s="18">
        <v>2.5024299999999999E-2</v>
      </c>
      <c r="K13" s="31">
        <v>10</v>
      </c>
      <c r="L13" s="17">
        <v>12.3215</v>
      </c>
      <c r="M13" s="17">
        <v>13.825200000000001</v>
      </c>
      <c r="N13" s="17">
        <v>0.96</v>
      </c>
      <c r="O13" s="17">
        <v>0.95903000000000005</v>
      </c>
      <c r="P13" s="17">
        <v>990.09100000000001</v>
      </c>
    </row>
    <row r="14" spans="2:22" ht="15.6" x14ac:dyDescent="0.3">
      <c r="B14" s="15">
        <v>11</v>
      </c>
      <c r="C14" s="18">
        <v>-20.788599999999999</v>
      </c>
      <c r="D14" s="18">
        <v>6.30647</v>
      </c>
      <c r="E14" s="18">
        <v>-0.433255</v>
      </c>
      <c r="F14" s="18">
        <v>-1.51466E-2</v>
      </c>
      <c r="G14" s="18">
        <v>5.1469800000000003E-2</v>
      </c>
      <c r="K14" s="31">
        <v>11</v>
      </c>
      <c r="L14" s="17">
        <v>12.226000000000001</v>
      </c>
      <c r="M14" s="17">
        <v>13.718</v>
      </c>
      <c r="N14" s="17">
        <v>0.96062000000000003</v>
      </c>
      <c r="O14" s="17">
        <v>0.95967000000000002</v>
      </c>
      <c r="P14" s="17">
        <v>1006.27</v>
      </c>
    </row>
    <row r="15" spans="2:22" ht="15.6" x14ac:dyDescent="0.3">
      <c r="B15" s="15">
        <v>12</v>
      </c>
      <c r="C15" s="41">
        <v>-5.6336300000000001</v>
      </c>
      <c r="D15" s="41">
        <v>1.6061099999999998E-2</v>
      </c>
      <c r="E15" s="41">
        <v>3.9749E-2</v>
      </c>
      <c r="F15" s="41">
        <v>0.122166</v>
      </c>
      <c r="G15" s="41">
        <v>-1.8127999999999998E-2</v>
      </c>
      <c r="K15" s="31">
        <v>12</v>
      </c>
      <c r="L15" s="32">
        <v>12.2165</v>
      </c>
      <c r="M15" s="32">
        <v>13.7073</v>
      </c>
      <c r="N15" s="32">
        <v>0.96067999999999998</v>
      </c>
      <c r="O15" s="32">
        <v>0.95972999999999997</v>
      </c>
      <c r="P15" s="32">
        <v>1007.91</v>
      </c>
    </row>
    <row r="16" spans="2:22" ht="15.6" x14ac:dyDescent="0.3">
      <c r="B16" s="15">
        <v>13</v>
      </c>
      <c r="C16" s="41">
        <v>0.173258</v>
      </c>
      <c r="D16" s="41">
        <v>2.3862100000000002</v>
      </c>
      <c r="E16" s="41" t="s">
        <v>53</v>
      </c>
      <c r="F16" s="41" t="s">
        <v>53</v>
      </c>
      <c r="G16" s="41" t="s">
        <v>53</v>
      </c>
      <c r="H16" s="35"/>
      <c r="I16" s="35"/>
      <c r="J16" s="35"/>
      <c r="K16" s="31">
        <v>13</v>
      </c>
      <c r="L16" s="32">
        <v>12.862500000000001</v>
      </c>
      <c r="M16" s="32">
        <v>14.4322</v>
      </c>
      <c r="N16" s="32">
        <v>0.95563399999999998</v>
      </c>
      <c r="O16" s="32" t="s">
        <v>53</v>
      </c>
      <c r="P16" s="32" t="s">
        <v>53</v>
      </c>
      <c r="S16" s="33"/>
      <c r="T16" s="33"/>
      <c r="U16" s="34"/>
      <c r="V16" s="34"/>
    </row>
    <row r="17" spans="2:22" ht="15.6" x14ac:dyDescent="0.3">
      <c r="B17" s="15">
        <v>14</v>
      </c>
      <c r="C17" s="42">
        <v>0.173258</v>
      </c>
      <c r="D17" s="42">
        <v>-2.3862000000000001</v>
      </c>
      <c r="E17" s="18" t="s">
        <v>53</v>
      </c>
      <c r="F17" s="18" t="s">
        <v>53</v>
      </c>
      <c r="G17" s="18" t="s">
        <v>53</v>
      </c>
      <c r="K17" s="31">
        <v>14</v>
      </c>
      <c r="L17" s="39">
        <v>12.862500000000001</v>
      </c>
      <c r="M17" s="32">
        <v>14.4322</v>
      </c>
      <c r="N17" s="39">
        <v>0.95562999999999998</v>
      </c>
      <c r="O17" s="39" t="s">
        <v>53</v>
      </c>
      <c r="P17" s="17" t="s">
        <v>53</v>
      </c>
      <c r="S17" s="37"/>
      <c r="T17" s="33"/>
      <c r="U17" s="38"/>
      <c r="V17" s="38"/>
    </row>
    <row r="18" spans="2:22" ht="15.6" x14ac:dyDescent="0.3">
      <c r="B18" s="15">
        <v>15</v>
      </c>
      <c r="C18" s="42">
        <v>2.45941E-3</v>
      </c>
      <c r="D18" s="42">
        <v>1.013425</v>
      </c>
      <c r="E18" s="18" t="s">
        <v>53</v>
      </c>
      <c r="F18" s="18" t="s">
        <v>53</v>
      </c>
      <c r="G18" s="18" t="s">
        <v>53</v>
      </c>
      <c r="K18" s="31">
        <v>15</v>
      </c>
      <c r="L18" s="39">
        <v>12.4785</v>
      </c>
      <c r="M18" s="32">
        <v>14.001300000000001</v>
      </c>
      <c r="N18" s="39">
        <v>0.95827899999999999</v>
      </c>
      <c r="O18" s="39" t="s">
        <v>53</v>
      </c>
      <c r="P18" s="17" t="s">
        <v>53</v>
      </c>
      <c r="S18" s="37"/>
      <c r="T18" s="33"/>
      <c r="U18" s="38"/>
      <c r="V18" s="38"/>
    </row>
    <row r="19" spans="2:22" ht="15.6" x14ac:dyDescent="0.3">
      <c r="B19" s="15">
        <v>16</v>
      </c>
      <c r="C19" s="42">
        <v>1.62615E-3</v>
      </c>
      <c r="D19" s="42">
        <v>1.31098</v>
      </c>
      <c r="E19" s="42" t="s">
        <v>53</v>
      </c>
      <c r="F19" s="42" t="s">
        <v>53</v>
      </c>
      <c r="G19" s="42" t="s">
        <v>53</v>
      </c>
      <c r="K19" s="31">
        <v>16</v>
      </c>
      <c r="L19" s="39">
        <v>18.264399999999998</v>
      </c>
      <c r="M19" s="32">
        <v>20.493300000000001</v>
      </c>
      <c r="N19" s="39">
        <v>0.91082799999999997</v>
      </c>
      <c r="O19" s="39" t="s">
        <v>53</v>
      </c>
      <c r="P19" s="17" t="s">
        <v>53</v>
      </c>
    </row>
    <row r="20" spans="2:22" ht="15.6" x14ac:dyDescent="0.3">
      <c r="B20" s="15">
        <v>17</v>
      </c>
      <c r="C20" s="18">
        <v>0.17352799999999999</v>
      </c>
      <c r="D20" s="18">
        <v>1.6931099999999999</v>
      </c>
      <c r="E20" s="18">
        <v>-0.693106</v>
      </c>
      <c r="F20" s="18" t="s">
        <v>53</v>
      </c>
      <c r="G20" s="18" t="s">
        <v>53</v>
      </c>
      <c r="K20" s="31">
        <v>17</v>
      </c>
      <c r="L20" s="39">
        <v>12.901</v>
      </c>
      <c r="M20" s="32">
        <v>14.4754</v>
      </c>
      <c r="N20" s="39">
        <v>0.95563399999999998</v>
      </c>
      <c r="O20" s="39" t="s">
        <v>53</v>
      </c>
      <c r="P20" s="17" t="s">
        <v>53</v>
      </c>
    </row>
    <row r="21" spans="2:22" ht="15.6" x14ac:dyDescent="0.3">
      <c r="B21" s="16">
        <v>18</v>
      </c>
      <c r="C21" s="49">
        <v>5.2747299999999997E-2</v>
      </c>
      <c r="D21" s="49">
        <v>2.17889</v>
      </c>
      <c r="E21" s="49">
        <v>0.606348</v>
      </c>
      <c r="F21" s="49" t="s">
        <v>53</v>
      </c>
      <c r="G21" s="49" t="s">
        <v>53</v>
      </c>
      <c r="K21" s="16">
        <v>18</v>
      </c>
      <c r="L21" s="26">
        <v>12.2127</v>
      </c>
      <c r="M21" s="26">
        <v>13.703099999999999</v>
      </c>
      <c r="N21" s="26">
        <v>0.96023999999999998</v>
      </c>
      <c r="O21" s="26" t="s">
        <v>53</v>
      </c>
      <c r="P21" s="26" t="s">
        <v>53</v>
      </c>
    </row>
    <row r="22" spans="2:22" x14ac:dyDescent="0.3">
      <c r="L22" s="48"/>
      <c r="M22" s="48"/>
      <c r="N22" s="48"/>
    </row>
  </sheetData>
  <mergeCells count="4">
    <mergeCell ref="B2:B3"/>
    <mergeCell ref="C2:G2"/>
    <mergeCell ref="K2:K3"/>
    <mergeCell ref="L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E8CE-AE97-429D-BE17-F94190E5909D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EBC-F041-4392-91F8-60C75F042557}">
  <dimension ref="B1:AB22"/>
  <sheetViews>
    <sheetView tabSelected="1" workbookViewId="0">
      <selection activeCell="A14" sqref="A14"/>
    </sheetView>
  </sheetViews>
  <sheetFormatPr defaultRowHeight="14.4" x14ac:dyDescent="0.3"/>
  <cols>
    <col min="3" max="3" width="10.21875" bestFit="1" customWidth="1"/>
    <col min="7" max="7" width="10.21875" bestFit="1" customWidth="1"/>
    <col min="21" max="21" width="10.21875" bestFit="1" customWidth="1"/>
    <col min="28" max="28" width="11.44140625" bestFit="1" customWidth="1"/>
  </cols>
  <sheetData>
    <row r="1" spans="2:28" x14ac:dyDescent="0.3">
      <c r="B1" s="56" t="s">
        <v>91</v>
      </c>
      <c r="C1" s="56"/>
      <c r="D1" s="56"/>
      <c r="E1" s="56"/>
      <c r="F1" s="56"/>
      <c r="G1" s="56"/>
      <c r="I1" s="56" t="s">
        <v>7</v>
      </c>
      <c r="J1" s="56"/>
      <c r="K1" s="56"/>
      <c r="L1" s="56"/>
      <c r="M1" s="56"/>
      <c r="N1" s="56"/>
      <c r="P1" s="56" t="s">
        <v>8</v>
      </c>
      <c r="Q1" s="56"/>
      <c r="R1" s="56"/>
      <c r="S1" s="56"/>
      <c r="T1" s="56"/>
      <c r="U1" s="56"/>
      <c r="W1" s="56" t="s">
        <v>9</v>
      </c>
      <c r="X1" s="56"/>
      <c r="Y1" s="56"/>
      <c r="Z1" s="56"/>
      <c r="AA1" s="56"/>
      <c r="AB1" s="56"/>
    </row>
    <row r="2" spans="2:28" ht="15.6" x14ac:dyDescent="0.3">
      <c r="B2" s="28" t="s">
        <v>47</v>
      </c>
      <c r="C2" s="30" t="s">
        <v>28</v>
      </c>
      <c r="D2" s="30"/>
      <c r="E2" s="30"/>
      <c r="F2" s="30"/>
      <c r="G2" s="30"/>
      <c r="I2" s="28" t="s">
        <v>47</v>
      </c>
      <c r="J2" s="30" t="s">
        <v>28</v>
      </c>
      <c r="K2" s="30"/>
      <c r="L2" s="30"/>
      <c r="M2" s="30"/>
      <c r="N2" s="30"/>
      <c r="P2" s="28" t="s">
        <v>47</v>
      </c>
      <c r="Q2" s="30" t="s">
        <v>28</v>
      </c>
      <c r="R2" s="30"/>
      <c r="S2" s="30"/>
      <c r="T2" s="30"/>
      <c r="U2" s="30"/>
      <c r="W2" s="28" t="s">
        <v>47</v>
      </c>
      <c r="X2" s="30" t="s">
        <v>28</v>
      </c>
      <c r="Y2" s="30"/>
      <c r="Z2" s="30"/>
      <c r="AA2" s="30"/>
      <c r="AB2" s="30"/>
    </row>
    <row r="3" spans="2:28" ht="15.6" x14ac:dyDescent="0.3">
      <c r="B3" s="40"/>
      <c r="C3" s="16" t="s">
        <v>54</v>
      </c>
      <c r="D3" s="16" t="s">
        <v>55</v>
      </c>
      <c r="E3" s="16" t="s">
        <v>56</v>
      </c>
      <c r="F3" s="16" t="s">
        <v>57</v>
      </c>
      <c r="G3" s="16" t="s">
        <v>26</v>
      </c>
      <c r="I3" s="40"/>
      <c r="J3" s="16" t="s">
        <v>54</v>
      </c>
      <c r="K3" s="16" t="s">
        <v>55</v>
      </c>
      <c r="L3" s="16" t="s">
        <v>56</v>
      </c>
      <c r="M3" s="16" t="s">
        <v>57</v>
      </c>
      <c r="N3" s="16" t="s">
        <v>26</v>
      </c>
      <c r="P3" s="40"/>
      <c r="Q3" s="16" t="s">
        <v>54</v>
      </c>
      <c r="R3" s="16" t="s">
        <v>55</v>
      </c>
      <c r="S3" s="16" t="s">
        <v>56</v>
      </c>
      <c r="T3" s="16" t="s">
        <v>57</v>
      </c>
      <c r="U3" s="16" t="s">
        <v>26</v>
      </c>
      <c r="W3" s="40"/>
      <c r="X3" s="16" t="s">
        <v>54</v>
      </c>
      <c r="Y3" s="16" t="s">
        <v>55</v>
      </c>
      <c r="Z3" s="16" t="s">
        <v>56</v>
      </c>
      <c r="AA3" s="16" t="s">
        <v>57</v>
      </c>
      <c r="AB3" s="16" t="s">
        <v>26</v>
      </c>
    </row>
    <row r="4" spans="2:28" ht="15.6" x14ac:dyDescent="0.3">
      <c r="B4" s="31">
        <v>1</v>
      </c>
      <c r="C4" s="54">
        <v>2.1547E-2</v>
      </c>
      <c r="D4" s="47">
        <v>17.2407</v>
      </c>
      <c r="E4" s="47">
        <v>0.92808999999999997</v>
      </c>
      <c r="F4" s="47">
        <v>0.92766999999999999</v>
      </c>
      <c r="G4" s="50">
        <v>2168.4</v>
      </c>
      <c r="I4" s="31">
        <v>1</v>
      </c>
      <c r="J4" s="47">
        <v>13.8416</v>
      </c>
      <c r="K4" s="47">
        <v>18.683900000000001</v>
      </c>
      <c r="L4" s="47">
        <v>0.91759000000000002</v>
      </c>
      <c r="M4" s="47">
        <v>0.91710000000000003</v>
      </c>
      <c r="N4" s="50">
        <v>1870.64</v>
      </c>
      <c r="P4" s="31">
        <v>1</v>
      </c>
      <c r="Q4" s="47">
        <v>7.5765500000000001</v>
      </c>
      <c r="R4" s="47">
        <v>50.372599999999998</v>
      </c>
      <c r="S4" s="47">
        <v>0.70757000000000003</v>
      </c>
      <c r="T4" s="47">
        <v>0.70582999999999996</v>
      </c>
      <c r="U4" s="47">
        <v>406.505</v>
      </c>
      <c r="W4" s="31">
        <v>1</v>
      </c>
      <c r="X4" s="47">
        <v>19.1614</v>
      </c>
      <c r="Y4" s="47">
        <v>21.4998</v>
      </c>
      <c r="Z4" s="47">
        <v>0.90151000000000003</v>
      </c>
      <c r="AA4" s="47">
        <v>0.90093000000000001</v>
      </c>
      <c r="AB4" s="47">
        <v>1537.83</v>
      </c>
    </row>
    <row r="5" spans="2:28" ht="15.6" x14ac:dyDescent="0.3">
      <c r="B5" s="31">
        <v>2</v>
      </c>
      <c r="C5" s="43">
        <v>1.3983499999999999E-2</v>
      </c>
      <c r="D5" s="17">
        <v>11.188800000000001</v>
      </c>
      <c r="E5" s="17">
        <v>0.96972000000000003</v>
      </c>
      <c r="F5" s="17">
        <v>0.96953999999999996</v>
      </c>
      <c r="G5" s="51">
        <v>5379.39</v>
      </c>
      <c r="I5" s="31">
        <v>2</v>
      </c>
      <c r="J5" s="17">
        <v>10.541600000000001</v>
      </c>
      <c r="K5" s="17">
        <v>14.2294</v>
      </c>
      <c r="L5" s="17">
        <v>0.95220000000000005</v>
      </c>
      <c r="M5" s="17">
        <v>0.95191999999999999</v>
      </c>
      <c r="N5" s="51">
        <v>3346.81</v>
      </c>
      <c r="P5" s="31">
        <v>2</v>
      </c>
      <c r="Q5" s="17">
        <v>6.24946</v>
      </c>
      <c r="R5" s="17">
        <v>41.549500000000002</v>
      </c>
      <c r="S5" s="17">
        <v>0.80103999999999997</v>
      </c>
      <c r="T5" s="17">
        <v>0.79986000000000002</v>
      </c>
      <c r="U5" s="17">
        <v>676.40800000000002</v>
      </c>
      <c r="W5" s="31">
        <v>2</v>
      </c>
      <c r="X5" s="17">
        <v>13.305099999999999</v>
      </c>
      <c r="Y5" s="17">
        <v>14.928800000000001</v>
      </c>
      <c r="Z5" s="17">
        <v>0.95252000000000003</v>
      </c>
      <c r="AA5" s="17">
        <v>0.95223000000000002</v>
      </c>
      <c r="AB5" s="17">
        <v>3369.97</v>
      </c>
    </row>
    <row r="6" spans="2:28" ht="15.6" x14ac:dyDescent="0.3">
      <c r="B6" s="31">
        <v>3</v>
      </c>
      <c r="C6" s="43">
        <v>9.8203600000000002E-3</v>
      </c>
      <c r="D6" s="17">
        <v>7.8576800000000002</v>
      </c>
      <c r="E6" s="17">
        <v>0.98506000000000005</v>
      </c>
      <c r="F6" s="17">
        <v>0.98497000000000001</v>
      </c>
      <c r="G6" s="51">
        <v>11079.8</v>
      </c>
      <c r="I6" s="31">
        <v>3</v>
      </c>
      <c r="J6" s="17">
        <v>10.0029</v>
      </c>
      <c r="K6" s="17">
        <v>13.5023</v>
      </c>
      <c r="L6" s="17">
        <v>0.95696000000000003</v>
      </c>
      <c r="M6" s="17">
        <v>0.95670999999999995</v>
      </c>
      <c r="N6" s="51">
        <v>3735.55</v>
      </c>
      <c r="P6" s="31">
        <v>3</v>
      </c>
      <c r="Q6" s="17">
        <v>6.1323999999999996</v>
      </c>
      <c r="R6" s="17">
        <v>40.7712</v>
      </c>
      <c r="S6" s="17">
        <v>0.80842999999999998</v>
      </c>
      <c r="T6" s="17">
        <v>0.80728999999999995</v>
      </c>
      <c r="U6" s="17">
        <v>708.95399999999995</v>
      </c>
      <c r="W6" s="31">
        <v>3</v>
      </c>
      <c r="X6" s="17">
        <v>12.494999999999999</v>
      </c>
      <c r="Y6" s="17">
        <v>14.0198</v>
      </c>
      <c r="Z6" s="17">
        <v>0.95811999999999997</v>
      </c>
      <c r="AA6" s="17">
        <v>0.95787</v>
      </c>
      <c r="AB6" s="17">
        <v>3843.62</v>
      </c>
    </row>
    <row r="7" spans="2:28" ht="15.6" x14ac:dyDescent="0.3">
      <c r="B7" s="31">
        <v>4</v>
      </c>
      <c r="C7" s="43">
        <v>3.4607499999999999E-2</v>
      </c>
      <c r="D7" s="17">
        <v>27.690899999999999</v>
      </c>
      <c r="E7" s="17">
        <v>0.81450999999999996</v>
      </c>
      <c r="F7" s="17">
        <v>0.81340000000000001</v>
      </c>
      <c r="G7" s="51">
        <v>737.69100000000003</v>
      </c>
      <c r="I7" s="31">
        <v>4</v>
      </c>
      <c r="J7" s="17">
        <v>21.084499999999998</v>
      </c>
      <c r="K7" s="17">
        <v>28.460699999999999</v>
      </c>
      <c r="L7" s="17">
        <v>0.80878000000000005</v>
      </c>
      <c r="M7" s="17">
        <v>0.80764999999999998</v>
      </c>
      <c r="N7" s="51">
        <v>710.58600000000001</v>
      </c>
      <c r="P7" s="31">
        <v>4</v>
      </c>
      <c r="Q7" s="17">
        <v>9.1864100000000004</v>
      </c>
      <c r="R7" s="17">
        <v>61.075699999999998</v>
      </c>
      <c r="S7" s="17">
        <v>0.57010000000000005</v>
      </c>
      <c r="T7" s="17">
        <v>0.56755</v>
      </c>
      <c r="U7" s="17">
        <v>222.792</v>
      </c>
      <c r="W7" s="31">
        <v>4</v>
      </c>
      <c r="X7" s="17">
        <v>28.6067</v>
      </c>
      <c r="Y7" s="17">
        <v>32.097799999999999</v>
      </c>
      <c r="Z7" s="17">
        <v>0.78049000000000002</v>
      </c>
      <c r="AA7" s="17">
        <v>0.77917999999999998</v>
      </c>
      <c r="AB7" s="17">
        <v>597.34</v>
      </c>
    </row>
    <row r="8" spans="2:28" ht="15.6" x14ac:dyDescent="0.3">
      <c r="B8" s="31">
        <v>5</v>
      </c>
      <c r="C8" s="43">
        <v>4.8486000000000001E-2</v>
      </c>
      <c r="D8" s="17">
        <v>38.795699999999997</v>
      </c>
      <c r="E8" s="17">
        <v>0.63590000000000002</v>
      </c>
      <c r="F8" s="17">
        <v>0.63373000000000002</v>
      </c>
      <c r="G8" s="51">
        <v>293.41199999999998</v>
      </c>
      <c r="I8" s="31">
        <v>5</v>
      </c>
      <c r="J8" s="17">
        <v>29.226500000000001</v>
      </c>
      <c r="K8" s="17">
        <v>39.451099999999997</v>
      </c>
      <c r="L8" s="17">
        <v>0.63258999999999999</v>
      </c>
      <c r="M8" s="17">
        <v>0.63039999999999996</v>
      </c>
      <c r="N8" s="51">
        <v>289.255</v>
      </c>
      <c r="P8" s="31">
        <v>5</v>
      </c>
      <c r="Q8" s="17">
        <v>10.7799</v>
      </c>
      <c r="R8" s="17">
        <v>71.669799999999995</v>
      </c>
      <c r="S8" s="17">
        <v>0.40803</v>
      </c>
      <c r="T8" s="17">
        <v>0.40450999999999998</v>
      </c>
      <c r="U8" s="17">
        <v>115.79900000000001</v>
      </c>
      <c r="W8" s="31">
        <v>5</v>
      </c>
      <c r="X8" s="17">
        <v>38.610999999999997</v>
      </c>
      <c r="Y8" s="17">
        <v>43.322899999999997</v>
      </c>
      <c r="Z8" s="17">
        <v>0.60011000000000003</v>
      </c>
      <c r="AA8" s="17">
        <v>0.59772999999999998</v>
      </c>
      <c r="AB8" s="17">
        <v>252.11500000000001</v>
      </c>
    </row>
    <row r="9" spans="2:28" ht="15.6" x14ac:dyDescent="0.3">
      <c r="B9" s="31">
        <v>6</v>
      </c>
      <c r="C9" s="43">
        <v>6.0612600000000003E-2</v>
      </c>
      <c r="D9" s="17">
        <v>48.498699999999999</v>
      </c>
      <c r="E9" s="17">
        <v>0.43099999999999999</v>
      </c>
      <c r="F9" s="17">
        <v>0.42760999999999999</v>
      </c>
      <c r="G9" s="51">
        <v>127.253</v>
      </c>
      <c r="I9" s="31">
        <v>6</v>
      </c>
      <c r="J9" s="17">
        <v>36.447200000000002</v>
      </c>
      <c r="K9" s="17">
        <v>49.197899999999997</v>
      </c>
      <c r="L9" s="17">
        <v>0.42862</v>
      </c>
      <c r="M9" s="17">
        <v>0.42521999999999999</v>
      </c>
      <c r="N9" s="51">
        <v>126.02500000000001</v>
      </c>
      <c r="P9" s="31">
        <v>6</v>
      </c>
      <c r="Q9" s="17">
        <v>12.095499999999999</v>
      </c>
      <c r="R9" s="17">
        <v>80.416700000000006</v>
      </c>
      <c r="S9" s="17">
        <v>0.25472</v>
      </c>
      <c r="T9" s="17">
        <v>0.25029000000000001</v>
      </c>
      <c r="U9" s="17">
        <v>57.419199999999996</v>
      </c>
      <c r="W9" s="31">
        <v>6</v>
      </c>
      <c r="X9" s="17">
        <v>47.277000000000001</v>
      </c>
      <c r="Y9" s="17">
        <v>53.046500000000002</v>
      </c>
      <c r="Z9" s="17">
        <v>0.40045999999999998</v>
      </c>
      <c r="AA9" s="17">
        <v>0.39689000000000002</v>
      </c>
      <c r="AB9" s="17">
        <v>112.215</v>
      </c>
    </row>
    <row r="10" spans="2:28" ht="15.6" x14ac:dyDescent="0.3">
      <c r="B10" s="31">
        <v>7</v>
      </c>
      <c r="C10" s="43">
        <v>1.38843E-2</v>
      </c>
      <c r="D10" s="17">
        <v>11.109500000000001</v>
      </c>
      <c r="E10" s="17">
        <v>0.97031999999999996</v>
      </c>
      <c r="F10" s="17">
        <v>0.96997</v>
      </c>
      <c r="G10" s="51">
        <v>2729.96</v>
      </c>
      <c r="I10" s="31">
        <v>7</v>
      </c>
      <c r="J10" s="17">
        <v>10.568199999999999</v>
      </c>
      <c r="K10" s="17">
        <v>14.2654</v>
      </c>
      <c r="L10" s="17">
        <v>0.95225000000000004</v>
      </c>
      <c r="M10" s="17">
        <v>0.95167000000000002</v>
      </c>
      <c r="N10" s="51">
        <v>1665.04</v>
      </c>
      <c r="P10" s="31">
        <v>7</v>
      </c>
      <c r="Q10" s="17">
        <v>5.5351299999999997</v>
      </c>
      <c r="R10" s="17">
        <v>36.8003</v>
      </c>
      <c r="S10" s="17">
        <v>0.84486000000000006</v>
      </c>
      <c r="T10" s="17">
        <v>0.84299999999999997</v>
      </c>
      <c r="U10" s="17">
        <v>454.71</v>
      </c>
      <c r="W10" s="31">
        <v>7</v>
      </c>
      <c r="X10" s="17">
        <v>12.940300000000001</v>
      </c>
      <c r="Y10" s="17">
        <v>14.519399999999999</v>
      </c>
      <c r="Z10" s="17">
        <v>0.95535000000000003</v>
      </c>
      <c r="AA10" s="17">
        <v>0.95482</v>
      </c>
      <c r="AB10" s="17">
        <v>1786.64</v>
      </c>
    </row>
    <row r="11" spans="2:28" ht="15.6" x14ac:dyDescent="0.3">
      <c r="B11" s="31">
        <v>8</v>
      </c>
      <c r="C11" s="43">
        <v>1.61374E-2</v>
      </c>
      <c r="D11" s="17">
        <v>12.9122</v>
      </c>
      <c r="E11" s="17">
        <v>0.95991000000000004</v>
      </c>
      <c r="F11" s="17">
        <v>0.95943000000000001</v>
      </c>
      <c r="G11" s="51">
        <v>1999.19</v>
      </c>
      <c r="I11" s="31">
        <v>8</v>
      </c>
      <c r="J11" s="17">
        <v>11.130699999999999</v>
      </c>
      <c r="K11" s="17">
        <v>15.0246</v>
      </c>
      <c r="L11" s="17">
        <v>0.94703000000000004</v>
      </c>
      <c r="M11" s="17">
        <v>0.94638999999999995</v>
      </c>
      <c r="N11" s="51">
        <v>1492.8</v>
      </c>
      <c r="P11" s="31">
        <v>8</v>
      </c>
      <c r="Q11" s="17">
        <v>6.3991899999999999</v>
      </c>
      <c r="R11" s="17">
        <v>42.544899999999998</v>
      </c>
      <c r="S11" s="17">
        <v>0.79264000000000001</v>
      </c>
      <c r="T11" s="17">
        <v>0.79015000000000002</v>
      </c>
      <c r="U11" s="17">
        <v>319.17700000000002</v>
      </c>
      <c r="W11" s="31">
        <v>8</v>
      </c>
      <c r="X11" s="17">
        <v>14.6868</v>
      </c>
      <c r="Y11" s="17">
        <v>16.479099999999999</v>
      </c>
      <c r="Z11" s="17">
        <v>0.94249000000000005</v>
      </c>
      <c r="AA11" s="17">
        <v>0.94179999999999997</v>
      </c>
      <c r="AB11" s="17">
        <v>1368.3</v>
      </c>
    </row>
    <row r="12" spans="2:28" ht="15.6" x14ac:dyDescent="0.3">
      <c r="B12" s="31">
        <v>9</v>
      </c>
      <c r="C12" s="43">
        <v>9.7573299999999998E-3</v>
      </c>
      <c r="D12" s="17">
        <v>7.8072499999999998</v>
      </c>
      <c r="E12" s="17">
        <v>0.98543000000000003</v>
      </c>
      <c r="F12" s="17">
        <v>0.98516999999999999</v>
      </c>
      <c r="G12" s="51">
        <v>3742.52</v>
      </c>
      <c r="I12" s="31">
        <v>9</v>
      </c>
      <c r="J12" s="17">
        <v>9.8750499999999999</v>
      </c>
      <c r="K12" s="17">
        <v>13.329800000000001</v>
      </c>
      <c r="L12" s="17">
        <v>0.95855000000000001</v>
      </c>
      <c r="M12" s="17">
        <v>0.95781000000000005</v>
      </c>
      <c r="N12" s="51">
        <v>1279.76</v>
      </c>
      <c r="P12" s="31">
        <v>9</v>
      </c>
      <c r="Q12" s="17">
        <v>5.6033099999999996</v>
      </c>
      <c r="R12" s="17">
        <v>37.253599999999999</v>
      </c>
      <c r="S12" s="17">
        <v>0.84196000000000004</v>
      </c>
      <c r="T12" s="17">
        <v>0.83911000000000002</v>
      </c>
      <c r="U12" s="17">
        <v>294.79399999999998</v>
      </c>
      <c r="W12" s="31">
        <v>9</v>
      </c>
      <c r="X12" s="17">
        <v>12.3195</v>
      </c>
      <c r="Y12" s="17">
        <v>13.822900000000001</v>
      </c>
      <c r="Z12" s="17">
        <v>0.95977000000000001</v>
      </c>
      <c r="AA12" s="17">
        <v>0.95904999999999996</v>
      </c>
      <c r="AB12" s="17">
        <v>1320.24</v>
      </c>
    </row>
    <row r="13" spans="2:28" ht="15.6" x14ac:dyDescent="0.3">
      <c r="B13" s="31">
        <v>10</v>
      </c>
      <c r="C13" s="43">
        <v>9.7831600000000008E-3</v>
      </c>
      <c r="D13" s="17">
        <v>7.8279199999999998</v>
      </c>
      <c r="E13" s="17">
        <v>0.98540000000000005</v>
      </c>
      <c r="F13" s="17">
        <v>0.98509000000000002</v>
      </c>
      <c r="G13" s="51">
        <v>2792.12</v>
      </c>
      <c r="I13" s="31">
        <v>10</v>
      </c>
      <c r="J13" s="17">
        <v>9.8874200000000005</v>
      </c>
      <c r="K13" s="17">
        <v>13.346500000000001</v>
      </c>
      <c r="L13" s="17">
        <v>0.9587</v>
      </c>
      <c r="M13" s="17">
        <v>0.9577</v>
      </c>
      <c r="N13" s="51">
        <v>957.56600000000003</v>
      </c>
      <c r="P13" s="31">
        <v>10</v>
      </c>
      <c r="Q13" s="17">
        <v>5.4346100000000002</v>
      </c>
      <c r="R13" s="17">
        <v>36.131999999999998</v>
      </c>
      <c r="S13" s="17">
        <v>0.85223000000000004</v>
      </c>
      <c r="T13" s="17">
        <v>0.84865000000000002</v>
      </c>
      <c r="U13" s="17">
        <v>237.90199999999999</v>
      </c>
      <c r="W13" s="31">
        <v>10</v>
      </c>
      <c r="X13" s="17">
        <v>12.3215</v>
      </c>
      <c r="Y13" s="17">
        <v>13.825200000000001</v>
      </c>
      <c r="Z13" s="17">
        <v>0.96</v>
      </c>
      <c r="AA13" s="17">
        <v>0.95903000000000005</v>
      </c>
      <c r="AB13" s="17">
        <v>990.09100000000001</v>
      </c>
    </row>
    <row r="14" spans="2:28" ht="15.6" x14ac:dyDescent="0.3">
      <c r="B14" s="31">
        <v>11</v>
      </c>
      <c r="C14" s="61">
        <v>9.7661099999999997E-3</v>
      </c>
      <c r="D14" s="59">
        <v>7.8142800000000001</v>
      </c>
      <c r="E14" s="59">
        <v>0.98548999999999998</v>
      </c>
      <c r="F14" s="59">
        <v>0.98514000000000002</v>
      </c>
      <c r="G14" s="62">
        <v>2802.02</v>
      </c>
      <c r="I14" s="31">
        <v>11</v>
      </c>
      <c r="J14" s="17">
        <v>9.9069500000000001</v>
      </c>
      <c r="K14" s="17">
        <v>13.3728</v>
      </c>
      <c r="L14" s="17">
        <v>0.95853999999999995</v>
      </c>
      <c r="M14" s="17">
        <v>0.95752999999999999</v>
      </c>
      <c r="N14" s="51">
        <v>953.63199999999995</v>
      </c>
      <c r="P14" s="31">
        <v>11</v>
      </c>
      <c r="Q14" s="59">
        <v>5.2442299999999999</v>
      </c>
      <c r="R14" s="59">
        <v>34.866199999999999</v>
      </c>
      <c r="S14" s="59">
        <v>0.86240000000000006</v>
      </c>
      <c r="T14" s="59">
        <v>0.85907</v>
      </c>
      <c r="U14" s="59">
        <v>258.53800000000001</v>
      </c>
      <c r="W14" s="31">
        <v>11</v>
      </c>
      <c r="X14" s="17">
        <v>12.226000000000001</v>
      </c>
      <c r="Y14" s="17">
        <v>13.718</v>
      </c>
      <c r="Z14" s="17">
        <v>0.96062000000000003</v>
      </c>
      <c r="AA14" s="17">
        <v>0.95967000000000002</v>
      </c>
      <c r="AB14" s="17">
        <v>1006.27</v>
      </c>
    </row>
    <row r="15" spans="2:28" ht="15.6" x14ac:dyDescent="0.3">
      <c r="B15" s="31">
        <v>12</v>
      </c>
      <c r="C15" s="43">
        <v>9.7565900000000007E-3</v>
      </c>
      <c r="D15" s="63">
        <v>7.8066000000000004</v>
      </c>
      <c r="E15" s="17">
        <v>0.95520000000000005</v>
      </c>
      <c r="F15" s="17">
        <v>0.98516999999999999</v>
      </c>
      <c r="G15" s="51">
        <v>2807.57</v>
      </c>
      <c r="I15" s="31">
        <v>12</v>
      </c>
      <c r="J15" s="32">
        <v>9.90489</v>
      </c>
      <c r="K15" s="32">
        <v>13.37</v>
      </c>
      <c r="L15" s="32">
        <v>0.95855999999999997</v>
      </c>
      <c r="M15" s="32">
        <v>0.95755000000000001</v>
      </c>
      <c r="N15" s="52">
        <v>954.04600000000005</v>
      </c>
      <c r="P15" s="31">
        <v>12</v>
      </c>
      <c r="Q15" s="32">
        <v>5.2630800000000004</v>
      </c>
      <c r="R15" s="32">
        <v>34.991500000000002</v>
      </c>
      <c r="S15" s="32">
        <v>0.86141000000000001</v>
      </c>
      <c r="T15" s="32">
        <v>0.85804999999999998</v>
      </c>
      <c r="U15" s="32">
        <v>256.39499999999998</v>
      </c>
      <c r="W15" s="31">
        <v>12</v>
      </c>
      <c r="X15" s="32">
        <v>12.2165</v>
      </c>
      <c r="Y15" s="32">
        <v>13.7073</v>
      </c>
      <c r="Z15" s="32">
        <v>0.96067999999999998</v>
      </c>
      <c r="AA15" s="32">
        <v>0.95972999999999997</v>
      </c>
      <c r="AB15" s="32">
        <v>1007.91</v>
      </c>
    </row>
    <row r="16" spans="2:28" ht="15.6" x14ac:dyDescent="0.3">
      <c r="B16" s="31">
        <v>13</v>
      </c>
      <c r="C16" s="44">
        <v>1.38231E-2</v>
      </c>
      <c r="D16" s="32">
        <v>11.0604</v>
      </c>
      <c r="E16" s="32">
        <v>0.97403300000000004</v>
      </c>
      <c r="F16" s="32" t="s">
        <v>53</v>
      </c>
      <c r="G16" s="52" t="s">
        <v>53</v>
      </c>
      <c r="I16" s="31">
        <v>13</v>
      </c>
      <c r="J16" s="32">
        <v>10.669600000000001</v>
      </c>
      <c r="K16" s="32">
        <v>14.4023</v>
      </c>
      <c r="L16" s="32">
        <v>0.95125999999999999</v>
      </c>
      <c r="M16" s="32" t="s">
        <v>53</v>
      </c>
      <c r="N16" s="52" t="s">
        <v>53</v>
      </c>
      <c r="P16" s="31">
        <v>13</v>
      </c>
      <c r="Q16" s="32">
        <v>5.3665500000000002</v>
      </c>
      <c r="R16" s="32">
        <v>35.679400000000001</v>
      </c>
      <c r="S16" s="32">
        <v>0.85468100000000002</v>
      </c>
      <c r="T16" s="32" t="s">
        <v>53</v>
      </c>
      <c r="U16" s="32" t="s">
        <v>53</v>
      </c>
      <c r="W16" s="31">
        <v>13</v>
      </c>
      <c r="X16" s="32">
        <v>12.862500000000001</v>
      </c>
      <c r="Y16" s="32">
        <v>14.4322</v>
      </c>
      <c r="Z16" s="32">
        <v>0.95563399999999998</v>
      </c>
      <c r="AA16" s="32" t="s">
        <v>53</v>
      </c>
      <c r="AB16" s="32" t="s">
        <v>53</v>
      </c>
    </row>
    <row r="17" spans="2:28" ht="15.6" x14ac:dyDescent="0.3">
      <c r="B17" s="31">
        <v>14</v>
      </c>
      <c r="C17" s="44">
        <v>1.38231E-2</v>
      </c>
      <c r="D17" s="32">
        <v>11.0604</v>
      </c>
      <c r="E17" s="32">
        <v>0.97043299999999999</v>
      </c>
      <c r="F17" s="32" t="s">
        <v>53</v>
      </c>
      <c r="G17" s="52" t="s">
        <v>53</v>
      </c>
      <c r="I17" s="31">
        <v>14</v>
      </c>
      <c r="J17" s="39">
        <v>10.669600000000001</v>
      </c>
      <c r="K17" s="32">
        <v>14.4023</v>
      </c>
      <c r="L17" s="39">
        <v>0.95125999999999999</v>
      </c>
      <c r="M17" s="32" t="s">
        <v>53</v>
      </c>
      <c r="N17" s="52" t="s">
        <v>53</v>
      </c>
      <c r="P17" s="31">
        <v>14</v>
      </c>
      <c r="Q17" s="39">
        <v>5.3665500000000002</v>
      </c>
      <c r="R17" s="32">
        <v>35.679400000000001</v>
      </c>
      <c r="S17" s="39">
        <v>0.85468100000000002</v>
      </c>
      <c r="T17" s="32" t="s">
        <v>53</v>
      </c>
      <c r="U17" s="32" t="s">
        <v>53</v>
      </c>
      <c r="W17" s="31">
        <v>14</v>
      </c>
      <c r="X17" s="39">
        <v>12.862500000000001</v>
      </c>
      <c r="Y17" s="32">
        <v>14.4322</v>
      </c>
      <c r="Z17" s="39">
        <v>0.95562999999999998</v>
      </c>
      <c r="AA17" s="39" t="s">
        <v>53</v>
      </c>
      <c r="AB17" s="17" t="s">
        <v>53</v>
      </c>
    </row>
    <row r="18" spans="2:28" ht="15.6" x14ac:dyDescent="0.3">
      <c r="B18" s="31">
        <v>15</v>
      </c>
      <c r="C18" s="45">
        <v>9.8700000000000003E-3</v>
      </c>
      <c r="D18" s="32">
        <v>10</v>
      </c>
      <c r="E18" s="39">
        <v>0.9849</v>
      </c>
      <c r="F18" s="32" t="s">
        <v>53</v>
      </c>
      <c r="G18" s="52" t="s">
        <v>53</v>
      </c>
      <c r="I18" s="31">
        <v>15</v>
      </c>
      <c r="J18" s="39">
        <v>9.8808699999999998</v>
      </c>
      <c r="K18" s="32">
        <v>13.3376</v>
      </c>
      <c r="L18" s="39">
        <v>0.95803199999999999</v>
      </c>
      <c r="M18" s="32" t="s">
        <v>53</v>
      </c>
      <c r="N18" s="52" t="s">
        <v>53</v>
      </c>
      <c r="P18" s="31">
        <v>15</v>
      </c>
      <c r="Q18" s="39">
        <v>5.5338000000000003</v>
      </c>
      <c r="R18" s="32">
        <v>36.791400000000003</v>
      </c>
      <c r="S18" s="39">
        <v>0.84620600000000001</v>
      </c>
      <c r="T18" s="32" t="s">
        <v>53</v>
      </c>
      <c r="U18" s="32" t="s">
        <v>53</v>
      </c>
      <c r="W18" s="31">
        <v>15</v>
      </c>
      <c r="X18" s="39">
        <v>12.4785</v>
      </c>
      <c r="Y18" s="32">
        <v>14.001300000000001</v>
      </c>
      <c r="Z18" s="39">
        <v>0.95827899999999999</v>
      </c>
      <c r="AA18" s="39" t="s">
        <v>53</v>
      </c>
      <c r="AB18" s="17" t="s">
        <v>53</v>
      </c>
    </row>
    <row r="19" spans="2:28" ht="15.6" x14ac:dyDescent="0.3">
      <c r="B19" s="31">
        <v>16</v>
      </c>
      <c r="C19" s="45">
        <v>1.6400000000000001E-2</v>
      </c>
      <c r="D19" s="32">
        <v>10</v>
      </c>
      <c r="E19" s="39">
        <v>0.95809999999999995</v>
      </c>
      <c r="F19" s="32" t="s">
        <v>53</v>
      </c>
      <c r="G19" s="52" t="s">
        <v>53</v>
      </c>
      <c r="I19" s="31">
        <v>16</v>
      </c>
      <c r="J19" s="39">
        <v>13.595499999999999</v>
      </c>
      <c r="K19" s="32">
        <v>18.351700000000001</v>
      </c>
      <c r="L19" s="39">
        <v>0.920539</v>
      </c>
      <c r="M19" s="32" t="s">
        <v>53</v>
      </c>
      <c r="N19" s="52" t="s">
        <v>53</v>
      </c>
      <c r="P19" s="31">
        <v>16</v>
      </c>
      <c r="Q19" s="39">
        <v>6.7544199999999996</v>
      </c>
      <c r="R19" s="32">
        <v>44.906700000000001</v>
      </c>
      <c r="S19" s="39">
        <v>0.77030600000000005</v>
      </c>
      <c r="T19" s="32" t="s">
        <v>53</v>
      </c>
      <c r="U19" s="32" t="s">
        <v>53</v>
      </c>
      <c r="W19" s="31">
        <v>16</v>
      </c>
      <c r="X19" s="39">
        <v>18.264399999999998</v>
      </c>
      <c r="Y19" s="32">
        <v>20.493300000000001</v>
      </c>
      <c r="Z19" s="39">
        <v>0.91082799999999997</v>
      </c>
      <c r="AA19" s="39" t="s">
        <v>53</v>
      </c>
      <c r="AB19" s="17" t="s">
        <v>53</v>
      </c>
    </row>
    <row r="20" spans="2:28" ht="15.6" x14ac:dyDescent="0.3">
      <c r="B20" s="31">
        <v>17</v>
      </c>
      <c r="C20" s="45">
        <v>1.3864400000000001E-2</v>
      </c>
      <c r="D20" s="32">
        <v>11.093500000000001</v>
      </c>
      <c r="E20" s="39">
        <v>0.97043299999999999</v>
      </c>
      <c r="F20" s="32" t="s">
        <v>53</v>
      </c>
      <c r="G20" s="52" t="s">
        <v>53</v>
      </c>
      <c r="I20" s="31">
        <v>17</v>
      </c>
      <c r="J20" s="39">
        <v>10.701499999999999</v>
      </c>
      <c r="K20" s="32">
        <v>14.445399999999999</v>
      </c>
      <c r="L20" s="39">
        <v>0.95125999999999999</v>
      </c>
      <c r="M20" s="32" t="s">
        <v>53</v>
      </c>
      <c r="N20" s="52" t="s">
        <v>53</v>
      </c>
      <c r="P20" s="31">
        <v>17</v>
      </c>
      <c r="Q20" s="39">
        <v>5.3826000000000001</v>
      </c>
      <c r="R20" s="32">
        <v>35.786099999999998</v>
      </c>
      <c r="S20" s="39">
        <v>0.85468100000000002</v>
      </c>
      <c r="T20" s="32" t="s">
        <v>53</v>
      </c>
      <c r="U20" s="32" t="s">
        <v>53</v>
      </c>
      <c r="W20" s="31">
        <v>17</v>
      </c>
      <c r="X20" s="39">
        <v>12.901</v>
      </c>
      <c r="Y20" s="32">
        <v>14.4754</v>
      </c>
      <c r="Z20" s="39">
        <v>0.95563399999999998</v>
      </c>
      <c r="AA20" s="39" t="s">
        <v>53</v>
      </c>
      <c r="AB20" s="17" t="s">
        <v>53</v>
      </c>
    </row>
    <row r="21" spans="2:28" ht="15.6" x14ac:dyDescent="0.3">
      <c r="B21" s="16">
        <v>18</v>
      </c>
      <c r="C21" s="55">
        <v>9.8549599999999994E-3</v>
      </c>
      <c r="D21" s="26">
        <v>7.88537</v>
      </c>
      <c r="E21" s="26">
        <v>0.98510200000000003</v>
      </c>
      <c r="F21" s="26" t="s">
        <v>53</v>
      </c>
      <c r="G21" s="53" t="s">
        <v>53</v>
      </c>
      <c r="I21" s="57">
        <v>18</v>
      </c>
      <c r="J21" s="58">
        <v>9.8507099999999994</v>
      </c>
      <c r="K21" s="58">
        <v>13.296900000000001</v>
      </c>
      <c r="L21" s="58">
        <v>0.95855900000000005</v>
      </c>
      <c r="M21" s="58" t="s">
        <v>53</v>
      </c>
      <c r="N21" s="60" t="s">
        <v>53</v>
      </c>
      <c r="P21" s="16">
        <v>18</v>
      </c>
      <c r="Q21" s="26">
        <v>5.3715099999999998</v>
      </c>
      <c r="R21" s="26">
        <v>35.712400000000002</v>
      </c>
      <c r="S21" s="26">
        <v>0.85548000000000002</v>
      </c>
      <c r="T21" s="26" t="s">
        <v>53</v>
      </c>
      <c r="U21" s="26" t="s">
        <v>53</v>
      </c>
      <c r="W21" s="57">
        <v>18</v>
      </c>
      <c r="X21" s="58">
        <v>12.2127</v>
      </c>
      <c r="Y21" s="58">
        <v>13.703099999999999</v>
      </c>
      <c r="Z21" s="58">
        <v>0.96023999999999998</v>
      </c>
      <c r="AA21" s="58" t="s">
        <v>53</v>
      </c>
      <c r="AB21" s="58" t="s">
        <v>53</v>
      </c>
    </row>
    <row r="22" spans="2:28" x14ac:dyDescent="0.3">
      <c r="C22">
        <f>SMALL(C4:C21,1)</f>
        <v>9.7565900000000007E-3</v>
      </c>
      <c r="D22">
        <f>SMALL(D4:D21,1)</f>
        <v>7.8066000000000004</v>
      </c>
      <c r="E22">
        <f>LARGE(E4:E21,1)</f>
        <v>0.98548999999999998</v>
      </c>
      <c r="J22">
        <f>SMALL(J4:J21,1)</f>
        <v>9.8507099999999994</v>
      </c>
      <c r="K22">
        <f>SMALL(K4:K21,1)</f>
        <v>13.296900000000001</v>
      </c>
      <c r="L22">
        <f>LARGE(L4:L21,1)</f>
        <v>0.9587</v>
      </c>
      <c r="Q22">
        <f>SMALL(Q4:Q21,1)</f>
        <v>5.2442299999999999</v>
      </c>
      <c r="R22">
        <f>SMALL(R4:R21,1)</f>
        <v>34.866199999999999</v>
      </c>
      <c r="S22">
        <f>LARGE(S4:S21,1)</f>
        <v>0.86240000000000006</v>
      </c>
      <c r="X22">
        <f>SMALL(X4:X21,1)</f>
        <v>12.2127</v>
      </c>
      <c r="Y22">
        <f>SMALL(Y4:Y21,1)</f>
        <v>13.703099999999999</v>
      </c>
      <c r="Z22">
        <f>LARGE(Z4:Z21,1)</f>
        <v>0.96067999999999998</v>
      </c>
    </row>
  </sheetData>
  <mergeCells count="12">
    <mergeCell ref="P2:P3"/>
    <mergeCell ref="Q2:U2"/>
    <mergeCell ref="P1:U1"/>
    <mergeCell ref="W2:W3"/>
    <mergeCell ref="X2:AB2"/>
    <mergeCell ref="W1:AB1"/>
    <mergeCell ref="B2:B3"/>
    <mergeCell ref="C2:G2"/>
    <mergeCell ref="B1:G1"/>
    <mergeCell ref="I2:I3"/>
    <mergeCell ref="J2:N2"/>
    <mergeCell ref="I1:N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4242-86DB-4519-9CBD-D72E1AA5FC76}">
  <dimension ref="A1:AI171"/>
  <sheetViews>
    <sheetView topLeftCell="A134" zoomScale="70" zoomScaleNormal="70" workbookViewId="0">
      <selection activeCell="AC147" sqref="AC147"/>
    </sheetView>
  </sheetViews>
  <sheetFormatPr defaultRowHeight="14.4" x14ac:dyDescent="0.3"/>
  <cols>
    <col min="1" max="1" width="9.33203125" style="1" bestFit="1" customWidth="1"/>
    <col min="2" max="2" width="6" style="1" bestFit="1" customWidth="1"/>
    <col min="3" max="3" width="5.77734375" style="1" bestFit="1" customWidth="1"/>
    <col min="4" max="4" width="4.88671875" style="1" bestFit="1" customWidth="1"/>
    <col min="5" max="5" width="6.44140625" style="1" bestFit="1" customWidth="1"/>
    <col min="6" max="6" width="7.77734375" style="1" bestFit="1" customWidth="1"/>
    <col min="7" max="7" width="6.88671875" style="1" customWidth="1"/>
    <col min="8" max="8" width="7.77734375" style="1" bestFit="1" customWidth="1"/>
    <col min="9" max="9" width="6.109375" style="1" customWidth="1"/>
  </cols>
  <sheetData>
    <row r="1" spans="1:35" x14ac:dyDescent="0.3">
      <c r="A1" s="25" t="s">
        <v>0</v>
      </c>
      <c r="B1" s="25" t="s">
        <v>4</v>
      </c>
      <c r="C1" s="25" t="s">
        <v>87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K1" s="1" t="s">
        <v>5</v>
      </c>
      <c r="L1" s="1" t="s">
        <v>58</v>
      </c>
      <c r="M1" s="1" t="s">
        <v>62</v>
      </c>
      <c r="N1" s="1" t="s">
        <v>64</v>
      </c>
      <c r="O1" s="1" t="s">
        <v>5</v>
      </c>
      <c r="P1" s="1" t="s">
        <v>66</v>
      </c>
      <c r="Q1" s="1" t="s">
        <v>67</v>
      </c>
      <c r="R1" s="1" t="s">
        <v>73</v>
      </c>
      <c r="S1" s="1" t="s">
        <v>74</v>
      </c>
      <c r="T1" s="1" t="s">
        <v>75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80</v>
      </c>
      <c r="Z1" s="1" t="s">
        <v>81</v>
      </c>
      <c r="AA1" s="1" t="s">
        <v>84</v>
      </c>
      <c r="AB1" s="1" t="s">
        <v>85</v>
      </c>
      <c r="AC1" s="1" t="s">
        <v>81</v>
      </c>
      <c r="AD1" s="1" t="s">
        <v>85</v>
      </c>
      <c r="AE1" s="1" t="s">
        <v>86</v>
      </c>
      <c r="AF1" s="1" t="s">
        <v>84</v>
      </c>
      <c r="AH1" s="1" t="s">
        <v>5</v>
      </c>
      <c r="AI1" s="25" t="s">
        <v>9</v>
      </c>
    </row>
    <row r="2" spans="1:35" x14ac:dyDescent="0.3">
      <c r="A2" s="19" t="s">
        <v>3</v>
      </c>
      <c r="B2" s="19">
        <v>10.08</v>
      </c>
      <c r="C2" s="19">
        <v>1</v>
      </c>
      <c r="D2" s="20">
        <v>5.89</v>
      </c>
      <c r="E2" s="19">
        <v>9.4</v>
      </c>
      <c r="F2" s="21">
        <v>9.8094999999999999</v>
      </c>
      <c r="G2" s="21">
        <v>1.8816600000000001</v>
      </c>
      <c r="H2" s="21">
        <v>11.69116</v>
      </c>
      <c r="I2" s="21">
        <v>1.6336E-2</v>
      </c>
      <c r="K2" s="8">
        <f>D2</f>
        <v>5.89</v>
      </c>
      <c r="L2" s="8">
        <f>K2^2</f>
        <v>34.692099999999996</v>
      </c>
      <c r="M2">
        <f>L2*E2</f>
        <v>326.10573999999997</v>
      </c>
      <c r="N2">
        <f>LN(K2)</f>
        <v>1.7732559976634952</v>
      </c>
      <c r="O2" s="8">
        <f>K2</f>
        <v>5.89</v>
      </c>
      <c r="P2">
        <f>(1/K2)</f>
        <v>0.16977928692699493</v>
      </c>
      <c r="Q2">
        <f>(1/L2)</f>
        <v>2.8825006269438867E-2</v>
      </c>
      <c r="R2" s="8">
        <f>L2</f>
        <v>34.692099999999996</v>
      </c>
      <c r="S2">
        <f>E2</f>
        <v>9.4</v>
      </c>
      <c r="T2">
        <f>M2</f>
        <v>326.10573999999997</v>
      </c>
      <c r="U2" s="8">
        <f>K2</f>
        <v>5.89</v>
      </c>
      <c r="V2" s="8">
        <f>L2</f>
        <v>34.692099999999996</v>
      </c>
      <c r="W2">
        <f>U2*S2</f>
        <v>55.366</v>
      </c>
      <c r="X2">
        <f>T2</f>
        <v>326.10573999999997</v>
      </c>
      <c r="Y2" s="8">
        <f>U2</f>
        <v>5.89</v>
      </c>
      <c r="Z2" s="8">
        <f>V2</f>
        <v>34.692099999999996</v>
      </c>
      <c r="AA2">
        <f>U2*(S2^2)</f>
        <v>520.44040000000007</v>
      </c>
      <c r="AB2">
        <f>X2</f>
        <v>326.10573999999997</v>
      </c>
      <c r="AC2" s="8">
        <f>Z2</f>
        <v>34.692099999999996</v>
      </c>
      <c r="AD2" s="8">
        <f>X2</f>
        <v>326.10573999999997</v>
      </c>
      <c r="AE2">
        <f>S2^2</f>
        <v>88.360000000000014</v>
      </c>
      <c r="AF2">
        <f>AA2</f>
        <v>520.44040000000007</v>
      </c>
      <c r="AH2" s="8">
        <v>5.89</v>
      </c>
      <c r="AI2" s="21">
        <v>11.69116</v>
      </c>
    </row>
    <row r="3" spans="1:35" x14ac:dyDescent="0.3">
      <c r="A3" s="19" t="s">
        <v>3</v>
      </c>
      <c r="B3" s="19">
        <v>10.08</v>
      </c>
      <c r="C3" s="19">
        <v>1</v>
      </c>
      <c r="D3" s="20">
        <v>6.02</v>
      </c>
      <c r="E3" s="19">
        <v>10.25</v>
      </c>
      <c r="F3" s="21">
        <v>9.8140199999999993</v>
      </c>
      <c r="G3" s="21">
        <v>1.74342</v>
      </c>
      <c r="H3" s="21">
        <v>11.55744</v>
      </c>
      <c r="I3" s="21">
        <v>1.8312999999999999E-2</v>
      </c>
      <c r="K3" s="8">
        <f t="shared" ref="K3:K66" si="0">D3</f>
        <v>6.02</v>
      </c>
      <c r="L3" s="8">
        <f t="shared" ref="L3:L66" si="1">K3^2</f>
        <v>36.240399999999994</v>
      </c>
      <c r="M3">
        <f t="shared" ref="M3:M66" si="2">L3*E3</f>
        <v>371.46409999999992</v>
      </c>
      <c r="N3">
        <f t="shared" ref="N3:N66" si="3">LN(K3)</f>
        <v>1.7950872593207297</v>
      </c>
      <c r="O3" s="8">
        <f t="shared" ref="O3:O66" si="4">K3</f>
        <v>6.02</v>
      </c>
      <c r="P3">
        <f t="shared" ref="P3:P66" si="5">(1/K3)</f>
        <v>0.16611295681063123</v>
      </c>
      <c r="Q3">
        <f t="shared" ref="Q3:Q66" si="6">(1/L3)</f>
        <v>2.7593514420370641E-2</v>
      </c>
      <c r="R3" s="8">
        <f t="shared" ref="R3:R66" si="7">L3</f>
        <v>36.240399999999994</v>
      </c>
      <c r="S3">
        <f t="shared" ref="S3:S66" si="8">E3</f>
        <v>10.25</v>
      </c>
      <c r="T3">
        <f t="shared" ref="T3:T66" si="9">M3</f>
        <v>371.46409999999992</v>
      </c>
      <c r="U3" s="8">
        <f t="shared" ref="U3:U66" si="10">K3</f>
        <v>6.02</v>
      </c>
      <c r="V3" s="8">
        <f t="shared" ref="V3:V66" si="11">L3</f>
        <v>36.240399999999994</v>
      </c>
      <c r="W3">
        <f t="shared" ref="W3:W66" si="12">U3*S3</f>
        <v>61.704999999999998</v>
      </c>
      <c r="X3">
        <f t="shared" ref="X3:X66" si="13">T3</f>
        <v>371.46409999999992</v>
      </c>
      <c r="Y3" s="8">
        <f t="shared" ref="Y3:Y66" si="14">U3</f>
        <v>6.02</v>
      </c>
      <c r="Z3" s="8">
        <f t="shared" ref="Z3:Z66" si="15">V3</f>
        <v>36.240399999999994</v>
      </c>
      <c r="AA3">
        <f t="shared" ref="AA3:AA66" si="16">U3*(S3^2)</f>
        <v>632.47624999999994</v>
      </c>
      <c r="AB3">
        <f t="shared" ref="AB3:AB66" si="17">X3</f>
        <v>371.46409999999992</v>
      </c>
      <c r="AC3" s="8">
        <f t="shared" ref="AC3:AC66" si="18">Z3</f>
        <v>36.240399999999994</v>
      </c>
      <c r="AD3" s="8">
        <f t="shared" ref="AD3:AD66" si="19">X3</f>
        <v>371.46409999999992</v>
      </c>
      <c r="AE3">
        <f t="shared" ref="AE3:AE66" si="20">S3^2</f>
        <v>105.0625</v>
      </c>
      <c r="AF3">
        <f t="shared" ref="AF3:AF66" si="21">AA3</f>
        <v>632.47624999999994</v>
      </c>
      <c r="AH3" s="8">
        <v>6.02</v>
      </c>
      <c r="AI3" s="21">
        <v>11.55744</v>
      </c>
    </row>
    <row r="4" spans="1:35" x14ac:dyDescent="0.3">
      <c r="A4" s="19" t="s">
        <v>3</v>
      </c>
      <c r="B4" s="19">
        <v>10.08</v>
      </c>
      <c r="C4" s="19">
        <v>1</v>
      </c>
      <c r="D4" s="20">
        <v>7</v>
      </c>
      <c r="E4" s="19">
        <v>12.85</v>
      </c>
      <c r="F4" s="21">
        <v>15.06354</v>
      </c>
      <c r="G4" s="21">
        <v>0.79464000000000001</v>
      </c>
      <c r="H4" s="21">
        <v>15.858180000000001</v>
      </c>
      <c r="I4" s="21">
        <v>2.9350999999999999E-2</v>
      </c>
      <c r="K4" s="8">
        <f t="shared" si="0"/>
        <v>7</v>
      </c>
      <c r="L4" s="8">
        <f t="shared" si="1"/>
        <v>49</v>
      </c>
      <c r="M4">
        <f t="shared" si="2"/>
        <v>629.65</v>
      </c>
      <c r="N4">
        <f t="shared" si="3"/>
        <v>1.9459101490553132</v>
      </c>
      <c r="O4" s="8">
        <f t="shared" si="4"/>
        <v>7</v>
      </c>
      <c r="P4">
        <f t="shared" si="5"/>
        <v>0.14285714285714285</v>
      </c>
      <c r="Q4">
        <f t="shared" si="6"/>
        <v>2.0408163265306121E-2</v>
      </c>
      <c r="R4" s="8">
        <f t="shared" si="7"/>
        <v>49</v>
      </c>
      <c r="S4">
        <f t="shared" si="8"/>
        <v>12.85</v>
      </c>
      <c r="T4">
        <f t="shared" si="9"/>
        <v>629.65</v>
      </c>
      <c r="U4" s="8">
        <f t="shared" si="10"/>
        <v>7</v>
      </c>
      <c r="V4" s="8">
        <f t="shared" si="11"/>
        <v>49</v>
      </c>
      <c r="W4">
        <f t="shared" si="12"/>
        <v>89.95</v>
      </c>
      <c r="X4">
        <f t="shared" si="13"/>
        <v>629.65</v>
      </c>
      <c r="Y4" s="8">
        <f t="shared" si="14"/>
        <v>7</v>
      </c>
      <c r="Z4" s="8">
        <f t="shared" si="15"/>
        <v>49</v>
      </c>
      <c r="AA4">
        <f t="shared" si="16"/>
        <v>1155.8575000000001</v>
      </c>
      <c r="AB4">
        <f t="shared" si="17"/>
        <v>629.65</v>
      </c>
      <c r="AC4" s="8">
        <f t="shared" si="18"/>
        <v>49</v>
      </c>
      <c r="AD4" s="8">
        <f t="shared" si="19"/>
        <v>629.65</v>
      </c>
      <c r="AE4">
        <f t="shared" si="20"/>
        <v>165.1225</v>
      </c>
      <c r="AF4">
        <f t="shared" si="21"/>
        <v>1155.8575000000001</v>
      </c>
      <c r="AH4" s="8">
        <v>7</v>
      </c>
      <c r="AI4" s="21">
        <v>15.858180000000001</v>
      </c>
    </row>
    <row r="5" spans="1:35" x14ac:dyDescent="0.3">
      <c r="A5" s="19" t="s">
        <v>3</v>
      </c>
      <c r="B5" s="19">
        <v>10.08</v>
      </c>
      <c r="C5" s="19">
        <v>1</v>
      </c>
      <c r="D5" s="20">
        <v>10.5</v>
      </c>
      <c r="E5" s="19">
        <v>14.5</v>
      </c>
      <c r="F5" s="21">
        <v>39.312939999999998</v>
      </c>
      <c r="G5" s="21">
        <v>4.7159599999999999</v>
      </c>
      <c r="H5" s="21">
        <v>44.0289</v>
      </c>
      <c r="I5" s="21">
        <v>7.0275000000000004E-2</v>
      </c>
      <c r="K5" s="8">
        <f t="shared" si="0"/>
        <v>10.5</v>
      </c>
      <c r="L5" s="8">
        <f t="shared" si="1"/>
        <v>110.25</v>
      </c>
      <c r="M5">
        <f t="shared" si="2"/>
        <v>1598.625</v>
      </c>
      <c r="N5">
        <f t="shared" si="3"/>
        <v>2.3513752571634776</v>
      </c>
      <c r="O5" s="8">
        <f t="shared" si="4"/>
        <v>10.5</v>
      </c>
      <c r="P5">
        <f t="shared" si="5"/>
        <v>9.5238095238095233E-2</v>
      </c>
      <c r="Q5">
        <f t="shared" si="6"/>
        <v>9.0702947845804991E-3</v>
      </c>
      <c r="R5" s="8">
        <f t="shared" si="7"/>
        <v>110.25</v>
      </c>
      <c r="S5">
        <f t="shared" si="8"/>
        <v>14.5</v>
      </c>
      <c r="T5">
        <f t="shared" si="9"/>
        <v>1598.625</v>
      </c>
      <c r="U5" s="8">
        <f t="shared" si="10"/>
        <v>10.5</v>
      </c>
      <c r="V5" s="8">
        <f t="shared" si="11"/>
        <v>110.25</v>
      </c>
      <c r="W5">
        <f t="shared" si="12"/>
        <v>152.25</v>
      </c>
      <c r="X5">
        <f t="shared" si="13"/>
        <v>1598.625</v>
      </c>
      <c r="Y5" s="8">
        <f t="shared" si="14"/>
        <v>10.5</v>
      </c>
      <c r="Z5" s="8">
        <f t="shared" si="15"/>
        <v>110.25</v>
      </c>
      <c r="AA5">
        <f t="shared" si="16"/>
        <v>2207.625</v>
      </c>
      <c r="AB5">
        <f t="shared" si="17"/>
        <v>1598.625</v>
      </c>
      <c r="AC5" s="8">
        <f t="shared" si="18"/>
        <v>110.25</v>
      </c>
      <c r="AD5" s="8">
        <f t="shared" si="19"/>
        <v>1598.625</v>
      </c>
      <c r="AE5">
        <f t="shared" si="20"/>
        <v>210.25</v>
      </c>
      <c r="AF5">
        <f t="shared" si="21"/>
        <v>2207.625</v>
      </c>
      <c r="AH5" s="8">
        <v>10.5</v>
      </c>
      <c r="AI5" s="21">
        <v>44.0289</v>
      </c>
    </row>
    <row r="6" spans="1:35" x14ac:dyDescent="0.3">
      <c r="A6" s="19" t="s">
        <v>3</v>
      </c>
      <c r="B6" s="19">
        <v>10.08</v>
      </c>
      <c r="C6" s="19">
        <v>1</v>
      </c>
      <c r="D6" s="20">
        <v>10.66</v>
      </c>
      <c r="E6" s="19">
        <v>16.2</v>
      </c>
      <c r="F6" s="21">
        <v>42.403979999999997</v>
      </c>
      <c r="G6" s="21">
        <v>6.0456200000000004</v>
      </c>
      <c r="H6" s="21">
        <v>48.449599999999997</v>
      </c>
      <c r="I6" s="21">
        <v>8.0105999999999997E-2</v>
      </c>
      <c r="K6" s="8">
        <f t="shared" si="0"/>
        <v>10.66</v>
      </c>
      <c r="L6" s="8">
        <f t="shared" si="1"/>
        <v>113.6356</v>
      </c>
      <c r="M6">
        <f t="shared" si="2"/>
        <v>1840.89672</v>
      </c>
      <c r="N6">
        <f t="shared" si="3"/>
        <v>2.3664984187376983</v>
      </c>
      <c r="O6" s="8">
        <f t="shared" si="4"/>
        <v>10.66</v>
      </c>
      <c r="P6">
        <f t="shared" si="5"/>
        <v>9.3808630393996242E-2</v>
      </c>
      <c r="Q6">
        <f t="shared" si="6"/>
        <v>8.8000591363973975E-3</v>
      </c>
      <c r="R6" s="8">
        <f t="shared" si="7"/>
        <v>113.6356</v>
      </c>
      <c r="S6">
        <f t="shared" si="8"/>
        <v>16.2</v>
      </c>
      <c r="T6">
        <f t="shared" si="9"/>
        <v>1840.89672</v>
      </c>
      <c r="U6" s="8">
        <f t="shared" si="10"/>
        <v>10.66</v>
      </c>
      <c r="V6" s="8">
        <f t="shared" si="11"/>
        <v>113.6356</v>
      </c>
      <c r="W6">
        <f t="shared" si="12"/>
        <v>172.69200000000001</v>
      </c>
      <c r="X6">
        <f t="shared" si="13"/>
        <v>1840.89672</v>
      </c>
      <c r="Y6" s="8">
        <f t="shared" si="14"/>
        <v>10.66</v>
      </c>
      <c r="Z6" s="8">
        <f t="shared" si="15"/>
        <v>113.6356</v>
      </c>
      <c r="AA6">
        <f t="shared" si="16"/>
        <v>2797.6104</v>
      </c>
      <c r="AB6">
        <f t="shared" si="17"/>
        <v>1840.89672</v>
      </c>
      <c r="AC6" s="8">
        <f t="shared" si="18"/>
        <v>113.6356</v>
      </c>
      <c r="AD6" s="8">
        <f t="shared" si="19"/>
        <v>1840.89672</v>
      </c>
      <c r="AE6">
        <f t="shared" si="20"/>
        <v>262.44</v>
      </c>
      <c r="AF6">
        <f t="shared" si="21"/>
        <v>2797.6104</v>
      </c>
      <c r="AH6" s="8">
        <v>10.66</v>
      </c>
      <c r="AI6" s="21">
        <v>48.449599999999997</v>
      </c>
    </row>
    <row r="7" spans="1:35" x14ac:dyDescent="0.3">
      <c r="A7" s="19" t="s">
        <v>3</v>
      </c>
      <c r="B7" s="19">
        <v>10.08</v>
      </c>
      <c r="C7" s="19">
        <v>1</v>
      </c>
      <c r="D7" s="20">
        <v>11.62</v>
      </c>
      <c r="E7" s="19">
        <v>16.399999999999999</v>
      </c>
      <c r="F7" s="21">
        <v>36.903689999999997</v>
      </c>
      <c r="G7" s="21">
        <v>7.1107399999999998</v>
      </c>
      <c r="H7" s="21">
        <v>44.014429999999997</v>
      </c>
      <c r="I7" s="21">
        <v>8.7701000000000001E-2</v>
      </c>
      <c r="K7" s="8">
        <f t="shared" si="0"/>
        <v>11.62</v>
      </c>
      <c r="L7" s="8">
        <f t="shared" si="1"/>
        <v>135.02439999999999</v>
      </c>
      <c r="M7">
        <f t="shared" si="2"/>
        <v>2214.4001599999997</v>
      </c>
      <c r="N7">
        <f t="shared" si="3"/>
        <v>2.4527277514237653</v>
      </c>
      <c r="O7" s="8">
        <f t="shared" si="4"/>
        <v>11.62</v>
      </c>
      <c r="P7">
        <f t="shared" si="5"/>
        <v>8.6058519793459562E-2</v>
      </c>
      <c r="Q7">
        <f t="shared" si="6"/>
        <v>7.4060688290412706E-3</v>
      </c>
      <c r="R7" s="8">
        <f t="shared" si="7"/>
        <v>135.02439999999999</v>
      </c>
      <c r="S7">
        <f t="shared" si="8"/>
        <v>16.399999999999999</v>
      </c>
      <c r="T7">
        <f t="shared" si="9"/>
        <v>2214.4001599999997</v>
      </c>
      <c r="U7" s="8">
        <f t="shared" si="10"/>
        <v>11.62</v>
      </c>
      <c r="V7" s="8">
        <f t="shared" si="11"/>
        <v>135.02439999999999</v>
      </c>
      <c r="W7">
        <f t="shared" si="12"/>
        <v>190.56799999999998</v>
      </c>
      <c r="X7">
        <f t="shared" si="13"/>
        <v>2214.4001599999997</v>
      </c>
      <c r="Y7" s="8">
        <f t="shared" si="14"/>
        <v>11.62</v>
      </c>
      <c r="Z7" s="8">
        <f t="shared" si="15"/>
        <v>135.02439999999999</v>
      </c>
      <c r="AA7">
        <f t="shared" si="16"/>
        <v>3125.3151999999995</v>
      </c>
      <c r="AB7">
        <f t="shared" si="17"/>
        <v>2214.4001599999997</v>
      </c>
      <c r="AC7" s="8">
        <f t="shared" si="18"/>
        <v>135.02439999999999</v>
      </c>
      <c r="AD7" s="8">
        <f t="shared" si="19"/>
        <v>2214.4001599999997</v>
      </c>
      <c r="AE7">
        <f t="shared" si="20"/>
        <v>268.95999999999998</v>
      </c>
      <c r="AF7">
        <f t="shared" si="21"/>
        <v>3125.3151999999995</v>
      </c>
      <c r="AH7" s="8">
        <v>11.62</v>
      </c>
      <c r="AI7" s="21">
        <v>44.014429999999997</v>
      </c>
    </row>
    <row r="8" spans="1:35" x14ac:dyDescent="0.3">
      <c r="A8" s="19" t="s">
        <v>3</v>
      </c>
      <c r="B8" s="19">
        <v>10.08</v>
      </c>
      <c r="C8" s="19">
        <v>1</v>
      </c>
      <c r="D8" s="20">
        <v>12.41</v>
      </c>
      <c r="E8" s="19">
        <v>18.600000000000001</v>
      </c>
      <c r="F8" s="21">
        <v>68.243459999999999</v>
      </c>
      <c r="G8" s="21">
        <v>6.6013200000000003</v>
      </c>
      <c r="H8" s="21">
        <v>74.84478</v>
      </c>
      <c r="I8" s="21">
        <v>0.10710600000000001</v>
      </c>
      <c r="K8" s="8">
        <f t="shared" si="0"/>
        <v>12.41</v>
      </c>
      <c r="L8" s="8">
        <f t="shared" si="1"/>
        <v>154.00810000000001</v>
      </c>
      <c r="M8">
        <f t="shared" si="2"/>
        <v>2864.5506600000003</v>
      </c>
      <c r="N8">
        <f t="shared" si="3"/>
        <v>2.5185025992165158</v>
      </c>
      <c r="O8" s="8">
        <f t="shared" si="4"/>
        <v>12.41</v>
      </c>
      <c r="P8">
        <f t="shared" si="5"/>
        <v>8.0580177276390011E-2</v>
      </c>
      <c r="Q8">
        <f t="shared" si="6"/>
        <v>6.49316496989444E-3</v>
      </c>
      <c r="R8" s="8">
        <f t="shared" si="7"/>
        <v>154.00810000000001</v>
      </c>
      <c r="S8">
        <f t="shared" si="8"/>
        <v>18.600000000000001</v>
      </c>
      <c r="T8">
        <f t="shared" si="9"/>
        <v>2864.5506600000003</v>
      </c>
      <c r="U8" s="8">
        <f t="shared" si="10"/>
        <v>12.41</v>
      </c>
      <c r="V8" s="8">
        <f t="shared" si="11"/>
        <v>154.00810000000001</v>
      </c>
      <c r="W8">
        <f t="shared" si="12"/>
        <v>230.82600000000002</v>
      </c>
      <c r="X8">
        <f t="shared" si="13"/>
        <v>2864.5506600000003</v>
      </c>
      <c r="Y8" s="8">
        <f t="shared" si="14"/>
        <v>12.41</v>
      </c>
      <c r="Z8" s="8">
        <f t="shared" si="15"/>
        <v>154.00810000000001</v>
      </c>
      <c r="AA8">
        <f t="shared" si="16"/>
        <v>4293.3636000000006</v>
      </c>
      <c r="AB8">
        <f t="shared" si="17"/>
        <v>2864.5506600000003</v>
      </c>
      <c r="AC8" s="8">
        <f t="shared" si="18"/>
        <v>154.00810000000001</v>
      </c>
      <c r="AD8" s="8">
        <f t="shared" si="19"/>
        <v>2864.5506600000003</v>
      </c>
      <c r="AE8">
        <f t="shared" si="20"/>
        <v>345.96000000000004</v>
      </c>
      <c r="AF8">
        <f t="shared" si="21"/>
        <v>4293.3636000000006</v>
      </c>
      <c r="AH8" s="8">
        <v>12.41</v>
      </c>
      <c r="AI8" s="21">
        <v>74.84478</v>
      </c>
    </row>
    <row r="9" spans="1:35" x14ac:dyDescent="0.3">
      <c r="A9" s="19" t="s">
        <v>3</v>
      </c>
      <c r="B9" s="19">
        <v>10.08</v>
      </c>
      <c r="C9" s="19">
        <v>1</v>
      </c>
      <c r="D9" s="20">
        <v>12.41</v>
      </c>
      <c r="E9" s="19">
        <v>17.399999999999999</v>
      </c>
      <c r="F9" s="21">
        <v>55.960189999999997</v>
      </c>
      <c r="G9" s="21">
        <v>5.5659099999999997</v>
      </c>
      <c r="H9" s="21">
        <v>61.5261</v>
      </c>
      <c r="I9" s="21">
        <v>0.100358</v>
      </c>
      <c r="K9" s="8">
        <f t="shared" si="0"/>
        <v>12.41</v>
      </c>
      <c r="L9" s="8">
        <f t="shared" si="1"/>
        <v>154.00810000000001</v>
      </c>
      <c r="M9">
        <f t="shared" si="2"/>
        <v>2679.7409400000001</v>
      </c>
      <c r="N9">
        <f t="shared" si="3"/>
        <v>2.5185025992165158</v>
      </c>
      <c r="O9" s="8">
        <f t="shared" si="4"/>
        <v>12.41</v>
      </c>
      <c r="P9">
        <f t="shared" si="5"/>
        <v>8.0580177276390011E-2</v>
      </c>
      <c r="Q9">
        <f t="shared" si="6"/>
        <v>6.49316496989444E-3</v>
      </c>
      <c r="R9" s="8">
        <f t="shared" si="7"/>
        <v>154.00810000000001</v>
      </c>
      <c r="S9">
        <f t="shared" si="8"/>
        <v>17.399999999999999</v>
      </c>
      <c r="T9">
        <f t="shared" si="9"/>
        <v>2679.7409400000001</v>
      </c>
      <c r="U9" s="8">
        <f t="shared" si="10"/>
        <v>12.41</v>
      </c>
      <c r="V9" s="8">
        <f t="shared" si="11"/>
        <v>154.00810000000001</v>
      </c>
      <c r="W9">
        <f t="shared" si="12"/>
        <v>215.934</v>
      </c>
      <c r="X9">
        <f t="shared" si="13"/>
        <v>2679.7409400000001</v>
      </c>
      <c r="Y9" s="8">
        <f t="shared" si="14"/>
        <v>12.41</v>
      </c>
      <c r="Z9" s="8">
        <f t="shared" si="15"/>
        <v>154.00810000000001</v>
      </c>
      <c r="AA9">
        <f t="shared" si="16"/>
        <v>3757.2515999999991</v>
      </c>
      <c r="AB9">
        <f t="shared" si="17"/>
        <v>2679.7409400000001</v>
      </c>
      <c r="AC9" s="8">
        <f t="shared" si="18"/>
        <v>154.00810000000001</v>
      </c>
      <c r="AD9" s="8">
        <f t="shared" si="19"/>
        <v>2679.7409400000001</v>
      </c>
      <c r="AE9">
        <f t="shared" si="20"/>
        <v>302.75999999999993</v>
      </c>
      <c r="AF9">
        <f t="shared" si="21"/>
        <v>3757.2515999999991</v>
      </c>
      <c r="AH9" s="8">
        <v>12.41</v>
      </c>
      <c r="AI9" s="21">
        <v>61.5261</v>
      </c>
    </row>
    <row r="10" spans="1:35" x14ac:dyDescent="0.3">
      <c r="A10" s="19" t="s">
        <v>3</v>
      </c>
      <c r="B10" s="19">
        <v>10.08</v>
      </c>
      <c r="C10" s="19">
        <v>1</v>
      </c>
      <c r="D10" s="20">
        <v>12.42</v>
      </c>
      <c r="E10" s="19">
        <v>18.5</v>
      </c>
      <c r="F10" s="21">
        <v>68.833910000000003</v>
      </c>
      <c r="G10" s="21">
        <v>7.7183900000000003</v>
      </c>
      <c r="H10" s="21">
        <v>76.552289999999999</v>
      </c>
      <c r="I10" s="21">
        <v>0.118724</v>
      </c>
      <c r="K10" s="8">
        <f t="shared" si="0"/>
        <v>12.42</v>
      </c>
      <c r="L10" s="8">
        <f t="shared" si="1"/>
        <v>154.25639999999999</v>
      </c>
      <c r="M10">
        <f t="shared" si="2"/>
        <v>2853.7433999999998</v>
      </c>
      <c r="N10">
        <f t="shared" si="3"/>
        <v>2.5193080765053328</v>
      </c>
      <c r="O10" s="8">
        <f t="shared" si="4"/>
        <v>12.42</v>
      </c>
      <c r="P10">
        <f t="shared" si="5"/>
        <v>8.0515297906602251E-2</v>
      </c>
      <c r="Q10">
        <f t="shared" si="6"/>
        <v>6.4827131969889097E-3</v>
      </c>
      <c r="R10" s="8">
        <f t="shared" si="7"/>
        <v>154.25639999999999</v>
      </c>
      <c r="S10">
        <f t="shared" si="8"/>
        <v>18.5</v>
      </c>
      <c r="T10">
        <f t="shared" si="9"/>
        <v>2853.7433999999998</v>
      </c>
      <c r="U10" s="8">
        <f t="shared" si="10"/>
        <v>12.42</v>
      </c>
      <c r="V10" s="8">
        <f t="shared" si="11"/>
        <v>154.25639999999999</v>
      </c>
      <c r="W10">
        <f t="shared" si="12"/>
        <v>229.77</v>
      </c>
      <c r="X10">
        <f t="shared" si="13"/>
        <v>2853.7433999999998</v>
      </c>
      <c r="Y10" s="8">
        <f t="shared" si="14"/>
        <v>12.42</v>
      </c>
      <c r="Z10" s="8">
        <f t="shared" si="15"/>
        <v>154.25639999999999</v>
      </c>
      <c r="AA10">
        <f t="shared" si="16"/>
        <v>4250.7449999999999</v>
      </c>
      <c r="AB10">
        <f t="shared" si="17"/>
        <v>2853.7433999999998</v>
      </c>
      <c r="AC10" s="8">
        <f t="shared" si="18"/>
        <v>154.25639999999999</v>
      </c>
      <c r="AD10" s="8">
        <f t="shared" si="19"/>
        <v>2853.7433999999998</v>
      </c>
      <c r="AE10">
        <f t="shared" si="20"/>
        <v>342.25</v>
      </c>
      <c r="AF10">
        <f t="shared" si="21"/>
        <v>4250.7449999999999</v>
      </c>
      <c r="AH10" s="8">
        <v>12.42</v>
      </c>
      <c r="AI10" s="21">
        <v>76.552289999999999</v>
      </c>
    </row>
    <row r="11" spans="1:35" x14ac:dyDescent="0.3">
      <c r="A11" s="19" t="s">
        <v>3</v>
      </c>
      <c r="B11" s="19">
        <v>10.08</v>
      </c>
      <c r="C11" s="19">
        <v>1</v>
      </c>
      <c r="D11" s="20">
        <v>12.57</v>
      </c>
      <c r="E11" s="19">
        <v>16.600000000000001</v>
      </c>
      <c r="F11" s="21">
        <v>65.030090000000001</v>
      </c>
      <c r="G11" s="21">
        <v>9.3713200000000008</v>
      </c>
      <c r="H11" s="21">
        <v>74.401409999999998</v>
      </c>
      <c r="I11" s="21">
        <v>0.111898</v>
      </c>
      <c r="K11" s="8">
        <f t="shared" si="0"/>
        <v>12.57</v>
      </c>
      <c r="L11" s="8">
        <f t="shared" si="1"/>
        <v>158.00490000000002</v>
      </c>
      <c r="M11">
        <f t="shared" si="2"/>
        <v>2622.8813400000004</v>
      </c>
      <c r="N11">
        <f t="shared" si="3"/>
        <v>2.5313130226021561</v>
      </c>
      <c r="O11" s="8">
        <f t="shared" si="4"/>
        <v>12.57</v>
      </c>
      <c r="P11">
        <f t="shared" si="5"/>
        <v>7.9554494828957836E-2</v>
      </c>
      <c r="Q11">
        <f t="shared" si="6"/>
        <v>6.3289176474906781E-3</v>
      </c>
      <c r="R11" s="8">
        <f t="shared" si="7"/>
        <v>158.00490000000002</v>
      </c>
      <c r="S11">
        <f t="shared" si="8"/>
        <v>16.600000000000001</v>
      </c>
      <c r="T11">
        <f t="shared" si="9"/>
        <v>2622.8813400000004</v>
      </c>
      <c r="U11" s="8">
        <f t="shared" si="10"/>
        <v>12.57</v>
      </c>
      <c r="V11" s="8">
        <f t="shared" si="11"/>
        <v>158.00490000000002</v>
      </c>
      <c r="W11">
        <f t="shared" si="12"/>
        <v>208.66200000000003</v>
      </c>
      <c r="X11">
        <f t="shared" si="13"/>
        <v>2622.8813400000004</v>
      </c>
      <c r="Y11" s="8">
        <f t="shared" si="14"/>
        <v>12.57</v>
      </c>
      <c r="Z11" s="8">
        <f t="shared" si="15"/>
        <v>158.00490000000002</v>
      </c>
      <c r="AA11">
        <f t="shared" si="16"/>
        <v>3463.7892000000006</v>
      </c>
      <c r="AB11">
        <f t="shared" si="17"/>
        <v>2622.8813400000004</v>
      </c>
      <c r="AC11" s="8">
        <f t="shared" si="18"/>
        <v>158.00490000000002</v>
      </c>
      <c r="AD11" s="8">
        <f t="shared" si="19"/>
        <v>2622.8813400000004</v>
      </c>
      <c r="AE11">
        <f t="shared" si="20"/>
        <v>275.56000000000006</v>
      </c>
      <c r="AF11">
        <f t="shared" si="21"/>
        <v>3463.7892000000006</v>
      </c>
      <c r="AH11" s="8">
        <v>12.57</v>
      </c>
      <c r="AI11" s="21">
        <v>74.401409999999998</v>
      </c>
    </row>
    <row r="12" spans="1:35" x14ac:dyDescent="0.3">
      <c r="A12" s="19" t="s">
        <v>3</v>
      </c>
      <c r="B12" s="19">
        <v>10.08</v>
      </c>
      <c r="C12" s="19">
        <v>1</v>
      </c>
      <c r="D12" s="20">
        <v>12.57</v>
      </c>
      <c r="E12" s="19">
        <v>17.8</v>
      </c>
      <c r="F12" s="21">
        <v>64.289400000000001</v>
      </c>
      <c r="G12" s="21">
        <v>7.2565499999999998</v>
      </c>
      <c r="H12" s="21">
        <v>71.545959999999994</v>
      </c>
      <c r="I12" s="21">
        <v>0.117051</v>
      </c>
      <c r="K12" s="8">
        <f t="shared" si="0"/>
        <v>12.57</v>
      </c>
      <c r="L12" s="8">
        <f t="shared" si="1"/>
        <v>158.00490000000002</v>
      </c>
      <c r="M12">
        <f t="shared" si="2"/>
        <v>2812.4872200000004</v>
      </c>
      <c r="N12">
        <f t="shared" si="3"/>
        <v>2.5313130226021561</v>
      </c>
      <c r="O12" s="8">
        <f t="shared" si="4"/>
        <v>12.57</v>
      </c>
      <c r="P12">
        <f t="shared" si="5"/>
        <v>7.9554494828957836E-2</v>
      </c>
      <c r="Q12">
        <f t="shared" si="6"/>
        <v>6.3289176474906781E-3</v>
      </c>
      <c r="R12" s="8">
        <f t="shared" si="7"/>
        <v>158.00490000000002</v>
      </c>
      <c r="S12">
        <f t="shared" si="8"/>
        <v>17.8</v>
      </c>
      <c r="T12">
        <f t="shared" si="9"/>
        <v>2812.4872200000004</v>
      </c>
      <c r="U12" s="8">
        <f t="shared" si="10"/>
        <v>12.57</v>
      </c>
      <c r="V12" s="8">
        <f t="shared" si="11"/>
        <v>158.00490000000002</v>
      </c>
      <c r="W12">
        <f t="shared" si="12"/>
        <v>223.74600000000001</v>
      </c>
      <c r="X12">
        <f t="shared" si="13"/>
        <v>2812.4872200000004</v>
      </c>
      <c r="Y12" s="8">
        <f t="shared" si="14"/>
        <v>12.57</v>
      </c>
      <c r="Z12" s="8">
        <f t="shared" si="15"/>
        <v>158.00490000000002</v>
      </c>
      <c r="AA12">
        <f t="shared" si="16"/>
        <v>3982.6788000000006</v>
      </c>
      <c r="AB12">
        <f t="shared" si="17"/>
        <v>2812.4872200000004</v>
      </c>
      <c r="AC12" s="8">
        <f t="shared" si="18"/>
        <v>158.00490000000002</v>
      </c>
      <c r="AD12" s="8">
        <f t="shared" si="19"/>
        <v>2812.4872200000004</v>
      </c>
      <c r="AE12">
        <f t="shared" si="20"/>
        <v>316.84000000000003</v>
      </c>
      <c r="AF12">
        <f t="shared" si="21"/>
        <v>3982.6788000000006</v>
      </c>
      <c r="AH12" s="8">
        <v>12.57</v>
      </c>
      <c r="AI12" s="21">
        <v>71.545959999999994</v>
      </c>
    </row>
    <row r="13" spans="1:35" x14ac:dyDescent="0.3">
      <c r="A13" s="19" t="s">
        <v>3</v>
      </c>
      <c r="B13" s="19">
        <v>10.08</v>
      </c>
      <c r="C13" s="19">
        <v>1</v>
      </c>
      <c r="D13" s="20">
        <v>12.73</v>
      </c>
      <c r="E13" s="19">
        <v>17</v>
      </c>
      <c r="F13" s="21">
        <v>72.550889999999995</v>
      </c>
      <c r="G13" s="21">
        <v>11.29177</v>
      </c>
      <c r="H13" s="21">
        <v>83.842669999999998</v>
      </c>
      <c r="I13" s="21">
        <v>0.11067100000000001</v>
      </c>
      <c r="K13" s="8">
        <f t="shared" si="0"/>
        <v>12.73</v>
      </c>
      <c r="L13" s="8">
        <f t="shared" si="1"/>
        <v>162.05290000000002</v>
      </c>
      <c r="M13">
        <f t="shared" si="2"/>
        <v>2754.8993000000005</v>
      </c>
      <c r="N13">
        <f t="shared" si="3"/>
        <v>2.5439614125693151</v>
      </c>
      <c r="O13" s="8">
        <f t="shared" si="4"/>
        <v>12.73</v>
      </c>
      <c r="P13">
        <f t="shared" si="5"/>
        <v>7.8554595443833461E-2</v>
      </c>
      <c r="Q13">
        <f t="shared" si="6"/>
        <v>6.1708244653443404E-3</v>
      </c>
      <c r="R13" s="8">
        <f t="shared" si="7"/>
        <v>162.05290000000002</v>
      </c>
      <c r="S13">
        <f t="shared" si="8"/>
        <v>17</v>
      </c>
      <c r="T13">
        <f t="shared" si="9"/>
        <v>2754.8993000000005</v>
      </c>
      <c r="U13" s="8">
        <f t="shared" si="10"/>
        <v>12.73</v>
      </c>
      <c r="V13" s="8">
        <f t="shared" si="11"/>
        <v>162.05290000000002</v>
      </c>
      <c r="W13">
        <f t="shared" si="12"/>
        <v>216.41</v>
      </c>
      <c r="X13">
        <f t="shared" si="13"/>
        <v>2754.8993000000005</v>
      </c>
      <c r="Y13" s="8">
        <f t="shared" si="14"/>
        <v>12.73</v>
      </c>
      <c r="Z13" s="8">
        <f t="shared" si="15"/>
        <v>162.05290000000002</v>
      </c>
      <c r="AA13">
        <f t="shared" si="16"/>
        <v>3678.9700000000003</v>
      </c>
      <c r="AB13">
        <f t="shared" si="17"/>
        <v>2754.8993000000005</v>
      </c>
      <c r="AC13" s="8">
        <f t="shared" si="18"/>
        <v>162.05290000000002</v>
      </c>
      <c r="AD13" s="8">
        <f t="shared" si="19"/>
        <v>2754.8993000000005</v>
      </c>
      <c r="AE13">
        <f t="shared" si="20"/>
        <v>289</v>
      </c>
      <c r="AF13">
        <f t="shared" si="21"/>
        <v>3678.9700000000003</v>
      </c>
      <c r="AH13" s="8">
        <v>12.73</v>
      </c>
      <c r="AI13" s="21">
        <v>83.842669999999998</v>
      </c>
    </row>
    <row r="14" spans="1:35" x14ac:dyDescent="0.3">
      <c r="A14" s="19" t="s">
        <v>3</v>
      </c>
      <c r="B14" s="19">
        <v>10.08</v>
      </c>
      <c r="C14" s="19">
        <v>1</v>
      </c>
      <c r="D14" s="20">
        <v>14.8</v>
      </c>
      <c r="E14" s="19">
        <v>18.2</v>
      </c>
      <c r="F14" s="21">
        <v>86.297060000000002</v>
      </c>
      <c r="G14" s="21">
        <v>13.18263</v>
      </c>
      <c r="H14" s="21">
        <v>99.479690000000005</v>
      </c>
      <c r="I14" s="21">
        <v>0.161525</v>
      </c>
      <c r="K14" s="8">
        <f t="shared" si="0"/>
        <v>14.8</v>
      </c>
      <c r="L14" s="8">
        <f t="shared" si="1"/>
        <v>219.04000000000002</v>
      </c>
      <c r="M14">
        <f t="shared" si="2"/>
        <v>3986.5280000000002</v>
      </c>
      <c r="N14">
        <f t="shared" si="3"/>
        <v>2.6946271807700692</v>
      </c>
      <c r="O14" s="8">
        <f t="shared" si="4"/>
        <v>14.8</v>
      </c>
      <c r="P14">
        <f t="shared" si="5"/>
        <v>6.7567567567567557E-2</v>
      </c>
      <c r="Q14">
        <f t="shared" si="6"/>
        <v>4.5653761869978082E-3</v>
      </c>
      <c r="R14" s="8">
        <f t="shared" si="7"/>
        <v>219.04000000000002</v>
      </c>
      <c r="S14">
        <f t="shared" si="8"/>
        <v>18.2</v>
      </c>
      <c r="T14">
        <f t="shared" si="9"/>
        <v>3986.5280000000002</v>
      </c>
      <c r="U14" s="8">
        <f t="shared" si="10"/>
        <v>14.8</v>
      </c>
      <c r="V14" s="8">
        <f t="shared" si="11"/>
        <v>219.04000000000002</v>
      </c>
      <c r="W14">
        <f t="shared" si="12"/>
        <v>269.36</v>
      </c>
      <c r="X14">
        <f t="shared" si="13"/>
        <v>3986.5280000000002</v>
      </c>
      <c r="Y14" s="8">
        <f t="shared" si="14"/>
        <v>14.8</v>
      </c>
      <c r="Z14" s="8">
        <f t="shared" si="15"/>
        <v>219.04000000000002</v>
      </c>
      <c r="AA14">
        <f t="shared" si="16"/>
        <v>4902.3519999999999</v>
      </c>
      <c r="AB14">
        <f t="shared" si="17"/>
        <v>3986.5280000000002</v>
      </c>
      <c r="AC14" s="8">
        <f t="shared" si="18"/>
        <v>219.04000000000002</v>
      </c>
      <c r="AD14" s="8">
        <f t="shared" si="19"/>
        <v>3986.5280000000002</v>
      </c>
      <c r="AE14">
        <f t="shared" si="20"/>
        <v>331.23999999999995</v>
      </c>
      <c r="AF14">
        <f t="shared" si="21"/>
        <v>4902.3519999999999</v>
      </c>
      <c r="AH14" s="8">
        <v>14.8</v>
      </c>
      <c r="AI14" s="21">
        <v>99.479690000000005</v>
      </c>
    </row>
    <row r="15" spans="1:35" x14ac:dyDescent="0.3">
      <c r="A15" s="19" t="s">
        <v>3</v>
      </c>
      <c r="B15" s="19">
        <v>10.08</v>
      </c>
      <c r="C15" s="19">
        <v>1</v>
      </c>
      <c r="D15" s="20">
        <v>15.76</v>
      </c>
      <c r="E15" s="19">
        <v>18.600000000000001</v>
      </c>
      <c r="F15" s="21">
        <v>88.417310000000001</v>
      </c>
      <c r="G15" s="21">
        <v>18.56148</v>
      </c>
      <c r="H15" s="21">
        <v>106.97879</v>
      </c>
      <c r="I15" s="21">
        <v>0.19037200000000001</v>
      </c>
      <c r="K15" s="8">
        <f t="shared" si="0"/>
        <v>15.76</v>
      </c>
      <c r="L15" s="8">
        <f t="shared" si="1"/>
        <v>248.3776</v>
      </c>
      <c r="M15">
        <f t="shared" si="2"/>
        <v>4619.8233600000003</v>
      </c>
      <c r="N15">
        <f t="shared" si="3"/>
        <v>2.7574750844297329</v>
      </c>
      <c r="O15" s="8">
        <f t="shared" si="4"/>
        <v>15.76</v>
      </c>
      <c r="P15">
        <f t="shared" si="5"/>
        <v>6.3451776649746189E-2</v>
      </c>
      <c r="Q15">
        <f t="shared" si="6"/>
        <v>4.0261279600092761E-3</v>
      </c>
      <c r="R15" s="8">
        <f t="shared" si="7"/>
        <v>248.3776</v>
      </c>
      <c r="S15">
        <f t="shared" si="8"/>
        <v>18.600000000000001</v>
      </c>
      <c r="T15">
        <f t="shared" si="9"/>
        <v>4619.8233600000003</v>
      </c>
      <c r="U15" s="8">
        <f t="shared" si="10"/>
        <v>15.76</v>
      </c>
      <c r="V15" s="8">
        <f t="shared" si="11"/>
        <v>248.3776</v>
      </c>
      <c r="W15">
        <f t="shared" si="12"/>
        <v>293.13600000000002</v>
      </c>
      <c r="X15">
        <f t="shared" si="13"/>
        <v>4619.8233600000003</v>
      </c>
      <c r="Y15" s="8">
        <f t="shared" si="14"/>
        <v>15.76</v>
      </c>
      <c r="Z15" s="8">
        <f t="shared" si="15"/>
        <v>248.3776</v>
      </c>
      <c r="AA15">
        <f t="shared" si="16"/>
        <v>5452.3296000000009</v>
      </c>
      <c r="AB15">
        <f t="shared" si="17"/>
        <v>4619.8233600000003</v>
      </c>
      <c r="AC15" s="8">
        <f t="shared" si="18"/>
        <v>248.3776</v>
      </c>
      <c r="AD15" s="8">
        <f t="shared" si="19"/>
        <v>4619.8233600000003</v>
      </c>
      <c r="AE15">
        <f t="shared" si="20"/>
        <v>345.96000000000004</v>
      </c>
      <c r="AF15">
        <f t="shared" si="21"/>
        <v>5452.3296000000009</v>
      </c>
      <c r="AH15" s="8">
        <v>15.76</v>
      </c>
      <c r="AI15" s="21">
        <v>106.97879</v>
      </c>
    </row>
    <row r="16" spans="1:35" x14ac:dyDescent="0.3">
      <c r="A16" s="19" t="s">
        <v>3</v>
      </c>
      <c r="B16" s="19">
        <v>10.08</v>
      </c>
      <c r="C16" s="19">
        <v>1</v>
      </c>
      <c r="D16" s="20">
        <v>15.92</v>
      </c>
      <c r="E16" s="19">
        <v>18.7</v>
      </c>
      <c r="F16" s="21">
        <v>133.84353999999999</v>
      </c>
      <c r="G16" s="21">
        <v>15.71284</v>
      </c>
      <c r="H16" s="21">
        <v>149.55638999999999</v>
      </c>
      <c r="I16" s="21">
        <v>0.19347800000000001</v>
      </c>
      <c r="K16" s="8">
        <f t="shared" si="0"/>
        <v>15.92</v>
      </c>
      <c r="L16" s="8">
        <f t="shared" si="1"/>
        <v>253.44640000000001</v>
      </c>
      <c r="M16">
        <f t="shared" si="2"/>
        <v>4739.4476800000002</v>
      </c>
      <c r="N16">
        <f t="shared" si="3"/>
        <v>2.7675761804162371</v>
      </c>
      <c r="O16" s="8">
        <f t="shared" si="4"/>
        <v>15.92</v>
      </c>
      <c r="P16">
        <f t="shared" si="5"/>
        <v>6.2814070351758788E-2</v>
      </c>
      <c r="Q16">
        <f t="shared" si="6"/>
        <v>3.945607434155703E-3</v>
      </c>
      <c r="R16" s="8">
        <f t="shared" si="7"/>
        <v>253.44640000000001</v>
      </c>
      <c r="S16">
        <f t="shared" si="8"/>
        <v>18.7</v>
      </c>
      <c r="T16">
        <f t="shared" si="9"/>
        <v>4739.4476800000002</v>
      </c>
      <c r="U16" s="8">
        <f t="shared" si="10"/>
        <v>15.92</v>
      </c>
      <c r="V16" s="8">
        <f t="shared" si="11"/>
        <v>253.44640000000001</v>
      </c>
      <c r="W16">
        <f t="shared" si="12"/>
        <v>297.70400000000001</v>
      </c>
      <c r="X16">
        <f t="shared" si="13"/>
        <v>4739.4476800000002</v>
      </c>
      <c r="Y16" s="8">
        <f t="shared" si="14"/>
        <v>15.92</v>
      </c>
      <c r="Z16" s="8">
        <f t="shared" si="15"/>
        <v>253.44640000000001</v>
      </c>
      <c r="AA16">
        <f t="shared" si="16"/>
        <v>5567.0648000000001</v>
      </c>
      <c r="AB16">
        <f t="shared" si="17"/>
        <v>4739.4476800000002</v>
      </c>
      <c r="AC16" s="8">
        <f t="shared" si="18"/>
        <v>253.44640000000001</v>
      </c>
      <c r="AD16" s="8">
        <f t="shared" si="19"/>
        <v>4739.4476800000002</v>
      </c>
      <c r="AE16">
        <f t="shared" si="20"/>
        <v>349.69</v>
      </c>
      <c r="AF16">
        <f t="shared" si="21"/>
        <v>5567.0648000000001</v>
      </c>
      <c r="AH16" s="8">
        <v>15.92</v>
      </c>
      <c r="AI16" s="21">
        <v>149.55638999999999</v>
      </c>
    </row>
    <row r="17" spans="1:35" x14ac:dyDescent="0.3">
      <c r="A17" s="19" t="s">
        <v>3</v>
      </c>
      <c r="B17" s="19">
        <v>10.08</v>
      </c>
      <c r="C17" s="19">
        <v>1</v>
      </c>
      <c r="D17" s="20">
        <v>17.03</v>
      </c>
      <c r="E17" s="19">
        <v>19.100000000000001</v>
      </c>
      <c r="F17" s="21">
        <v>141.28607</v>
      </c>
      <c r="G17" s="21">
        <v>18.275739999999999</v>
      </c>
      <c r="H17" s="21">
        <v>159.56180000000001</v>
      </c>
      <c r="I17" s="21">
        <v>0.23695099999999999</v>
      </c>
      <c r="K17" s="8">
        <f t="shared" si="0"/>
        <v>17.03</v>
      </c>
      <c r="L17" s="8">
        <f t="shared" si="1"/>
        <v>290.02090000000004</v>
      </c>
      <c r="M17">
        <f t="shared" si="2"/>
        <v>5539.399190000001</v>
      </c>
      <c r="N17">
        <f t="shared" si="3"/>
        <v>2.834976494674597</v>
      </c>
      <c r="O17" s="8">
        <f t="shared" si="4"/>
        <v>17.03</v>
      </c>
      <c r="P17">
        <f t="shared" si="5"/>
        <v>5.8719906048150319E-2</v>
      </c>
      <c r="Q17">
        <f t="shared" si="6"/>
        <v>3.4480273663036005E-3</v>
      </c>
      <c r="R17" s="8">
        <f t="shared" si="7"/>
        <v>290.02090000000004</v>
      </c>
      <c r="S17">
        <f t="shared" si="8"/>
        <v>19.100000000000001</v>
      </c>
      <c r="T17">
        <f t="shared" si="9"/>
        <v>5539.399190000001</v>
      </c>
      <c r="U17" s="8">
        <f t="shared" si="10"/>
        <v>17.03</v>
      </c>
      <c r="V17" s="8">
        <f t="shared" si="11"/>
        <v>290.02090000000004</v>
      </c>
      <c r="W17">
        <f t="shared" si="12"/>
        <v>325.27300000000002</v>
      </c>
      <c r="X17">
        <f t="shared" si="13"/>
        <v>5539.399190000001</v>
      </c>
      <c r="Y17" s="8">
        <f t="shared" si="14"/>
        <v>17.03</v>
      </c>
      <c r="Z17" s="8">
        <f t="shared" si="15"/>
        <v>290.02090000000004</v>
      </c>
      <c r="AA17">
        <f t="shared" si="16"/>
        <v>6212.7143000000015</v>
      </c>
      <c r="AB17">
        <f t="shared" si="17"/>
        <v>5539.399190000001</v>
      </c>
      <c r="AC17" s="8">
        <f t="shared" si="18"/>
        <v>290.02090000000004</v>
      </c>
      <c r="AD17" s="8">
        <f t="shared" si="19"/>
        <v>5539.399190000001</v>
      </c>
      <c r="AE17">
        <f t="shared" si="20"/>
        <v>364.81000000000006</v>
      </c>
      <c r="AF17">
        <f t="shared" si="21"/>
        <v>6212.7143000000015</v>
      </c>
      <c r="AH17" s="8">
        <v>17.03</v>
      </c>
      <c r="AI17" s="21">
        <v>159.56180000000001</v>
      </c>
    </row>
    <row r="18" spans="1:35" x14ac:dyDescent="0.3">
      <c r="A18" s="19" t="s">
        <v>3</v>
      </c>
      <c r="B18" s="19">
        <v>10.08</v>
      </c>
      <c r="C18" s="19">
        <v>2</v>
      </c>
      <c r="D18" s="20">
        <v>5.25</v>
      </c>
      <c r="E18" s="19">
        <v>8.35</v>
      </c>
      <c r="F18" s="21">
        <v>7.5304900000000004</v>
      </c>
      <c r="G18" s="21">
        <v>0.59133000000000002</v>
      </c>
      <c r="H18" s="21">
        <v>8.12181</v>
      </c>
      <c r="I18" s="21">
        <v>1.1572000000000001E-2</v>
      </c>
      <c r="K18" s="8">
        <f t="shared" si="0"/>
        <v>5.25</v>
      </c>
      <c r="L18" s="8">
        <f t="shared" si="1"/>
        <v>27.5625</v>
      </c>
      <c r="M18">
        <f t="shared" si="2"/>
        <v>230.14687499999999</v>
      </c>
      <c r="N18">
        <f t="shared" si="3"/>
        <v>1.6582280766035324</v>
      </c>
      <c r="O18" s="8">
        <f t="shared" si="4"/>
        <v>5.25</v>
      </c>
      <c r="P18">
        <f t="shared" si="5"/>
        <v>0.19047619047619047</v>
      </c>
      <c r="Q18">
        <f t="shared" si="6"/>
        <v>3.6281179138321996E-2</v>
      </c>
      <c r="R18" s="8">
        <f t="shared" si="7"/>
        <v>27.5625</v>
      </c>
      <c r="S18">
        <f t="shared" si="8"/>
        <v>8.35</v>
      </c>
      <c r="T18">
        <f t="shared" si="9"/>
        <v>230.14687499999999</v>
      </c>
      <c r="U18" s="8">
        <f t="shared" si="10"/>
        <v>5.25</v>
      </c>
      <c r="V18" s="8">
        <f t="shared" si="11"/>
        <v>27.5625</v>
      </c>
      <c r="W18">
        <f t="shared" si="12"/>
        <v>43.837499999999999</v>
      </c>
      <c r="X18">
        <f t="shared" si="13"/>
        <v>230.14687499999999</v>
      </c>
      <c r="Y18" s="8">
        <f t="shared" si="14"/>
        <v>5.25</v>
      </c>
      <c r="Z18" s="8">
        <f t="shared" si="15"/>
        <v>27.5625</v>
      </c>
      <c r="AA18">
        <f t="shared" si="16"/>
        <v>366.04312499999997</v>
      </c>
      <c r="AB18">
        <f t="shared" si="17"/>
        <v>230.14687499999999</v>
      </c>
      <c r="AC18" s="8">
        <f t="shared" si="18"/>
        <v>27.5625</v>
      </c>
      <c r="AD18" s="8">
        <f t="shared" si="19"/>
        <v>230.14687499999999</v>
      </c>
      <c r="AE18">
        <f t="shared" si="20"/>
        <v>69.722499999999997</v>
      </c>
      <c r="AF18">
        <f t="shared" si="21"/>
        <v>366.04312499999997</v>
      </c>
      <c r="AH18" s="8">
        <v>5.25</v>
      </c>
      <c r="AI18" s="21">
        <v>8.12181</v>
      </c>
    </row>
    <row r="19" spans="1:35" x14ac:dyDescent="0.3">
      <c r="A19" s="19" t="s">
        <v>3</v>
      </c>
      <c r="B19" s="19">
        <v>10.08</v>
      </c>
      <c r="C19" s="19">
        <v>2</v>
      </c>
      <c r="D19" s="20">
        <v>8.1199999999999992</v>
      </c>
      <c r="E19" s="19">
        <v>11.4</v>
      </c>
      <c r="F19" s="21">
        <v>18.54729</v>
      </c>
      <c r="G19" s="21">
        <v>2.1128900000000002</v>
      </c>
      <c r="H19" s="21">
        <v>20.660170000000001</v>
      </c>
      <c r="I19" s="21">
        <v>3.2722000000000001E-2</v>
      </c>
      <c r="K19" s="8">
        <f t="shared" si="0"/>
        <v>8.1199999999999992</v>
      </c>
      <c r="L19" s="8">
        <f t="shared" si="1"/>
        <v>65.934399999999982</v>
      </c>
      <c r="M19">
        <f t="shared" si="2"/>
        <v>751.65215999999987</v>
      </c>
      <c r="N19">
        <f t="shared" si="3"/>
        <v>2.0943301541735866</v>
      </c>
      <c r="O19" s="8">
        <f t="shared" si="4"/>
        <v>8.1199999999999992</v>
      </c>
      <c r="P19">
        <f t="shared" si="5"/>
        <v>0.12315270935960593</v>
      </c>
      <c r="Q19">
        <f t="shared" si="6"/>
        <v>1.516658982261157E-2</v>
      </c>
      <c r="R19" s="8">
        <f t="shared" si="7"/>
        <v>65.934399999999982</v>
      </c>
      <c r="S19">
        <f t="shared" si="8"/>
        <v>11.4</v>
      </c>
      <c r="T19">
        <f t="shared" si="9"/>
        <v>751.65215999999987</v>
      </c>
      <c r="U19" s="8">
        <f t="shared" si="10"/>
        <v>8.1199999999999992</v>
      </c>
      <c r="V19" s="8">
        <f t="shared" si="11"/>
        <v>65.934399999999982</v>
      </c>
      <c r="W19">
        <f t="shared" si="12"/>
        <v>92.567999999999998</v>
      </c>
      <c r="X19">
        <f t="shared" si="13"/>
        <v>751.65215999999987</v>
      </c>
      <c r="Y19" s="8">
        <f t="shared" si="14"/>
        <v>8.1199999999999992</v>
      </c>
      <c r="Z19" s="8">
        <f t="shared" si="15"/>
        <v>65.934399999999982</v>
      </c>
      <c r="AA19">
        <f t="shared" si="16"/>
        <v>1055.2752</v>
      </c>
      <c r="AB19">
        <f t="shared" si="17"/>
        <v>751.65215999999987</v>
      </c>
      <c r="AC19" s="8">
        <f t="shared" si="18"/>
        <v>65.934399999999982</v>
      </c>
      <c r="AD19" s="8">
        <f t="shared" si="19"/>
        <v>751.65215999999987</v>
      </c>
      <c r="AE19">
        <f t="shared" si="20"/>
        <v>129.96</v>
      </c>
      <c r="AF19">
        <f t="shared" si="21"/>
        <v>1055.2752</v>
      </c>
      <c r="AH19" s="8">
        <v>8.1199999999999992</v>
      </c>
      <c r="AI19" s="21">
        <v>20.660170000000001</v>
      </c>
    </row>
    <row r="20" spans="1:35" x14ac:dyDescent="0.3">
      <c r="A20" s="19" t="s">
        <v>3</v>
      </c>
      <c r="B20" s="19">
        <v>10.08</v>
      </c>
      <c r="C20" s="19">
        <v>2</v>
      </c>
      <c r="D20" s="20">
        <v>9.23</v>
      </c>
      <c r="E20" s="19">
        <v>15</v>
      </c>
      <c r="F20" s="21">
        <v>22.218789999999998</v>
      </c>
      <c r="G20" s="21">
        <v>1.21126</v>
      </c>
      <c r="H20" s="21">
        <v>23.430050000000001</v>
      </c>
      <c r="I20" s="21">
        <v>3.9893999999999999E-2</v>
      </c>
      <c r="K20" s="8">
        <f t="shared" si="0"/>
        <v>9.23</v>
      </c>
      <c r="L20" s="8">
        <f t="shared" si="1"/>
        <v>85.192900000000009</v>
      </c>
      <c r="M20">
        <f t="shared" si="2"/>
        <v>1277.8935000000001</v>
      </c>
      <c r="N20">
        <f t="shared" si="3"/>
        <v>2.2224590485147608</v>
      </c>
      <c r="O20" s="8">
        <f t="shared" si="4"/>
        <v>9.23</v>
      </c>
      <c r="P20">
        <f t="shared" si="5"/>
        <v>0.10834236186348863</v>
      </c>
      <c r="Q20">
        <f t="shared" si="6"/>
        <v>1.1738067374159113E-2</v>
      </c>
      <c r="R20" s="8">
        <f t="shared" si="7"/>
        <v>85.192900000000009</v>
      </c>
      <c r="S20">
        <f t="shared" si="8"/>
        <v>15</v>
      </c>
      <c r="T20">
        <f t="shared" si="9"/>
        <v>1277.8935000000001</v>
      </c>
      <c r="U20" s="8">
        <f t="shared" si="10"/>
        <v>9.23</v>
      </c>
      <c r="V20" s="8">
        <f t="shared" si="11"/>
        <v>85.192900000000009</v>
      </c>
      <c r="W20">
        <f t="shared" si="12"/>
        <v>138.45000000000002</v>
      </c>
      <c r="X20">
        <f t="shared" si="13"/>
        <v>1277.8935000000001</v>
      </c>
      <c r="Y20" s="8">
        <f t="shared" si="14"/>
        <v>9.23</v>
      </c>
      <c r="Z20" s="8">
        <f t="shared" si="15"/>
        <v>85.192900000000009</v>
      </c>
      <c r="AA20">
        <f t="shared" si="16"/>
        <v>2076.75</v>
      </c>
      <c r="AB20">
        <f t="shared" si="17"/>
        <v>1277.8935000000001</v>
      </c>
      <c r="AC20" s="8">
        <f t="shared" si="18"/>
        <v>85.192900000000009</v>
      </c>
      <c r="AD20" s="8">
        <f t="shared" si="19"/>
        <v>1277.8935000000001</v>
      </c>
      <c r="AE20">
        <f t="shared" si="20"/>
        <v>225</v>
      </c>
      <c r="AF20">
        <f t="shared" si="21"/>
        <v>2076.75</v>
      </c>
      <c r="AH20" s="8">
        <v>9.23</v>
      </c>
      <c r="AI20" s="21">
        <v>23.430050000000001</v>
      </c>
    </row>
    <row r="21" spans="1:35" x14ac:dyDescent="0.3">
      <c r="A21" s="19" t="s">
        <v>3</v>
      </c>
      <c r="B21" s="19">
        <v>10.08</v>
      </c>
      <c r="C21" s="19">
        <v>2</v>
      </c>
      <c r="D21" s="20">
        <v>9.23</v>
      </c>
      <c r="E21" s="19">
        <v>15.7</v>
      </c>
      <c r="F21" s="21">
        <v>30.536960000000001</v>
      </c>
      <c r="G21" s="21">
        <v>3.4969700000000001</v>
      </c>
      <c r="H21" s="21">
        <v>34.033929999999998</v>
      </c>
      <c r="I21" s="21">
        <v>5.5344999999999998E-2</v>
      </c>
      <c r="K21" s="8">
        <f t="shared" si="0"/>
        <v>9.23</v>
      </c>
      <c r="L21" s="8">
        <f t="shared" si="1"/>
        <v>85.192900000000009</v>
      </c>
      <c r="M21">
        <f t="shared" si="2"/>
        <v>1337.52853</v>
      </c>
      <c r="N21">
        <f t="shared" si="3"/>
        <v>2.2224590485147608</v>
      </c>
      <c r="O21" s="8">
        <f t="shared" si="4"/>
        <v>9.23</v>
      </c>
      <c r="P21">
        <f t="shared" si="5"/>
        <v>0.10834236186348863</v>
      </c>
      <c r="Q21">
        <f t="shared" si="6"/>
        <v>1.1738067374159113E-2</v>
      </c>
      <c r="R21" s="8">
        <f t="shared" si="7"/>
        <v>85.192900000000009</v>
      </c>
      <c r="S21">
        <f t="shared" si="8"/>
        <v>15.7</v>
      </c>
      <c r="T21">
        <f t="shared" si="9"/>
        <v>1337.52853</v>
      </c>
      <c r="U21" s="8">
        <f t="shared" si="10"/>
        <v>9.23</v>
      </c>
      <c r="V21" s="8">
        <f t="shared" si="11"/>
        <v>85.192900000000009</v>
      </c>
      <c r="W21">
        <f t="shared" si="12"/>
        <v>144.911</v>
      </c>
      <c r="X21">
        <f t="shared" si="13"/>
        <v>1337.52853</v>
      </c>
      <c r="Y21" s="8">
        <f t="shared" si="14"/>
        <v>9.23</v>
      </c>
      <c r="Z21" s="8">
        <f t="shared" si="15"/>
        <v>85.192900000000009</v>
      </c>
      <c r="AA21">
        <f t="shared" si="16"/>
        <v>2275.1026999999999</v>
      </c>
      <c r="AB21">
        <f t="shared" si="17"/>
        <v>1337.52853</v>
      </c>
      <c r="AC21" s="8">
        <f t="shared" si="18"/>
        <v>85.192900000000009</v>
      </c>
      <c r="AD21" s="8">
        <f t="shared" si="19"/>
        <v>1337.52853</v>
      </c>
      <c r="AE21">
        <f t="shared" si="20"/>
        <v>246.48999999999998</v>
      </c>
      <c r="AF21">
        <f t="shared" si="21"/>
        <v>2275.1026999999999</v>
      </c>
      <c r="AH21" s="8">
        <v>9.23</v>
      </c>
      <c r="AI21" s="21">
        <v>34.033929999999998</v>
      </c>
    </row>
    <row r="22" spans="1:35" x14ac:dyDescent="0.3">
      <c r="A22" s="19" t="s">
        <v>3</v>
      </c>
      <c r="B22" s="19">
        <v>10.08</v>
      </c>
      <c r="C22" s="19">
        <v>2</v>
      </c>
      <c r="D22" s="20">
        <v>9.5500000000000007</v>
      </c>
      <c r="E22" s="19">
        <v>13.8</v>
      </c>
      <c r="F22" s="21">
        <v>27.074069999999999</v>
      </c>
      <c r="G22" s="21">
        <v>4.1089200000000003</v>
      </c>
      <c r="H22" s="21">
        <v>31.18299</v>
      </c>
      <c r="I22" s="21">
        <v>4.8164999999999999E-2</v>
      </c>
      <c r="K22" s="8">
        <f t="shared" si="0"/>
        <v>9.5500000000000007</v>
      </c>
      <c r="L22" s="8">
        <f t="shared" si="1"/>
        <v>91.202500000000015</v>
      </c>
      <c r="M22">
        <f t="shared" si="2"/>
        <v>1258.5945000000004</v>
      </c>
      <c r="N22">
        <f t="shared" si="3"/>
        <v>2.256541154492639</v>
      </c>
      <c r="O22" s="8">
        <f t="shared" si="4"/>
        <v>9.5500000000000007</v>
      </c>
      <c r="P22">
        <f t="shared" si="5"/>
        <v>0.10471204188481674</v>
      </c>
      <c r="Q22">
        <f t="shared" si="6"/>
        <v>1.0964611715687616E-2</v>
      </c>
      <c r="R22" s="8">
        <f t="shared" si="7"/>
        <v>91.202500000000015</v>
      </c>
      <c r="S22">
        <f t="shared" si="8"/>
        <v>13.8</v>
      </c>
      <c r="T22">
        <f t="shared" si="9"/>
        <v>1258.5945000000004</v>
      </c>
      <c r="U22" s="8">
        <f t="shared" si="10"/>
        <v>9.5500000000000007</v>
      </c>
      <c r="V22" s="8">
        <f t="shared" si="11"/>
        <v>91.202500000000015</v>
      </c>
      <c r="W22">
        <f t="shared" si="12"/>
        <v>131.79000000000002</v>
      </c>
      <c r="X22">
        <f t="shared" si="13"/>
        <v>1258.5945000000004</v>
      </c>
      <c r="Y22" s="8">
        <f t="shared" si="14"/>
        <v>9.5500000000000007</v>
      </c>
      <c r="Z22" s="8">
        <f t="shared" si="15"/>
        <v>91.202500000000015</v>
      </c>
      <c r="AA22">
        <f t="shared" si="16"/>
        <v>1818.7020000000005</v>
      </c>
      <c r="AB22">
        <f t="shared" si="17"/>
        <v>1258.5945000000004</v>
      </c>
      <c r="AC22" s="8">
        <f t="shared" si="18"/>
        <v>91.202500000000015</v>
      </c>
      <c r="AD22" s="8">
        <f t="shared" si="19"/>
        <v>1258.5945000000004</v>
      </c>
      <c r="AE22">
        <f t="shared" si="20"/>
        <v>190.44000000000003</v>
      </c>
      <c r="AF22">
        <f t="shared" si="21"/>
        <v>1818.7020000000005</v>
      </c>
      <c r="AH22" s="8">
        <v>9.5500000000000007</v>
      </c>
      <c r="AI22" s="21">
        <v>31.18299</v>
      </c>
    </row>
    <row r="23" spans="1:35" x14ac:dyDescent="0.3">
      <c r="A23" s="19" t="s">
        <v>3</v>
      </c>
      <c r="B23" s="19">
        <v>10.08</v>
      </c>
      <c r="C23" s="19">
        <v>2</v>
      </c>
      <c r="D23" s="20">
        <v>11.94</v>
      </c>
      <c r="E23" s="19">
        <v>18.399999999999999</v>
      </c>
      <c r="F23" s="21">
        <v>65.129769999999994</v>
      </c>
      <c r="G23" s="21">
        <v>5.6737000000000002</v>
      </c>
      <c r="H23" s="21">
        <v>70.803460000000001</v>
      </c>
      <c r="I23" s="21">
        <v>0.11803</v>
      </c>
      <c r="K23" s="8">
        <f t="shared" si="0"/>
        <v>11.94</v>
      </c>
      <c r="L23" s="8">
        <f t="shared" si="1"/>
        <v>142.56359999999998</v>
      </c>
      <c r="M23">
        <f t="shared" si="2"/>
        <v>2623.1702399999995</v>
      </c>
      <c r="N23">
        <f t="shared" si="3"/>
        <v>2.4798941079644559</v>
      </c>
      <c r="O23" s="8">
        <f t="shared" si="4"/>
        <v>11.94</v>
      </c>
      <c r="P23">
        <f t="shared" si="5"/>
        <v>8.3752093802345065E-2</v>
      </c>
      <c r="Q23">
        <f t="shared" si="6"/>
        <v>7.014413216276807E-3</v>
      </c>
      <c r="R23" s="8">
        <f t="shared" si="7"/>
        <v>142.56359999999998</v>
      </c>
      <c r="S23">
        <f t="shared" si="8"/>
        <v>18.399999999999999</v>
      </c>
      <c r="T23">
        <f t="shared" si="9"/>
        <v>2623.1702399999995</v>
      </c>
      <c r="U23" s="8">
        <f t="shared" si="10"/>
        <v>11.94</v>
      </c>
      <c r="V23" s="8">
        <f t="shared" si="11"/>
        <v>142.56359999999998</v>
      </c>
      <c r="W23">
        <f t="shared" si="12"/>
        <v>219.69599999999997</v>
      </c>
      <c r="X23">
        <f t="shared" si="13"/>
        <v>2623.1702399999995</v>
      </c>
      <c r="Y23" s="8">
        <f t="shared" si="14"/>
        <v>11.94</v>
      </c>
      <c r="Z23" s="8">
        <f t="shared" si="15"/>
        <v>142.56359999999998</v>
      </c>
      <c r="AA23">
        <f t="shared" si="16"/>
        <v>4042.4063999999994</v>
      </c>
      <c r="AB23">
        <f t="shared" si="17"/>
        <v>2623.1702399999995</v>
      </c>
      <c r="AC23" s="8">
        <f t="shared" si="18"/>
        <v>142.56359999999998</v>
      </c>
      <c r="AD23" s="8">
        <f t="shared" si="19"/>
        <v>2623.1702399999995</v>
      </c>
      <c r="AE23">
        <f t="shared" si="20"/>
        <v>338.55999999999995</v>
      </c>
      <c r="AF23">
        <f t="shared" si="21"/>
        <v>4042.4063999999994</v>
      </c>
      <c r="AH23" s="8">
        <v>11.94</v>
      </c>
      <c r="AI23" s="21">
        <v>70.803460000000001</v>
      </c>
    </row>
    <row r="24" spans="1:35" x14ac:dyDescent="0.3">
      <c r="A24" s="19" t="s">
        <v>3</v>
      </c>
      <c r="B24" s="19">
        <v>10.08</v>
      </c>
      <c r="C24" s="19">
        <v>2</v>
      </c>
      <c r="D24" s="20">
        <v>12.1</v>
      </c>
      <c r="E24" s="19">
        <v>17.7</v>
      </c>
      <c r="F24" s="21">
        <v>60.311019999999999</v>
      </c>
      <c r="G24" s="21">
        <v>5.5928199999999997</v>
      </c>
      <c r="H24" s="21">
        <v>65.903840000000002</v>
      </c>
      <c r="I24" s="21">
        <v>0.10218099999999999</v>
      </c>
      <c r="K24" s="8">
        <f t="shared" si="0"/>
        <v>12.1</v>
      </c>
      <c r="L24" s="8">
        <f t="shared" si="1"/>
        <v>146.41</v>
      </c>
      <c r="M24">
        <f t="shared" si="2"/>
        <v>2591.4569999999999</v>
      </c>
      <c r="N24">
        <f t="shared" si="3"/>
        <v>2.4932054526026954</v>
      </c>
      <c r="O24" s="8">
        <f t="shared" si="4"/>
        <v>12.1</v>
      </c>
      <c r="P24">
        <f t="shared" si="5"/>
        <v>8.2644628099173556E-2</v>
      </c>
      <c r="Q24">
        <f t="shared" si="6"/>
        <v>6.8301345536507067E-3</v>
      </c>
      <c r="R24" s="8">
        <f t="shared" si="7"/>
        <v>146.41</v>
      </c>
      <c r="S24">
        <f t="shared" si="8"/>
        <v>17.7</v>
      </c>
      <c r="T24">
        <f t="shared" si="9"/>
        <v>2591.4569999999999</v>
      </c>
      <c r="U24" s="8">
        <f t="shared" si="10"/>
        <v>12.1</v>
      </c>
      <c r="V24" s="8">
        <f t="shared" si="11"/>
        <v>146.41</v>
      </c>
      <c r="W24">
        <f t="shared" si="12"/>
        <v>214.17</v>
      </c>
      <c r="X24">
        <f t="shared" si="13"/>
        <v>2591.4569999999999</v>
      </c>
      <c r="Y24" s="8">
        <f t="shared" si="14"/>
        <v>12.1</v>
      </c>
      <c r="Z24" s="8">
        <f t="shared" si="15"/>
        <v>146.41</v>
      </c>
      <c r="AA24">
        <f t="shared" si="16"/>
        <v>3790.8089999999993</v>
      </c>
      <c r="AB24">
        <f t="shared" si="17"/>
        <v>2591.4569999999999</v>
      </c>
      <c r="AC24" s="8">
        <f t="shared" si="18"/>
        <v>146.41</v>
      </c>
      <c r="AD24" s="8">
        <f t="shared" si="19"/>
        <v>2591.4569999999999</v>
      </c>
      <c r="AE24">
        <f t="shared" si="20"/>
        <v>313.28999999999996</v>
      </c>
      <c r="AF24">
        <f t="shared" si="21"/>
        <v>3790.8089999999993</v>
      </c>
      <c r="AH24" s="8">
        <v>12.1</v>
      </c>
      <c r="AI24" s="21">
        <v>65.903840000000002</v>
      </c>
    </row>
    <row r="25" spans="1:35" x14ac:dyDescent="0.3">
      <c r="A25" s="19" t="s">
        <v>3</v>
      </c>
      <c r="B25" s="19">
        <v>10.08</v>
      </c>
      <c r="C25" s="19">
        <v>2</v>
      </c>
      <c r="D25" s="20">
        <v>12.1</v>
      </c>
      <c r="E25" s="19">
        <v>13.5</v>
      </c>
      <c r="F25" s="21">
        <v>45.574039999999997</v>
      </c>
      <c r="G25" s="21">
        <v>1.92401</v>
      </c>
      <c r="H25" s="21">
        <v>47.498049999999999</v>
      </c>
      <c r="I25" s="21">
        <v>9.9960999999999994E-2</v>
      </c>
      <c r="K25" s="8">
        <f t="shared" si="0"/>
        <v>12.1</v>
      </c>
      <c r="L25" s="8">
        <f t="shared" si="1"/>
        <v>146.41</v>
      </c>
      <c r="M25">
        <f t="shared" si="2"/>
        <v>1976.5349999999999</v>
      </c>
      <c r="N25">
        <f t="shared" si="3"/>
        <v>2.4932054526026954</v>
      </c>
      <c r="O25" s="8">
        <f t="shared" si="4"/>
        <v>12.1</v>
      </c>
      <c r="P25">
        <f t="shared" si="5"/>
        <v>8.2644628099173556E-2</v>
      </c>
      <c r="Q25">
        <f t="shared" si="6"/>
        <v>6.8301345536507067E-3</v>
      </c>
      <c r="R25" s="8">
        <f t="shared" si="7"/>
        <v>146.41</v>
      </c>
      <c r="S25">
        <f t="shared" si="8"/>
        <v>13.5</v>
      </c>
      <c r="T25">
        <f t="shared" si="9"/>
        <v>1976.5349999999999</v>
      </c>
      <c r="U25" s="8">
        <f t="shared" si="10"/>
        <v>12.1</v>
      </c>
      <c r="V25" s="8">
        <f t="shared" si="11"/>
        <v>146.41</v>
      </c>
      <c r="W25">
        <f t="shared" si="12"/>
        <v>163.35</v>
      </c>
      <c r="X25">
        <f t="shared" si="13"/>
        <v>1976.5349999999999</v>
      </c>
      <c r="Y25" s="8">
        <f t="shared" si="14"/>
        <v>12.1</v>
      </c>
      <c r="Z25" s="8">
        <f t="shared" si="15"/>
        <v>146.41</v>
      </c>
      <c r="AA25">
        <f t="shared" si="16"/>
        <v>2205.2249999999999</v>
      </c>
      <c r="AB25">
        <f t="shared" si="17"/>
        <v>1976.5349999999999</v>
      </c>
      <c r="AC25" s="8">
        <f t="shared" si="18"/>
        <v>146.41</v>
      </c>
      <c r="AD25" s="8">
        <f t="shared" si="19"/>
        <v>1976.5349999999999</v>
      </c>
      <c r="AE25">
        <f t="shared" si="20"/>
        <v>182.25</v>
      </c>
      <c r="AF25">
        <f t="shared" si="21"/>
        <v>2205.2249999999999</v>
      </c>
      <c r="AH25" s="8">
        <v>12.1</v>
      </c>
      <c r="AI25" s="21">
        <v>47.498049999999999</v>
      </c>
    </row>
    <row r="26" spans="1:35" x14ac:dyDescent="0.3">
      <c r="A26" s="19" t="s">
        <v>3</v>
      </c>
      <c r="B26" s="19">
        <v>10.08</v>
      </c>
      <c r="C26" s="19">
        <v>2</v>
      </c>
      <c r="D26" s="20">
        <v>13.37</v>
      </c>
      <c r="E26" s="19">
        <v>19.5</v>
      </c>
      <c r="F26" s="21">
        <v>63.811300000000003</v>
      </c>
      <c r="G26" s="21">
        <v>13.208930000000001</v>
      </c>
      <c r="H26" s="21">
        <v>77.020240000000001</v>
      </c>
      <c r="I26" s="21">
        <v>0.12839400000000001</v>
      </c>
      <c r="K26" s="8">
        <f t="shared" si="0"/>
        <v>13.37</v>
      </c>
      <c r="L26" s="8">
        <f t="shared" si="1"/>
        <v>178.75689999999997</v>
      </c>
      <c r="M26">
        <f t="shared" si="2"/>
        <v>3485.7595499999993</v>
      </c>
      <c r="N26">
        <f t="shared" si="3"/>
        <v>2.5930133911138515</v>
      </c>
      <c r="O26" s="8">
        <f t="shared" si="4"/>
        <v>13.37</v>
      </c>
      <c r="P26">
        <f t="shared" si="5"/>
        <v>7.4794315632011971E-2</v>
      </c>
      <c r="Q26">
        <f t="shared" si="6"/>
        <v>5.5941896508610303E-3</v>
      </c>
      <c r="R26" s="8">
        <f t="shared" si="7"/>
        <v>178.75689999999997</v>
      </c>
      <c r="S26">
        <f t="shared" si="8"/>
        <v>19.5</v>
      </c>
      <c r="T26">
        <f t="shared" si="9"/>
        <v>3485.7595499999993</v>
      </c>
      <c r="U26" s="8">
        <f t="shared" si="10"/>
        <v>13.37</v>
      </c>
      <c r="V26" s="8">
        <f t="shared" si="11"/>
        <v>178.75689999999997</v>
      </c>
      <c r="W26">
        <f t="shared" si="12"/>
        <v>260.71499999999997</v>
      </c>
      <c r="X26">
        <f t="shared" si="13"/>
        <v>3485.7595499999993</v>
      </c>
      <c r="Y26" s="8">
        <f t="shared" si="14"/>
        <v>13.37</v>
      </c>
      <c r="Z26" s="8">
        <f t="shared" si="15"/>
        <v>178.75689999999997</v>
      </c>
      <c r="AA26">
        <f t="shared" si="16"/>
        <v>5083.9425000000001</v>
      </c>
      <c r="AB26">
        <f t="shared" si="17"/>
        <v>3485.7595499999993</v>
      </c>
      <c r="AC26" s="8">
        <f t="shared" si="18"/>
        <v>178.75689999999997</v>
      </c>
      <c r="AD26" s="8">
        <f t="shared" si="19"/>
        <v>3485.7595499999993</v>
      </c>
      <c r="AE26">
        <f t="shared" si="20"/>
        <v>380.25</v>
      </c>
      <c r="AF26">
        <f t="shared" si="21"/>
        <v>5083.9425000000001</v>
      </c>
      <c r="AH26" s="8">
        <v>13.37</v>
      </c>
      <c r="AI26" s="21">
        <v>77.020240000000001</v>
      </c>
    </row>
    <row r="27" spans="1:35" x14ac:dyDescent="0.3">
      <c r="A27" s="19" t="s">
        <v>3</v>
      </c>
      <c r="B27" s="19">
        <v>10.08</v>
      </c>
      <c r="C27" s="19">
        <v>2</v>
      </c>
      <c r="D27" s="20">
        <v>13.37</v>
      </c>
      <c r="E27" s="19">
        <v>19.399999999999999</v>
      </c>
      <c r="F27" s="21">
        <v>89.904570000000007</v>
      </c>
      <c r="G27" s="21">
        <v>5.5974199999999996</v>
      </c>
      <c r="H27" s="21">
        <v>95.501990000000006</v>
      </c>
      <c r="I27" s="21">
        <v>0.155692</v>
      </c>
      <c r="K27" s="8">
        <f t="shared" si="0"/>
        <v>13.37</v>
      </c>
      <c r="L27" s="8">
        <f t="shared" si="1"/>
        <v>178.75689999999997</v>
      </c>
      <c r="M27">
        <f t="shared" si="2"/>
        <v>3467.883859999999</v>
      </c>
      <c r="N27">
        <f t="shared" si="3"/>
        <v>2.5930133911138515</v>
      </c>
      <c r="O27" s="8">
        <f t="shared" si="4"/>
        <v>13.37</v>
      </c>
      <c r="P27">
        <f t="shared" si="5"/>
        <v>7.4794315632011971E-2</v>
      </c>
      <c r="Q27">
        <f t="shared" si="6"/>
        <v>5.5941896508610303E-3</v>
      </c>
      <c r="R27" s="8">
        <f t="shared" si="7"/>
        <v>178.75689999999997</v>
      </c>
      <c r="S27">
        <f t="shared" si="8"/>
        <v>19.399999999999999</v>
      </c>
      <c r="T27">
        <f t="shared" si="9"/>
        <v>3467.883859999999</v>
      </c>
      <c r="U27" s="8">
        <f t="shared" si="10"/>
        <v>13.37</v>
      </c>
      <c r="V27" s="8">
        <f t="shared" si="11"/>
        <v>178.75689999999997</v>
      </c>
      <c r="W27">
        <f t="shared" si="12"/>
        <v>259.37799999999999</v>
      </c>
      <c r="X27">
        <f t="shared" si="13"/>
        <v>3467.883859999999</v>
      </c>
      <c r="Y27" s="8">
        <f t="shared" si="14"/>
        <v>13.37</v>
      </c>
      <c r="Z27" s="8">
        <f t="shared" si="15"/>
        <v>178.75689999999997</v>
      </c>
      <c r="AA27">
        <f t="shared" si="16"/>
        <v>5031.9331999999995</v>
      </c>
      <c r="AB27">
        <f t="shared" si="17"/>
        <v>3467.883859999999</v>
      </c>
      <c r="AC27" s="8">
        <f t="shared" si="18"/>
        <v>178.75689999999997</v>
      </c>
      <c r="AD27" s="8">
        <f t="shared" si="19"/>
        <v>3467.883859999999</v>
      </c>
      <c r="AE27">
        <f t="shared" si="20"/>
        <v>376.35999999999996</v>
      </c>
      <c r="AF27">
        <f t="shared" si="21"/>
        <v>5031.9331999999995</v>
      </c>
      <c r="AH27" s="8">
        <v>13.37</v>
      </c>
      <c r="AI27" s="21">
        <v>95.501990000000006</v>
      </c>
    </row>
    <row r="28" spans="1:35" x14ac:dyDescent="0.3">
      <c r="A28" s="19" t="s">
        <v>3</v>
      </c>
      <c r="B28" s="19">
        <v>10.08</v>
      </c>
      <c r="C28" s="19">
        <v>2</v>
      </c>
      <c r="D28" s="20">
        <v>13.53</v>
      </c>
      <c r="E28" s="19">
        <v>18.5</v>
      </c>
      <c r="F28" s="21">
        <v>78.422650000000004</v>
      </c>
      <c r="G28" s="21">
        <v>9.2600599999999993</v>
      </c>
      <c r="H28" s="21">
        <v>87.682720000000003</v>
      </c>
      <c r="I28" s="21">
        <v>0.13136999999999999</v>
      </c>
      <c r="K28" s="8">
        <f t="shared" si="0"/>
        <v>13.53</v>
      </c>
      <c r="L28" s="8">
        <f t="shared" si="1"/>
        <v>183.06089999999998</v>
      </c>
      <c r="M28">
        <f t="shared" si="2"/>
        <v>3386.6266499999997</v>
      </c>
      <c r="N28">
        <f t="shared" si="3"/>
        <v>2.6049094421826968</v>
      </c>
      <c r="O28" s="8">
        <f t="shared" si="4"/>
        <v>13.53</v>
      </c>
      <c r="P28">
        <f t="shared" si="5"/>
        <v>7.3909830007390986E-2</v>
      </c>
      <c r="Q28">
        <f t="shared" si="6"/>
        <v>5.4626629717214334E-3</v>
      </c>
      <c r="R28" s="8">
        <f t="shared" si="7"/>
        <v>183.06089999999998</v>
      </c>
      <c r="S28">
        <f t="shared" si="8"/>
        <v>18.5</v>
      </c>
      <c r="T28">
        <f t="shared" si="9"/>
        <v>3386.6266499999997</v>
      </c>
      <c r="U28" s="8">
        <f t="shared" si="10"/>
        <v>13.53</v>
      </c>
      <c r="V28" s="8">
        <f t="shared" si="11"/>
        <v>183.06089999999998</v>
      </c>
      <c r="W28">
        <f t="shared" si="12"/>
        <v>250.30499999999998</v>
      </c>
      <c r="X28">
        <f t="shared" si="13"/>
        <v>3386.6266499999997</v>
      </c>
      <c r="Y28" s="8">
        <f t="shared" si="14"/>
        <v>13.53</v>
      </c>
      <c r="Z28" s="8">
        <f t="shared" si="15"/>
        <v>183.06089999999998</v>
      </c>
      <c r="AA28">
        <f t="shared" si="16"/>
        <v>4630.6424999999999</v>
      </c>
      <c r="AB28">
        <f t="shared" si="17"/>
        <v>3386.6266499999997</v>
      </c>
      <c r="AC28" s="8">
        <f t="shared" si="18"/>
        <v>183.06089999999998</v>
      </c>
      <c r="AD28" s="8">
        <f t="shared" si="19"/>
        <v>3386.6266499999997</v>
      </c>
      <c r="AE28">
        <f t="shared" si="20"/>
        <v>342.25</v>
      </c>
      <c r="AF28">
        <f t="shared" si="21"/>
        <v>4630.6424999999999</v>
      </c>
      <c r="AH28" s="8">
        <v>13.53</v>
      </c>
      <c r="AI28" s="21">
        <v>87.682720000000003</v>
      </c>
    </row>
    <row r="29" spans="1:35" x14ac:dyDescent="0.3">
      <c r="A29" s="19" t="s">
        <v>3</v>
      </c>
      <c r="B29" s="19">
        <v>10.08</v>
      </c>
      <c r="C29" s="19">
        <v>2</v>
      </c>
      <c r="D29" s="20">
        <v>14.32</v>
      </c>
      <c r="E29" s="19">
        <v>18.7</v>
      </c>
      <c r="F29" s="21">
        <v>71.968729999999994</v>
      </c>
      <c r="G29" s="21">
        <v>8.3848000000000003</v>
      </c>
      <c r="H29" s="21">
        <v>80.353530000000006</v>
      </c>
      <c r="I29" s="21">
        <v>0.15105199999999999</v>
      </c>
      <c r="K29" s="8">
        <f t="shared" si="0"/>
        <v>14.32</v>
      </c>
      <c r="L29" s="8">
        <f t="shared" si="1"/>
        <v>205.0624</v>
      </c>
      <c r="M29">
        <f t="shared" si="2"/>
        <v>3834.6668799999998</v>
      </c>
      <c r="N29">
        <f t="shared" si="3"/>
        <v>2.6616571615324998</v>
      </c>
      <c r="O29" s="8">
        <f t="shared" si="4"/>
        <v>14.32</v>
      </c>
      <c r="P29">
        <f t="shared" si="5"/>
        <v>6.9832402234636867E-2</v>
      </c>
      <c r="Q29">
        <f t="shared" si="6"/>
        <v>4.8765644018601171E-3</v>
      </c>
      <c r="R29" s="8">
        <f t="shared" si="7"/>
        <v>205.0624</v>
      </c>
      <c r="S29">
        <f t="shared" si="8"/>
        <v>18.7</v>
      </c>
      <c r="T29">
        <f t="shared" si="9"/>
        <v>3834.6668799999998</v>
      </c>
      <c r="U29" s="8">
        <f t="shared" si="10"/>
        <v>14.32</v>
      </c>
      <c r="V29" s="8">
        <f t="shared" si="11"/>
        <v>205.0624</v>
      </c>
      <c r="W29">
        <f t="shared" si="12"/>
        <v>267.78399999999999</v>
      </c>
      <c r="X29">
        <f t="shared" si="13"/>
        <v>3834.6668799999998</v>
      </c>
      <c r="Y29" s="8">
        <f t="shared" si="14"/>
        <v>14.32</v>
      </c>
      <c r="Z29" s="8">
        <f t="shared" si="15"/>
        <v>205.0624</v>
      </c>
      <c r="AA29">
        <f t="shared" si="16"/>
        <v>5007.5608000000002</v>
      </c>
      <c r="AB29">
        <f t="shared" si="17"/>
        <v>3834.6668799999998</v>
      </c>
      <c r="AC29" s="8">
        <f t="shared" si="18"/>
        <v>205.0624</v>
      </c>
      <c r="AD29" s="8">
        <f t="shared" si="19"/>
        <v>3834.6668799999998</v>
      </c>
      <c r="AE29">
        <f t="shared" si="20"/>
        <v>349.69</v>
      </c>
      <c r="AF29">
        <f t="shared" si="21"/>
        <v>5007.5608000000002</v>
      </c>
      <c r="AH29" s="8">
        <v>14.32</v>
      </c>
      <c r="AI29" s="21">
        <v>80.353530000000006</v>
      </c>
    </row>
    <row r="30" spans="1:35" x14ac:dyDescent="0.3">
      <c r="A30" s="19" t="s">
        <v>3</v>
      </c>
      <c r="B30" s="19">
        <v>10.08</v>
      </c>
      <c r="C30" s="19">
        <v>2</v>
      </c>
      <c r="D30" s="20">
        <v>15.92</v>
      </c>
      <c r="E30" s="19">
        <v>19.3</v>
      </c>
      <c r="F30" s="21">
        <v>100.08758</v>
      </c>
      <c r="G30" s="21">
        <v>18.310169999999999</v>
      </c>
      <c r="H30" s="21">
        <v>118.39774</v>
      </c>
      <c r="I30" s="21">
        <v>0.181005</v>
      </c>
      <c r="K30" s="8">
        <f t="shared" si="0"/>
        <v>15.92</v>
      </c>
      <c r="L30" s="8">
        <f t="shared" si="1"/>
        <v>253.44640000000001</v>
      </c>
      <c r="M30">
        <f t="shared" si="2"/>
        <v>4891.5155200000008</v>
      </c>
      <c r="N30">
        <f t="shared" si="3"/>
        <v>2.7675761804162371</v>
      </c>
      <c r="O30" s="8">
        <f t="shared" si="4"/>
        <v>15.92</v>
      </c>
      <c r="P30">
        <f t="shared" si="5"/>
        <v>6.2814070351758788E-2</v>
      </c>
      <c r="Q30">
        <f t="shared" si="6"/>
        <v>3.945607434155703E-3</v>
      </c>
      <c r="R30" s="8">
        <f t="shared" si="7"/>
        <v>253.44640000000001</v>
      </c>
      <c r="S30">
        <f t="shared" si="8"/>
        <v>19.3</v>
      </c>
      <c r="T30">
        <f t="shared" si="9"/>
        <v>4891.5155200000008</v>
      </c>
      <c r="U30" s="8">
        <f t="shared" si="10"/>
        <v>15.92</v>
      </c>
      <c r="V30" s="8">
        <f t="shared" si="11"/>
        <v>253.44640000000001</v>
      </c>
      <c r="W30">
        <f t="shared" si="12"/>
        <v>307.25600000000003</v>
      </c>
      <c r="X30">
        <f t="shared" si="13"/>
        <v>4891.5155200000008</v>
      </c>
      <c r="Y30" s="8">
        <f t="shared" si="14"/>
        <v>15.92</v>
      </c>
      <c r="Z30" s="8">
        <f t="shared" si="15"/>
        <v>253.44640000000001</v>
      </c>
      <c r="AA30">
        <f t="shared" si="16"/>
        <v>5930.0407999999998</v>
      </c>
      <c r="AB30">
        <f t="shared" si="17"/>
        <v>4891.5155200000008</v>
      </c>
      <c r="AC30" s="8">
        <f t="shared" si="18"/>
        <v>253.44640000000001</v>
      </c>
      <c r="AD30" s="8">
        <f t="shared" si="19"/>
        <v>4891.5155200000008</v>
      </c>
      <c r="AE30">
        <f t="shared" si="20"/>
        <v>372.49</v>
      </c>
      <c r="AF30">
        <f t="shared" si="21"/>
        <v>5930.0407999999998</v>
      </c>
      <c r="AH30" s="8">
        <v>15.92</v>
      </c>
      <c r="AI30" s="21">
        <v>118.39774</v>
      </c>
    </row>
    <row r="31" spans="1:35" x14ac:dyDescent="0.3">
      <c r="A31" s="19" t="s">
        <v>3</v>
      </c>
      <c r="B31" s="19">
        <v>10.08</v>
      </c>
      <c r="C31" s="19">
        <v>2</v>
      </c>
      <c r="D31" s="20">
        <v>19.260000000000002</v>
      </c>
      <c r="E31" s="19">
        <v>20.8</v>
      </c>
      <c r="F31" s="21">
        <v>194.64626000000001</v>
      </c>
      <c r="G31" s="21">
        <v>33.470480000000002</v>
      </c>
      <c r="H31" s="21">
        <v>228.11673999999999</v>
      </c>
      <c r="I31" s="21">
        <v>0.32435000000000003</v>
      </c>
      <c r="K31" s="8">
        <f t="shared" si="0"/>
        <v>19.260000000000002</v>
      </c>
      <c r="L31" s="8">
        <f t="shared" si="1"/>
        <v>370.94760000000008</v>
      </c>
      <c r="M31">
        <f t="shared" si="2"/>
        <v>7715.7100800000017</v>
      </c>
      <c r="N31">
        <f t="shared" si="3"/>
        <v>2.9580304063699794</v>
      </c>
      <c r="O31" s="8">
        <f t="shared" si="4"/>
        <v>19.260000000000002</v>
      </c>
      <c r="P31">
        <f t="shared" si="5"/>
        <v>5.192107995846313E-2</v>
      </c>
      <c r="Q31">
        <f t="shared" si="6"/>
        <v>2.6957985440531217E-3</v>
      </c>
      <c r="R31" s="8">
        <f t="shared" si="7"/>
        <v>370.94760000000008</v>
      </c>
      <c r="S31">
        <f t="shared" si="8"/>
        <v>20.8</v>
      </c>
      <c r="T31">
        <f t="shared" si="9"/>
        <v>7715.7100800000017</v>
      </c>
      <c r="U31" s="8">
        <f t="shared" si="10"/>
        <v>19.260000000000002</v>
      </c>
      <c r="V31" s="8">
        <f t="shared" si="11"/>
        <v>370.94760000000008</v>
      </c>
      <c r="W31">
        <f t="shared" si="12"/>
        <v>400.60800000000006</v>
      </c>
      <c r="X31">
        <f t="shared" si="13"/>
        <v>7715.7100800000017</v>
      </c>
      <c r="Y31" s="8">
        <f t="shared" si="14"/>
        <v>19.260000000000002</v>
      </c>
      <c r="Z31" s="8">
        <f t="shared" si="15"/>
        <v>370.94760000000008</v>
      </c>
      <c r="AA31">
        <f t="shared" si="16"/>
        <v>8332.6464000000014</v>
      </c>
      <c r="AB31">
        <f t="shared" si="17"/>
        <v>7715.7100800000017</v>
      </c>
      <c r="AC31" s="8">
        <f t="shared" si="18"/>
        <v>370.94760000000008</v>
      </c>
      <c r="AD31" s="8">
        <f t="shared" si="19"/>
        <v>7715.7100800000017</v>
      </c>
      <c r="AE31">
        <f t="shared" si="20"/>
        <v>432.64000000000004</v>
      </c>
      <c r="AF31">
        <f t="shared" si="21"/>
        <v>8332.6464000000014</v>
      </c>
      <c r="AH31" s="8">
        <v>19.260000000000002</v>
      </c>
      <c r="AI31" s="21">
        <v>228.11673999999999</v>
      </c>
    </row>
    <row r="32" spans="1:35" x14ac:dyDescent="0.3">
      <c r="A32" s="19" t="s">
        <v>3</v>
      </c>
      <c r="B32" s="19">
        <v>10.08</v>
      </c>
      <c r="C32" s="19">
        <v>3</v>
      </c>
      <c r="D32" s="20">
        <v>9.8699999999999992</v>
      </c>
      <c r="E32" s="19">
        <v>14.3</v>
      </c>
      <c r="F32" s="21">
        <v>26.99211</v>
      </c>
      <c r="G32" s="21">
        <v>3.2776200000000002</v>
      </c>
      <c r="H32" s="21">
        <v>30.269729999999999</v>
      </c>
      <c r="I32" s="21">
        <v>5.4669000000000002E-2</v>
      </c>
      <c r="K32" s="8">
        <f t="shared" si="0"/>
        <v>9.8699999999999992</v>
      </c>
      <c r="L32" s="8">
        <f t="shared" si="1"/>
        <v>97.416899999999984</v>
      </c>
      <c r="M32">
        <f t="shared" si="2"/>
        <v>1393.0616699999998</v>
      </c>
      <c r="N32">
        <f t="shared" si="3"/>
        <v>2.2894998534453901</v>
      </c>
      <c r="O32" s="8">
        <f t="shared" si="4"/>
        <v>9.8699999999999992</v>
      </c>
      <c r="P32">
        <f t="shared" si="5"/>
        <v>0.10131712259371835</v>
      </c>
      <c r="Q32">
        <f t="shared" si="6"/>
        <v>1.0265159330670553E-2</v>
      </c>
      <c r="R32" s="8">
        <f t="shared" si="7"/>
        <v>97.416899999999984</v>
      </c>
      <c r="S32">
        <f t="shared" si="8"/>
        <v>14.3</v>
      </c>
      <c r="T32">
        <f t="shared" si="9"/>
        <v>1393.0616699999998</v>
      </c>
      <c r="U32" s="8">
        <f t="shared" si="10"/>
        <v>9.8699999999999992</v>
      </c>
      <c r="V32" s="8">
        <f t="shared" si="11"/>
        <v>97.416899999999984</v>
      </c>
      <c r="W32">
        <f t="shared" si="12"/>
        <v>141.14099999999999</v>
      </c>
      <c r="X32">
        <f t="shared" si="13"/>
        <v>1393.0616699999998</v>
      </c>
      <c r="Y32" s="8">
        <f t="shared" si="14"/>
        <v>9.8699999999999992</v>
      </c>
      <c r="Z32" s="8">
        <f t="shared" si="15"/>
        <v>97.416899999999984</v>
      </c>
      <c r="AA32">
        <f t="shared" si="16"/>
        <v>2018.3163</v>
      </c>
      <c r="AB32">
        <f t="shared" si="17"/>
        <v>1393.0616699999998</v>
      </c>
      <c r="AC32" s="8">
        <f t="shared" si="18"/>
        <v>97.416899999999984</v>
      </c>
      <c r="AD32" s="8">
        <f t="shared" si="19"/>
        <v>1393.0616699999998</v>
      </c>
      <c r="AE32">
        <f t="shared" si="20"/>
        <v>204.49</v>
      </c>
      <c r="AF32">
        <f t="shared" si="21"/>
        <v>2018.3163</v>
      </c>
      <c r="AH32" s="8">
        <v>9.8699999999999992</v>
      </c>
      <c r="AI32" s="21">
        <v>30.269729999999999</v>
      </c>
    </row>
    <row r="33" spans="1:35" x14ac:dyDescent="0.3">
      <c r="A33" s="19" t="s">
        <v>3</v>
      </c>
      <c r="B33" s="19">
        <v>10.08</v>
      </c>
      <c r="C33" s="19">
        <v>3</v>
      </c>
      <c r="D33" s="20">
        <v>12.25</v>
      </c>
      <c r="E33" s="19">
        <v>15.1</v>
      </c>
      <c r="F33" s="21">
        <v>47.653260000000003</v>
      </c>
      <c r="G33" s="21">
        <v>7.7063199999999998</v>
      </c>
      <c r="H33" s="21">
        <v>55.359589999999997</v>
      </c>
      <c r="I33" s="21">
        <v>8.2808999999999994E-2</v>
      </c>
      <c r="K33" s="8">
        <f t="shared" si="0"/>
        <v>12.25</v>
      </c>
      <c r="L33" s="8">
        <f t="shared" si="1"/>
        <v>150.0625</v>
      </c>
      <c r="M33">
        <f t="shared" si="2"/>
        <v>2265.9437499999999</v>
      </c>
      <c r="N33">
        <f t="shared" si="3"/>
        <v>2.5055259369907361</v>
      </c>
      <c r="O33" s="8">
        <f t="shared" si="4"/>
        <v>12.25</v>
      </c>
      <c r="P33">
        <f t="shared" si="5"/>
        <v>8.1632653061224483E-2</v>
      </c>
      <c r="Q33">
        <f t="shared" si="6"/>
        <v>6.6638900458142443E-3</v>
      </c>
      <c r="R33" s="8">
        <f t="shared" si="7"/>
        <v>150.0625</v>
      </c>
      <c r="S33">
        <f t="shared" si="8"/>
        <v>15.1</v>
      </c>
      <c r="T33">
        <f t="shared" si="9"/>
        <v>2265.9437499999999</v>
      </c>
      <c r="U33" s="8">
        <f t="shared" si="10"/>
        <v>12.25</v>
      </c>
      <c r="V33" s="8">
        <f t="shared" si="11"/>
        <v>150.0625</v>
      </c>
      <c r="W33">
        <f t="shared" si="12"/>
        <v>184.97499999999999</v>
      </c>
      <c r="X33">
        <f t="shared" si="13"/>
        <v>2265.9437499999999</v>
      </c>
      <c r="Y33" s="8">
        <f t="shared" si="14"/>
        <v>12.25</v>
      </c>
      <c r="Z33" s="8">
        <f t="shared" si="15"/>
        <v>150.0625</v>
      </c>
      <c r="AA33">
        <f t="shared" si="16"/>
        <v>2793.1224999999999</v>
      </c>
      <c r="AB33">
        <f t="shared" si="17"/>
        <v>2265.9437499999999</v>
      </c>
      <c r="AC33" s="8">
        <f t="shared" si="18"/>
        <v>150.0625</v>
      </c>
      <c r="AD33" s="8">
        <f t="shared" si="19"/>
        <v>2265.9437499999999</v>
      </c>
      <c r="AE33">
        <f t="shared" si="20"/>
        <v>228.01</v>
      </c>
      <c r="AF33">
        <f t="shared" si="21"/>
        <v>2793.1224999999999</v>
      </c>
      <c r="AH33" s="8">
        <v>12.25</v>
      </c>
      <c r="AI33" s="21">
        <v>55.359589999999997</v>
      </c>
    </row>
    <row r="34" spans="1:35" x14ac:dyDescent="0.3">
      <c r="A34" s="19" t="s">
        <v>3</v>
      </c>
      <c r="B34" s="19">
        <v>10.08</v>
      </c>
      <c r="C34" s="19">
        <v>3</v>
      </c>
      <c r="D34" s="20">
        <v>12.41</v>
      </c>
      <c r="E34" s="19">
        <v>17.100000000000001</v>
      </c>
      <c r="F34" s="21">
        <v>60.880110000000002</v>
      </c>
      <c r="G34" s="21">
        <v>9.1203500000000002</v>
      </c>
      <c r="H34" s="21">
        <v>70.000450000000001</v>
      </c>
      <c r="I34" s="21">
        <v>0.114736</v>
      </c>
      <c r="K34" s="8">
        <f t="shared" si="0"/>
        <v>12.41</v>
      </c>
      <c r="L34" s="8">
        <f t="shared" si="1"/>
        <v>154.00810000000001</v>
      </c>
      <c r="M34">
        <f t="shared" si="2"/>
        <v>2633.5385100000003</v>
      </c>
      <c r="N34">
        <f t="shared" si="3"/>
        <v>2.5185025992165158</v>
      </c>
      <c r="O34" s="8">
        <f t="shared" si="4"/>
        <v>12.41</v>
      </c>
      <c r="P34">
        <f t="shared" si="5"/>
        <v>8.0580177276390011E-2</v>
      </c>
      <c r="Q34">
        <f t="shared" si="6"/>
        <v>6.49316496989444E-3</v>
      </c>
      <c r="R34" s="8">
        <f t="shared" si="7"/>
        <v>154.00810000000001</v>
      </c>
      <c r="S34">
        <f t="shared" si="8"/>
        <v>17.100000000000001</v>
      </c>
      <c r="T34">
        <f t="shared" si="9"/>
        <v>2633.5385100000003</v>
      </c>
      <c r="U34" s="8">
        <f t="shared" si="10"/>
        <v>12.41</v>
      </c>
      <c r="V34" s="8">
        <f t="shared" si="11"/>
        <v>154.00810000000001</v>
      </c>
      <c r="W34">
        <f t="shared" si="12"/>
        <v>212.21100000000001</v>
      </c>
      <c r="X34">
        <f t="shared" si="13"/>
        <v>2633.5385100000003</v>
      </c>
      <c r="Y34" s="8">
        <f t="shared" si="14"/>
        <v>12.41</v>
      </c>
      <c r="Z34" s="8">
        <f t="shared" si="15"/>
        <v>154.00810000000001</v>
      </c>
      <c r="AA34">
        <f t="shared" si="16"/>
        <v>3628.8081000000002</v>
      </c>
      <c r="AB34">
        <f t="shared" si="17"/>
        <v>2633.5385100000003</v>
      </c>
      <c r="AC34" s="8">
        <f t="shared" si="18"/>
        <v>154.00810000000001</v>
      </c>
      <c r="AD34" s="8">
        <f t="shared" si="19"/>
        <v>2633.5385100000003</v>
      </c>
      <c r="AE34">
        <f t="shared" si="20"/>
        <v>292.41000000000003</v>
      </c>
      <c r="AF34">
        <f t="shared" si="21"/>
        <v>3628.8081000000002</v>
      </c>
      <c r="AH34" s="8">
        <v>12.41</v>
      </c>
      <c r="AI34" s="21">
        <v>70.000450000000001</v>
      </c>
    </row>
    <row r="35" spans="1:35" x14ac:dyDescent="0.3">
      <c r="A35" s="19" t="s">
        <v>3</v>
      </c>
      <c r="B35" s="19">
        <v>10.08</v>
      </c>
      <c r="C35" s="19">
        <v>3</v>
      </c>
      <c r="D35" s="20">
        <v>14.16</v>
      </c>
      <c r="E35" s="19">
        <v>17.899999999999999</v>
      </c>
      <c r="F35" s="21">
        <v>80.415319999999994</v>
      </c>
      <c r="G35" s="21">
        <v>14.01726</v>
      </c>
      <c r="H35" s="21">
        <v>94.432580000000002</v>
      </c>
      <c r="I35" s="21">
        <v>0.14163200000000001</v>
      </c>
      <c r="K35" s="8">
        <f t="shared" si="0"/>
        <v>14.16</v>
      </c>
      <c r="L35" s="8">
        <f t="shared" si="1"/>
        <v>200.50560000000002</v>
      </c>
      <c r="M35">
        <f t="shared" si="2"/>
        <v>3589.05024</v>
      </c>
      <c r="N35">
        <f t="shared" si="3"/>
        <v>2.6504210882655737</v>
      </c>
      <c r="O35" s="8">
        <f t="shared" si="4"/>
        <v>14.16</v>
      </c>
      <c r="P35">
        <f t="shared" si="5"/>
        <v>7.0621468926553674E-2</v>
      </c>
      <c r="Q35">
        <f t="shared" si="6"/>
        <v>4.9873918733441859E-3</v>
      </c>
      <c r="R35" s="8">
        <f t="shared" si="7"/>
        <v>200.50560000000002</v>
      </c>
      <c r="S35">
        <f t="shared" si="8"/>
        <v>17.899999999999999</v>
      </c>
      <c r="T35">
        <f t="shared" si="9"/>
        <v>3589.05024</v>
      </c>
      <c r="U35" s="8">
        <f t="shared" si="10"/>
        <v>14.16</v>
      </c>
      <c r="V35" s="8">
        <f t="shared" si="11"/>
        <v>200.50560000000002</v>
      </c>
      <c r="W35">
        <f t="shared" si="12"/>
        <v>253.46399999999997</v>
      </c>
      <c r="X35">
        <f t="shared" si="13"/>
        <v>3589.05024</v>
      </c>
      <c r="Y35" s="8">
        <f t="shared" si="14"/>
        <v>14.16</v>
      </c>
      <c r="Z35" s="8">
        <f t="shared" si="15"/>
        <v>200.50560000000002</v>
      </c>
      <c r="AA35">
        <f t="shared" si="16"/>
        <v>4537.0055999999995</v>
      </c>
      <c r="AB35">
        <f t="shared" si="17"/>
        <v>3589.05024</v>
      </c>
      <c r="AC35" s="8">
        <f t="shared" si="18"/>
        <v>200.50560000000002</v>
      </c>
      <c r="AD35" s="8">
        <f t="shared" si="19"/>
        <v>3589.05024</v>
      </c>
      <c r="AE35">
        <f t="shared" si="20"/>
        <v>320.40999999999997</v>
      </c>
      <c r="AF35">
        <f t="shared" si="21"/>
        <v>4537.0055999999995</v>
      </c>
      <c r="AH35" s="8">
        <v>14.16</v>
      </c>
      <c r="AI35" s="21">
        <v>94.432580000000002</v>
      </c>
    </row>
    <row r="36" spans="1:35" x14ac:dyDescent="0.3">
      <c r="A36" s="19" t="s">
        <v>3</v>
      </c>
      <c r="B36" s="19">
        <v>10.08</v>
      </c>
      <c r="C36" s="19">
        <v>3</v>
      </c>
      <c r="D36" s="20">
        <v>16.07</v>
      </c>
      <c r="E36" s="19">
        <v>19.2</v>
      </c>
      <c r="F36" s="21">
        <v>107.3891</v>
      </c>
      <c r="G36" s="21">
        <v>20.460799999999999</v>
      </c>
      <c r="H36" s="21">
        <v>127.84990000000001</v>
      </c>
      <c r="I36" s="21">
        <v>0.190329</v>
      </c>
      <c r="K36" s="8">
        <f t="shared" si="0"/>
        <v>16.07</v>
      </c>
      <c r="L36" s="8">
        <f t="shared" si="1"/>
        <v>258.24490000000003</v>
      </c>
      <c r="M36">
        <f t="shared" si="2"/>
        <v>4958.3020800000004</v>
      </c>
      <c r="N36">
        <f t="shared" si="3"/>
        <v>2.776954179749421</v>
      </c>
      <c r="O36" s="8">
        <f t="shared" si="4"/>
        <v>16.07</v>
      </c>
      <c r="P36">
        <f t="shared" si="5"/>
        <v>6.2227753578095832E-2</v>
      </c>
      <c r="Q36">
        <f t="shared" si="6"/>
        <v>3.8722933153762179E-3</v>
      </c>
      <c r="R36" s="8">
        <f t="shared" si="7"/>
        <v>258.24490000000003</v>
      </c>
      <c r="S36">
        <f t="shared" si="8"/>
        <v>19.2</v>
      </c>
      <c r="T36">
        <f t="shared" si="9"/>
        <v>4958.3020800000004</v>
      </c>
      <c r="U36" s="8">
        <f t="shared" si="10"/>
        <v>16.07</v>
      </c>
      <c r="V36" s="8">
        <f t="shared" si="11"/>
        <v>258.24490000000003</v>
      </c>
      <c r="W36">
        <f t="shared" si="12"/>
        <v>308.54399999999998</v>
      </c>
      <c r="X36">
        <f t="shared" si="13"/>
        <v>4958.3020800000004</v>
      </c>
      <c r="Y36" s="8">
        <f t="shared" si="14"/>
        <v>16.07</v>
      </c>
      <c r="Z36" s="8">
        <f t="shared" si="15"/>
        <v>258.24490000000003</v>
      </c>
      <c r="AA36">
        <f t="shared" si="16"/>
        <v>5924.0447999999997</v>
      </c>
      <c r="AB36">
        <f t="shared" si="17"/>
        <v>4958.3020800000004</v>
      </c>
      <c r="AC36" s="8">
        <f t="shared" si="18"/>
        <v>258.24490000000003</v>
      </c>
      <c r="AD36" s="8">
        <f t="shared" si="19"/>
        <v>4958.3020800000004</v>
      </c>
      <c r="AE36">
        <f t="shared" si="20"/>
        <v>368.64</v>
      </c>
      <c r="AF36">
        <f t="shared" si="21"/>
        <v>5924.0447999999997</v>
      </c>
      <c r="AH36" s="8">
        <v>16.07</v>
      </c>
      <c r="AI36" s="21">
        <v>127.84990000000001</v>
      </c>
    </row>
    <row r="37" spans="1:35" x14ac:dyDescent="0.3">
      <c r="A37" s="19" t="s">
        <v>3</v>
      </c>
      <c r="B37" s="19">
        <v>10.08</v>
      </c>
      <c r="C37" s="19">
        <v>3</v>
      </c>
      <c r="D37" s="20">
        <v>17.98</v>
      </c>
      <c r="E37" s="19">
        <v>18.25</v>
      </c>
      <c r="F37" s="21">
        <v>138.34058999999999</v>
      </c>
      <c r="G37" s="21">
        <v>26.8001</v>
      </c>
      <c r="H37" s="21">
        <v>165.14069000000001</v>
      </c>
      <c r="I37" s="21">
        <v>0.23211799999999999</v>
      </c>
      <c r="K37" s="8">
        <f t="shared" si="0"/>
        <v>17.98</v>
      </c>
      <c r="L37" s="8">
        <f t="shared" si="1"/>
        <v>323.28040000000004</v>
      </c>
      <c r="M37">
        <f t="shared" si="2"/>
        <v>5899.8673000000008</v>
      </c>
      <c r="N37">
        <f t="shared" si="3"/>
        <v>2.8892600290434745</v>
      </c>
      <c r="O37" s="8">
        <f t="shared" si="4"/>
        <v>17.98</v>
      </c>
      <c r="P37">
        <f t="shared" si="5"/>
        <v>5.5617352614015569E-2</v>
      </c>
      <c r="Q37">
        <f t="shared" si="6"/>
        <v>3.0932899117917445E-3</v>
      </c>
      <c r="R37" s="8">
        <f t="shared" si="7"/>
        <v>323.28040000000004</v>
      </c>
      <c r="S37">
        <f t="shared" si="8"/>
        <v>18.25</v>
      </c>
      <c r="T37">
        <f t="shared" si="9"/>
        <v>5899.8673000000008</v>
      </c>
      <c r="U37" s="8">
        <f t="shared" si="10"/>
        <v>17.98</v>
      </c>
      <c r="V37" s="8">
        <f t="shared" si="11"/>
        <v>323.28040000000004</v>
      </c>
      <c r="W37">
        <f t="shared" si="12"/>
        <v>328.13499999999999</v>
      </c>
      <c r="X37">
        <f t="shared" si="13"/>
        <v>5899.8673000000008</v>
      </c>
      <c r="Y37" s="8">
        <f t="shared" si="14"/>
        <v>17.98</v>
      </c>
      <c r="Z37" s="8">
        <f t="shared" si="15"/>
        <v>323.28040000000004</v>
      </c>
      <c r="AA37">
        <f t="shared" si="16"/>
        <v>5988.4637499999999</v>
      </c>
      <c r="AB37">
        <f t="shared" si="17"/>
        <v>5899.8673000000008</v>
      </c>
      <c r="AC37" s="8">
        <f t="shared" si="18"/>
        <v>323.28040000000004</v>
      </c>
      <c r="AD37" s="8">
        <f t="shared" si="19"/>
        <v>5899.8673000000008</v>
      </c>
      <c r="AE37">
        <f t="shared" si="20"/>
        <v>333.0625</v>
      </c>
      <c r="AF37">
        <f t="shared" si="21"/>
        <v>5988.4637499999999</v>
      </c>
      <c r="AH37" s="8">
        <v>17.98</v>
      </c>
      <c r="AI37" s="21">
        <v>165.14069000000001</v>
      </c>
    </row>
    <row r="38" spans="1:35" x14ac:dyDescent="0.3">
      <c r="A38" s="19" t="s">
        <v>3</v>
      </c>
      <c r="B38" s="19">
        <v>10.08</v>
      </c>
      <c r="C38" s="19">
        <v>3</v>
      </c>
      <c r="D38" s="20">
        <v>18.940000000000001</v>
      </c>
      <c r="E38" s="19">
        <v>19.3</v>
      </c>
      <c r="F38" s="21">
        <v>155.33444</v>
      </c>
      <c r="G38" s="21">
        <v>35.109870000000001</v>
      </c>
      <c r="H38" s="21">
        <v>190.44431</v>
      </c>
      <c r="I38" s="21">
        <v>0.24602499999999999</v>
      </c>
      <c r="K38" s="8">
        <f t="shared" si="0"/>
        <v>18.940000000000001</v>
      </c>
      <c r="L38" s="8">
        <f t="shared" si="1"/>
        <v>358.72360000000003</v>
      </c>
      <c r="M38">
        <f t="shared" si="2"/>
        <v>6923.3654800000013</v>
      </c>
      <c r="N38">
        <f t="shared" si="3"/>
        <v>2.9412760877579323</v>
      </c>
      <c r="O38" s="8">
        <f t="shared" si="4"/>
        <v>18.940000000000001</v>
      </c>
      <c r="P38">
        <f t="shared" si="5"/>
        <v>5.2798310454065467E-2</v>
      </c>
      <c r="Q38">
        <f t="shared" si="6"/>
        <v>2.7876615868038788E-3</v>
      </c>
      <c r="R38" s="8">
        <f t="shared" si="7"/>
        <v>358.72360000000003</v>
      </c>
      <c r="S38">
        <f t="shared" si="8"/>
        <v>19.3</v>
      </c>
      <c r="T38">
        <f t="shared" si="9"/>
        <v>6923.3654800000013</v>
      </c>
      <c r="U38" s="8">
        <f t="shared" si="10"/>
        <v>18.940000000000001</v>
      </c>
      <c r="V38" s="8">
        <f t="shared" si="11"/>
        <v>358.72360000000003</v>
      </c>
      <c r="W38">
        <f t="shared" si="12"/>
        <v>365.54200000000003</v>
      </c>
      <c r="X38">
        <f t="shared" si="13"/>
        <v>6923.3654800000013</v>
      </c>
      <c r="Y38" s="8">
        <f t="shared" si="14"/>
        <v>18.940000000000001</v>
      </c>
      <c r="Z38" s="8">
        <f t="shared" si="15"/>
        <v>358.72360000000003</v>
      </c>
      <c r="AA38">
        <f t="shared" si="16"/>
        <v>7054.9606000000003</v>
      </c>
      <c r="AB38">
        <f t="shared" si="17"/>
        <v>6923.3654800000013</v>
      </c>
      <c r="AC38" s="8">
        <f t="shared" si="18"/>
        <v>358.72360000000003</v>
      </c>
      <c r="AD38" s="8">
        <f t="shared" si="19"/>
        <v>6923.3654800000013</v>
      </c>
      <c r="AE38">
        <f t="shared" si="20"/>
        <v>372.49</v>
      </c>
      <c r="AF38">
        <f t="shared" si="21"/>
        <v>7054.9606000000003</v>
      </c>
      <c r="AH38" s="8">
        <v>18.940000000000001</v>
      </c>
      <c r="AI38" s="21">
        <v>190.44431</v>
      </c>
    </row>
    <row r="39" spans="1:35" x14ac:dyDescent="0.3">
      <c r="A39" s="19" t="s">
        <v>3</v>
      </c>
      <c r="B39" s="19">
        <v>10.08</v>
      </c>
      <c r="C39" s="19">
        <v>3</v>
      </c>
      <c r="D39" s="20">
        <v>19.100000000000001</v>
      </c>
      <c r="E39" s="19">
        <v>21.3</v>
      </c>
      <c r="F39" s="21">
        <v>158.35916</v>
      </c>
      <c r="G39" s="21">
        <v>36.243540000000003</v>
      </c>
      <c r="H39" s="21">
        <v>194.60271</v>
      </c>
      <c r="I39" s="21">
        <v>0.26817999999999997</v>
      </c>
      <c r="K39" s="8">
        <f t="shared" si="0"/>
        <v>19.100000000000001</v>
      </c>
      <c r="L39" s="8">
        <f t="shared" si="1"/>
        <v>364.81000000000006</v>
      </c>
      <c r="M39">
        <f t="shared" si="2"/>
        <v>7770.4530000000013</v>
      </c>
      <c r="N39">
        <f t="shared" si="3"/>
        <v>2.9496883350525844</v>
      </c>
      <c r="O39" s="8">
        <f t="shared" si="4"/>
        <v>19.100000000000001</v>
      </c>
      <c r="P39">
        <f t="shared" si="5"/>
        <v>5.235602094240837E-2</v>
      </c>
      <c r="Q39">
        <f t="shared" si="6"/>
        <v>2.741152928921904E-3</v>
      </c>
      <c r="R39" s="8">
        <f t="shared" si="7"/>
        <v>364.81000000000006</v>
      </c>
      <c r="S39">
        <f t="shared" si="8"/>
        <v>21.3</v>
      </c>
      <c r="T39">
        <f t="shared" si="9"/>
        <v>7770.4530000000013</v>
      </c>
      <c r="U39" s="8">
        <f t="shared" si="10"/>
        <v>19.100000000000001</v>
      </c>
      <c r="V39" s="8">
        <f t="shared" si="11"/>
        <v>364.81000000000006</v>
      </c>
      <c r="W39">
        <f t="shared" si="12"/>
        <v>406.83000000000004</v>
      </c>
      <c r="X39">
        <f t="shared" si="13"/>
        <v>7770.4530000000013</v>
      </c>
      <c r="Y39" s="8">
        <f t="shared" si="14"/>
        <v>19.100000000000001</v>
      </c>
      <c r="Z39" s="8">
        <f t="shared" si="15"/>
        <v>364.81000000000006</v>
      </c>
      <c r="AA39">
        <f t="shared" si="16"/>
        <v>8665.4790000000012</v>
      </c>
      <c r="AB39">
        <f t="shared" si="17"/>
        <v>7770.4530000000013</v>
      </c>
      <c r="AC39" s="8">
        <f t="shared" si="18"/>
        <v>364.81000000000006</v>
      </c>
      <c r="AD39" s="8">
        <f t="shared" si="19"/>
        <v>7770.4530000000013</v>
      </c>
      <c r="AE39">
        <f t="shared" si="20"/>
        <v>453.69000000000005</v>
      </c>
      <c r="AF39">
        <f t="shared" si="21"/>
        <v>8665.4790000000012</v>
      </c>
      <c r="AH39" s="8">
        <v>19.100000000000001</v>
      </c>
      <c r="AI39" s="21">
        <v>194.60271</v>
      </c>
    </row>
    <row r="40" spans="1:35" x14ac:dyDescent="0.3">
      <c r="A40" s="19" t="s">
        <v>3</v>
      </c>
      <c r="B40" s="19">
        <v>10.08</v>
      </c>
      <c r="C40" s="19">
        <v>3</v>
      </c>
      <c r="D40" s="20">
        <v>19.420000000000002</v>
      </c>
      <c r="E40" s="19">
        <v>19.8</v>
      </c>
      <c r="F40" s="21">
        <v>170.71498</v>
      </c>
      <c r="G40" s="21">
        <v>42.006999999999998</v>
      </c>
      <c r="H40" s="21">
        <v>212.72198</v>
      </c>
      <c r="I40" s="21">
        <v>0.29141800000000001</v>
      </c>
      <c r="K40" s="8">
        <f t="shared" si="0"/>
        <v>19.420000000000002</v>
      </c>
      <c r="L40" s="8">
        <f t="shared" si="1"/>
        <v>377.13640000000009</v>
      </c>
      <c r="M40">
        <f t="shared" si="2"/>
        <v>7467.300720000002</v>
      </c>
      <c r="N40">
        <f t="shared" si="3"/>
        <v>2.9663034628631788</v>
      </c>
      <c r="O40" s="8">
        <f t="shared" si="4"/>
        <v>19.420000000000002</v>
      </c>
      <c r="P40">
        <f t="shared" si="5"/>
        <v>5.1493305870236865E-2</v>
      </c>
      <c r="Q40">
        <f t="shared" si="6"/>
        <v>2.65156054944577E-3</v>
      </c>
      <c r="R40" s="8">
        <f t="shared" si="7"/>
        <v>377.13640000000009</v>
      </c>
      <c r="S40">
        <f t="shared" si="8"/>
        <v>19.8</v>
      </c>
      <c r="T40">
        <f t="shared" si="9"/>
        <v>7467.300720000002</v>
      </c>
      <c r="U40" s="8">
        <f t="shared" si="10"/>
        <v>19.420000000000002</v>
      </c>
      <c r="V40" s="8">
        <f t="shared" si="11"/>
        <v>377.13640000000009</v>
      </c>
      <c r="W40">
        <f t="shared" si="12"/>
        <v>384.51600000000002</v>
      </c>
      <c r="X40">
        <f t="shared" si="13"/>
        <v>7467.300720000002</v>
      </c>
      <c r="Y40" s="8">
        <f t="shared" si="14"/>
        <v>19.420000000000002</v>
      </c>
      <c r="Z40" s="8">
        <f t="shared" si="15"/>
        <v>377.13640000000009</v>
      </c>
      <c r="AA40">
        <f t="shared" si="16"/>
        <v>7613.4168000000009</v>
      </c>
      <c r="AB40">
        <f t="shared" si="17"/>
        <v>7467.300720000002</v>
      </c>
      <c r="AC40" s="8">
        <f t="shared" si="18"/>
        <v>377.13640000000009</v>
      </c>
      <c r="AD40" s="8">
        <f t="shared" si="19"/>
        <v>7467.300720000002</v>
      </c>
      <c r="AE40">
        <f t="shared" si="20"/>
        <v>392.04</v>
      </c>
      <c r="AF40">
        <f t="shared" si="21"/>
        <v>7613.4168000000009</v>
      </c>
      <c r="AH40" s="8">
        <v>19.420000000000002</v>
      </c>
      <c r="AI40" s="21">
        <v>212.72198</v>
      </c>
    </row>
    <row r="41" spans="1:35" x14ac:dyDescent="0.3">
      <c r="A41" s="19" t="s">
        <v>3</v>
      </c>
      <c r="B41" s="19">
        <v>10.08</v>
      </c>
      <c r="C41" s="19">
        <v>3</v>
      </c>
      <c r="D41" s="20">
        <v>19.739999999999998</v>
      </c>
      <c r="E41" s="19">
        <v>16.7</v>
      </c>
      <c r="F41" s="21">
        <v>131.84146000000001</v>
      </c>
      <c r="G41" s="21">
        <v>27.359120000000001</v>
      </c>
      <c r="H41" s="21">
        <v>159.20058</v>
      </c>
      <c r="I41" s="21">
        <v>0.23325899999999999</v>
      </c>
      <c r="K41" s="8">
        <f t="shared" si="0"/>
        <v>19.739999999999998</v>
      </c>
      <c r="L41" s="8">
        <f t="shared" si="1"/>
        <v>389.66759999999994</v>
      </c>
      <c r="M41">
        <f t="shared" si="2"/>
        <v>6507.4489199999989</v>
      </c>
      <c r="N41">
        <f t="shared" si="3"/>
        <v>2.9826470340053355</v>
      </c>
      <c r="O41" s="8">
        <f t="shared" si="4"/>
        <v>19.739999999999998</v>
      </c>
      <c r="P41">
        <f t="shared" si="5"/>
        <v>5.0658561296859174E-2</v>
      </c>
      <c r="Q41">
        <f t="shared" si="6"/>
        <v>2.5662898326676382E-3</v>
      </c>
      <c r="R41" s="8">
        <f t="shared" si="7"/>
        <v>389.66759999999994</v>
      </c>
      <c r="S41">
        <f t="shared" si="8"/>
        <v>16.7</v>
      </c>
      <c r="T41">
        <f t="shared" si="9"/>
        <v>6507.4489199999989</v>
      </c>
      <c r="U41" s="8">
        <f t="shared" si="10"/>
        <v>19.739999999999998</v>
      </c>
      <c r="V41" s="8">
        <f t="shared" si="11"/>
        <v>389.66759999999994</v>
      </c>
      <c r="W41">
        <f t="shared" si="12"/>
        <v>329.65799999999996</v>
      </c>
      <c r="X41">
        <f t="shared" si="13"/>
        <v>6507.4489199999989</v>
      </c>
      <c r="Y41" s="8">
        <f t="shared" si="14"/>
        <v>19.739999999999998</v>
      </c>
      <c r="Z41" s="8">
        <f t="shared" si="15"/>
        <v>389.66759999999994</v>
      </c>
      <c r="AA41">
        <f t="shared" si="16"/>
        <v>5505.288599999999</v>
      </c>
      <c r="AB41">
        <f t="shared" si="17"/>
        <v>6507.4489199999989</v>
      </c>
      <c r="AC41" s="8">
        <f t="shared" si="18"/>
        <v>389.66759999999994</v>
      </c>
      <c r="AD41" s="8">
        <f t="shared" si="19"/>
        <v>6507.4489199999989</v>
      </c>
      <c r="AE41">
        <f t="shared" si="20"/>
        <v>278.89</v>
      </c>
      <c r="AF41">
        <f t="shared" si="21"/>
        <v>5505.288599999999</v>
      </c>
      <c r="AH41" s="8">
        <v>19.739999999999998</v>
      </c>
      <c r="AI41" s="21">
        <v>159.20058</v>
      </c>
    </row>
    <row r="42" spans="1:35" x14ac:dyDescent="0.3">
      <c r="A42" s="19" t="s">
        <v>3</v>
      </c>
      <c r="B42" s="19">
        <v>10.08</v>
      </c>
      <c r="C42" s="19">
        <v>3</v>
      </c>
      <c r="D42" s="20">
        <v>20.69</v>
      </c>
      <c r="E42" s="19">
        <v>19.600000000000001</v>
      </c>
      <c r="F42" s="21">
        <v>173.63615999999999</v>
      </c>
      <c r="G42" s="21">
        <v>41.40598</v>
      </c>
      <c r="H42" s="21">
        <v>215.04213999999999</v>
      </c>
      <c r="I42" s="21">
        <v>0.33488400000000001</v>
      </c>
      <c r="K42" s="8">
        <f t="shared" si="0"/>
        <v>20.69</v>
      </c>
      <c r="L42" s="8">
        <f t="shared" si="1"/>
        <v>428.07610000000005</v>
      </c>
      <c r="M42">
        <f t="shared" si="2"/>
        <v>8390.2915600000015</v>
      </c>
      <c r="N42">
        <f t="shared" si="3"/>
        <v>3.0296504917574518</v>
      </c>
      <c r="O42" s="8">
        <f t="shared" si="4"/>
        <v>20.69</v>
      </c>
      <c r="P42">
        <f t="shared" si="5"/>
        <v>4.8332527791203478E-2</v>
      </c>
      <c r="Q42">
        <f t="shared" si="6"/>
        <v>2.3360332426874564E-3</v>
      </c>
      <c r="R42" s="8">
        <f t="shared" si="7"/>
        <v>428.07610000000005</v>
      </c>
      <c r="S42">
        <f t="shared" si="8"/>
        <v>19.600000000000001</v>
      </c>
      <c r="T42">
        <f t="shared" si="9"/>
        <v>8390.2915600000015</v>
      </c>
      <c r="U42" s="8">
        <f t="shared" si="10"/>
        <v>20.69</v>
      </c>
      <c r="V42" s="8">
        <f t="shared" si="11"/>
        <v>428.07610000000005</v>
      </c>
      <c r="W42">
        <f t="shared" si="12"/>
        <v>405.52400000000006</v>
      </c>
      <c r="X42">
        <f t="shared" si="13"/>
        <v>8390.2915600000015</v>
      </c>
      <c r="Y42" s="8">
        <f t="shared" si="14"/>
        <v>20.69</v>
      </c>
      <c r="Z42" s="8">
        <f t="shared" si="15"/>
        <v>428.07610000000005</v>
      </c>
      <c r="AA42">
        <f t="shared" si="16"/>
        <v>7948.2704000000022</v>
      </c>
      <c r="AB42">
        <f t="shared" si="17"/>
        <v>8390.2915600000015</v>
      </c>
      <c r="AC42" s="8">
        <f t="shared" si="18"/>
        <v>428.07610000000005</v>
      </c>
      <c r="AD42" s="8">
        <f t="shared" si="19"/>
        <v>8390.2915600000015</v>
      </c>
      <c r="AE42">
        <f t="shared" si="20"/>
        <v>384.16000000000008</v>
      </c>
      <c r="AF42">
        <f t="shared" si="21"/>
        <v>7948.2704000000022</v>
      </c>
      <c r="AH42" s="8">
        <v>20.69</v>
      </c>
      <c r="AI42" s="21">
        <v>215.04213999999999</v>
      </c>
    </row>
    <row r="43" spans="1:35" x14ac:dyDescent="0.3">
      <c r="A43" s="19" t="s">
        <v>3</v>
      </c>
      <c r="B43" s="19">
        <v>10.08</v>
      </c>
      <c r="C43" s="19">
        <v>4</v>
      </c>
      <c r="D43" s="20">
        <v>5.57</v>
      </c>
      <c r="E43" s="19">
        <v>8</v>
      </c>
      <c r="F43" s="21">
        <v>5.76898</v>
      </c>
      <c r="G43" s="21">
        <v>0.97790999999999995</v>
      </c>
      <c r="H43" s="21">
        <v>6.7468899999999996</v>
      </c>
      <c r="I43" s="21">
        <v>1.1273E-2</v>
      </c>
      <c r="K43" s="8">
        <f t="shared" si="0"/>
        <v>5.57</v>
      </c>
      <c r="L43" s="8">
        <f t="shared" si="1"/>
        <v>31.024900000000002</v>
      </c>
      <c r="M43">
        <f t="shared" si="2"/>
        <v>248.19920000000002</v>
      </c>
      <c r="N43">
        <f t="shared" si="3"/>
        <v>1.7173950539391927</v>
      </c>
      <c r="O43" s="8">
        <f t="shared" si="4"/>
        <v>5.57</v>
      </c>
      <c r="P43">
        <f t="shared" si="5"/>
        <v>0.17953321364452424</v>
      </c>
      <c r="Q43">
        <f t="shared" si="6"/>
        <v>3.2232174801530379E-2</v>
      </c>
      <c r="R43" s="8">
        <f t="shared" si="7"/>
        <v>31.024900000000002</v>
      </c>
      <c r="S43">
        <f t="shared" si="8"/>
        <v>8</v>
      </c>
      <c r="T43">
        <f t="shared" si="9"/>
        <v>248.19920000000002</v>
      </c>
      <c r="U43" s="8">
        <f t="shared" si="10"/>
        <v>5.57</v>
      </c>
      <c r="V43" s="8">
        <f t="shared" si="11"/>
        <v>31.024900000000002</v>
      </c>
      <c r="W43">
        <f t="shared" si="12"/>
        <v>44.56</v>
      </c>
      <c r="X43">
        <f t="shared" si="13"/>
        <v>248.19920000000002</v>
      </c>
      <c r="Y43" s="8">
        <f t="shared" si="14"/>
        <v>5.57</v>
      </c>
      <c r="Z43" s="8">
        <f t="shared" si="15"/>
        <v>31.024900000000002</v>
      </c>
      <c r="AA43">
        <f t="shared" si="16"/>
        <v>356.48</v>
      </c>
      <c r="AB43">
        <f t="shared" si="17"/>
        <v>248.19920000000002</v>
      </c>
      <c r="AC43" s="8">
        <f t="shared" si="18"/>
        <v>31.024900000000002</v>
      </c>
      <c r="AD43" s="8">
        <f t="shared" si="19"/>
        <v>248.19920000000002</v>
      </c>
      <c r="AE43">
        <f t="shared" si="20"/>
        <v>64</v>
      </c>
      <c r="AF43">
        <f t="shared" si="21"/>
        <v>356.48</v>
      </c>
      <c r="AH43" s="8">
        <v>5.57</v>
      </c>
      <c r="AI43" s="21">
        <v>6.7468899999999996</v>
      </c>
    </row>
    <row r="44" spans="1:35" x14ac:dyDescent="0.3">
      <c r="A44" s="19" t="s">
        <v>3</v>
      </c>
      <c r="B44" s="19">
        <v>10.08</v>
      </c>
      <c r="C44" s="19">
        <v>4</v>
      </c>
      <c r="D44" s="20">
        <v>5.89</v>
      </c>
      <c r="E44" s="19">
        <v>9.15</v>
      </c>
      <c r="F44" s="21">
        <v>7.5833300000000001</v>
      </c>
      <c r="G44" s="21">
        <v>0.77900000000000003</v>
      </c>
      <c r="H44" s="21">
        <v>8.36233</v>
      </c>
      <c r="I44" s="21">
        <v>1.3908999999999999E-2</v>
      </c>
      <c r="K44" s="8">
        <f t="shared" si="0"/>
        <v>5.89</v>
      </c>
      <c r="L44" s="8">
        <f t="shared" si="1"/>
        <v>34.692099999999996</v>
      </c>
      <c r="M44">
        <f t="shared" si="2"/>
        <v>317.43271499999997</v>
      </c>
      <c r="N44">
        <f t="shared" si="3"/>
        <v>1.7732559976634952</v>
      </c>
      <c r="O44" s="8">
        <f t="shared" si="4"/>
        <v>5.89</v>
      </c>
      <c r="P44">
        <f t="shared" si="5"/>
        <v>0.16977928692699493</v>
      </c>
      <c r="Q44">
        <f t="shared" si="6"/>
        <v>2.8825006269438867E-2</v>
      </c>
      <c r="R44" s="8">
        <f t="shared" si="7"/>
        <v>34.692099999999996</v>
      </c>
      <c r="S44">
        <f t="shared" si="8"/>
        <v>9.15</v>
      </c>
      <c r="T44">
        <f t="shared" si="9"/>
        <v>317.43271499999997</v>
      </c>
      <c r="U44" s="8">
        <f t="shared" si="10"/>
        <v>5.89</v>
      </c>
      <c r="V44" s="8">
        <f t="shared" si="11"/>
        <v>34.692099999999996</v>
      </c>
      <c r="W44">
        <f t="shared" si="12"/>
        <v>53.893499999999996</v>
      </c>
      <c r="X44">
        <f t="shared" si="13"/>
        <v>317.43271499999997</v>
      </c>
      <c r="Y44" s="8">
        <f t="shared" si="14"/>
        <v>5.89</v>
      </c>
      <c r="Z44" s="8">
        <f t="shared" si="15"/>
        <v>34.692099999999996</v>
      </c>
      <c r="AA44">
        <f t="shared" si="16"/>
        <v>493.12552500000004</v>
      </c>
      <c r="AB44">
        <f t="shared" si="17"/>
        <v>317.43271499999997</v>
      </c>
      <c r="AC44" s="8">
        <f t="shared" si="18"/>
        <v>34.692099999999996</v>
      </c>
      <c r="AD44" s="8">
        <f t="shared" si="19"/>
        <v>317.43271499999997</v>
      </c>
      <c r="AE44">
        <f t="shared" si="20"/>
        <v>83.722500000000011</v>
      </c>
      <c r="AF44">
        <f t="shared" si="21"/>
        <v>493.12552500000004</v>
      </c>
      <c r="AH44" s="8">
        <v>5.89</v>
      </c>
      <c r="AI44" s="21">
        <v>8.36233</v>
      </c>
    </row>
    <row r="45" spans="1:35" x14ac:dyDescent="0.3">
      <c r="A45" s="19" t="s">
        <v>3</v>
      </c>
      <c r="B45" s="19">
        <v>10.08</v>
      </c>
      <c r="C45" s="19">
        <v>4</v>
      </c>
      <c r="D45" s="20">
        <v>7.48</v>
      </c>
      <c r="E45" s="19">
        <v>10.199999999999999</v>
      </c>
      <c r="F45" s="21">
        <v>14.174010000000001</v>
      </c>
      <c r="G45" s="21">
        <v>1.6894899999999999</v>
      </c>
      <c r="H45" s="21">
        <v>15.86351</v>
      </c>
      <c r="I45" s="21">
        <v>2.6405999999999999E-2</v>
      </c>
      <c r="K45" s="8">
        <f t="shared" si="0"/>
        <v>7.48</v>
      </c>
      <c r="L45" s="8">
        <f t="shared" si="1"/>
        <v>55.950400000000009</v>
      </c>
      <c r="M45">
        <f t="shared" si="2"/>
        <v>570.6940800000001</v>
      </c>
      <c r="N45">
        <f t="shared" si="3"/>
        <v>2.0122327919863858</v>
      </c>
      <c r="O45" s="8">
        <f t="shared" si="4"/>
        <v>7.48</v>
      </c>
      <c r="P45">
        <f t="shared" si="5"/>
        <v>0.13368983957219249</v>
      </c>
      <c r="Q45">
        <f t="shared" si="6"/>
        <v>1.787297320483857E-2</v>
      </c>
      <c r="R45" s="8">
        <f t="shared" si="7"/>
        <v>55.950400000000009</v>
      </c>
      <c r="S45">
        <f t="shared" si="8"/>
        <v>10.199999999999999</v>
      </c>
      <c r="T45">
        <f t="shared" si="9"/>
        <v>570.6940800000001</v>
      </c>
      <c r="U45" s="8">
        <f t="shared" si="10"/>
        <v>7.48</v>
      </c>
      <c r="V45" s="8">
        <f t="shared" si="11"/>
        <v>55.950400000000009</v>
      </c>
      <c r="W45">
        <f t="shared" si="12"/>
        <v>76.295999999999992</v>
      </c>
      <c r="X45">
        <f t="shared" si="13"/>
        <v>570.6940800000001</v>
      </c>
      <c r="Y45" s="8">
        <f t="shared" si="14"/>
        <v>7.48</v>
      </c>
      <c r="Z45" s="8">
        <f t="shared" si="15"/>
        <v>55.950400000000009</v>
      </c>
      <c r="AA45">
        <f t="shared" si="16"/>
        <v>778.2192</v>
      </c>
      <c r="AB45">
        <f t="shared" si="17"/>
        <v>570.6940800000001</v>
      </c>
      <c r="AC45" s="8">
        <f t="shared" si="18"/>
        <v>55.950400000000009</v>
      </c>
      <c r="AD45" s="8">
        <f t="shared" si="19"/>
        <v>570.6940800000001</v>
      </c>
      <c r="AE45">
        <f t="shared" si="20"/>
        <v>104.03999999999999</v>
      </c>
      <c r="AF45">
        <f t="shared" si="21"/>
        <v>778.2192</v>
      </c>
      <c r="AH45" s="8">
        <v>7.48</v>
      </c>
      <c r="AI45" s="21">
        <v>15.86351</v>
      </c>
    </row>
    <row r="46" spans="1:35" x14ac:dyDescent="0.3">
      <c r="A46" s="19" t="s">
        <v>3</v>
      </c>
      <c r="B46" s="19">
        <v>10.08</v>
      </c>
      <c r="C46" s="19">
        <v>4</v>
      </c>
      <c r="D46" s="20">
        <v>7.64</v>
      </c>
      <c r="E46" s="19">
        <v>12.3</v>
      </c>
      <c r="F46" s="21">
        <v>18.795390000000001</v>
      </c>
      <c r="G46" s="21">
        <v>2.5682399999999999</v>
      </c>
      <c r="H46" s="21">
        <v>21.363630000000001</v>
      </c>
      <c r="I46" s="21">
        <v>3.2025999999999999E-2</v>
      </c>
      <c r="K46" s="8">
        <f t="shared" si="0"/>
        <v>7.64</v>
      </c>
      <c r="L46" s="8">
        <f t="shared" si="1"/>
        <v>58.369599999999998</v>
      </c>
      <c r="M46">
        <f t="shared" si="2"/>
        <v>717.94608000000005</v>
      </c>
      <c r="N46">
        <f t="shared" si="3"/>
        <v>2.0333976031784289</v>
      </c>
      <c r="O46" s="8">
        <f t="shared" si="4"/>
        <v>7.64</v>
      </c>
      <c r="P46">
        <f t="shared" si="5"/>
        <v>0.13089005235602094</v>
      </c>
      <c r="Q46">
        <f t="shared" si="6"/>
        <v>1.7132205805761903E-2</v>
      </c>
      <c r="R46" s="8">
        <f t="shared" si="7"/>
        <v>58.369599999999998</v>
      </c>
      <c r="S46">
        <f t="shared" si="8"/>
        <v>12.3</v>
      </c>
      <c r="T46">
        <f t="shared" si="9"/>
        <v>717.94608000000005</v>
      </c>
      <c r="U46" s="8">
        <f t="shared" si="10"/>
        <v>7.64</v>
      </c>
      <c r="V46" s="8">
        <f t="shared" si="11"/>
        <v>58.369599999999998</v>
      </c>
      <c r="W46">
        <f t="shared" si="12"/>
        <v>93.972000000000008</v>
      </c>
      <c r="X46">
        <f t="shared" si="13"/>
        <v>717.94608000000005</v>
      </c>
      <c r="Y46" s="8">
        <f t="shared" si="14"/>
        <v>7.64</v>
      </c>
      <c r="Z46" s="8">
        <f t="shared" si="15"/>
        <v>58.369599999999998</v>
      </c>
      <c r="AA46">
        <f t="shared" si="16"/>
        <v>1155.8556000000001</v>
      </c>
      <c r="AB46">
        <f t="shared" si="17"/>
        <v>717.94608000000005</v>
      </c>
      <c r="AC46" s="8">
        <f t="shared" si="18"/>
        <v>58.369599999999998</v>
      </c>
      <c r="AD46" s="8">
        <f t="shared" si="19"/>
        <v>717.94608000000005</v>
      </c>
      <c r="AE46">
        <f t="shared" si="20"/>
        <v>151.29000000000002</v>
      </c>
      <c r="AF46">
        <f t="shared" si="21"/>
        <v>1155.8556000000001</v>
      </c>
      <c r="AH46" s="8">
        <v>7.64</v>
      </c>
      <c r="AI46" s="21">
        <v>21.363630000000001</v>
      </c>
    </row>
    <row r="47" spans="1:35" x14ac:dyDescent="0.3">
      <c r="A47" s="19" t="s">
        <v>3</v>
      </c>
      <c r="B47" s="19">
        <v>10.08</v>
      </c>
      <c r="C47" s="19">
        <v>4</v>
      </c>
      <c r="D47" s="20">
        <v>7.64</v>
      </c>
      <c r="E47" s="19">
        <v>11.7</v>
      </c>
      <c r="F47" s="21">
        <v>17.911709999999999</v>
      </c>
      <c r="G47" s="21">
        <v>1.78267</v>
      </c>
      <c r="H47" s="21">
        <v>19.694389999999999</v>
      </c>
      <c r="I47" s="21">
        <v>2.9626E-2</v>
      </c>
      <c r="K47" s="8">
        <f t="shared" si="0"/>
        <v>7.64</v>
      </c>
      <c r="L47" s="8">
        <f t="shared" si="1"/>
        <v>58.369599999999998</v>
      </c>
      <c r="M47">
        <f t="shared" si="2"/>
        <v>682.92431999999997</v>
      </c>
      <c r="N47">
        <f t="shared" si="3"/>
        <v>2.0333976031784289</v>
      </c>
      <c r="O47" s="8">
        <f t="shared" si="4"/>
        <v>7.64</v>
      </c>
      <c r="P47">
        <f t="shared" si="5"/>
        <v>0.13089005235602094</v>
      </c>
      <c r="Q47">
        <f t="shared" si="6"/>
        <v>1.7132205805761903E-2</v>
      </c>
      <c r="R47" s="8">
        <f t="shared" si="7"/>
        <v>58.369599999999998</v>
      </c>
      <c r="S47">
        <f t="shared" si="8"/>
        <v>11.7</v>
      </c>
      <c r="T47">
        <f t="shared" si="9"/>
        <v>682.92431999999997</v>
      </c>
      <c r="U47" s="8">
        <f t="shared" si="10"/>
        <v>7.64</v>
      </c>
      <c r="V47" s="8">
        <f t="shared" si="11"/>
        <v>58.369599999999998</v>
      </c>
      <c r="W47">
        <f t="shared" si="12"/>
        <v>89.387999999999991</v>
      </c>
      <c r="X47">
        <f t="shared" si="13"/>
        <v>682.92431999999997</v>
      </c>
      <c r="Y47" s="8">
        <f t="shared" si="14"/>
        <v>7.64</v>
      </c>
      <c r="Z47" s="8">
        <f t="shared" si="15"/>
        <v>58.369599999999998</v>
      </c>
      <c r="AA47">
        <f t="shared" si="16"/>
        <v>1045.8395999999998</v>
      </c>
      <c r="AB47">
        <f t="shared" si="17"/>
        <v>682.92431999999997</v>
      </c>
      <c r="AC47" s="8">
        <f t="shared" si="18"/>
        <v>58.369599999999998</v>
      </c>
      <c r="AD47" s="8">
        <f t="shared" si="19"/>
        <v>682.92431999999997</v>
      </c>
      <c r="AE47">
        <f t="shared" si="20"/>
        <v>136.88999999999999</v>
      </c>
      <c r="AF47">
        <f t="shared" si="21"/>
        <v>1045.8395999999998</v>
      </c>
      <c r="AH47" s="8">
        <v>7.64</v>
      </c>
      <c r="AI47" s="21">
        <v>19.694389999999999</v>
      </c>
    </row>
    <row r="48" spans="1:35" x14ac:dyDescent="0.3">
      <c r="A48" s="19" t="s">
        <v>3</v>
      </c>
      <c r="B48" s="19">
        <v>10.08</v>
      </c>
      <c r="C48" s="19">
        <v>4</v>
      </c>
      <c r="D48" s="20">
        <v>8.91</v>
      </c>
      <c r="E48" s="19">
        <v>11.7</v>
      </c>
      <c r="F48" s="21">
        <v>21.097809999999999</v>
      </c>
      <c r="G48" s="21">
        <v>6.6299599999999996</v>
      </c>
      <c r="H48" s="21">
        <v>27.72776</v>
      </c>
      <c r="I48" s="21">
        <v>3.7171999999999997E-2</v>
      </c>
      <c r="K48" s="8">
        <f t="shared" si="0"/>
        <v>8.91</v>
      </c>
      <c r="L48" s="8">
        <f t="shared" si="1"/>
        <v>79.388100000000009</v>
      </c>
      <c r="M48">
        <f t="shared" si="2"/>
        <v>928.84077000000002</v>
      </c>
      <c r="N48">
        <f t="shared" si="3"/>
        <v>2.187174241482718</v>
      </c>
      <c r="O48" s="8">
        <f t="shared" si="4"/>
        <v>8.91</v>
      </c>
      <c r="P48">
        <f t="shared" si="5"/>
        <v>0.1122334455667789</v>
      </c>
      <c r="Q48">
        <f t="shared" si="6"/>
        <v>1.259634630379112E-2</v>
      </c>
      <c r="R48" s="8">
        <f t="shared" si="7"/>
        <v>79.388100000000009</v>
      </c>
      <c r="S48">
        <f t="shared" si="8"/>
        <v>11.7</v>
      </c>
      <c r="T48">
        <f t="shared" si="9"/>
        <v>928.84077000000002</v>
      </c>
      <c r="U48" s="8">
        <f t="shared" si="10"/>
        <v>8.91</v>
      </c>
      <c r="V48" s="8">
        <f t="shared" si="11"/>
        <v>79.388100000000009</v>
      </c>
      <c r="W48">
        <f t="shared" si="12"/>
        <v>104.247</v>
      </c>
      <c r="X48">
        <f t="shared" si="13"/>
        <v>928.84077000000002</v>
      </c>
      <c r="Y48" s="8">
        <f t="shared" si="14"/>
        <v>8.91</v>
      </c>
      <c r="Z48" s="8">
        <f t="shared" si="15"/>
        <v>79.388100000000009</v>
      </c>
      <c r="AA48">
        <f t="shared" si="16"/>
        <v>1219.6898999999999</v>
      </c>
      <c r="AB48">
        <f t="shared" si="17"/>
        <v>928.84077000000002</v>
      </c>
      <c r="AC48" s="8">
        <f t="shared" si="18"/>
        <v>79.388100000000009</v>
      </c>
      <c r="AD48" s="8">
        <f t="shared" si="19"/>
        <v>928.84077000000002</v>
      </c>
      <c r="AE48">
        <f t="shared" si="20"/>
        <v>136.88999999999999</v>
      </c>
      <c r="AF48">
        <f t="shared" si="21"/>
        <v>1219.6898999999999</v>
      </c>
      <c r="AH48" s="8">
        <v>8.91</v>
      </c>
      <c r="AI48" s="21">
        <v>27.72776</v>
      </c>
    </row>
    <row r="49" spans="1:35" x14ac:dyDescent="0.3">
      <c r="A49" s="19" t="s">
        <v>3</v>
      </c>
      <c r="B49" s="19">
        <v>10.08</v>
      </c>
      <c r="C49" s="19">
        <v>4</v>
      </c>
      <c r="D49" s="20">
        <v>9.5500000000000007</v>
      </c>
      <c r="E49" s="19">
        <v>12.5</v>
      </c>
      <c r="F49" s="21">
        <v>24.467169999999999</v>
      </c>
      <c r="G49" s="21">
        <v>4.5659400000000003</v>
      </c>
      <c r="H49" s="21">
        <v>29.033110000000001</v>
      </c>
      <c r="I49" s="21">
        <v>4.7252000000000002E-2</v>
      </c>
      <c r="K49" s="8">
        <f t="shared" si="0"/>
        <v>9.5500000000000007</v>
      </c>
      <c r="L49" s="8">
        <f t="shared" si="1"/>
        <v>91.202500000000015</v>
      </c>
      <c r="M49">
        <f t="shared" si="2"/>
        <v>1140.0312500000002</v>
      </c>
      <c r="N49">
        <f t="shared" si="3"/>
        <v>2.256541154492639</v>
      </c>
      <c r="O49" s="8">
        <f t="shared" si="4"/>
        <v>9.5500000000000007</v>
      </c>
      <c r="P49">
        <f t="shared" si="5"/>
        <v>0.10471204188481674</v>
      </c>
      <c r="Q49">
        <f t="shared" si="6"/>
        <v>1.0964611715687616E-2</v>
      </c>
      <c r="R49" s="8">
        <f t="shared" si="7"/>
        <v>91.202500000000015</v>
      </c>
      <c r="S49">
        <f t="shared" si="8"/>
        <v>12.5</v>
      </c>
      <c r="T49">
        <f t="shared" si="9"/>
        <v>1140.0312500000002</v>
      </c>
      <c r="U49" s="8">
        <f t="shared" si="10"/>
        <v>9.5500000000000007</v>
      </c>
      <c r="V49" s="8">
        <f t="shared" si="11"/>
        <v>91.202500000000015</v>
      </c>
      <c r="W49">
        <f t="shared" si="12"/>
        <v>119.37500000000001</v>
      </c>
      <c r="X49">
        <f t="shared" si="13"/>
        <v>1140.0312500000002</v>
      </c>
      <c r="Y49" s="8">
        <f t="shared" si="14"/>
        <v>9.5500000000000007</v>
      </c>
      <c r="Z49" s="8">
        <f t="shared" si="15"/>
        <v>91.202500000000015</v>
      </c>
      <c r="AA49">
        <f t="shared" si="16"/>
        <v>1492.1875</v>
      </c>
      <c r="AB49">
        <f t="shared" si="17"/>
        <v>1140.0312500000002</v>
      </c>
      <c r="AC49" s="8">
        <f t="shared" si="18"/>
        <v>91.202500000000015</v>
      </c>
      <c r="AD49" s="8">
        <f t="shared" si="19"/>
        <v>1140.0312500000002</v>
      </c>
      <c r="AE49">
        <f t="shared" si="20"/>
        <v>156.25</v>
      </c>
      <c r="AF49">
        <f t="shared" si="21"/>
        <v>1492.1875</v>
      </c>
      <c r="AH49" s="8">
        <v>9.5500000000000007</v>
      </c>
      <c r="AI49" s="21">
        <v>29.033110000000001</v>
      </c>
    </row>
    <row r="50" spans="1:35" x14ac:dyDescent="0.3">
      <c r="A50" s="19" t="s">
        <v>3</v>
      </c>
      <c r="B50" s="19">
        <v>10.08</v>
      </c>
      <c r="C50" s="19">
        <v>4</v>
      </c>
      <c r="D50" s="20">
        <v>9.7100000000000009</v>
      </c>
      <c r="E50" s="19">
        <v>13.6</v>
      </c>
      <c r="F50" s="21">
        <v>31.12893</v>
      </c>
      <c r="G50" s="21">
        <v>2.38612</v>
      </c>
      <c r="H50" s="21">
        <v>33.515059999999998</v>
      </c>
      <c r="I50" s="21">
        <v>5.3350000000000002E-2</v>
      </c>
      <c r="K50" s="8">
        <f t="shared" si="0"/>
        <v>9.7100000000000009</v>
      </c>
      <c r="L50" s="8">
        <f t="shared" si="1"/>
        <v>94.284100000000024</v>
      </c>
      <c r="M50">
        <f t="shared" si="2"/>
        <v>1282.2637600000003</v>
      </c>
      <c r="N50">
        <f t="shared" si="3"/>
        <v>2.2731562823032334</v>
      </c>
      <c r="O50" s="8">
        <f t="shared" si="4"/>
        <v>9.7100000000000009</v>
      </c>
      <c r="P50">
        <f t="shared" si="5"/>
        <v>0.10298661174047373</v>
      </c>
      <c r="Q50">
        <f t="shared" si="6"/>
        <v>1.060624219778308E-2</v>
      </c>
      <c r="R50" s="8">
        <f t="shared" si="7"/>
        <v>94.284100000000024</v>
      </c>
      <c r="S50">
        <f t="shared" si="8"/>
        <v>13.6</v>
      </c>
      <c r="T50">
        <f t="shared" si="9"/>
        <v>1282.2637600000003</v>
      </c>
      <c r="U50" s="8">
        <f t="shared" si="10"/>
        <v>9.7100000000000009</v>
      </c>
      <c r="V50" s="8">
        <f t="shared" si="11"/>
        <v>94.284100000000024</v>
      </c>
      <c r="W50">
        <f t="shared" si="12"/>
        <v>132.05600000000001</v>
      </c>
      <c r="X50">
        <f t="shared" si="13"/>
        <v>1282.2637600000003</v>
      </c>
      <c r="Y50" s="8">
        <f t="shared" si="14"/>
        <v>9.7100000000000009</v>
      </c>
      <c r="Z50" s="8">
        <f t="shared" si="15"/>
        <v>94.284100000000024</v>
      </c>
      <c r="AA50">
        <f t="shared" si="16"/>
        <v>1795.9615999999999</v>
      </c>
      <c r="AB50">
        <f t="shared" si="17"/>
        <v>1282.2637600000003</v>
      </c>
      <c r="AC50" s="8">
        <f t="shared" si="18"/>
        <v>94.284100000000024</v>
      </c>
      <c r="AD50" s="8">
        <f t="shared" si="19"/>
        <v>1282.2637600000003</v>
      </c>
      <c r="AE50">
        <f t="shared" si="20"/>
        <v>184.95999999999998</v>
      </c>
      <c r="AF50">
        <f t="shared" si="21"/>
        <v>1795.9615999999999</v>
      </c>
      <c r="AH50" s="8">
        <v>9.7100000000000009</v>
      </c>
      <c r="AI50" s="21">
        <v>33.515059999999998</v>
      </c>
    </row>
    <row r="51" spans="1:35" x14ac:dyDescent="0.3">
      <c r="A51" s="19" t="s">
        <v>3</v>
      </c>
      <c r="B51" s="19">
        <v>10.08</v>
      </c>
      <c r="C51" s="19">
        <v>4</v>
      </c>
      <c r="D51" s="20">
        <v>10.98</v>
      </c>
      <c r="E51" s="19">
        <v>16</v>
      </c>
      <c r="F51" s="21">
        <v>55.568719999999999</v>
      </c>
      <c r="G51" s="21">
        <v>8.8503399999999992</v>
      </c>
      <c r="H51" s="21">
        <v>64.419060000000002</v>
      </c>
      <c r="I51" s="21">
        <v>8.1420999999999993E-2</v>
      </c>
      <c r="K51" s="8">
        <f t="shared" si="0"/>
        <v>10.98</v>
      </c>
      <c r="L51" s="8">
        <f t="shared" si="1"/>
        <v>120.56040000000002</v>
      </c>
      <c r="M51">
        <f t="shared" si="2"/>
        <v>1928.9664000000002</v>
      </c>
      <c r="N51">
        <f t="shared" si="3"/>
        <v>2.3960754360813845</v>
      </c>
      <c r="O51" s="8">
        <f t="shared" si="4"/>
        <v>10.98</v>
      </c>
      <c r="P51">
        <f t="shared" si="5"/>
        <v>9.107468123861566E-2</v>
      </c>
      <c r="Q51">
        <f t="shared" si="6"/>
        <v>8.2945975627154514E-3</v>
      </c>
      <c r="R51" s="8">
        <f t="shared" si="7"/>
        <v>120.56040000000002</v>
      </c>
      <c r="S51">
        <f t="shared" si="8"/>
        <v>16</v>
      </c>
      <c r="T51">
        <f t="shared" si="9"/>
        <v>1928.9664000000002</v>
      </c>
      <c r="U51" s="8">
        <f t="shared" si="10"/>
        <v>10.98</v>
      </c>
      <c r="V51" s="8">
        <f t="shared" si="11"/>
        <v>120.56040000000002</v>
      </c>
      <c r="W51">
        <f t="shared" si="12"/>
        <v>175.68</v>
      </c>
      <c r="X51">
        <f t="shared" si="13"/>
        <v>1928.9664000000002</v>
      </c>
      <c r="Y51" s="8">
        <f t="shared" si="14"/>
        <v>10.98</v>
      </c>
      <c r="Z51" s="8">
        <f t="shared" si="15"/>
        <v>120.56040000000002</v>
      </c>
      <c r="AA51">
        <f t="shared" si="16"/>
        <v>2810.88</v>
      </c>
      <c r="AB51">
        <f t="shared" si="17"/>
        <v>1928.9664000000002</v>
      </c>
      <c r="AC51" s="8">
        <f t="shared" si="18"/>
        <v>120.56040000000002</v>
      </c>
      <c r="AD51" s="8">
        <f t="shared" si="19"/>
        <v>1928.9664000000002</v>
      </c>
      <c r="AE51">
        <f t="shared" si="20"/>
        <v>256</v>
      </c>
      <c r="AF51">
        <f t="shared" si="21"/>
        <v>2810.88</v>
      </c>
      <c r="AH51" s="8">
        <v>10.98</v>
      </c>
      <c r="AI51" s="21">
        <v>64.419060000000002</v>
      </c>
    </row>
    <row r="52" spans="1:35" x14ac:dyDescent="0.3">
      <c r="A52" s="19" t="s">
        <v>3</v>
      </c>
      <c r="B52" s="19">
        <v>10.08</v>
      </c>
      <c r="C52" s="19">
        <v>4</v>
      </c>
      <c r="D52" s="20">
        <v>12.1</v>
      </c>
      <c r="E52" s="19">
        <v>17</v>
      </c>
      <c r="F52" s="21">
        <v>66.421279999999996</v>
      </c>
      <c r="G52" s="21">
        <v>8.3684899999999995</v>
      </c>
      <c r="H52" s="21">
        <v>74.789770000000004</v>
      </c>
      <c r="I52" s="21">
        <v>0.10412</v>
      </c>
      <c r="K52" s="8">
        <f t="shared" si="0"/>
        <v>12.1</v>
      </c>
      <c r="L52" s="8">
        <f t="shared" si="1"/>
        <v>146.41</v>
      </c>
      <c r="M52">
        <f t="shared" si="2"/>
        <v>2488.9699999999998</v>
      </c>
      <c r="N52">
        <f t="shared" si="3"/>
        <v>2.4932054526026954</v>
      </c>
      <c r="O52" s="8">
        <f t="shared" si="4"/>
        <v>12.1</v>
      </c>
      <c r="P52">
        <f t="shared" si="5"/>
        <v>8.2644628099173556E-2</v>
      </c>
      <c r="Q52">
        <f t="shared" si="6"/>
        <v>6.8301345536507067E-3</v>
      </c>
      <c r="R52" s="8">
        <f t="shared" si="7"/>
        <v>146.41</v>
      </c>
      <c r="S52">
        <f t="shared" si="8"/>
        <v>17</v>
      </c>
      <c r="T52">
        <f t="shared" si="9"/>
        <v>2488.9699999999998</v>
      </c>
      <c r="U52" s="8">
        <f t="shared" si="10"/>
        <v>12.1</v>
      </c>
      <c r="V52" s="8">
        <f t="shared" si="11"/>
        <v>146.41</v>
      </c>
      <c r="W52">
        <f t="shared" si="12"/>
        <v>205.7</v>
      </c>
      <c r="X52">
        <f t="shared" si="13"/>
        <v>2488.9699999999998</v>
      </c>
      <c r="Y52" s="8">
        <f t="shared" si="14"/>
        <v>12.1</v>
      </c>
      <c r="Z52" s="8">
        <f t="shared" si="15"/>
        <v>146.41</v>
      </c>
      <c r="AA52">
        <f t="shared" si="16"/>
        <v>3496.9</v>
      </c>
      <c r="AB52">
        <f t="shared" si="17"/>
        <v>2488.9699999999998</v>
      </c>
      <c r="AC52" s="8">
        <f t="shared" si="18"/>
        <v>146.41</v>
      </c>
      <c r="AD52" s="8">
        <f t="shared" si="19"/>
        <v>2488.9699999999998</v>
      </c>
      <c r="AE52">
        <f t="shared" si="20"/>
        <v>289</v>
      </c>
      <c r="AF52">
        <f t="shared" si="21"/>
        <v>3496.9</v>
      </c>
      <c r="AH52" s="8">
        <v>12.1</v>
      </c>
      <c r="AI52" s="21">
        <v>74.789770000000004</v>
      </c>
    </row>
    <row r="53" spans="1:35" x14ac:dyDescent="0.3">
      <c r="A53" s="19" t="s">
        <v>3</v>
      </c>
      <c r="B53" s="19">
        <v>10.08</v>
      </c>
      <c r="C53" s="19">
        <v>4</v>
      </c>
      <c r="D53" s="20">
        <v>12.57</v>
      </c>
      <c r="E53" s="19">
        <v>16.45</v>
      </c>
      <c r="F53" s="21">
        <v>75.098089999999999</v>
      </c>
      <c r="G53" s="21">
        <v>11.106400000000001</v>
      </c>
      <c r="H53" s="21">
        <v>86.204499999999996</v>
      </c>
      <c r="I53" s="21">
        <v>0.107201</v>
      </c>
      <c r="K53" s="8">
        <f t="shared" si="0"/>
        <v>12.57</v>
      </c>
      <c r="L53" s="8">
        <f t="shared" si="1"/>
        <v>158.00490000000002</v>
      </c>
      <c r="M53">
        <f t="shared" si="2"/>
        <v>2599.180605</v>
      </c>
      <c r="N53">
        <f t="shared" si="3"/>
        <v>2.5313130226021561</v>
      </c>
      <c r="O53" s="8">
        <f t="shared" si="4"/>
        <v>12.57</v>
      </c>
      <c r="P53">
        <f t="shared" si="5"/>
        <v>7.9554494828957836E-2</v>
      </c>
      <c r="Q53">
        <f t="shared" si="6"/>
        <v>6.3289176474906781E-3</v>
      </c>
      <c r="R53" s="8">
        <f t="shared" si="7"/>
        <v>158.00490000000002</v>
      </c>
      <c r="S53">
        <f t="shared" si="8"/>
        <v>16.45</v>
      </c>
      <c r="T53">
        <f t="shared" si="9"/>
        <v>2599.180605</v>
      </c>
      <c r="U53" s="8">
        <f t="shared" si="10"/>
        <v>12.57</v>
      </c>
      <c r="V53" s="8">
        <f t="shared" si="11"/>
        <v>158.00490000000002</v>
      </c>
      <c r="W53">
        <f t="shared" si="12"/>
        <v>206.7765</v>
      </c>
      <c r="X53">
        <f t="shared" si="13"/>
        <v>2599.180605</v>
      </c>
      <c r="Y53" s="8">
        <f t="shared" si="14"/>
        <v>12.57</v>
      </c>
      <c r="Z53" s="8">
        <f t="shared" si="15"/>
        <v>158.00490000000002</v>
      </c>
      <c r="AA53">
        <f t="shared" si="16"/>
        <v>3401.4734249999997</v>
      </c>
      <c r="AB53">
        <f t="shared" si="17"/>
        <v>2599.180605</v>
      </c>
      <c r="AC53" s="8">
        <f t="shared" si="18"/>
        <v>158.00490000000002</v>
      </c>
      <c r="AD53" s="8">
        <f t="shared" si="19"/>
        <v>2599.180605</v>
      </c>
      <c r="AE53">
        <f t="shared" si="20"/>
        <v>270.60249999999996</v>
      </c>
      <c r="AF53">
        <f t="shared" si="21"/>
        <v>3401.4734249999997</v>
      </c>
      <c r="AH53" s="8">
        <v>12.57</v>
      </c>
      <c r="AI53" s="21">
        <v>86.204499999999996</v>
      </c>
    </row>
    <row r="54" spans="1:35" x14ac:dyDescent="0.3">
      <c r="A54" s="19" t="s">
        <v>3</v>
      </c>
      <c r="B54" s="19">
        <v>10.08</v>
      </c>
      <c r="C54" s="19">
        <v>4</v>
      </c>
      <c r="D54" s="20">
        <v>12.89</v>
      </c>
      <c r="E54" s="19">
        <v>15.8</v>
      </c>
      <c r="F54" s="21">
        <v>69.924620000000004</v>
      </c>
      <c r="G54" s="21">
        <v>12.2051</v>
      </c>
      <c r="H54" s="21">
        <v>82.129720000000006</v>
      </c>
      <c r="I54" s="21">
        <v>0.106808</v>
      </c>
      <c r="K54" s="8">
        <f t="shared" si="0"/>
        <v>12.89</v>
      </c>
      <c r="L54" s="8">
        <f t="shared" si="1"/>
        <v>166.15210000000002</v>
      </c>
      <c r="M54">
        <f t="shared" si="2"/>
        <v>2625.2031800000004</v>
      </c>
      <c r="N54">
        <f t="shared" si="3"/>
        <v>2.5564518169510961</v>
      </c>
      <c r="O54" s="8">
        <f t="shared" si="4"/>
        <v>12.89</v>
      </c>
      <c r="P54">
        <f t="shared" si="5"/>
        <v>7.7579519006982151E-2</v>
      </c>
      <c r="Q54">
        <f t="shared" si="6"/>
        <v>6.0185817693547052E-3</v>
      </c>
      <c r="R54" s="8">
        <f t="shared" si="7"/>
        <v>166.15210000000002</v>
      </c>
      <c r="S54">
        <f t="shared" si="8"/>
        <v>15.8</v>
      </c>
      <c r="T54">
        <f t="shared" si="9"/>
        <v>2625.2031800000004</v>
      </c>
      <c r="U54" s="8">
        <f t="shared" si="10"/>
        <v>12.89</v>
      </c>
      <c r="V54" s="8">
        <f t="shared" si="11"/>
        <v>166.15210000000002</v>
      </c>
      <c r="W54">
        <f t="shared" si="12"/>
        <v>203.66200000000001</v>
      </c>
      <c r="X54">
        <f t="shared" si="13"/>
        <v>2625.2031800000004</v>
      </c>
      <c r="Y54" s="8">
        <f t="shared" si="14"/>
        <v>12.89</v>
      </c>
      <c r="Z54" s="8">
        <f t="shared" si="15"/>
        <v>166.15210000000002</v>
      </c>
      <c r="AA54">
        <f t="shared" si="16"/>
        <v>3217.8596000000002</v>
      </c>
      <c r="AB54">
        <f t="shared" si="17"/>
        <v>2625.2031800000004</v>
      </c>
      <c r="AC54" s="8">
        <f t="shared" si="18"/>
        <v>166.15210000000002</v>
      </c>
      <c r="AD54" s="8">
        <f t="shared" si="19"/>
        <v>2625.2031800000004</v>
      </c>
      <c r="AE54">
        <f t="shared" si="20"/>
        <v>249.64000000000001</v>
      </c>
      <c r="AF54">
        <f t="shared" si="21"/>
        <v>3217.8596000000002</v>
      </c>
      <c r="AH54" s="8">
        <v>12.89</v>
      </c>
      <c r="AI54" s="21">
        <v>82.129720000000006</v>
      </c>
    </row>
    <row r="55" spans="1:35" x14ac:dyDescent="0.3">
      <c r="A55" s="19" t="s">
        <v>3</v>
      </c>
      <c r="B55" s="19">
        <v>10.08</v>
      </c>
      <c r="C55" s="19">
        <v>4</v>
      </c>
      <c r="D55" s="20">
        <v>15.44</v>
      </c>
      <c r="E55" s="19">
        <v>18.3</v>
      </c>
      <c r="F55" s="21">
        <v>110.35466</v>
      </c>
      <c r="G55" s="21">
        <v>19.93694</v>
      </c>
      <c r="H55" s="21">
        <v>130.29159999999999</v>
      </c>
      <c r="I55" s="21">
        <v>0.17649599999999999</v>
      </c>
      <c r="K55" s="8">
        <f t="shared" si="0"/>
        <v>15.44</v>
      </c>
      <c r="L55" s="8">
        <f t="shared" si="1"/>
        <v>238.39359999999999</v>
      </c>
      <c r="M55">
        <f t="shared" si="2"/>
        <v>4362.6028800000004</v>
      </c>
      <c r="N55">
        <f t="shared" si="3"/>
        <v>2.73696154459663</v>
      </c>
      <c r="O55" s="8">
        <f t="shared" si="4"/>
        <v>15.44</v>
      </c>
      <c r="P55">
        <f t="shared" si="5"/>
        <v>6.476683937823835E-2</v>
      </c>
      <c r="Q55">
        <f t="shared" si="6"/>
        <v>4.1947434830465246E-3</v>
      </c>
      <c r="R55" s="8">
        <f t="shared" si="7"/>
        <v>238.39359999999999</v>
      </c>
      <c r="S55">
        <f t="shared" si="8"/>
        <v>18.3</v>
      </c>
      <c r="T55">
        <f t="shared" si="9"/>
        <v>4362.6028800000004</v>
      </c>
      <c r="U55" s="8">
        <f t="shared" si="10"/>
        <v>15.44</v>
      </c>
      <c r="V55" s="8">
        <f t="shared" si="11"/>
        <v>238.39359999999999</v>
      </c>
      <c r="W55">
        <f t="shared" si="12"/>
        <v>282.55200000000002</v>
      </c>
      <c r="X55">
        <f t="shared" si="13"/>
        <v>4362.6028800000004</v>
      </c>
      <c r="Y55" s="8">
        <f t="shared" si="14"/>
        <v>15.44</v>
      </c>
      <c r="Z55" s="8">
        <f t="shared" si="15"/>
        <v>238.39359999999999</v>
      </c>
      <c r="AA55">
        <f t="shared" si="16"/>
        <v>5170.7016000000003</v>
      </c>
      <c r="AB55">
        <f t="shared" si="17"/>
        <v>4362.6028800000004</v>
      </c>
      <c r="AC55" s="8">
        <f t="shared" si="18"/>
        <v>238.39359999999999</v>
      </c>
      <c r="AD55" s="8">
        <f t="shared" si="19"/>
        <v>4362.6028800000004</v>
      </c>
      <c r="AE55">
        <f t="shared" si="20"/>
        <v>334.89000000000004</v>
      </c>
      <c r="AF55">
        <f t="shared" si="21"/>
        <v>5170.7016000000003</v>
      </c>
      <c r="AH55" s="8">
        <v>15.44</v>
      </c>
      <c r="AI55" s="21">
        <v>130.29159999999999</v>
      </c>
    </row>
    <row r="56" spans="1:35" x14ac:dyDescent="0.3">
      <c r="A56" s="19" t="s">
        <v>3</v>
      </c>
      <c r="B56" s="19">
        <v>10.08</v>
      </c>
      <c r="C56" s="19">
        <v>4</v>
      </c>
      <c r="D56" s="20">
        <v>15.76</v>
      </c>
      <c r="E56" s="19">
        <v>17.5</v>
      </c>
      <c r="F56" s="21">
        <v>104.94683000000001</v>
      </c>
      <c r="G56" s="21">
        <v>24.35923</v>
      </c>
      <c r="H56" s="21">
        <v>129.30606</v>
      </c>
      <c r="I56" s="21">
        <v>0.16802800000000001</v>
      </c>
      <c r="K56" s="8">
        <f t="shared" si="0"/>
        <v>15.76</v>
      </c>
      <c r="L56" s="8">
        <f t="shared" si="1"/>
        <v>248.3776</v>
      </c>
      <c r="M56">
        <f t="shared" si="2"/>
        <v>4346.6080000000002</v>
      </c>
      <c r="N56">
        <f t="shared" si="3"/>
        <v>2.7574750844297329</v>
      </c>
      <c r="O56" s="8">
        <f t="shared" si="4"/>
        <v>15.76</v>
      </c>
      <c r="P56">
        <f t="shared" si="5"/>
        <v>6.3451776649746189E-2</v>
      </c>
      <c r="Q56">
        <f t="shared" si="6"/>
        <v>4.0261279600092761E-3</v>
      </c>
      <c r="R56" s="8">
        <f t="shared" si="7"/>
        <v>248.3776</v>
      </c>
      <c r="S56">
        <f t="shared" si="8"/>
        <v>17.5</v>
      </c>
      <c r="T56">
        <f t="shared" si="9"/>
        <v>4346.6080000000002</v>
      </c>
      <c r="U56" s="8">
        <f t="shared" si="10"/>
        <v>15.76</v>
      </c>
      <c r="V56" s="8">
        <f t="shared" si="11"/>
        <v>248.3776</v>
      </c>
      <c r="W56">
        <f t="shared" si="12"/>
        <v>275.8</v>
      </c>
      <c r="X56">
        <f t="shared" si="13"/>
        <v>4346.6080000000002</v>
      </c>
      <c r="Y56" s="8">
        <f t="shared" si="14"/>
        <v>15.76</v>
      </c>
      <c r="Z56" s="8">
        <f t="shared" si="15"/>
        <v>248.3776</v>
      </c>
      <c r="AA56">
        <f t="shared" si="16"/>
        <v>4826.5</v>
      </c>
      <c r="AB56">
        <f t="shared" si="17"/>
        <v>4346.6080000000002</v>
      </c>
      <c r="AC56" s="8">
        <f t="shared" si="18"/>
        <v>248.3776</v>
      </c>
      <c r="AD56" s="8">
        <f t="shared" si="19"/>
        <v>4346.6080000000002</v>
      </c>
      <c r="AE56">
        <f t="shared" si="20"/>
        <v>306.25</v>
      </c>
      <c r="AF56">
        <f t="shared" si="21"/>
        <v>4826.5</v>
      </c>
      <c r="AH56" s="8">
        <v>15.76</v>
      </c>
      <c r="AI56" s="21">
        <v>129.30606</v>
      </c>
    </row>
    <row r="57" spans="1:35" x14ac:dyDescent="0.3">
      <c r="A57" s="19" t="s">
        <v>3</v>
      </c>
      <c r="B57" s="19">
        <v>10.08</v>
      </c>
      <c r="C57" s="19">
        <v>4</v>
      </c>
      <c r="D57" s="20">
        <v>16.55</v>
      </c>
      <c r="E57" s="19">
        <v>17.899999999999999</v>
      </c>
      <c r="F57" s="21">
        <v>121.52396</v>
      </c>
      <c r="G57" s="21">
        <v>19.398510000000002</v>
      </c>
      <c r="H57" s="21">
        <v>140.92247</v>
      </c>
      <c r="I57" s="21">
        <v>0.18643399999999999</v>
      </c>
      <c r="K57" s="8">
        <f t="shared" si="0"/>
        <v>16.55</v>
      </c>
      <c r="L57" s="8">
        <f t="shared" si="1"/>
        <v>273.90250000000003</v>
      </c>
      <c r="M57">
        <f t="shared" si="2"/>
        <v>4902.8547500000004</v>
      </c>
      <c r="N57">
        <f t="shared" si="3"/>
        <v>2.806386101823072</v>
      </c>
      <c r="O57" s="8">
        <f t="shared" si="4"/>
        <v>16.55</v>
      </c>
      <c r="P57">
        <f t="shared" si="5"/>
        <v>6.0422960725075525E-2</v>
      </c>
      <c r="Q57">
        <f t="shared" si="6"/>
        <v>3.6509341827840195E-3</v>
      </c>
      <c r="R57" s="8">
        <f t="shared" si="7"/>
        <v>273.90250000000003</v>
      </c>
      <c r="S57">
        <f t="shared" si="8"/>
        <v>17.899999999999999</v>
      </c>
      <c r="T57">
        <f t="shared" si="9"/>
        <v>4902.8547500000004</v>
      </c>
      <c r="U57" s="8">
        <f t="shared" si="10"/>
        <v>16.55</v>
      </c>
      <c r="V57" s="8">
        <f t="shared" si="11"/>
        <v>273.90250000000003</v>
      </c>
      <c r="W57">
        <f t="shared" si="12"/>
        <v>296.245</v>
      </c>
      <c r="X57">
        <f t="shared" si="13"/>
        <v>4902.8547500000004</v>
      </c>
      <c r="Y57" s="8">
        <f t="shared" si="14"/>
        <v>16.55</v>
      </c>
      <c r="Z57" s="8">
        <f t="shared" si="15"/>
        <v>273.90250000000003</v>
      </c>
      <c r="AA57">
        <f t="shared" si="16"/>
        <v>5302.7855</v>
      </c>
      <c r="AB57">
        <f t="shared" si="17"/>
        <v>4902.8547500000004</v>
      </c>
      <c r="AC57" s="8">
        <f t="shared" si="18"/>
        <v>273.90250000000003</v>
      </c>
      <c r="AD57" s="8">
        <f t="shared" si="19"/>
        <v>4902.8547500000004</v>
      </c>
      <c r="AE57">
        <f t="shared" si="20"/>
        <v>320.40999999999997</v>
      </c>
      <c r="AF57">
        <f t="shared" si="21"/>
        <v>5302.7855</v>
      </c>
      <c r="AH57" s="8">
        <v>16.55</v>
      </c>
      <c r="AI57" s="21">
        <v>140.92247</v>
      </c>
    </row>
    <row r="58" spans="1:35" x14ac:dyDescent="0.3">
      <c r="A58" s="19" t="s">
        <v>3</v>
      </c>
      <c r="B58" s="19">
        <v>10.08</v>
      </c>
      <c r="C58" s="19">
        <v>4</v>
      </c>
      <c r="D58" s="20">
        <v>17.190000000000001</v>
      </c>
      <c r="E58" s="19">
        <v>17.899999999999999</v>
      </c>
      <c r="F58" s="21">
        <v>119.71845999999999</v>
      </c>
      <c r="G58" s="21">
        <v>26.972090000000001</v>
      </c>
      <c r="H58" s="21">
        <v>146.69054</v>
      </c>
      <c r="I58" s="21">
        <v>0.21687600000000001</v>
      </c>
      <c r="K58" s="8">
        <f t="shared" si="0"/>
        <v>17.190000000000001</v>
      </c>
      <c r="L58" s="8">
        <f t="shared" si="1"/>
        <v>295.49610000000007</v>
      </c>
      <c r="M58">
        <f t="shared" si="2"/>
        <v>5289.3801900000008</v>
      </c>
      <c r="N58">
        <f t="shared" si="3"/>
        <v>2.8443278193947581</v>
      </c>
      <c r="O58" s="8">
        <f t="shared" si="4"/>
        <v>17.190000000000001</v>
      </c>
      <c r="P58">
        <f t="shared" si="5"/>
        <v>5.8173356602675967E-2</v>
      </c>
      <c r="Q58">
        <f t="shared" si="6"/>
        <v>3.3841394184221038E-3</v>
      </c>
      <c r="R58" s="8">
        <f t="shared" si="7"/>
        <v>295.49610000000007</v>
      </c>
      <c r="S58">
        <f t="shared" si="8"/>
        <v>17.899999999999999</v>
      </c>
      <c r="T58">
        <f t="shared" si="9"/>
        <v>5289.3801900000008</v>
      </c>
      <c r="U58" s="8">
        <f t="shared" si="10"/>
        <v>17.190000000000001</v>
      </c>
      <c r="V58" s="8">
        <f t="shared" si="11"/>
        <v>295.49610000000007</v>
      </c>
      <c r="W58">
        <f t="shared" si="12"/>
        <v>307.70100000000002</v>
      </c>
      <c r="X58">
        <f t="shared" si="13"/>
        <v>5289.3801900000008</v>
      </c>
      <c r="Y58" s="8">
        <f t="shared" si="14"/>
        <v>17.190000000000001</v>
      </c>
      <c r="Z58" s="8">
        <f t="shared" si="15"/>
        <v>295.49610000000007</v>
      </c>
      <c r="AA58">
        <f t="shared" si="16"/>
        <v>5507.8478999999998</v>
      </c>
      <c r="AB58">
        <f t="shared" si="17"/>
        <v>5289.3801900000008</v>
      </c>
      <c r="AC58" s="8">
        <f t="shared" si="18"/>
        <v>295.49610000000007</v>
      </c>
      <c r="AD58" s="8">
        <f t="shared" si="19"/>
        <v>5289.3801900000008</v>
      </c>
      <c r="AE58">
        <f t="shared" si="20"/>
        <v>320.40999999999997</v>
      </c>
      <c r="AF58">
        <f t="shared" si="21"/>
        <v>5507.8478999999998</v>
      </c>
      <c r="AH58" s="8">
        <v>17.190000000000001</v>
      </c>
      <c r="AI58" s="21">
        <v>146.69054</v>
      </c>
    </row>
    <row r="59" spans="1:35" x14ac:dyDescent="0.3">
      <c r="A59" s="19" t="s">
        <v>2</v>
      </c>
      <c r="B59" s="19">
        <v>10.75</v>
      </c>
      <c r="C59" s="19">
        <v>5</v>
      </c>
      <c r="D59" s="20">
        <v>11.62</v>
      </c>
      <c r="E59" s="19">
        <v>16.899999999999999</v>
      </c>
      <c r="F59" s="21">
        <v>47.248460000000001</v>
      </c>
      <c r="G59" s="21">
        <v>2.0556700000000001</v>
      </c>
      <c r="H59" s="21">
        <v>49.304130000000001</v>
      </c>
      <c r="I59" s="21">
        <v>8.9203000000000005E-2</v>
      </c>
      <c r="K59" s="8">
        <f t="shared" si="0"/>
        <v>11.62</v>
      </c>
      <c r="L59" s="8">
        <f t="shared" si="1"/>
        <v>135.02439999999999</v>
      </c>
      <c r="M59">
        <f t="shared" si="2"/>
        <v>2281.9123599999994</v>
      </c>
      <c r="N59">
        <f t="shared" si="3"/>
        <v>2.4527277514237653</v>
      </c>
      <c r="O59" s="8">
        <f t="shared" si="4"/>
        <v>11.62</v>
      </c>
      <c r="P59">
        <f t="shared" si="5"/>
        <v>8.6058519793459562E-2</v>
      </c>
      <c r="Q59">
        <f t="shared" si="6"/>
        <v>7.4060688290412706E-3</v>
      </c>
      <c r="R59" s="8">
        <f t="shared" si="7"/>
        <v>135.02439999999999</v>
      </c>
      <c r="S59">
        <f t="shared" si="8"/>
        <v>16.899999999999999</v>
      </c>
      <c r="T59">
        <f t="shared" si="9"/>
        <v>2281.9123599999994</v>
      </c>
      <c r="U59" s="8">
        <f t="shared" si="10"/>
        <v>11.62</v>
      </c>
      <c r="V59" s="8">
        <f t="shared" si="11"/>
        <v>135.02439999999999</v>
      </c>
      <c r="W59">
        <f t="shared" si="12"/>
        <v>196.37799999999996</v>
      </c>
      <c r="X59">
        <f t="shared" si="13"/>
        <v>2281.9123599999994</v>
      </c>
      <c r="Y59" s="8">
        <f t="shared" si="14"/>
        <v>11.62</v>
      </c>
      <c r="Z59" s="8">
        <f t="shared" si="15"/>
        <v>135.02439999999999</v>
      </c>
      <c r="AA59">
        <f t="shared" si="16"/>
        <v>3318.7881999999991</v>
      </c>
      <c r="AB59">
        <f t="shared" si="17"/>
        <v>2281.9123599999994</v>
      </c>
      <c r="AC59" s="8">
        <f t="shared" si="18"/>
        <v>135.02439999999999</v>
      </c>
      <c r="AD59" s="8">
        <f t="shared" si="19"/>
        <v>2281.9123599999994</v>
      </c>
      <c r="AE59">
        <f t="shared" si="20"/>
        <v>285.60999999999996</v>
      </c>
      <c r="AF59">
        <f t="shared" si="21"/>
        <v>3318.7881999999991</v>
      </c>
      <c r="AH59" s="8">
        <v>11.62</v>
      </c>
      <c r="AI59" s="21">
        <v>49.304130000000001</v>
      </c>
    </row>
    <row r="60" spans="1:35" x14ac:dyDescent="0.3">
      <c r="A60" s="19" t="s">
        <v>2</v>
      </c>
      <c r="B60" s="19">
        <v>10.75</v>
      </c>
      <c r="C60" s="19">
        <v>5</v>
      </c>
      <c r="D60" s="20">
        <v>11.94</v>
      </c>
      <c r="E60" s="19">
        <v>16.7</v>
      </c>
      <c r="F60" s="21">
        <v>45.292180000000002</v>
      </c>
      <c r="G60" s="21">
        <v>5.9556199999999997</v>
      </c>
      <c r="H60" s="21">
        <v>51.247790000000002</v>
      </c>
      <c r="I60" s="21">
        <v>9.4196000000000002E-2</v>
      </c>
      <c r="K60" s="8">
        <f t="shared" si="0"/>
        <v>11.94</v>
      </c>
      <c r="L60" s="8">
        <f t="shared" si="1"/>
        <v>142.56359999999998</v>
      </c>
      <c r="M60">
        <f t="shared" si="2"/>
        <v>2380.8121199999996</v>
      </c>
      <c r="N60">
        <f t="shared" si="3"/>
        <v>2.4798941079644559</v>
      </c>
      <c r="O60" s="8">
        <f t="shared" si="4"/>
        <v>11.94</v>
      </c>
      <c r="P60">
        <f t="shared" si="5"/>
        <v>8.3752093802345065E-2</v>
      </c>
      <c r="Q60">
        <f t="shared" si="6"/>
        <v>7.014413216276807E-3</v>
      </c>
      <c r="R60" s="8">
        <f t="shared" si="7"/>
        <v>142.56359999999998</v>
      </c>
      <c r="S60">
        <f t="shared" si="8"/>
        <v>16.7</v>
      </c>
      <c r="T60">
        <f t="shared" si="9"/>
        <v>2380.8121199999996</v>
      </c>
      <c r="U60" s="8">
        <f t="shared" si="10"/>
        <v>11.94</v>
      </c>
      <c r="V60" s="8">
        <f t="shared" si="11"/>
        <v>142.56359999999998</v>
      </c>
      <c r="W60">
        <f t="shared" si="12"/>
        <v>199.398</v>
      </c>
      <c r="X60">
        <f t="shared" si="13"/>
        <v>2380.8121199999996</v>
      </c>
      <c r="Y60" s="8">
        <f t="shared" si="14"/>
        <v>11.94</v>
      </c>
      <c r="Z60" s="8">
        <f t="shared" si="15"/>
        <v>142.56359999999998</v>
      </c>
      <c r="AA60">
        <f t="shared" si="16"/>
        <v>3329.9465999999998</v>
      </c>
      <c r="AB60">
        <f t="shared" si="17"/>
        <v>2380.8121199999996</v>
      </c>
      <c r="AC60" s="8">
        <f t="shared" si="18"/>
        <v>142.56359999999998</v>
      </c>
      <c r="AD60" s="8">
        <f t="shared" si="19"/>
        <v>2380.8121199999996</v>
      </c>
      <c r="AE60">
        <f t="shared" si="20"/>
        <v>278.89</v>
      </c>
      <c r="AF60">
        <f t="shared" si="21"/>
        <v>3329.9465999999998</v>
      </c>
      <c r="AH60" s="8">
        <v>11.94</v>
      </c>
      <c r="AI60" s="21">
        <v>51.247790000000002</v>
      </c>
    </row>
    <row r="61" spans="1:35" x14ac:dyDescent="0.3">
      <c r="A61" s="19" t="s">
        <v>2</v>
      </c>
      <c r="B61" s="19">
        <v>10.75</v>
      </c>
      <c r="C61" s="19">
        <v>5</v>
      </c>
      <c r="D61" s="20">
        <v>12.89</v>
      </c>
      <c r="E61" s="19">
        <v>17.3</v>
      </c>
      <c r="F61" s="21">
        <v>60.97184</v>
      </c>
      <c r="G61" s="21">
        <v>4.9098600000000001</v>
      </c>
      <c r="H61" s="21">
        <v>65.881699999999995</v>
      </c>
      <c r="I61" s="21">
        <v>0.105126</v>
      </c>
      <c r="K61" s="8">
        <f t="shared" si="0"/>
        <v>12.89</v>
      </c>
      <c r="L61" s="8">
        <f t="shared" si="1"/>
        <v>166.15210000000002</v>
      </c>
      <c r="M61">
        <f t="shared" si="2"/>
        <v>2874.4313300000003</v>
      </c>
      <c r="N61">
        <f t="shared" si="3"/>
        <v>2.5564518169510961</v>
      </c>
      <c r="O61" s="8">
        <f t="shared" si="4"/>
        <v>12.89</v>
      </c>
      <c r="P61">
        <f t="shared" si="5"/>
        <v>7.7579519006982151E-2</v>
      </c>
      <c r="Q61">
        <f t="shared" si="6"/>
        <v>6.0185817693547052E-3</v>
      </c>
      <c r="R61" s="8">
        <f t="shared" si="7"/>
        <v>166.15210000000002</v>
      </c>
      <c r="S61">
        <f t="shared" si="8"/>
        <v>17.3</v>
      </c>
      <c r="T61">
        <f t="shared" si="9"/>
        <v>2874.4313300000003</v>
      </c>
      <c r="U61" s="8">
        <f t="shared" si="10"/>
        <v>12.89</v>
      </c>
      <c r="V61" s="8">
        <f t="shared" si="11"/>
        <v>166.15210000000002</v>
      </c>
      <c r="W61">
        <f t="shared" si="12"/>
        <v>222.99700000000001</v>
      </c>
      <c r="X61">
        <f t="shared" si="13"/>
        <v>2874.4313300000003</v>
      </c>
      <c r="Y61" s="8">
        <f t="shared" si="14"/>
        <v>12.89</v>
      </c>
      <c r="Z61" s="8">
        <f t="shared" si="15"/>
        <v>166.15210000000002</v>
      </c>
      <c r="AA61">
        <f t="shared" si="16"/>
        <v>3857.8481000000006</v>
      </c>
      <c r="AB61">
        <f t="shared" si="17"/>
        <v>2874.4313300000003</v>
      </c>
      <c r="AC61" s="8">
        <f t="shared" si="18"/>
        <v>166.15210000000002</v>
      </c>
      <c r="AD61" s="8">
        <f t="shared" si="19"/>
        <v>2874.4313300000003</v>
      </c>
      <c r="AE61">
        <f t="shared" si="20"/>
        <v>299.29000000000002</v>
      </c>
      <c r="AF61">
        <f t="shared" si="21"/>
        <v>3857.8481000000006</v>
      </c>
      <c r="AH61" s="8">
        <v>12.89</v>
      </c>
      <c r="AI61" s="21">
        <v>65.881699999999995</v>
      </c>
    </row>
    <row r="62" spans="1:35" x14ac:dyDescent="0.3">
      <c r="A62" s="19" t="s">
        <v>2</v>
      </c>
      <c r="B62" s="19">
        <v>10.75</v>
      </c>
      <c r="C62" s="19">
        <v>5</v>
      </c>
      <c r="D62" s="20">
        <v>14.32</v>
      </c>
      <c r="E62" s="19">
        <v>18.399999999999999</v>
      </c>
      <c r="F62" s="21">
        <v>72.027979999999999</v>
      </c>
      <c r="G62" s="21">
        <v>15.1411</v>
      </c>
      <c r="H62" s="21">
        <v>87.169070000000005</v>
      </c>
      <c r="I62" s="21">
        <v>0.13119800000000001</v>
      </c>
      <c r="K62" s="8">
        <f t="shared" si="0"/>
        <v>14.32</v>
      </c>
      <c r="L62" s="8">
        <f t="shared" si="1"/>
        <v>205.0624</v>
      </c>
      <c r="M62">
        <f t="shared" si="2"/>
        <v>3773.1481599999997</v>
      </c>
      <c r="N62">
        <f t="shared" si="3"/>
        <v>2.6616571615324998</v>
      </c>
      <c r="O62" s="8">
        <f t="shared" si="4"/>
        <v>14.32</v>
      </c>
      <c r="P62">
        <f t="shared" si="5"/>
        <v>6.9832402234636867E-2</v>
      </c>
      <c r="Q62">
        <f t="shared" si="6"/>
        <v>4.8765644018601171E-3</v>
      </c>
      <c r="R62" s="8">
        <f t="shared" si="7"/>
        <v>205.0624</v>
      </c>
      <c r="S62">
        <f t="shared" si="8"/>
        <v>18.399999999999999</v>
      </c>
      <c r="T62">
        <f t="shared" si="9"/>
        <v>3773.1481599999997</v>
      </c>
      <c r="U62" s="8">
        <f t="shared" si="10"/>
        <v>14.32</v>
      </c>
      <c r="V62" s="8">
        <f t="shared" si="11"/>
        <v>205.0624</v>
      </c>
      <c r="W62">
        <f t="shared" si="12"/>
        <v>263.488</v>
      </c>
      <c r="X62">
        <f t="shared" si="13"/>
        <v>3773.1481599999997</v>
      </c>
      <c r="Y62" s="8">
        <f t="shared" si="14"/>
        <v>14.32</v>
      </c>
      <c r="Z62" s="8">
        <f t="shared" si="15"/>
        <v>205.0624</v>
      </c>
      <c r="AA62">
        <f t="shared" si="16"/>
        <v>4848.1791999999996</v>
      </c>
      <c r="AB62">
        <f t="shared" si="17"/>
        <v>3773.1481599999997</v>
      </c>
      <c r="AC62" s="8">
        <f t="shared" si="18"/>
        <v>205.0624</v>
      </c>
      <c r="AD62" s="8">
        <f t="shared" si="19"/>
        <v>3773.1481599999997</v>
      </c>
      <c r="AE62">
        <f t="shared" si="20"/>
        <v>338.55999999999995</v>
      </c>
      <c r="AF62">
        <f t="shared" si="21"/>
        <v>4848.1791999999996</v>
      </c>
      <c r="AH62" s="8">
        <v>14.32</v>
      </c>
      <c r="AI62" s="21">
        <v>87.169070000000005</v>
      </c>
    </row>
    <row r="63" spans="1:35" x14ac:dyDescent="0.3">
      <c r="A63" s="19" t="s">
        <v>2</v>
      </c>
      <c r="B63" s="19">
        <v>10.75</v>
      </c>
      <c r="C63" s="19">
        <v>5</v>
      </c>
      <c r="D63" s="20">
        <v>15.12</v>
      </c>
      <c r="E63" s="19">
        <v>19.100000000000001</v>
      </c>
      <c r="F63" s="21">
        <v>84.408280000000005</v>
      </c>
      <c r="G63" s="21">
        <v>8.7570200000000007</v>
      </c>
      <c r="H63" s="21">
        <v>93.165300000000002</v>
      </c>
      <c r="I63" s="21">
        <v>0.163354</v>
      </c>
      <c r="K63" s="8">
        <f t="shared" si="0"/>
        <v>15.12</v>
      </c>
      <c r="L63" s="8">
        <f t="shared" si="1"/>
        <v>228.61439999999999</v>
      </c>
      <c r="M63">
        <f t="shared" si="2"/>
        <v>4366.5350399999998</v>
      </c>
      <c r="N63">
        <f t="shared" si="3"/>
        <v>2.716018370751387</v>
      </c>
      <c r="O63" s="8">
        <f t="shared" si="4"/>
        <v>15.12</v>
      </c>
      <c r="P63">
        <f t="shared" si="5"/>
        <v>6.6137566137566148E-2</v>
      </c>
      <c r="Q63">
        <f t="shared" si="6"/>
        <v>4.374177654600935E-3</v>
      </c>
      <c r="R63" s="8">
        <f t="shared" si="7"/>
        <v>228.61439999999999</v>
      </c>
      <c r="S63">
        <f t="shared" si="8"/>
        <v>19.100000000000001</v>
      </c>
      <c r="T63">
        <f t="shared" si="9"/>
        <v>4366.5350399999998</v>
      </c>
      <c r="U63" s="8">
        <f t="shared" si="10"/>
        <v>15.12</v>
      </c>
      <c r="V63" s="8">
        <f t="shared" si="11"/>
        <v>228.61439999999999</v>
      </c>
      <c r="W63">
        <f t="shared" si="12"/>
        <v>288.79200000000003</v>
      </c>
      <c r="X63">
        <f t="shared" si="13"/>
        <v>4366.5350399999998</v>
      </c>
      <c r="Y63" s="8">
        <f t="shared" si="14"/>
        <v>15.12</v>
      </c>
      <c r="Z63" s="8">
        <f t="shared" si="15"/>
        <v>228.61439999999999</v>
      </c>
      <c r="AA63">
        <f t="shared" si="16"/>
        <v>5515.927200000001</v>
      </c>
      <c r="AB63">
        <f t="shared" si="17"/>
        <v>4366.5350399999998</v>
      </c>
      <c r="AC63" s="8">
        <f t="shared" si="18"/>
        <v>228.61439999999999</v>
      </c>
      <c r="AD63" s="8">
        <f t="shared" si="19"/>
        <v>4366.5350399999998</v>
      </c>
      <c r="AE63">
        <f t="shared" si="20"/>
        <v>364.81000000000006</v>
      </c>
      <c r="AF63">
        <f t="shared" si="21"/>
        <v>5515.927200000001</v>
      </c>
      <c r="AH63" s="8">
        <v>15.12</v>
      </c>
      <c r="AI63" s="21">
        <v>93.165300000000002</v>
      </c>
    </row>
    <row r="64" spans="1:35" x14ac:dyDescent="0.3">
      <c r="A64" s="19" t="s">
        <v>2</v>
      </c>
      <c r="B64" s="19">
        <v>10.75</v>
      </c>
      <c r="C64" s="19">
        <v>5</v>
      </c>
      <c r="D64" s="20">
        <v>15.12</v>
      </c>
      <c r="E64" s="19">
        <v>19.3</v>
      </c>
      <c r="F64" s="21">
        <v>88.979420000000005</v>
      </c>
      <c r="G64" s="21">
        <v>15.65549</v>
      </c>
      <c r="H64" s="21">
        <v>104.63491</v>
      </c>
      <c r="I64" s="21">
        <v>0.160911</v>
      </c>
      <c r="K64" s="8">
        <f t="shared" si="0"/>
        <v>15.12</v>
      </c>
      <c r="L64" s="8">
        <f t="shared" si="1"/>
        <v>228.61439999999999</v>
      </c>
      <c r="M64">
        <f t="shared" si="2"/>
        <v>4412.25792</v>
      </c>
      <c r="N64">
        <f t="shared" si="3"/>
        <v>2.716018370751387</v>
      </c>
      <c r="O64" s="8">
        <f t="shared" si="4"/>
        <v>15.12</v>
      </c>
      <c r="P64">
        <f t="shared" si="5"/>
        <v>6.6137566137566148E-2</v>
      </c>
      <c r="Q64">
        <f t="shared" si="6"/>
        <v>4.374177654600935E-3</v>
      </c>
      <c r="R64" s="8">
        <f t="shared" si="7"/>
        <v>228.61439999999999</v>
      </c>
      <c r="S64">
        <f t="shared" si="8"/>
        <v>19.3</v>
      </c>
      <c r="T64">
        <f t="shared" si="9"/>
        <v>4412.25792</v>
      </c>
      <c r="U64" s="8">
        <f t="shared" si="10"/>
        <v>15.12</v>
      </c>
      <c r="V64" s="8">
        <f t="shared" si="11"/>
        <v>228.61439999999999</v>
      </c>
      <c r="W64">
        <f t="shared" si="12"/>
        <v>291.81599999999997</v>
      </c>
      <c r="X64">
        <f t="shared" si="13"/>
        <v>4412.25792</v>
      </c>
      <c r="Y64" s="8">
        <f t="shared" si="14"/>
        <v>15.12</v>
      </c>
      <c r="Z64" s="8">
        <f t="shared" si="15"/>
        <v>228.61439999999999</v>
      </c>
      <c r="AA64">
        <f t="shared" si="16"/>
        <v>5632.0487999999996</v>
      </c>
      <c r="AB64">
        <f t="shared" si="17"/>
        <v>4412.25792</v>
      </c>
      <c r="AC64" s="8">
        <f t="shared" si="18"/>
        <v>228.61439999999999</v>
      </c>
      <c r="AD64" s="8">
        <f t="shared" si="19"/>
        <v>4412.25792</v>
      </c>
      <c r="AE64">
        <f t="shared" si="20"/>
        <v>372.49</v>
      </c>
      <c r="AF64">
        <f t="shared" si="21"/>
        <v>5632.0487999999996</v>
      </c>
      <c r="AH64" s="8">
        <v>15.12</v>
      </c>
      <c r="AI64" s="21">
        <v>104.63491</v>
      </c>
    </row>
    <row r="65" spans="1:35" x14ac:dyDescent="0.3">
      <c r="A65" s="19" t="s">
        <v>2</v>
      </c>
      <c r="B65" s="19">
        <v>10.75</v>
      </c>
      <c r="C65" s="19">
        <v>5</v>
      </c>
      <c r="D65" s="20">
        <v>15.12</v>
      </c>
      <c r="E65" s="19">
        <v>19.3</v>
      </c>
      <c r="F65" s="21">
        <v>83.792330000000007</v>
      </c>
      <c r="G65" s="21">
        <v>10.130190000000001</v>
      </c>
      <c r="H65" s="21">
        <v>93.922520000000006</v>
      </c>
      <c r="I65" s="21">
        <v>0.15654899999999999</v>
      </c>
      <c r="K65" s="8">
        <f t="shared" si="0"/>
        <v>15.12</v>
      </c>
      <c r="L65" s="8">
        <f t="shared" si="1"/>
        <v>228.61439999999999</v>
      </c>
      <c r="M65">
        <f t="shared" si="2"/>
        <v>4412.25792</v>
      </c>
      <c r="N65">
        <f t="shared" si="3"/>
        <v>2.716018370751387</v>
      </c>
      <c r="O65" s="8">
        <f t="shared" si="4"/>
        <v>15.12</v>
      </c>
      <c r="P65">
        <f t="shared" si="5"/>
        <v>6.6137566137566148E-2</v>
      </c>
      <c r="Q65">
        <f t="shared" si="6"/>
        <v>4.374177654600935E-3</v>
      </c>
      <c r="R65" s="8">
        <f t="shared" si="7"/>
        <v>228.61439999999999</v>
      </c>
      <c r="S65">
        <f t="shared" si="8"/>
        <v>19.3</v>
      </c>
      <c r="T65">
        <f t="shared" si="9"/>
        <v>4412.25792</v>
      </c>
      <c r="U65" s="8">
        <f t="shared" si="10"/>
        <v>15.12</v>
      </c>
      <c r="V65" s="8">
        <f t="shared" si="11"/>
        <v>228.61439999999999</v>
      </c>
      <c r="W65">
        <f t="shared" si="12"/>
        <v>291.81599999999997</v>
      </c>
      <c r="X65">
        <f t="shared" si="13"/>
        <v>4412.25792</v>
      </c>
      <c r="Y65" s="8">
        <f t="shared" si="14"/>
        <v>15.12</v>
      </c>
      <c r="Z65" s="8">
        <f t="shared" si="15"/>
        <v>228.61439999999999</v>
      </c>
      <c r="AA65">
        <f t="shared" si="16"/>
        <v>5632.0487999999996</v>
      </c>
      <c r="AB65">
        <f t="shared" si="17"/>
        <v>4412.25792</v>
      </c>
      <c r="AC65" s="8">
        <f t="shared" si="18"/>
        <v>228.61439999999999</v>
      </c>
      <c r="AD65" s="8">
        <f t="shared" si="19"/>
        <v>4412.25792</v>
      </c>
      <c r="AE65">
        <f t="shared" si="20"/>
        <v>372.49</v>
      </c>
      <c r="AF65">
        <f t="shared" si="21"/>
        <v>5632.0487999999996</v>
      </c>
      <c r="AH65" s="8">
        <v>15.12</v>
      </c>
      <c r="AI65" s="21">
        <v>93.922520000000006</v>
      </c>
    </row>
    <row r="66" spans="1:35" x14ac:dyDescent="0.3">
      <c r="A66" s="19" t="s">
        <v>2</v>
      </c>
      <c r="B66" s="19">
        <v>10.75</v>
      </c>
      <c r="C66" s="19">
        <v>5</v>
      </c>
      <c r="D66" s="20">
        <v>15.28</v>
      </c>
      <c r="E66" s="19">
        <v>19.5</v>
      </c>
      <c r="F66" s="21">
        <v>101.19625000000001</v>
      </c>
      <c r="G66" s="21">
        <v>18.456399999999999</v>
      </c>
      <c r="H66" s="21">
        <v>119.65264000000001</v>
      </c>
      <c r="I66" s="21">
        <v>0.17816299999999999</v>
      </c>
      <c r="K66" s="8">
        <f t="shared" si="0"/>
        <v>15.28</v>
      </c>
      <c r="L66" s="8">
        <f t="shared" si="1"/>
        <v>233.47839999999999</v>
      </c>
      <c r="M66">
        <f t="shared" si="2"/>
        <v>4552.8288000000002</v>
      </c>
      <c r="N66">
        <f t="shared" si="3"/>
        <v>2.7265447837383743</v>
      </c>
      <c r="O66" s="8">
        <f t="shared" si="4"/>
        <v>15.28</v>
      </c>
      <c r="P66">
        <f t="shared" si="5"/>
        <v>6.5445026178010471E-2</v>
      </c>
      <c r="Q66">
        <f t="shared" si="6"/>
        <v>4.2830514514404757E-3</v>
      </c>
      <c r="R66" s="8">
        <f t="shared" si="7"/>
        <v>233.47839999999999</v>
      </c>
      <c r="S66">
        <f t="shared" si="8"/>
        <v>19.5</v>
      </c>
      <c r="T66">
        <f t="shared" si="9"/>
        <v>4552.8288000000002</v>
      </c>
      <c r="U66" s="8">
        <f t="shared" si="10"/>
        <v>15.28</v>
      </c>
      <c r="V66" s="8">
        <f t="shared" si="11"/>
        <v>233.47839999999999</v>
      </c>
      <c r="W66">
        <f t="shared" si="12"/>
        <v>297.95999999999998</v>
      </c>
      <c r="X66">
        <f t="shared" si="13"/>
        <v>4552.8288000000002</v>
      </c>
      <c r="Y66" s="8">
        <f t="shared" si="14"/>
        <v>15.28</v>
      </c>
      <c r="Z66" s="8">
        <f t="shared" si="15"/>
        <v>233.47839999999999</v>
      </c>
      <c r="AA66">
        <f t="shared" si="16"/>
        <v>5810.2199999999993</v>
      </c>
      <c r="AB66">
        <f t="shared" si="17"/>
        <v>4552.8288000000002</v>
      </c>
      <c r="AC66" s="8">
        <f t="shared" si="18"/>
        <v>233.47839999999999</v>
      </c>
      <c r="AD66" s="8">
        <f t="shared" si="19"/>
        <v>4552.8288000000002</v>
      </c>
      <c r="AE66">
        <f t="shared" si="20"/>
        <v>380.25</v>
      </c>
      <c r="AF66">
        <f t="shared" si="21"/>
        <v>5810.2199999999993</v>
      </c>
      <c r="AH66" s="8">
        <v>15.28</v>
      </c>
      <c r="AI66" s="21">
        <v>119.65264000000001</v>
      </c>
    </row>
    <row r="67" spans="1:35" x14ac:dyDescent="0.3">
      <c r="A67" s="19" t="s">
        <v>2</v>
      </c>
      <c r="B67" s="19">
        <v>10.75</v>
      </c>
      <c r="C67" s="19">
        <v>5</v>
      </c>
      <c r="D67" s="20">
        <v>16.23</v>
      </c>
      <c r="E67" s="19">
        <v>18.3</v>
      </c>
      <c r="F67" s="21">
        <v>94.156859999999995</v>
      </c>
      <c r="G67" s="21">
        <v>12.223470000000001</v>
      </c>
      <c r="H67" s="21">
        <v>106.38032</v>
      </c>
      <c r="I67" s="21">
        <v>0.16591</v>
      </c>
      <c r="K67" s="8">
        <f t="shared" ref="K67:K130" si="22">D67</f>
        <v>16.23</v>
      </c>
      <c r="L67" s="8">
        <f t="shared" ref="L67:L130" si="23">K67^2</f>
        <v>263.41290000000004</v>
      </c>
      <c r="M67">
        <f t="shared" ref="M67:M130" si="24">L67*E67</f>
        <v>4820.4560700000011</v>
      </c>
      <c r="N67">
        <f t="shared" ref="N67:N130" si="25">LN(K67)</f>
        <v>2.7868613815264998</v>
      </c>
      <c r="O67" s="8">
        <f t="shared" ref="O67:O130" si="26">K67</f>
        <v>16.23</v>
      </c>
      <c r="P67">
        <f t="shared" ref="P67:P130" si="27">(1/K67)</f>
        <v>6.1614294516327786E-2</v>
      </c>
      <c r="Q67">
        <f t="shared" ref="Q67:Q130" si="28">(1/L67)</f>
        <v>3.7963212887447799E-3</v>
      </c>
      <c r="R67" s="8">
        <f t="shared" ref="R67:R130" si="29">L67</f>
        <v>263.41290000000004</v>
      </c>
      <c r="S67">
        <f t="shared" ref="S67:S130" si="30">E67</f>
        <v>18.3</v>
      </c>
      <c r="T67">
        <f t="shared" ref="T67:T130" si="31">M67</f>
        <v>4820.4560700000011</v>
      </c>
      <c r="U67" s="8">
        <f t="shared" ref="U67:U130" si="32">K67</f>
        <v>16.23</v>
      </c>
      <c r="V67" s="8">
        <f t="shared" ref="V67:V130" si="33">L67</f>
        <v>263.41290000000004</v>
      </c>
      <c r="W67">
        <f t="shared" ref="W67:W130" si="34">U67*S67</f>
        <v>297.00900000000001</v>
      </c>
      <c r="X67">
        <f t="shared" ref="X67:X130" si="35">T67</f>
        <v>4820.4560700000011</v>
      </c>
      <c r="Y67" s="8">
        <f t="shared" ref="Y67:Y130" si="36">U67</f>
        <v>16.23</v>
      </c>
      <c r="Z67" s="8">
        <f t="shared" ref="Z67:Z130" si="37">V67</f>
        <v>263.41290000000004</v>
      </c>
      <c r="AA67">
        <f t="shared" ref="AA67:AA130" si="38">U67*(S67^2)</f>
        <v>5435.2647000000006</v>
      </c>
      <c r="AB67">
        <f t="shared" ref="AB67:AB130" si="39">X67</f>
        <v>4820.4560700000011</v>
      </c>
      <c r="AC67" s="8">
        <f t="shared" ref="AC67:AC130" si="40">Z67</f>
        <v>263.41290000000004</v>
      </c>
      <c r="AD67" s="8">
        <f t="shared" ref="AD67:AD130" si="41">X67</f>
        <v>4820.4560700000011</v>
      </c>
      <c r="AE67">
        <f t="shared" ref="AE67:AE130" si="42">S67^2</f>
        <v>334.89000000000004</v>
      </c>
      <c r="AF67">
        <f t="shared" ref="AF67:AF130" si="43">AA67</f>
        <v>5435.2647000000006</v>
      </c>
      <c r="AH67" s="8">
        <v>16.23</v>
      </c>
      <c r="AI67" s="21">
        <v>106.38032</v>
      </c>
    </row>
    <row r="68" spans="1:35" x14ac:dyDescent="0.3">
      <c r="A68" s="19" t="s">
        <v>2</v>
      </c>
      <c r="B68" s="19">
        <v>10.75</v>
      </c>
      <c r="C68" s="19">
        <v>5</v>
      </c>
      <c r="D68" s="20">
        <v>16.55</v>
      </c>
      <c r="E68" s="19">
        <v>20.5</v>
      </c>
      <c r="F68" s="21">
        <v>114.05747</v>
      </c>
      <c r="G68" s="21">
        <v>27.9467</v>
      </c>
      <c r="H68" s="21">
        <v>142.00416999999999</v>
      </c>
      <c r="I68" s="21">
        <v>0.21906600000000001</v>
      </c>
      <c r="K68" s="8">
        <f t="shared" si="22"/>
        <v>16.55</v>
      </c>
      <c r="L68" s="8">
        <f t="shared" si="23"/>
        <v>273.90250000000003</v>
      </c>
      <c r="M68">
        <f t="shared" si="24"/>
        <v>5615.0012500000003</v>
      </c>
      <c r="N68">
        <f t="shared" si="25"/>
        <v>2.806386101823072</v>
      </c>
      <c r="O68" s="8">
        <f t="shared" si="26"/>
        <v>16.55</v>
      </c>
      <c r="P68">
        <f t="shared" si="27"/>
        <v>6.0422960725075525E-2</v>
      </c>
      <c r="Q68">
        <f t="shared" si="28"/>
        <v>3.6509341827840195E-3</v>
      </c>
      <c r="R68" s="8">
        <f t="shared" si="29"/>
        <v>273.90250000000003</v>
      </c>
      <c r="S68">
        <f t="shared" si="30"/>
        <v>20.5</v>
      </c>
      <c r="T68">
        <f t="shared" si="31"/>
        <v>5615.0012500000003</v>
      </c>
      <c r="U68" s="8">
        <f t="shared" si="32"/>
        <v>16.55</v>
      </c>
      <c r="V68" s="8">
        <f t="shared" si="33"/>
        <v>273.90250000000003</v>
      </c>
      <c r="W68">
        <f t="shared" si="34"/>
        <v>339.27500000000003</v>
      </c>
      <c r="X68">
        <f t="shared" si="35"/>
        <v>5615.0012500000003</v>
      </c>
      <c r="Y68" s="8">
        <f t="shared" si="36"/>
        <v>16.55</v>
      </c>
      <c r="Z68" s="8">
        <f t="shared" si="37"/>
        <v>273.90250000000003</v>
      </c>
      <c r="AA68">
        <f t="shared" si="38"/>
        <v>6955.1375000000007</v>
      </c>
      <c r="AB68">
        <f t="shared" si="39"/>
        <v>5615.0012500000003</v>
      </c>
      <c r="AC68" s="8">
        <f t="shared" si="40"/>
        <v>273.90250000000003</v>
      </c>
      <c r="AD68" s="8">
        <f t="shared" si="41"/>
        <v>5615.0012500000003</v>
      </c>
      <c r="AE68">
        <f t="shared" si="42"/>
        <v>420.25</v>
      </c>
      <c r="AF68">
        <f t="shared" si="43"/>
        <v>6955.1375000000007</v>
      </c>
      <c r="AH68" s="8">
        <v>16.55</v>
      </c>
      <c r="AI68" s="21">
        <v>142.00416999999999</v>
      </c>
    </row>
    <row r="69" spans="1:35" x14ac:dyDescent="0.3">
      <c r="A69" s="19" t="s">
        <v>2</v>
      </c>
      <c r="B69" s="19">
        <v>10.75</v>
      </c>
      <c r="C69" s="19">
        <v>5</v>
      </c>
      <c r="D69" s="20">
        <v>19.100000000000001</v>
      </c>
      <c r="E69" s="19">
        <v>21.9</v>
      </c>
      <c r="F69" s="21">
        <v>157.39345</v>
      </c>
      <c r="G69" s="21">
        <v>37.477899999999998</v>
      </c>
      <c r="H69" s="21">
        <v>194.87135000000001</v>
      </c>
      <c r="I69" s="21">
        <v>0.27958100000000002</v>
      </c>
      <c r="K69" s="8">
        <f t="shared" si="22"/>
        <v>19.100000000000001</v>
      </c>
      <c r="L69" s="8">
        <f t="shared" si="23"/>
        <v>364.81000000000006</v>
      </c>
      <c r="M69">
        <f t="shared" si="24"/>
        <v>7989.3390000000009</v>
      </c>
      <c r="N69">
        <f t="shared" si="25"/>
        <v>2.9496883350525844</v>
      </c>
      <c r="O69" s="8">
        <f t="shared" si="26"/>
        <v>19.100000000000001</v>
      </c>
      <c r="P69">
        <f t="shared" si="27"/>
        <v>5.235602094240837E-2</v>
      </c>
      <c r="Q69">
        <f t="shared" si="28"/>
        <v>2.741152928921904E-3</v>
      </c>
      <c r="R69" s="8">
        <f t="shared" si="29"/>
        <v>364.81000000000006</v>
      </c>
      <c r="S69">
        <f t="shared" si="30"/>
        <v>21.9</v>
      </c>
      <c r="T69">
        <f t="shared" si="31"/>
        <v>7989.3390000000009</v>
      </c>
      <c r="U69" s="8">
        <f t="shared" si="32"/>
        <v>19.100000000000001</v>
      </c>
      <c r="V69" s="8">
        <f t="shared" si="33"/>
        <v>364.81000000000006</v>
      </c>
      <c r="W69">
        <f t="shared" si="34"/>
        <v>418.29</v>
      </c>
      <c r="X69">
        <f t="shared" si="35"/>
        <v>7989.3390000000009</v>
      </c>
      <c r="Y69" s="8">
        <f t="shared" si="36"/>
        <v>19.100000000000001</v>
      </c>
      <c r="Z69" s="8">
        <f t="shared" si="37"/>
        <v>364.81000000000006</v>
      </c>
      <c r="AA69">
        <f t="shared" si="38"/>
        <v>9160.5509999999995</v>
      </c>
      <c r="AB69">
        <f t="shared" si="39"/>
        <v>7989.3390000000009</v>
      </c>
      <c r="AC69" s="8">
        <f t="shared" si="40"/>
        <v>364.81000000000006</v>
      </c>
      <c r="AD69" s="8">
        <f t="shared" si="41"/>
        <v>7989.3390000000009</v>
      </c>
      <c r="AE69">
        <f t="shared" si="42"/>
        <v>479.60999999999996</v>
      </c>
      <c r="AF69">
        <f t="shared" si="43"/>
        <v>9160.5509999999995</v>
      </c>
      <c r="AH69" s="8">
        <v>19.100000000000001</v>
      </c>
      <c r="AI69" s="21">
        <v>194.87135000000001</v>
      </c>
    </row>
    <row r="70" spans="1:35" x14ac:dyDescent="0.3">
      <c r="A70" s="19" t="s">
        <v>2</v>
      </c>
      <c r="B70" s="19">
        <v>10.75</v>
      </c>
      <c r="C70" s="19">
        <v>5</v>
      </c>
      <c r="D70" s="20">
        <v>19.739999999999998</v>
      </c>
      <c r="E70" s="19">
        <v>20.2</v>
      </c>
      <c r="F70" s="21">
        <v>174.45090999999999</v>
      </c>
      <c r="G70" s="21">
        <v>31.63618</v>
      </c>
      <c r="H70" s="21">
        <v>206.08707999999999</v>
      </c>
      <c r="I70" s="21">
        <v>0.27518700000000001</v>
      </c>
      <c r="K70" s="8">
        <f t="shared" si="22"/>
        <v>19.739999999999998</v>
      </c>
      <c r="L70" s="8">
        <f t="shared" si="23"/>
        <v>389.66759999999994</v>
      </c>
      <c r="M70">
        <f t="shared" si="24"/>
        <v>7871.2855199999985</v>
      </c>
      <c r="N70">
        <f t="shared" si="25"/>
        <v>2.9826470340053355</v>
      </c>
      <c r="O70" s="8">
        <f t="shared" si="26"/>
        <v>19.739999999999998</v>
      </c>
      <c r="P70">
        <f t="shared" si="27"/>
        <v>5.0658561296859174E-2</v>
      </c>
      <c r="Q70">
        <f t="shared" si="28"/>
        <v>2.5662898326676382E-3</v>
      </c>
      <c r="R70" s="8">
        <f t="shared" si="29"/>
        <v>389.66759999999994</v>
      </c>
      <c r="S70">
        <f t="shared" si="30"/>
        <v>20.2</v>
      </c>
      <c r="T70">
        <f t="shared" si="31"/>
        <v>7871.2855199999985</v>
      </c>
      <c r="U70" s="8">
        <f t="shared" si="32"/>
        <v>19.739999999999998</v>
      </c>
      <c r="V70" s="8">
        <f t="shared" si="33"/>
        <v>389.66759999999994</v>
      </c>
      <c r="W70">
        <f t="shared" si="34"/>
        <v>398.74799999999993</v>
      </c>
      <c r="X70">
        <f t="shared" si="35"/>
        <v>7871.2855199999985</v>
      </c>
      <c r="Y70" s="8">
        <f t="shared" si="36"/>
        <v>19.739999999999998</v>
      </c>
      <c r="Z70" s="8">
        <f t="shared" si="37"/>
        <v>389.66759999999994</v>
      </c>
      <c r="AA70">
        <f t="shared" si="38"/>
        <v>8054.7095999999983</v>
      </c>
      <c r="AB70">
        <f t="shared" si="39"/>
        <v>7871.2855199999985</v>
      </c>
      <c r="AC70" s="8">
        <f t="shared" si="40"/>
        <v>389.66759999999994</v>
      </c>
      <c r="AD70" s="8">
        <f t="shared" si="41"/>
        <v>7871.2855199999985</v>
      </c>
      <c r="AE70">
        <f t="shared" si="42"/>
        <v>408.03999999999996</v>
      </c>
      <c r="AF70">
        <f t="shared" si="43"/>
        <v>8054.7095999999983</v>
      </c>
      <c r="AH70" s="8">
        <v>19.739999999999998</v>
      </c>
      <c r="AI70" s="21">
        <v>206.08707999999999</v>
      </c>
    </row>
    <row r="71" spans="1:35" x14ac:dyDescent="0.3">
      <c r="A71" s="19" t="s">
        <v>2</v>
      </c>
      <c r="B71" s="19">
        <v>10.75</v>
      </c>
      <c r="C71" s="19">
        <v>6</v>
      </c>
      <c r="D71" s="20">
        <v>6.68</v>
      </c>
      <c r="E71" s="19">
        <v>10.4</v>
      </c>
      <c r="F71" s="21">
        <v>10.82114</v>
      </c>
      <c r="G71" s="21">
        <v>5.44245</v>
      </c>
      <c r="H71" s="21">
        <v>16.263590000000001</v>
      </c>
      <c r="I71" s="21">
        <v>2.0393999999999999E-2</v>
      </c>
      <c r="K71" s="8">
        <f t="shared" si="22"/>
        <v>6.68</v>
      </c>
      <c r="L71" s="8">
        <f t="shared" si="23"/>
        <v>44.622399999999999</v>
      </c>
      <c r="M71">
        <f t="shared" si="24"/>
        <v>464.07296000000002</v>
      </c>
      <c r="N71">
        <f t="shared" si="25"/>
        <v>1.8991179875485542</v>
      </c>
      <c r="O71" s="8">
        <f t="shared" si="26"/>
        <v>6.68</v>
      </c>
      <c r="P71">
        <f t="shared" si="27"/>
        <v>0.14970059880239522</v>
      </c>
      <c r="Q71">
        <f t="shared" si="28"/>
        <v>2.2410269281795691E-2</v>
      </c>
      <c r="R71" s="8">
        <f t="shared" si="29"/>
        <v>44.622399999999999</v>
      </c>
      <c r="S71">
        <f t="shared" si="30"/>
        <v>10.4</v>
      </c>
      <c r="T71">
        <f t="shared" si="31"/>
        <v>464.07296000000002</v>
      </c>
      <c r="U71" s="8">
        <f t="shared" si="32"/>
        <v>6.68</v>
      </c>
      <c r="V71" s="8">
        <f t="shared" si="33"/>
        <v>44.622399999999999</v>
      </c>
      <c r="W71">
        <f t="shared" si="34"/>
        <v>69.471999999999994</v>
      </c>
      <c r="X71">
        <f t="shared" si="35"/>
        <v>464.07296000000002</v>
      </c>
      <c r="Y71" s="8">
        <f t="shared" si="36"/>
        <v>6.68</v>
      </c>
      <c r="Z71" s="8">
        <f t="shared" si="37"/>
        <v>44.622399999999999</v>
      </c>
      <c r="AA71">
        <f t="shared" si="38"/>
        <v>722.50880000000006</v>
      </c>
      <c r="AB71">
        <f t="shared" si="39"/>
        <v>464.07296000000002</v>
      </c>
      <c r="AC71" s="8">
        <f t="shared" si="40"/>
        <v>44.622399999999999</v>
      </c>
      <c r="AD71" s="8">
        <f t="shared" si="41"/>
        <v>464.07296000000002</v>
      </c>
      <c r="AE71">
        <f t="shared" si="42"/>
        <v>108.16000000000001</v>
      </c>
      <c r="AF71">
        <f t="shared" si="43"/>
        <v>722.50880000000006</v>
      </c>
      <c r="AH71" s="8">
        <v>6.68</v>
      </c>
      <c r="AI71" s="21">
        <v>16.263590000000001</v>
      </c>
    </row>
    <row r="72" spans="1:35" x14ac:dyDescent="0.3">
      <c r="A72" s="19" t="s">
        <v>2</v>
      </c>
      <c r="B72" s="19">
        <v>10.75</v>
      </c>
      <c r="C72" s="19">
        <v>6</v>
      </c>
      <c r="D72" s="20">
        <v>7.64</v>
      </c>
      <c r="E72" s="19">
        <v>9.9</v>
      </c>
      <c r="F72" s="21">
        <v>16.457989999999999</v>
      </c>
      <c r="G72" s="21">
        <v>2.48603</v>
      </c>
      <c r="H72" s="21">
        <v>18.944030000000001</v>
      </c>
      <c r="I72" s="21">
        <v>2.8452000000000002E-2</v>
      </c>
      <c r="K72" s="8">
        <f t="shared" si="22"/>
        <v>7.64</v>
      </c>
      <c r="L72" s="8">
        <f t="shared" si="23"/>
        <v>58.369599999999998</v>
      </c>
      <c r="M72">
        <f t="shared" si="24"/>
        <v>577.85904000000005</v>
      </c>
      <c r="N72">
        <f t="shared" si="25"/>
        <v>2.0333976031784289</v>
      </c>
      <c r="O72" s="8">
        <f t="shared" si="26"/>
        <v>7.64</v>
      </c>
      <c r="P72">
        <f t="shared" si="27"/>
        <v>0.13089005235602094</v>
      </c>
      <c r="Q72">
        <f t="shared" si="28"/>
        <v>1.7132205805761903E-2</v>
      </c>
      <c r="R72" s="8">
        <f t="shared" si="29"/>
        <v>58.369599999999998</v>
      </c>
      <c r="S72">
        <f t="shared" si="30"/>
        <v>9.9</v>
      </c>
      <c r="T72">
        <f t="shared" si="31"/>
        <v>577.85904000000005</v>
      </c>
      <c r="U72" s="8">
        <f t="shared" si="32"/>
        <v>7.64</v>
      </c>
      <c r="V72" s="8">
        <f t="shared" si="33"/>
        <v>58.369599999999998</v>
      </c>
      <c r="W72">
        <f t="shared" si="34"/>
        <v>75.635999999999996</v>
      </c>
      <c r="X72">
        <f t="shared" si="35"/>
        <v>577.85904000000005</v>
      </c>
      <c r="Y72" s="8">
        <f t="shared" si="36"/>
        <v>7.64</v>
      </c>
      <c r="Z72" s="8">
        <f t="shared" si="37"/>
        <v>58.369599999999998</v>
      </c>
      <c r="AA72">
        <f t="shared" si="38"/>
        <v>748.79640000000006</v>
      </c>
      <c r="AB72">
        <f t="shared" si="39"/>
        <v>577.85904000000005</v>
      </c>
      <c r="AC72" s="8">
        <f t="shared" si="40"/>
        <v>58.369599999999998</v>
      </c>
      <c r="AD72" s="8">
        <f t="shared" si="41"/>
        <v>577.85904000000005</v>
      </c>
      <c r="AE72">
        <f t="shared" si="42"/>
        <v>98.01</v>
      </c>
      <c r="AF72">
        <f t="shared" si="43"/>
        <v>748.79640000000006</v>
      </c>
      <c r="AH72" s="8">
        <v>7.64</v>
      </c>
      <c r="AI72" s="21">
        <v>18.944030000000001</v>
      </c>
    </row>
    <row r="73" spans="1:35" x14ac:dyDescent="0.3">
      <c r="A73" s="19" t="s">
        <v>2</v>
      </c>
      <c r="B73" s="19">
        <v>10.75</v>
      </c>
      <c r="C73" s="19">
        <v>6</v>
      </c>
      <c r="D73" s="20">
        <v>8.75</v>
      </c>
      <c r="E73" s="19">
        <v>14.4</v>
      </c>
      <c r="F73" s="21">
        <v>20.963180000000001</v>
      </c>
      <c r="G73" s="21">
        <v>3.5880899999999998</v>
      </c>
      <c r="H73" s="21">
        <v>24.551269999999999</v>
      </c>
      <c r="I73" s="21">
        <v>4.2167999999999997E-2</v>
      </c>
      <c r="K73" s="8">
        <f t="shared" si="22"/>
        <v>8.75</v>
      </c>
      <c r="L73" s="8">
        <f t="shared" si="23"/>
        <v>76.5625</v>
      </c>
      <c r="M73">
        <f t="shared" si="24"/>
        <v>1102.5</v>
      </c>
      <c r="N73">
        <f t="shared" si="25"/>
        <v>2.1690537003695232</v>
      </c>
      <c r="O73" s="8">
        <f t="shared" si="26"/>
        <v>8.75</v>
      </c>
      <c r="P73">
        <f t="shared" si="27"/>
        <v>0.11428571428571428</v>
      </c>
      <c r="Q73">
        <f t="shared" si="28"/>
        <v>1.3061224489795919E-2</v>
      </c>
      <c r="R73" s="8">
        <f t="shared" si="29"/>
        <v>76.5625</v>
      </c>
      <c r="S73">
        <f t="shared" si="30"/>
        <v>14.4</v>
      </c>
      <c r="T73">
        <f t="shared" si="31"/>
        <v>1102.5</v>
      </c>
      <c r="U73" s="8">
        <f t="shared" si="32"/>
        <v>8.75</v>
      </c>
      <c r="V73" s="8">
        <f t="shared" si="33"/>
        <v>76.5625</v>
      </c>
      <c r="W73">
        <f t="shared" si="34"/>
        <v>126</v>
      </c>
      <c r="X73">
        <f t="shared" si="35"/>
        <v>1102.5</v>
      </c>
      <c r="Y73" s="8">
        <f t="shared" si="36"/>
        <v>8.75</v>
      </c>
      <c r="Z73" s="8">
        <f t="shared" si="37"/>
        <v>76.5625</v>
      </c>
      <c r="AA73">
        <f t="shared" si="38"/>
        <v>1814.4</v>
      </c>
      <c r="AB73">
        <f t="shared" si="39"/>
        <v>1102.5</v>
      </c>
      <c r="AC73" s="8">
        <f t="shared" si="40"/>
        <v>76.5625</v>
      </c>
      <c r="AD73" s="8">
        <f t="shared" si="41"/>
        <v>1102.5</v>
      </c>
      <c r="AE73">
        <f t="shared" si="42"/>
        <v>207.36</v>
      </c>
      <c r="AF73">
        <f t="shared" si="43"/>
        <v>1814.4</v>
      </c>
      <c r="AH73" s="8">
        <v>8.75</v>
      </c>
      <c r="AI73" s="21">
        <v>24.551269999999999</v>
      </c>
    </row>
    <row r="74" spans="1:35" x14ac:dyDescent="0.3">
      <c r="A74" s="19" t="s">
        <v>2</v>
      </c>
      <c r="B74" s="19">
        <v>10.75</v>
      </c>
      <c r="C74" s="19">
        <v>6</v>
      </c>
      <c r="D74" s="20">
        <v>9.39</v>
      </c>
      <c r="E74" s="19">
        <v>14.5</v>
      </c>
      <c r="F74" s="21">
        <v>38.783999999999999</v>
      </c>
      <c r="G74" s="21">
        <v>4.50718</v>
      </c>
      <c r="H74" s="21">
        <v>43.291179999999997</v>
      </c>
      <c r="I74" s="21">
        <v>4.8737999999999997E-2</v>
      </c>
      <c r="K74" s="8">
        <f t="shared" si="22"/>
        <v>9.39</v>
      </c>
      <c r="L74" s="8">
        <f t="shared" si="23"/>
        <v>88.172100000000015</v>
      </c>
      <c r="M74">
        <f t="shared" si="24"/>
        <v>1278.4954500000001</v>
      </c>
      <c r="N74">
        <f t="shared" si="25"/>
        <v>2.2396452932201716</v>
      </c>
      <c r="O74" s="8">
        <f t="shared" si="26"/>
        <v>9.39</v>
      </c>
      <c r="P74">
        <f t="shared" si="27"/>
        <v>0.10649627263045792</v>
      </c>
      <c r="Q74">
        <f t="shared" si="28"/>
        <v>1.1341456084180822E-2</v>
      </c>
      <c r="R74" s="8">
        <f t="shared" si="29"/>
        <v>88.172100000000015</v>
      </c>
      <c r="S74">
        <f t="shared" si="30"/>
        <v>14.5</v>
      </c>
      <c r="T74">
        <f t="shared" si="31"/>
        <v>1278.4954500000001</v>
      </c>
      <c r="U74" s="8">
        <f t="shared" si="32"/>
        <v>9.39</v>
      </c>
      <c r="V74" s="8">
        <f t="shared" si="33"/>
        <v>88.172100000000015</v>
      </c>
      <c r="W74">
        <f t="shared" si="34"/>
        <v>136.155</v>
      </c>
      <c r="X74">
        <f t="shared" si="35"/>
        <v>1278.4954500000001</v>
      </c>
      <c r="Y74" s="8">
        <f t="shared" si="36"/>
        <v>9.39</v>
      </c>
      <c r="Z74" s="8">
        <f t="shared" si="37"/>
        <v>88.172100000000015</v>
      </c>
      <c r="AA74">
        <f t="shared" si="38"/>
        <v>1974.2475000000002</v>
      </c>
      <c r="AB74">
        <f t="shared" si="39"/>
        <v>1278.4954500000001</v>
      </c>
      <c r="AC74" s="8">
        <f t="shared" si="40"/>
        <v>88.172100000000015</v>
      </c>
      <c r="AD74" s="8">
        <f t="shared" si="41"/>
        <v>1278.4954500000001</v>
      </c>
      <c r="AE74">
        <f t="shared" si="42"/>
        <v>210.25</v>
      </c>
      <c r="AF74">
        <f t="shared" si="43"/>
        <v>1974.2475000000002</v>
      </c>
      <c r="AH74" s="8">
        <v>9.39</v>
      </c>
      <c r="AI74" s="21">
        <v>43.291179999999997</v>
      </c>
    </row>
    <row r="75" spans="1:35" x14ac:dyDescent="0.3">
      <c r="A75" s="19" t="s">
        <v>2</v>
      </c>
      <c r="B75" s="19">
        <v>10.75</v>
      </c>
      <c r="C75" s="19">
        <v>6</v>
      </c>
      <c r="D75" s="20">
        <v>11.14</v>
      </c>
      <c r="E75" s="19">
        <v>15.6</v>
      </c>
      <c r="F75" s="21">
        <v>42.100830000000002</v>
      </c>
      <c r="G75" s="21">
        <v>10.36838</v>
      </c>
      <c r="H75" s="21">
        <v>52.469209999999997</v>
      </c>
      <c r="I75" s="21">
        <v>7.2787000000000004E-2</v>
      </c>
      <c r="K75" s="8">
        <f t="shared" si="22"/>
        <v>11.14</v>
      </c>
      <c r="L75" s="8">
        <f t="shared" si="23"/>
        <v>124.09960000000001</v>
      </c>
      <c r="M75">
        <f t="shared" si="24"/>
        <v>1935.9537600000001</v>
      </c>
      <c r="N75">
        <f t="shared" si="25"/>
        <v>2.4105422344991378</v>
      </c>
      <c r="O75" s="8">
        <f t="shared" si="26"/>
        <v>11.14</v>
      </c>
      <c r="P75">
        <f t="shared" si="27"/>
        <v>8.9766606822262118E-2</v>
      </c>
      <c r="Q75">
        <f t="shared" si="28"/>
        <v>8.0580437003825948E-3</v>
      </c>
      <c r="R75" s="8">
        <f t="shared" si="29"/>
        <v>124.09960000000001</v>
      </c>
      <c r="S75">
        <f t="shared" si="30"/>
        <v>15.6</v>
      </c>
      <c r="T75">
        <f t="shared" si="31"/>
        <v>1935.9537600000001</v>
      </c>
      <c r="U75" s="8">
        <f t="shared" si="32"/>
        <v>11.14</v>
      </c>
      <c r="V75" s="8">
        <f t="shared" si="33"/>
        <v>124.09960000000001</v>
      </c>
      <c r="W75">
        <f t="shared" si="34"/>
        <v>173.78399999999999</v>
      </c>
      <c r="X75">
        <f t="shared" si="35"/>
        <v>1935.9537600000001</v>
      </c>
      <c r="Y75" s="8">
        <f t="shared" si="36"/>
        <v>11.14</v>
      </c>
      <c r="Z75" s="8">
        <f t="shared" si="37"/>
        <v>124.09960000000001</v>
      </c>
      <c r="AA75">
        <f t="shared" si="38"/>
        <v>2711.0304000000001</v>
      </c>
      <c r="AB75">
        <f t="shared" si="39"/>
        <v>1935.9537600000001</v>
      </c>
      <c r="AC75" s="8">
        <f t="shared" si="40"/>
        <v>124.09960000000001</v>
      </c>
      <c r="AD75" s="8">
        <f t="shared" si="41"/>
        <v>1935.9537600000001</v>
      </c>
      <c r="AE75">
        <f t="shared" si="42"/>
        <v>243.35999999999999</v>
      </c>
      <c r="AF75">
        <f t="shared" si="43"/>
        <v>2711.0304000000001</v>
      </c>
      <c r="AH75" s="8">
        <v>11.14</v>
      </c>
      <c r="AI75" s="21">
        <v>52.469209999999997</v>
      </c>
    </row>
    <row r="76" spans="1:35" x14ac:dyDescent="0.3">
      <c r="A76" s="19" t="s">
        <v>2</v>
      </c>
      <c r="B76" s="19">
        <v>10.75</v>
      </c>
      <c r="C76" s="19">
        <v>6</v>
      </c>
      <c r="D76" s="20">
        <v>11.46</v>
      </c>
      <c r="E76" s="19">
        <v>17.399999999999999</v>
      </c>
      <c r="F76" s="21">
        <v>52.11206</v>
      </c>
      <c r="G76" s="21">
        <v>6.0286099999999996</v>
      </c>
      <c r="H76" s="21">
        <v>58.140659999999997</v>
      </c>
      <c r="I76" s="21">
        <v>9.3274999999999997E-2</v>
      </c>
      <c r="K76" s="8">
        <f t="shared" si="22"/>
        <v>11.46</v>
      </c>
      <c r="L76" s="8">
        <f t="shared" si="23"/>
        <v>131.33160000000001</v>
      </c>
      <c r="M76">
        <f t="shared" si="24"/>
        <v>2285.16984</v>
      </c>
      <c r="N76">
        <f t="shared" si="25"/>
        <v>2.4388627112865935</v>
      </c>
      <c r="O76" s="8">
        <f t="shared" si="26"/>
        <v>11.46</v>
      </c>
      <c r="P76">
        <f t="shared" si="27"/>
        <v>8.7260034904013961E-2</v>
      </c>
      <c r="Q76">
        <f t="shared" si="28"/>
        <v>7.6143136914497344E-3</v>
      </c>
      <c r="R76" s="8">
        <f t="shared" si="29"/>
        <v>131.33160000000001</v>
      </c>
      <c r="S76">
        <f t="shared" si="30"/>
        <v>17.399999999999999</v>
      </c>
      <c r="T76">
        <f t="shared" si="31"/>
        <v>2285.16984</v>
      </c>
      <c r="U76" s="8">
        <f t="shared" si="32"/>
        <v>11.46</v>
      </c>
      <c r="V76" s="8">
        <f t="shared" si="33"/>
        <v>131.33160000000001</v>
      </c>
      <c r="W76">
        <f t="shared" si="34"/>
        <v>199.404</v>
      </c>
      <c r="X76">
        <f t="shared" si="35"/>
        <v>2285.16984</v>
      </c>
      <c r="Y76" s="8">
        <f t="shared" si="36"/>
        <v>11.46</v>
      </c>
      <c r="Z76" s="8">
        <f t="shared" si="37"/>
        <v>131.33160000000001</v>
      </c>
      <c r="AA76">
        <f t="shared" si="38"/>
        <v>3469.6295999999993</v>
      </c>
      <c r="AB76">
        <f t="shared" si="39"/>
        <v>2285.16984</v>
      </c>
      <c r="AC76" s="8">
        <f t="shared" si="40"/>
        <v>131.33160000000001</v>
      </c>
      <c r="AD76" s="8">
        <f t="shared" si="41"/>
        <v>2285.16984</v>
      </c>
      <c r="AE76">
        <f t="shared" si="42"/>
        <v>302.75999999999993</v>
      </c>
      <c r="AF76">
        <f t="shared" si="43"/>
        <v>3469.6295999999993</v>
      </c>
      <c r="AH76" s="8">
        <v>11.46</v>
      </c>
      <c r="AI76" s="21">
        <v>58.140659999999997</v>
      </c>
    </row>
    <row r="77" spans="1:35" x14ac:dyDescent="0.3">
      <c r="A77" s="19" t="s">
        <v>2</v>
      </c>
      <c r="B77" s="19">
        <v>10.75</v>
      </c>
      <c r="C77" s="19">
        <v>6</v>
      </c>
      <c r="D77" s="20">
        <v>12.25</v>
      </c>
      <c r="E77" s="19">
        <v>17.899999999999999</v>
      </c>
      <c r="F77" s="21">
        <v>69.300089999999997</v>
      </c>
      <c r="G77" s="21">
        <v>11.496309999999999</v>
      </c>
      <c r="H77" s="21">
        <v>80.796400000000006</v>
      </c>
      <c r="I77" s="21">
        <v>0.110689</v>
      </c>
      <c r="K77" s="8">
        <f t="shared" si="22"/>
        <v>12.25</v>
      </c>
      <c r="L77" s="8">
        <f t="shared" si="23"/>
        <v>150.0625</v>
      </c>
      <c r="M77">
        <f t="shared" si="24"/>
        <v>2686.1187499999996</v>
      </c>
      <c r="N77">
        <f t="shared" si="25"/>
        <v>2.5055259369907361</v>
      </c>
      <c r="O77" s="8">
        <f t="shared" si="26"/>
        <v>12.25</v>
      </c>
      <c r="P77">
        <f t="shared" si="27"/>
        <v>8.1632653061224483E-2</v>
      </c>
      <c r="Q77">
        <f t="shared" si="28"/>
        <v>6.6638900458142443E-3</v>
      </c>
      <c r="R77" s="8">
        <f t="shared" si="29"/>
        <v>150.0625</v>
      </c>
      <c r="S77">
        <f t="shared" si="30"/>
        <v>17.899999999999999</v>
      </c>
      <c r="T77">
        <f t="shared" si="31"/>
        <v>2686.1187499999996</v>
      </c>
      <c r="U77" s="8">
        <f t="shared" si="32"/>
        <v>12.25</v>
      </c>
      <c r="V77" s="8">
        <f t="shared" si="33"/>
        <v>150.0625</v>
      </c>
      <c r="W77">
        <f t="shared" si="34"/>
        <v>219.27499999999998</v>
      </c>
      <c r="X77">
        <f t="shared" si="35"/>
        <v>2686.1187499999996</v>
      </c>
      <c r="Y77" s="8">
        <f t="shared" si="36"/>
        <v>12.25</v>
      </c>
      <c r="Z77" s="8">
        <f t="shared" si="37"/>
        <v>150.0625</v>
      </c>
      <c r="AA77">
        <f t="shared" si="38"/>
        <v>3925.0224999999996</v>
      </c>
      <c r="AB77">
        <f t="shared" si="39"/>
        <v>2686.1187499999996</v>
      </c>
      <c r="AC77" s="8">
        <f t="shared" si="40"/>
        <v>150.0625</v>
      </c>
      <c r="AD77" s="8">
        <f t="shared" si="41"/>
        <v>2686.1187499999996</v>
      </c>
      <c r="AE77">
        <f t="shared" si="42"/>
        <v>320.40999999999997</v>
      </c>
      <c r="AF77">
        <f t="shared" si="43"/>
        <v>3925.0224999999996</v>
      </c>
      <c r="AH77" s="8">
        <v>12.25</v>
      </c>
      <c r="AI77" s="21">
        <v>80.796400000000006</v>
      </c>
    </row>
    <row r="78" spans="1:35" x14ac:dyDescent="0.3">
      <c r="A78" s="19" t="s">
        <v>2</v>
      </c>
      <c r="B78" s="19">
        <v>10.75</v>
      </c>
      <c r="C78" s="19">
        <v>6</v>
      </c>
      <c r="D78" s="20">
        <v>13.05</v>
      </c>
      <c r="E78" s="19">
        <v>18</v>
      </c>
      <c r="F78" s="21">
        <v>71.901979999999995</v>
      </c>
      <c r="G78" s="21">
        <v>15.33935</v>
      </c>
      <c r="H78" s="21">
        <v>87.241339999999994</v>
      </c>
      <c r="I78" s="21">
        <v>0.11713800000000001</v>
      </c>
      <c r="K78" s="8">
        <f t="shared" si="22"/>
        <v>13.05</v>
      </c>
      <c r="L78" s="8">
        <f t="shared" si="23"/>
        <v>170.30250000000001</v>
      </c>
      <c r="M78">
        <f t="shared" si="24"/>
        <v>3065.4450000000002</v>
      </c>
      <c r="N78">
        <f t="shared" si="25"/>
        <v>2.5687881337687024</v>
      </c>
      <c r="O78" s="8">
        <f t="shared" si="26"/>
        <v>13.05</v>
      </c>
      <c r="P78">
        <f t="shared" si="27"/>
        <v>7.662835249042145E-2</v>
      </c>
      <c r="Q78">
        <f t="shared" si="28"/>
        <v>5.8719044053962798E-3</v>
      </c>
      <c r="R78" s="8">
        <f t="shared" si="29"/>
        <v>170.30250000000001</v>
      </c>
      <c r="S78">
        <f t="shared" si="30"/>
        <v>18</v>
      </c>
      <c r="T78">
        <f t="shared" si="31"/>
        <v>3065.4450000000002</v>
      </c>
      <c r="U78" s="8">
        <f t="shared" si="32"/>
        <v>13.05</v>
      </c>
      <c r="V78" s="8">
        <f t="shared" si="33"/>
        <v>170.30250000000001</v>
      </c>
      <c r="W78">
        <f t="shared" si="34"/>
        <v>234.9</v>
      </c>
      <c r="X78">
        <f t="shared" si="35"/>
        <v>3065.4450000000002</v>
      </c>
      <c r="Y78" s="8">
        <f t="shared" si="36"/>
        <v>13.05</v>
      </c>
      <c r="Z78" s="8">
        <f t="shared" si="37"/>
        <v>170.30250000000001</v>
      </c>
      <c r="AA78">
        <f t="shared" si="38"/>
        <v>4228.2</v>
      </c>
      <c r="AB78">
        <f t="shared" si="39"/>
        <v>3065.4450000000002</v>
      </c>
      <c r="AC78" s="8">
        <f t="shared" si="40"/>
        <v>170.30250000000001</v>
      </c>
      <c r="AD78" s="8">
        <f t="shared" si="41"/>
        <v>3065.4450000000002</v>
      </c>
      <c r="AE78">
        <f t="shared" si="42"/>
        <v>324</v>
      </c>
      <c r="AF78">
        <f t="shared" si="43"/>
        <v>4228.2</v>
      </c>
      <c r="AH78" s="8">
        <v>13.05</v>
      </c>
      <c r="AI78" s="21">
        <v>87.241339999999994</v>
      </c>
    </row>
    <row r="79" spans="1:35" x14ac:dyDescent="0.3">
      <c r="A79" s="19" t="s">
        <v>2</v>
      </c>
      <c r="B79" s="19">
        <v>10.75</v>
      </c>
      <c r="C79" s="19">
        <v>6</v>
      </c>
      <c r="D79" s="20">
        <v>13.21</v>
      </c>
      <c r="E79" s="19">
        <v>18.399999999999999</v>
      </c>
      <c r="F79" s="21">
        <v>49.65522</v>
      </c>
      <c r="G79" s="21">
        <v>6.0403599999999997</v>
      </c>
      <c r="H79" s="21">
        <v>55.69558</v>
      </c>
      <c r="I79" s="21">
        <v>0.11797299999999999</v>
      </c>
      <c r="K79" s="8">
        <f t="shared" si="22"/>
        <v>13.21</v>
      </c>
      <c r="L79" s="8">
        <f t="shared" si="23"/>
        <v>174.50410000000002</v>
      </c>
      <c r="M79">
        <f t="shared" si="24"/>
        <v>3210.8754400000003</v>
      </c>
      <c r="N79">
        <f t="shared" si="25"/>
        <v>2.5809741185342339</v>
      </c>
      <c r="O79" s="8">
        <f t="shared" si="26"/>
        <v>13.21</v>
      </c>
      <c r="P79">
        <f t="shared" si="27"/>
        <v>7.5700227100681292E-2</v>
      </c>
      <c r="Q79">
        <f t="shared" si="28"/>
        <v>5.7305243830947233E-3</v>
      </c>
      <c r="R79" s="8">
        <f t="shared" si="29"/>
        <v>174.50410000000002</v>
      </c>
      <c r="S79">
        <f t="shared" si="30"/>
        <v>18.399999999999999</v>
      </c>
      <c r="T79">
        <f t="shared" si="31"/>
        <v>3210.8754400000003</v>
      </c>
      <c r="U79" s="8">
        <f t="shared" si="32"/>
        <v>13.21</v>
      </c>
      <c r="V79" s="8">
        <f t="shared" si="33"/>
        <v>174.50410000000002</v>
      </c>
      <c r="W79">
        <f t="shared" si="34"/>
        <v>243.06399999999999</v>
      </c>
      <c r="X79">
        <f t="shared" si="35"/>
        <v>3210.8754400000003</v>
      </c>
      <c r="Y79" s="8">
        <f t="shared" si="36"/>
        <v>13.21</v>
      </c>
      <c r="Z79" s="8">
        <f t="shared" si="37"/>
        <v>174.50410000000002</v>
      </c>
      <c r="AA79">
        <f t="shared" si="38"/>
        <v>4472.3775999999998</v>
      </c>
      <c r="AB79">
        <f t="shared" si="39"/>
        <v>3210.8754400000003</v>
      </c>
      <c r="AC79" s="8">
        <f t="shared" si="40"/>
        <v>174.50410000000002</v>
      </c>
      <c r="AD79" s="8">
        <f t="shared" si="41"/>
        <v>3210.8754400000003</v>
      </c>
      <c r="AE79">
        <f t="shared" si="42"/>
        <v>338.55999999999995</v>
      </c>
      <c r="AF79">
        <f t="shared" si="43"/>
        <v>4472.3775999999998</v>
      </c>
      <c r="AH79" s="8">
        <v>13.21</v>
      </c>
      <c r="AI79" s="21">
        <v>55.69558</v>
      </c>
    </row>
    <row r="80" spans="1:35" x14ac:dyDescent="0.3">
      <c r="A80" s="19" t="s">
        <v>2</v>
      </c>
      <c r="B80" s="19">
        <v>10.75</v>
      </c>
      <c r="C80" s="19">
        <v>6</v>
      </c>
      <c r="D80" s="20">
        <v>13.85</v>
      </c>
      <c r="E80" s="19">
        <v>18.2</v>
      </c>
      <c r="F80" s="21">
        <v>79.657240000000002</v>
      </c>
      <c r="G80" s="21">
        <v>14.28904</v>
      </c>
      <c r="H80" s="21">
        <v>93.946280000000002</v>
      </c>
      <c r="I80" s="21">
        <v>0.13758699999999999</v>
      </c>
      <c r="K80" s="8">
        <f t="shared" si="22"/>
        <v>13.85</v>
      </c>
      <c r="L80" s="8">
        <f t="shared" si="23"/>
        <v>191.82249999999999</v>
      </c>
      <c r="M80">
        <f t="shared" si="24"/>
        <v>3491.1694999999995</v>
      </c>
      <c r="N80">
        <f t="shared" si="25"/>
        <v>2.6282852326333477</v>
      </c>
      <c r="O80" s="8">
        <f t="shared" si="26"/>
        <v>13.85</v>
      </c>
      <c r="P80">
        <f t="shared" si="27"/>
        <v>7.2202166064981949E-2</v>
      </c>
      <c r="Q80">
        <f t="shared" si="28"/>
        <v>5.2131527844752308E-3</v>
      </c>
      <c r="R80" s="8">
        <f t="shared" si="29"/>
        <v>191.82249999999999</v>
      </c>
      <c r="S80">
        <f t="shared" si="30"/>
        <v>18.2</v>
      </c>
      <c r="T80">
        <f t="shared" si="31"/>
        <v>3491.1694999999995</v>
      </c>
      <c r="U80" s="8">
        <f t="shared" si="32"/>
        <v>13.85</v>
      </c>
      <c r="V80" s="8">
        <f t="shared" si="33"/>
        <v>191.82249999999999</v>
      </c>
      <c r="W80">
        <f t="shared" si="34"/>
        <v>252.07</v>
      </c>
      <c r="X80">
        <f t="shared" si="35"/>
        <v>3491.1694999999995</v>
      </c>
      <c r="Y80" s="8">
        <f t="shared" si="36"/>
        <v>13.85</v>
      </c>
      <c r="Z80" s="8">
        <f t="shared" si="37"/>
        <v>191.82249999999999</v>
      </c>
      <c r="AA80">
        <f t="shared" si="38"/>
        <v>4587.6739999999991</v>
      </c>
      <c r="AB80">
        <f t="shared" si="39"/>
        <v>3491.1694999999995</v>
      </c>
      <c r="AC80" s="8">
        <f t="shared" si="40"/>
        <v>191.82249999999999</v>
      </c>
      <c r="AD80" s="8">
        <f t="shared" si="41"/>
        <v>3491.1694999999995</v>
      </c>
      <c r="AE80">
        <f t="shared" si="42"/>
        <v>331.23999999999995</v>
      </c>
      <c r="AF80">
        <f t="shared" si="43"/>
        <v>4587.6739999999991</v>
      </c>
      <c r="AH80" s="8">
        <v>13.85</v>
      </c>
      <c r="AI80" s="21">
        <v>93.946280000000002</v>
      </c>
    </row>
    <row r="81" spans="1:35" x14ac:dyDescent="0.3">
      <c r="A81" s="19" t="s">
        <v>2</v>
      </c>
      <c r="B81" s="19">
        <v>10.75</v>
      </c>
      <c r="C81" s="19">
        <v>6</v>
      </c>
      <c r="D81" s="20">
        <v>14.48</v>
      </c>
      <c r="E81" s="19">
        <v>17.5</v>
      </c>
      <c r="F81" s="21">
        <v>78.807220000000001</v>
      </c>
      <c r="G81" s="21">
        <v>15.09943</v>
      </c>
      <c r="H81" s="21">
        <v>93.906649999999999</v>
      </c>
      <c r="I81" s="21">
        <v>0.142626</v>
      </c>
      <c r="K81" s="8">
        <f t="shared" si="22"/>
        <v>14.48</v>
      </c>
      <c r="L81" s="8">
        <f t="shared" si="23"/>
        <v>209.6704</v>
      </c>
      <c r="M81">
        <f t="shared" si="24"/>
        <v>3669.232</v>
      </c>
      <c r="N81">
        <f t="shared" si="25"/>
        <v>2.6727683869575705</v>
      </c>
      <c r="O81" s="8">
        <f t="shared" si="26"/>
        <v>14.48</v>
      </c>
      <c r="P81">
        <f t="shared" si="27"/>
        <v>6.9060773480662987E-2</v>
      </c>
      <c r="Q81">
        <f t="shared" si="28"/>
        <v>4.7693904337474434E-3</v>
      </c>
      <c r="R81" s="8">
        <f t="shared" si="29"/>
        <v>209.6704</v>
      </c>
      <c r="S81">
        <f t="shared" si="30"/>
        <v>17.5</v>
      </c>
      <c r="T81">
        <f t="shared" si="31"/>
        <v>3669.232</v>
      </c>
      <c r="U81" s="8">
        <f t="shared" si="32"/>
        <v>14.48</v>
      </c>
      <c r="V81" s="8">
        <f t="shared" si="33"/>
        <v>209.6704</v>
      </c>
      <c r="W81">
        <f t="shared" si="34"/>
        <v>253.4</v>
      </c>
      <c r="X81">
        <f t="shared" si="35"/>
        <v>3669.232</v>
      </c>
      <c r="Y81" s="8">
        <f t="shared" si="36"/>
        <v>14.48</v>
      </c>
      <c r="Z81" s="8">
        <f t="shared" si="37"/>
        <v>209.6704</v>
      </c>
      <c r="AA81">
        <f t="shared" si="38"/>
        <v>4434.5</v>
      </c>
      <c r="AB81">
        <f t="shared" si="39"/>
        <v>3669.232</v>
      </c>
      <c r="AC81" s="8">
        <f t="shared" si="40"/>
        <v>209.6704</v>
      </c>
      <c r="AD81" s="8">
        <f t="shared" si="41"/>
        <v>3669.232</v>
      </c>
      <c r="AE81">
        <f t="shared" si="42"/>
        <v>306.25</v>
      </c>
      <c r="AF81">
        <f t="shared" si="43"/>
        <v>4434.5</v>
      </c>
      <c r="AH81" s="8">
        <v>14.48</v>
      </c>
      <c r="AI81" s="21">
        <v>93.906649999999999</v>
      </c>
    </row>
    <row r="82" spans="1:35" x14ac:dyDescent="0.3">
      <c r="A82" s="19" t="s">
        <v>2</v>
      </c>
      <c r="B82" s="19">
        <v>10.75</v>
      </c>
      <c r="C82" s="19">
        <v>6</v>
      </c>
      <c r="D82" s="20">
        <v>15.44</v>
      </c>
      <c r="E82" s="19">
        <v>19.2</v>
      </c>
      <c r="F82" s="21">
        <v>107.50588</v>
      </c>
      <c r="G82" s="21">
        <v>19.667069999999999</v>
      </c>
      <c r="H82" s="21">
        <v>127.17294</v>
      </c>
      <c r="I82" s="21">
        <v>0.18468899999999999</v>
      </c>
      <c r="K82" s="8">
        <f t="shared" si="22"/>
        <v>15.44</v>
      </c>
      <c r="L82" s="8">
        <f t="shared" si="23"/>
        <v>238.39359999999999</v>
      </c>
      <c r="M82">
        <f t="shared" si="24"/>
        <v>4577.1571199999998</v>
      </c>
      <c r="N82">
        <f t="shared" si="25"/>
        <v>2.73696154459663</v>
      </c>
      <c r="O82" s="8">
        <f t="shared" si="26"/>
        <v>15.44</v>
      </c>
      <c r="P82">
        <f t="shared" si="27"/>
        <v>6.476683937823835E-2</v>
      </c>
      <c r="Q82">
        <f t="shared" si="28"/>
        <v>4.1947434830465246E-3</v>
      </c>
      <c r="R82" s="8">
        <f t="shared" si="29"/>
        <v>238.39359999999999</v>
      </c>
      <c r="S82">
        <f t="shared" si="30"/>
        <v>19.2</v>
      </c>
      <c r="T82">
        <f t="shared" si="31"/>
        <v>4577.1571199999998</v>
      </c>
      <c r="U82" s="8">
        <f t="shared" si="32"/>
        <v>15.44</v>
      </c>
      <c r="V82" s="8">
        <f t="shared" si="33"/>
        <v>238.39359999999999</v>
      </c>
      <c r="W82">
        <f t="shared" si="34"/>
        <v>296.44799999999998</v>
      </c>
      <c r="X82">
        <f t="shared" si="35"/>
        <v>4577.1571199999998</v>
      </c>
      <c r="Y82" s="8">
        <f t="shared" si="36"/>
        <v>15.44</v>
      </c>
      <c r="Z82" s="8">
        <f t="shared" si="37"/>
        <v>238.39359999999999</v>
      </c>
      <c r="AA82">
        <f t="shared" si="38"/>
        <v>5691.8015999999998</v>
      </c>
      <c r="AB82">
        <f t="shared" si="39"/>
        <v>4577.1571199999998</v>
      </c>
      <c r="AC82" s="8">
        <f t="shared" si="40"/>
        <v>238.39359999999999</v>
      </c>
      <c r="AD82" s="8">
        <f t="shared" si="41"/>
        <v>4577.1571199999998</v>
      </c>
      <c r="AE82">
        <f t="shared" si="42"/>
        <v>368.64</v>
      </c>
      <c r="AF82">
        <f t="shared" si="43"/>
        <v>5691.8015999999998</v>
      </c>
      <c r="AH82" s="8">
        <v>15.44</v>
      </c>
      <c r="AI82" s="21">
        <v>127.17294</v>
      </c>
    </row>
    <row r="83" spans="1:35" x14ac:dyDescent="0.3">
      <c r="A83" s="19" t="s">
        <v>2</v>
      </c>
      <c r="B83" s="19">
        <v>10.75</v>
      </c>
      <c r="C83" s="19">
        <v>6</v>
      </c>
      <c r="D83" s="20">
        <v>16.23</v>
      </c>
      <c r="E83" s="19">
        <v>19.600000000000001</v>
      </c>
      <c r="F83" s="21">
        <v>115.56702</v>
      </c>
      <c r="G83" s="21">
        <v>21.254259999999999</v>
      </c>
      <c r="H83" s="21">
        <v>136.82128</v>
      </c>
      <c r="I83" s="21">
        <v>0.19081500000000001</v>
      </c>
      <c r="K83" s="8">
        <f t="shared" si="22"/>
        <v>16.23</v>
      </c>
      <c r="L83" s="8">
        <f t="shared" si="23"/>
        <v>263.41290000000004</v>
      </c>
      <c r="M83">
        <f t="shared" si="24"/>
        <v>5162.8928400000013</v>
      </c>
      <c r="N83">
        <f t="shared" si="25"/>
        <v>2.7868613815264998</v>
      </c>
      <c r="O83" s="8">
        <f t="shared" si="26"/>
        <v>16.23</v>
      </c>
      <c r="P83">
        <f t="shared" si="27"/>
        <v>6.1614294516327786E-2</v>
      </c>
      <c r="Q83">
        <f t="shared" si="28"/>
        <v>3.7963212887447799E-3</v>
      </c>
      <c r="R83" s="8">
        <f t="shared" si="29"/>
        <v>263.41290000000004</v>
      </c>
      <c r="S83">
        <f t="shared" si="30"/>
        <v>19.600000000000001</v>
      </c>
      <c r="T83">
        <f t="shared" si="31"/>
        <v>5162.8928400000013</v>
      </c>
      <c r="U83" s="8">
        <f t="shared" si="32"/>
        <v>16.23</v>
      </c>
      <c r="V83" s="8">
        <f t="shared" si="33"/>
        <v>263.41290000000004</v>
      </c>
      <c r="W83">
        <f t="shared" si="34"/>
        <v>318.108</v>
      </c>
      <c r="X83">
        <f t="shared" si="35"/>
        <v>5162.8928400000013</v>
      </c>
      <c r="Y83" s="8">
        <f t="shared" si="36"/>
        <v>16.23</v>
      </c>
      <c r="Z83" s="8">
        <f t="shared" si="37"/>
        <v>263.41290000000004</v>
      </c>
      <c r="AA83">
        <f t="shared" si="38"/>
        <v>6234.9168000000018</v>
      </c>
      <c r="AB83">
        <f t="shared" si="39"/>
        <v>5162.8928400000013</v>
      </c>
      <c r="AC83" s="8">
        <f t="shared" si="40"/>
        <v>263.41290000000004</v>
      </c>
      <c r="AD83" s="8">
        <f t="shared" si="41"/>
        <v>5162.8928400000013</v>
      </c>
      <c r="AE83">
        <f t="shared" si="42"/>
        <v>384.16000000000008</v>
      </c>
      <c r="AF83">
        <f t="shared" si="43"/>
        <v>6234.9168000000018</v>
      </c>
      <c r="AH83" s="8">
        <v>16.23</v>
      </c>
      <c r="AI83" s="21">
        <v>136.82128</v>
      </c>
    </row>
    <row r="84" spans="1:35" x14ac:dyDescent="0.3">
      <c r="A84" s="19" t="s">
        <v>2</v>
      </c>
      <c r="B84" s="19">
        <v>10.75</v>
      </c>
      <c r="C84" s="19">
        <v>6</v>
      </c>
      <c r="D84" s="20">
        <v>17.350000000000001</v>
      </c>
      <c r="E84" s="19">
        <v>19.3</v>
      </c>
      <c r="F84" s="21">
        <v>125.58158</v>
      </c>
      <c r="G84" s="21">
        <v>23.532730000000001</v>
      </c>
      <c r="H84" s="21">
        <v>149.11430999999999</v>
      </c>
      <c r="I84" s="21">
        <v>0.223135</v>
      </c>
      <c r="K84" s="8">
        <f t="shared" si="22"/>
        <v>17.350000000000001</v>
      </c>
      <c r="L84" s="8">
        <f t="shared" si="23"/>
        <v>301.02250000000004</v>
      </c>
      <c r="M84">
        <f t="shared" si="24"/>
        <v>5809.7342500000013</v>
      </c>
      <c r="N84">
        <f t="shared" si="25"/>
        <v>2.8535925063928684</v>
      </c>
      <c r="O84" s="8">
        <f t="shared" si="26"/>
        <v>17.350000000000001</v>
      </c>
      <c r="P84">
        <f t="shared" si="27"/>
        <v>5.7636887608069162E-2</v>
      </c>
      <c r="Q84">
        <f t="shared" si="28"/>
        <v>3.3220108131451964E-3</v>
      </c>
      <c r="R84" s="8">
        <f t="shared" si="29"/>
        <v>301.02250000000004</v>
      </c>
      <c r="S84">
        <f t="shared" si="30"/>
        <v>19.3</v>
      </c>
      <c r="T84">
        <f t="shared" si="31"/>
        <v>5809.7342500000013</v>
      </c>
      <c r="U84" s="8">
        <f t="shared" si="32"/>
        <v>17.350000000000001</v>
      </c>
      <c r="V84" s="8">
        <f t="shared" si="33"/>
        <v>301.02250000000004</v>
      </c>
      <c r="W84">
        <f t="shared" si="34"/>
        <v>334.85500000000002</v>
      </c>
      <c r="X84">
        <f t="shared" si="35"/>
        <v>5809.7342500000013</v>
      </c>
      <c r="Y84" s="8">
        <f t="shared" si="36"/>
        <v>17.350000000000001</v>
      </c>
      <c r="Z84" s="8">
        <f t="shared" si="37"/>
        <v>301.02250000000004</v>
      </c>
      <c r="AA84">
        <f t="shared" si="38"/>
        <v>6462.701500000001</v>
      </c>
      <c r="AB84">
        <f t="shared" si="39"/>
        <v>5809.7342500000013</v>
      </c>
      <c r="AC84" s="8">
        <f t="shared" si="40"/>
        <v>301.02250000000004</v>
      </c>
      <c r="AD84" s="8">
        <f t="shared" si="41"/>
        <v>5809.7342500000013</v>
      </c>
      <c r="AE84">
        <f t="shared" si="42"/>
        <v>372.49</v>
      </c>
      <c r="AF84">
        <f t="shared" si="43"/>
        <v>6462.701500000001</v>
      </c>
      <c r="AH84" s="8">
        <v>17.350000000000001</v>
      </c>
      <c r="AI84" s="21">
        <v>149.11430999999999</v>
      </c>
    </row>
    <row r="85" spans="1:35" x14ac:dyDescent="0.3">
      <c r="A85" s="19" t="s">
        <v>2</v>
      </c>
      <c r="B85" s="19">
        <v>10.75</v>
      </c>
      <c r="C85" s="19">
        <v>6</v>
      </c>
      <c r="D85" s="20">
        <v>20.53</v>
      </c>
      <c r="E85" s="19">
        <v>19.5</v>
      </c>
      <c r="F85" s="21">
        <v>199.99610000000001</v>
      </c>
      <c r="G85" s="21">
        <v>54.515779999999999</v>
      </c>
      <c r="H85" s="21">
        <v>254.51187999999999</v>
      </c>
      <c r="I85" s="21">
        <v>0.32649800000000001</v>
      </c>
      <c r="K85" s="8">
        <f t="shared" si="22"/>
        <v>20.53</v>
      </c>
      <c r="L85" s="8">
        <f t="shared" si="23"/>
        <v>421.48090000000002</v>
      </c>
      <c r="M85">
        <f t="shared" si="24"/>
        <v>8218.8775500000011</v>
      </c>
      <c r="N85">
        <f t="shared" si="25"/>
        <v>3.0218872310308424</v>
      </c>
      <c r="O85" s="8">
        <f t="shared" si="26"/>
        <v>20.53</v>
      </c>
      <c r="P85">
        <f t="shared" si="27"/>
        <v>4.8709206039941548E-2</v>
      </c>
      <c r="Q85">
        <f t="shared" si="28"/>
        <v>2.372586753041478E-3</v>
      </c>
      <c r="R85" s="8">
        <f t="shared" si="29"/>
        <v>421.48090000000002</v>
      </c>
      <c r="S85">
        <f t="shared" si="30"/>
        <v>19.5</v>
      </c>
      <c r="T85">
        <f t="shared" si="31"/>
        <v>8218.8775500000011</v>
      </c>
      <c r="U85" s="8">
        <f t="shared" si="32"/>
        <v>20.53</v>
      </c>
      <c r="V85" s="8">
        <f t="shared" si="33"/>
        <v>421.48090000000002</v>
      </c>
      <c r="W85">
        <f t="shared" si="34"/>
        <v>400.33500000000004</v>
      </c>
      <c r="X85">
        <f t="shared" si="35"/>
        <v>8218.8775500000011</v>
      </c>
      <c r="Y85" s="8">
        <f t="shared" si="36"/>
        <v>20.53</v>
      </c>
      <c r="Z85" s="8">
        <f t="shared" si="37"/>
        <v>421.48090000000002</v>
      </c>
      <c r="AA85">
        <f t="shared" si="38"/>
        <v>7806.5325000000003</v>
      </c>
      <c r="AB85">
        <f t="shared" si="39"/>
        <v>8218.8775500000011</v>
      </c>
      <c r="AC85" s="8">
        <f t="shared" si="40"/>
        <v>421.48090000000002</v>
      </c>
      <c r="AD85" s="8">
        <f t="shared" si="41"/>
        <v>8218.8775500000011</v>
      </c>
      <c r="AE85">
        <f t="shared" si="42"/>
        <v>380.25</v>
      </c>
      <c r="AF85">
        <f t="shared" si="43"/>
        <v>7806.5325000000003</v>
      </c>
      <c r="AH85" s="8">
        <v>20.53</v>
      </c>
      <c r="AI85" s="21">
        <v>254.51187999999999</v>
      </c>
    </row>
    <row r="86" spans="1:35" x14ac:dyDescent="0.3">
      <c r="A86" s="19" t="s">
        <v>2</v>
      </c>
      <c r="B86" s="19">
        <v>10.75</v>
      </c>
      <c r="C86" s="19">
        <v>7</v>
      </c>
      <c r="D86" s="20">
        <v>6.68</v>
      </c>
      <c r="E86" s="19">
        <v>11.4</v>
      </c>
      <c r="F86" s="21">
        <v>13.707649999999999</v>
      </c>
      <c r="G86" s="21">
        <v>2.1180400000000001</v>
      </c>
      <c r="H86" s="21">
        <v>15.82569</v>
      </c>
      <c r="I86" s="21">
        <v>2.2599999999999999E-2</v>
      </c>
      <c r="K86" s="8">
        <f t="shared" si="22"/>
        <v>6.68</v>
      </c>
      <c r="L86" s="8">
        <f t="shared" si="23"/>
        <v>44.622399999999999</v>
      </c>
      <c r="M86">
        <f t="shared" si="24"/>
        <v>508.69535999999999</v>
      </c>
      <c r="N86">
        <f t="shared" si="25"/>
        <v>1.8991179875485542</v>
      </c>
      <c r="O86" s="8">
        <f t="shared" si="26"/>
        <v>6.68</v>
      </c>
      <c r="P86">
        <f t="shared" si="27"/>
        <v>0.14970059880239522</v>
      </c>
      <c r="Q86">
        <f t="shared" si="28"/>
        <v>2.2410269281795691E-2</v>
      </c>
      <c r="R86" s="8">
        <f t="shared" si="29"/>
        <v>44.622399999999999</v>
      </c>
      <c r="S86">
        <f t="shared" si="30"/>
        <v>11.4</v>
      </c>
      <c r="T86">
        <f t="shared" si="31"/>
        <v>508.69535999999999</v>
      </c>
      <c r="U86" s="8">
        <f t="shared" si="32"/>
        <v>6.68</v>
      </c>
      <c r="V86" s="8">
        <f t="shared" si="33"/>
        <v>44.622399999999999</v>
      </c>
      <c r="W86">
        <f t="shared" si="34"/>
        <v>76.152000000000001</v>
      </c>
      <c r="X86">
        <f t="shared" si="35"/>
        <v>508.69535999999999</v>
      </c>
      <c r="Y86" s="8">
        <f t="shared" si="36"/>
        <v>6.68</v>
      </c>
      <c r="Z86" s="8">
        <f t="shared" si="37"/>
        <v>44.622399999999999</v>
      </c>
      <c r="AA86">
        <f t="shared" si="38"/>
        <v>868.13279999999997</v>
      </c>
      <c r="AB86">
        <f t="shared" si="39"/>
        <v>508.69535999999999</v>
      </c>
      <c r="AC86" s="8">
        <f t="shared" si="40"/>
        <v>44.622399999999999</v>
      </c>
      <c r="AD86" s="8">
        <f t="shared" si="41"/>
        <v>508.69535999999999</v>
      </c>
      <c r="AE86">
        <f t="shared" si="42"/>
        <v>129.96</v>
      </c>
      <c r="AF86">
        <f t="shared" si="43"/>
        <v>868.13279999999997</v>
      </c>
      <c r="AH86" s="8">
        <v>6.68</v>
      </c>
      <c r="AI86" s="21">
        <v>15.82569</v>
      </c>
    </row>
    <row r="87" spans="1:35" x14ac:dyDescent="0.3">
      <c r="A87" s="19" t="s">
        <v>2</v>
      </c>
      <c r="B87" s="19">
        <v>10.75</v>
      </c>
      <c r="C87" s="19">
        <v>7</v>
      </c>
      <c r="D87" s="20">
        <v>7.32</v>
      </c>
      <c r="E87" s="19">
        <v>11.7</v>
      </c>
      <c r="F87" s="21">
        <v>22.809329999999999</v>
      </c>
      <c r="G87" s="21">
        <v>3.41635</v>
      </c>
      <c r="H87" s="21">
        <v>26.225680000000001</v>
      </c>
      <c r="I87" s="21">
        <v>2.9072000000000001E-2</v>
      </c>
      <c r="K87" s="8">
        <f t="shared" si="22"/>
        <v>7.32</v>
      </c>
      <c r="L87" s="8">
        <f t="shared" si="23"/>
        <v>53.582400000000007</v>
      </c>
      <c r="M87">
        <f t="shared" si="24"/>
        <v>626.91408000000001</v>
      </c>
      <c r="N87">
        <f t="shared" si="25"/>
        <v>1.9906103279732201</v>
      </c>
      <c r="O87" s="8">
        <f t="shared" si="26"/>
        <v>7.32</v>
      </c>
      <c r="P87">
        <f t="shared" si="27"/>
        <v>0.13661202185792348</v>
      </c>
      <c r="Q87">
        <f t="shared" si="28"/>
        <v>1.8662844516109764E-2</v>
      </c>
      <c r="R87" s="8">
        <f t="shared" si="29"/>
        <v>53.582400000000007</v>
      </c>
      <c r="S87">
        <f t="shared" si="30"/>
        <v>11.7</v>
      </c>
      <c r="T87">
        <f t="shared" si="31"/>
        <v>626.91408000000001</v>
      </c>
      <c r="U87" s="8">
        <f t="shared" si="32"/>
        <v>7.32</v>
      </c>
      <c r="V87" s="8">
        <f t="shared" si="33"/>
        <v>53.582400000000007</v>
      </c>
      <c r="W87">
        <f t="shared" si="34"/>
        <v>85.643999999999991</v>
      </c>
      <c r="X87">
        <f t="shared" si="35"/>
        <v>626.91408000000001</v>
      </c>
      <c r="Y87" s="8">
        <f t="shared" si="36"/>
        <v>7.32</v>
      </c>
      <c r="Z87" s="8">
        <f t="shared" si="37"/>
        <v>53.582400000000007</v>
      </c>
      <c r="AA87">
        <f t="shared" si="38"/>
        <v>1002.0347999999999</v>
      </c>
      <c r="AB87">
        <f t="shared" si="39"/>
        <v>626.91408000000001</v>
      </c>
      <c r="AC87" s="8">
        <f t="shared" si="40"/>
        <v>53.582400000000007</v>
      </c>
      <c r="AD87" s="8">
        <f t="shared" si="41"/>
        <v>626.91408000000001</v>
      </c>
      <c r="AE87">
        <f t="shared" si="42"/>
        <v>136.88999999999999</v>
      </c>
      <c r="AF87">
        <f t="shared" si="43"/>
        <v>1002.0347999999999</v>
      </c>
      <c r="AH87" s="8">
        <v>7.32</v>
      </c>
      <c r="AI87" s="21">
        <v>26.225680000000001</v>
      </c>
    </row>
    <row r="88" spans="1:35" x14ac:dyDescent="0.3">
      <c r="A88" s="19" t="s">
        <v>2</v>
      </c>
      <c r="B88" s="19">
        <v>10.75</v>
      </c>
      <c r="C88" s="19">
        <v>7</v>
      </c>
      <c r="D88" s="20">
        <v>9.39</v>
      </c>
      <c r="E88" s="19">
        <v>14</v>
      </c>
      <c r="F88" s="21">
        <v>30.532910000000001</v>
      </c>
      <c r="G88" s="21">
        <v>4.6333200000000003</v>
      </c>
      <c r="H88" s="21">
        <v>35.166229999999999</v>
      </c>
      <c r="I88" s="21">
        <v>5.0617000000000002E-2</v>
      </c>
      <c r="K88" s="8">
        <f t="shared" si="22"/>
        <v>9.39</v>
      </c>
      <c r="L88" s="8">
        <f t="shared" si="23"/>
        <v>88.172100000000015</v>
      </c>
      <c r="M88">
        <f t="shared" si="24"/>
        <v>1234.4094000000002</v>
      </c>
      <c r="N88">
        <f t="shared" si="25"/>
        <v>2.2396452932201716</v>
      </c>
      <c r="O88" s="8">
        <f t="shared" si="26"/>
        <v>9.39</v>
      </c>
      <c r="P88">
        <f t="shared" si="27"/>
        <v>0.10649627263045792</v>
      </c>
      <c r="Q88">
        <f t="shared" si="28"/>
        <v>1.1341456084180822E-2</v>
      </c>
      <c r="R88" s="8">
        <f t="shared" si="29"/>
        <v>88.172100000000015</v>
      </c>
      <c r="S88">
        <f t="shared" si="30"/>
        <v>14</v>
      </c>
      <c r="T88">
        <f t="shared" si="31"/>
        <v>1234.4094000000002</v>
      </c>
      <c r="U88" s="8">
        <f t="shared" si="32"/>
        <v>9.39</v>
      </c>
      <c r="V88" s="8">
        <f t="shared" si="33"/>
        <v>88.172100000000015</v>
      </c>
      <c r="W88">
        <f t="shared" si="34"/>
        <v>131.46</v>
      </c>
      <c r="X88">
        <f t="shared" si="35"/>
        <v>1234.4094000000002</v>
      </c>
      <c r="Y88" s="8">
        <f t="shared" si="36"/>
        <v>9.39</v>
      </c>
      <c r="Z88" s="8">
        <f t="shared" si="37"/>
        <v>88.172100000000015</v>
      </c>
      <c r="AA88">
        <f t="shared" si="38"/>
        <v>1840.44</v>
      </c>
      <c r="AB88">
        <f t="shared" si="39"/>
        <v>1234.4094000000002</v>
      </c>
      <c r="AC88" s="8">
        <f t="shared" si="40"/>
        <v>88.172100000000015</v>
      </c>
      <c r="AD88" s="8">
        <f t="shared" si="41"/>
        <v>1234.4094000000002</v>
      </c>
      <c r="AE88">
        <f t="shared" si="42"/>
        <v>196</v>
      </c>
      <c r="AF88">
        <f t="shared" si="43"/>
        <v>1840.44</v>
      </c>
      <c r="AH88" s="8">
        <v>9.39</v>
      </c>
      <c r="AI88" s="21">
        <v>35.166229999999999</v>
      </c>
    </row>
    <row r="89" spans="1:35" x14ac:dyDescent="0.3">
      <c r="A89" s="19" t="s">
        <v>2</v>
      </c>
      <c r="B89" s="19">
        <v>10.75</v>
      </c>
      <c r="C89" s="19">
        <v>7</v>
      </c>
      <c r="D89" s="20">
        <v>9.5500000000000007</v>
      </c>
      <c r="E89" s="19">
        <v>15.1</v>
      </c>
      <c r="F89" s="21">
        <v>38.730049999999999</v>
      </c>
      <c r="G89" s="21">
        <v>4.3578299999999999</v>
      </c>
      <c r="H89" s="21">
        <v>43.087879999999998</v>
      </c>
      <c r="I89" s="21">
        <v>6.1920000000000003E-2</v>
      </c>
      <c r="K89" s="8">
        <f t="shared" si="22"/>
        <v>9.5500000000000007</v>
      </c>
      <c r="L89" s="8">
        <f t="shared" si="23"/>
        <v>91.202500000000015</v>
      </c>
      <c r="M89">
        <f t="shared" si="24"/>
        <v>1377.1577500000001</v>
      </c>
      <c r="N89">
        <f t="shared" si="25"/>
        <v>2.256541154492639</v>
      </c>
      <c r="O89" s="8">
        <f t="shared" si="26"/>
        <v>9.5500000000000007</v>
      </c>
      <c r="P89">
        <f t="shared" si="27"/>
        <v>0.10471204188481674</v>
      </c>
      <c r="Q89">
        <f t="shared" si="28"/>
        <v>1.0964611715687616E-2</v>
      </c>
      <c r="R89" s="8">
        <f t="shared" si="29"/>
        <v>91.202500000000015</v>
      </c>
      <c r="S89">
        <f t="shared" si="30"/>
        <v>15.1</v>
      </c>
      <c r="T89">
        <f t="shared" si="31"/>
        <v>1377.1577500000001</v>
      </c>
      <c r="U89" s="8">
        <f t="shared" si="32"/>
        <v>9.5500000000000007</v>
      </c>
      <c r="V89" s="8">
        <f t="shared" si="33"/>
        <v>91.202500000000015</v>
      </c>
      <c r="W89">
        <f t="shared" si="34"/>
        <v>144.20500000000001</v>
      </c>
      <c r="X89">
        <f t="shared" si="35"/>
        <v>1377.1577500000001</v>
      </c>
      <c r="Y89" s="8">
        <f t="shared" si="36"/>
        <v>9.5500000000000007</v>
      </c>
      <c r="Z89" s="8">
        <f t="shared" si="37"/>
        <v>91.202500000000015</v>
      </c>
      <c r="AA89">
        <f t="shared" si="38"/>
        <v>2177.4955</v>
      </c>
      <c r="AB89">
        <f t="shared" si="39"/>
        <v>1377.1577500000001</v>
      </c>
      <c r="AC89" s="8">
        <f t="shared" si="40"/>
        <v>91.202500000000015</v>
      </c>
      <c r="AD89" s="8">
        <f t="shared" si="41"/>
        <v>1377.1577500000001</v>
      </c>
      <c r="AE89">
        <f t="shared" si="42"/>
        <v>228.01</v>
      </c>
      <c r="AF89">
        <f t="shared" si="43"/>
        <v>2177.4955</v>
      </c>
      <c r="AH89" s="8">
        <v>9.5500000000000007</v>
      </c>
      <c r="AI89" s="21">
        <v>43.087879999999998</v>
      </c>
    </row>
    <row r="90" spans="1:35" x14ac:dyDescent="0.3">
      <c r="A90" s="19" t="s">
        <v>2</v>
      </c>
      <c r="B90" s="19">
        <v>10.75</v>
      </c>
      <c r="C90" s="19">
        <v>7</v>
      </c>
      <c r="D90" s="20">
        <v>10.029999999999999</v>
      </c>
      <c r="E90" s="19">
        <v>15.1</v>
      </c>
      <c r="F90" s="21">
        <v>50.593380000000003</v>
      </c>
      <c r="G90" s="21">
        <v>5.4730100000000004</v>
      </c>
      <c r="H90" s="21">
        <v>56.066380000000002</v>
      </c>
      <c r="I90" s="21">
        <v>5.6670999999999999E-2</v>
      </c>
      <c r="K90" s="8">
        <f t="shared" si="22"/>
        <v>10.029999999999999</v>
      </c>
      <c r="L90" s="8">
        <f t="shared" si="23"/>
        <v>100.60089999999998</v>
      </c>
      <c r="M90">
        <f t="shared" si="24"/>
        <v>1519.0735899999997</v>
      </c>
      <c r="N90">
        <f t="shared" si="25"/>
        <v>2.3055806019738441</v>
      </c>
      <c r="O90" s="8">
        <f t="shared" si="26"/>
        <v>10.029999999999999</v>
      </c>
      <c r="P90">
        <f t="shared" si="27"/>
        <v>9.9700897308075784E-2</v>
      </c>
      <c r="Q90">
        <f t="shared" si="28"/>
        <v>9.9402689240354735E-3</v>
      </c>
      <c r="R90" s="8">
        <f t="shared" si="29"/>
        <v>100.60089999999998</v>
      </c>
      <c r="S90">
        <f t="shared" si="30"/>
        <v>15.1</v>
      </c>
      <c r="T90">
        <f t="shared" si="31"/>
        <v>1519.0735899999997</v>
      </c>
      <c r="U90" s="8">
        <f t="shared" si="32"/>
        <v>10.029999999999999</v>
      </c>
      <c r="V90" s="8">
        <f t="shared" si="33"/>
        <v>100.60089999999998</v>
      </c>
      <c r="W90">
        <f t="shared" si="34"/>
        <v>151.45299999999997</v>
      </c>
      <c r="X90">
        <f t="shared" si="35"/>
        <v>1519.0735899999997</v>
      </c>
      <c r="Y90" s="8">
        <f t="shared" si="36"/>
        <v>10.029999999999999</v>
      </c>
      <c r="Z90" s="8">
        <f t="shared" si="37"/>
        <v>100.60089999999998</v>
      </c>
      <c r="AA90">
        <f t="shared" si="38"/>
        <v>2286.9402999999998</v>
      </c>
      <c r="AB90">
        <f t="shared" si="39"/>
        <v>1519.0735899999997</v>
      </c>
      <c r="AC90" s="8">
        <f t="shared" si="40"/>
        <v>100.60089999999998</v>
      </c>
      <c r="AD90" s="8">
        <f t="shared" si="41"/>
        <v>1519.0735899999997</v>
      </c>
      <c r="AE90">
        <f t="shared" si="42"/>
        <v>228.01</v>
      </c>
      <c r="AF90">
        <f t="shared" si="43"/>
        <v>2286.9402999999998</v>
      </c>
      <c r="AH90" s="8">
        <v>10.029999999999999</v>
      </c>
      <c r="AI90" s="21">
        <v>56.066380000000002</v>
      </c>
    </row>
    <row r="91" spans="1:35" x14ac:dyDescent="0.3">
      <c r="A91" s="19" t="s">
        <v>2</v>
      </c>
      <c r="B91" s="19">
        <v>10.75</v>
      </c>
      <c r="C91" s="19">
        <v>7</v>
      </c>
      <c r="D91" s="20">
        <v>10.98</v>
      </c>
      <c r="E91" s="19">
        <v>15.8</v>
      </c>
      <c r="F91" s="21">
        <v>46.527419999999999</v>
      </c>
      <c r="G91" s="21">
        <v>5.0761000000000003</v>
      </c>
      <c r="H91" s="21">
        <v>51.603520000000003</v>
      </c>
      <c r="I91" s="21">
        <v>7.9866000000000006E-2</v>
      </c>
      <c r="K91" s="8">
        <f t="shared" si="22"/>
        <v>10.98</v>
      </c>
      <c r="L91" s="8">
        <f t="shared" si="23"/>
        <v>120.56040000000002</v>
      </c>
      <c r="M91">
        <f t="shared" si="24"/>
        <v>1904.8543200000004</v>
      </c>
      <c r="N91">
        <f t="shared" si="25"/>
        <v>2.3960754360813845</v>
      </c>
      <c r="O91" s="8">
        <f t="shared" si="26"/>
        <v>10.98</v>
      </c>
      <c r="P91">
        <f t="shared" si="27"/>
        <v>9.107468123861566E-2</v>
      </c>
      <c r="Q91">
        <f t="shared" si="28"/>
        <v>8.2945975627154514E-3</v>
      </c>
      <c r="R91" s="8">
        <f t="shared" si="29"/>
        <v>120.56040000000002</v>
      </c>
      <c r="S91">
        <f t="shared" si="30"/>
        <v>15.8</v>
      </c>
      <c r="T91">
        <f t="shared" si="31"/>
        <v>1904.8543200000004</v>
      </c>
      <c r="U91" s="8">
        <f t="shared" si="32"/>
        <v>10.98</v>
      </c>
      <c r="V91" s="8">
        <f t="shared" si="33"/>
        <v>120.56040000000002</v>
      </c>
      <c r="W91">
        <f t="shared" si="34"/>
        <v>173.48400000000001</v>
      </c>
      <c r="X91">
        <f t="shared" si="35"/>
        <v>1904.8543200000004</v>
      </c>
      <c r="Y91" s="8">
        <f t="shared" si="36"/>
        <v>10.98</v>
      </c>
      <c r="Z91" s="8">
        <f t="shared" si="37"/>
        <v>120.56040000000002</v>
      </c>
      <c r="AA91">
        <f t="shared" si="38"/>
        <v>2741.0472000000004</v>
      </c>
      <c r="AB91">
        <f t="shared" si="39"/>
        <v>1904.8543200000004</v>
      </c>
      <c r="AC91" s="8">
        <f t="shared" si="40"/>
        <v>120.56040000000002</v>
      </c>
      <c r="AD91" s="8">
        <f t="shared" si="41"/>
        <v>1904.8543200000004</v>
      </c>
      <c r="AE91">
        <f t="shared" si="42"/>
        <v>249.64000000000001</v>
      </c>
      <c r="AF91">
        <f t="shared" si="43"/>
        <v>2741.0472000000004</v>
      </c>
      <c r="AH91" s="8">
        <v>10.98</v>
      </c>
      <c r="AI91" s="21">
        <v>51.603520000000003</v>
      </c>
    </row>
    <row r="92" spans="1:35" x14ac:dyDescent="0.3">
      <c r="A92" s="19" t="s">
        <v>2</v>
      </c>
      <c r="B92" s="19">
        <v>10.75</v>
      </c>
      <c r="C92" s="19">
        <v>7</v>
      </c>
      <c r="D92" s="20">
        <v>11.46</v>
      </c>
      <c r="E92" s="19">
        <v>17.5</v>
      </c>
      <c r="F92" s="21">
        <v>60.854900000000001</v>
      </c>
      <c r="G92" s="21">
        <v>7.17584</v>
      </c>
      <c r="H92" s="21">
        <v>68.030739999999994</v>
      </c>
      <c r="I92" s="21">
        <v>9.8063999999999998E-2</v>
      </c>
      <c r="K92" s="8">
        <f t="shared" si="22"/>
        <v>11.46</v>
      </c>
      <c r="L92" s="8">
        <f t="shared" si="23"/>
        <v>131.33160000000001</v>
      </c>
      <c r="M92">
        <f t="shared" si="24"/>
        <v>2298.3030000000003</v>
      </c>
      <c r="N92">
        <f t="shared" si="25"/>
        <v>2.4388627112865935</v>
      </c>
      <c r="O92" s="8">
        <f t="shared" si="26"/>
        <v>11.46</v>
      </c>
      <c r="P92">
        <f t="shared" si="27"/>
        <v>8.7260034904013961E-2</v>
      </c>
      <c r="Q92">
        <f t="shared" si="28"/>
        <v>7.6143136914497344E-3</v>
      </c>
      <c r="R92" s="8">
        <f t="shared" si="29"/>
        <v>131.33160000000001</v>
      </c>
      <c r="S92">
        <f t="shared" si="30"/>
        <v>17.5</v>
      </c>
      <c r="T92">
        <f t="shared" si="31"/>
        <v>2298.3030000000003</v>
      </c>
      <c r="U92" s="8">
        <f t="shared" si="32"/>
        <v>11.46</v>
      </c>
      <c r="V92" s="8">
        <f t="shared" si="33"/>
        <v>131.33160000000001</v>
      </c>
      <c r="W92">
        <f t="shared" si="34"/>
        <v>200.55</v>
      </c>
      <c r="X92">
        <f t="shared" si="35"/>
        <v>2298.3030000000003</v>
      </c>
      <c r="Y92" s="8">
        <f t="shared" si="36"/>
        <v>11.46</v>
      </c>
      <c r="Z92" s="8">
        <f t="shared" si="37"/>
        <v>131.33160000000001</v>
      </c>
      <c r="AA92">
        <f t="shared" si="38"/>
        <v>3509.6250000000005</v>
      </c>
      <c r="AB92">
        <f t="shared" si="39"/>
        <v>2298.3030000000003</v>
      </c>
      <c r="AC92" s="8">
        <f t="shared" si="40"/>
        <v>131.33160000000001</v>
      </c>
      <c r="AD92" s="8">
        <f t="shared" si="41"/>
        <v>2298.3030000000003</v>
      </c>
      <c r="AE92">
        <f t="shared" si="42"/>
        <v>306.25</v>
      </c>
      <c r="AF92">
        <f t="shared" si="43"/>
        <v>3509.6250000000005</v>
      </c>
      <c r="AH92" s="8">
        <v>11.46</v>
      </c>
      <c r="AI92" s="21">
        <v>68.030739999999994</v>
      </c>
    </row>
    <row r="93" spans="1:35" x14ac:dyDescent="0.3">
      <c r="A93" s="19" t="s">
        <v>2</v>
      </c>
      <c r="B93" s="19">
        <v>10.75</v>
      </c>
      <c r="C93" s="19">
        <v>7</v>
      </c>
      <c r="D93" s="20">
        <v>12.1</v>
      </c>
      <c r="E93" s="19">
        <v>17.2</v>
      </c>
      <c r="F93" s="21">
        <v>63.662959999999998</v>
      </c>
      <c r="G93" s="21">
        <v>11.11056</v>
      </c>
      <c r="H93" s="21">
        <v>74.773529999999994</v>
      </c>
      <c r="I93" s="21">
        <v>0.104644</v>
      </c>
      <c r="K93" s="8">
        <f t="shared" si="22"/>
        <v>12.1</v>
      </c>
      <c r="L93" s="8">
        <f t="shared" si="23"/>
        <v>146.41</v>
      </c>
      <c r="M93">
        <f t="shared" si="24"/>
        <v>2518.252</v>
      </c>
      <c r="N93">
        <f t="shared" si="25"/>
        <v>2.4932054526026954</v>
      </c>
      <c r="O93" s="8">
        <f t="shared" si="26"/>
        <v>12.1</v>
      </c>
      <c r="P93">
        <f t="shared" si="27"/>
        <v>8.2644628099173556E-2</v>
      </c>
      <c r="Q93">
        <f t="shared" si="28"/>
        <v>6.8301345536507067E-3</v>
      </c>
      <c r="R93" s="8">
        <f t="shared" si="29"/>
        <v>146.41</v>
      </c>
      <c r="S93">
        <f t="shared" si="30"/>
        <v>17.2</v>
      </c>
      <c r="T93">
        <f t="shared" si="31"/>
        <v>2518.252</v>
      </c>
      <c r="U93" s="8">
        <f t="shared" si="32"/>
        <v>12.1</v>
      </c>
      <c r="V93" s="8">
        <f t="shared" si="33"/>
        <v>146.41</v>
      </c>
      <c r="W93">
        <f t="shared" si="34"/>
        <v>208.11999999999998</v>
      </c>
      <c r="X93">
        <f t="shared" si="35"/>
        <v>2518.252</v>
      </c>
      <c r="Y93" s="8">
        <f t="shared" si="36"/>
        <v>12.1</v>
      </c>
      <c r="Z93" s="8">
        <f t="shared" si="37"/>
        <v>146.41</v>
      </c>
      <c r="AA93">
        <f t="shared" si="38"/>
        <v>3579.6639999999998</v>
      </c>
      <c r="AB93">
        <f t="shared" si="39"/>
        <v>2518.252</v>
      </c>
      <c r="AC93" s="8">
        <f t="shared" si="40"/>
        <v>146.41</v>
      </c>
      <c r="AD93" s="8">
        <f t="shared" si="41"/>
        <v>2518.252</v>
      </c>
      <c r="AE93">
        <f t="shared" si="42"/>
        <v>295.83999999999997</v>
      </c>
      <c r="AF93">
        <f t="shared" si="43"/>
        <v>3579.6639999999998</v>
      </c>
      <c r="AH93" s="8">
        <v>12.1</v>
      </c>
      <c r="AI93" s="21">
        <v>74.773529999999994</v>
      </c>
    </row>
    <row r="94" spans="1:35" x14ac:dyDescent="0.3">
      <c r="A94" s="19" t="s">
        <v>2</v>
      </c>
      <c r="B94" s="19">
        <v>10.75</v>
      </c>
      <c r="C94" s="19">
        <v>7</v>
      </c>
      <c r="D94" s="20">
        <v>12.25</v>
      </c>
      <c r="E94" s="19">
        <v>16.5</v>
      </c>
      <c r="F94" s="21">
        <v>58.303089999999997</v>
      </c>
      <c r="G94" s="21">
        <v>11.31833</v>
      </c>
      <c r="H94" s="21">
        <v>69.621420000000001</v>
      </c>
      <c r="I94" s="21">
        <v>0.10009</v>
      </c>
      <c r="K94" s="8">
        <f t="shared" si="22"/>
        <v>12.25</v>
      </c>
      <c r="L94" s="8">
        <f t="shared" si="23"/>
        <v>150.0625</v>
      </c>
      <c r="M94">
        <f t="shared" si="24"/>
        <v>2476.03125</v>
      </c>
      <c r="N94">
        <f t="shared" si="25"/>
        <v>2.5055259369907361</v>
      </c>
      <c r="O94" s="8">
        <f t="shared" si="26"/>
        <v>12.25</v>
      </c>
      <c r="P94">
        <f t="shared" si="27"/>
        <v>8.1632653061224483E-2</v>
      </c>
      <c r="Q94">
        <f t="shared" si="28"/>
        <v>6.6638900458142443E-3</v>
      </c>
      <c r="R94" s="8">
        <f t="shared" si="29"/>
        <v>150.0625</v>
      </c>
      <c r="S94">
        <f t="shared" si="30"/>
        <v>16.5</v>
      </c>
      <c r="T94">
        <f t="shared" si="31"/>
        <v>2476.03125</v>
      </c>
      <c r="U94" s="8">
        <f t="shared" si="32"/>
        <v>12.25</v>
      </c>
      <c r="V94" s="8">
        <f t="shared" si="33"/>
        <v>150.0625</v>
      </c>
      <c r="W94">
        <f t="shared" si="34"/>
        <v>202.125</v>
      </c>
      <c r="X94">
        <f t="shared" si="35"/>
        <v>2476.03125</v>
      </c>
      <c r="Y94" s="8">
        <f t="shared" si="36"/>
        <v>12.25</v>
      </c>
      <c r="Z94" s="8">
        <f t="shared" si="37"/>
        <v>150.0625</v>
      </c>
      <c r="AA94">
        <f t="shared" si="38"/>
        <v>3335.0625</v>
      </c>
      <c r="AB94">
        <f t="shared" si="39"/>
        <v>2476.03125</v>
      </c>
      <c r="AC94" s="8">
        <f t="shared" si="40"/>
        <v>150.0625</v>
      </c>
      <c r="AD94" s="8">
        <f t="shared" si="41"/>
        <v>2476.03125</v>
      </c>
      <c r="AE94">
        <f t="shared" si="42"/>
        <v>272.25</v>
      </c>
      <c r="AF94">
        <f t="shared" si="43"/>
        <v>3335.0625</v>
      </c>
      <c r="AH94" s="8">
        <v>12.25</v>
      </c>
      <c r="AI94" s="21">
        <v>69.621420000000001</v>
      </c>
    </row>
    <row r="95" spans="1:35" x14ac:dyDescent="0.3">
      <c r="A95" s="19" t="s">
        <v>2</v>
      </c>
      <c r="B95" s="19">
        <v>10.75</v>
      </c>
      <c r="C95" s="19">
        <v>7</v>
      </c>
      <c r="D95" s="20">
        <v>12.73</v>
      </c>
      <c r="E95" s="19">
        <v>17.600000000000001</v>
      </c>
      <c r="F95" s="21">
        <v>75.05283</v>
      </c>
      <c r="G95" s="21">
        <v>14.5907</v>
      </c>
      <c r="H95" s="21">
        <v>89.643529999999998</v>
      </c>
      <c r="I95" s="21">
        <v>0.120363</v>
      </c>
      <c r="K95" s="8">
        <f t="shared" si="22"/>
        <v>12.73</v>
      </c>
      <c r="L95" s="8">
        <f t="shared" si="23"/>
        <v>162.05290000000002</v>
      </c>
      <c r="M95">
        <f t="shared" si="24"/>
        <v>2852.1310400000007</v>
      </c>
      <c r="N95">
        <f t="shared" si="25"/>
        <v>2.5439614125693151</v>
      </c>
      <c r="O95" s="8">
        <f t="shared" si="26"/>
        <v>12.73</v>
      </c>
      <c r="P95">
        <f t="shared" si="27"/>
        <v>7.8554595443833461E-2</v>
      </c>
      <c r="Q95">
        <f t="shared" si="28"/>
        <v>6.1708244653443404E-3</v>
      </c>
      <c r="R95" s="8">
        <f t="shared" si="29"/>
        <v>162.05290000000002</v>
      </c>
      <c r="S95">
        <f t="shared" si="30"/>
        <v>17.600000000000001</v>
      </c>
      <c r="T95">
        <f t="shared" si="31"/>
        <v>2852.1310400000007</v>
      </c>
      <c r="U95" s="8">
        <f t="shared" si="32"/>
        <v>12.73</v>
      </c>
      <c r="V95" s="8">
        <f t="shared" si="33"/>
        <v>162.05290000000002</v>
      </c>
      <c r="W95">
        <f t="shared" si="34"/>
        <v>224.04800000000003</v>
      </c>
      <c r="X95">
        <f t="shared" si="35"/>
        <v>2852.1310400000007</v>
      </c>
      <c r="Y95" s="8">
        <f t="shared" si="36"/>
        <v>12.73</v>
      </c>
      <c r="Z95" s="8">
        <f t="shared" si="37"/>
        <v>162.05290000000002</v>
      </c>
      <c r="AA95">
        <f t="shared" si="38"/>
        <v>3943.2448000000009</v>
      </c>
      <c r="AB95">
        <f t="shared" si="39"/>
        <v>2852.1310400000007</v>
      </c>
      <c r="AC95" s="8">
        <f t="shared" si="40"/>
        <v>162.05290000000002</v>
      </c>
      <c r="AD95" s="8">
        <f t="shared" si="41"/>
        <v>2852.1310400000007</v>
      </c>
      <c r="AE95">
        <f t="shared" si="42"/>
        <v>309.76000000000005</v>
      </c>
      <c r="AF95">
        <f t="shared" si="43"/>
        <v>3943.2448000000009</v>
      </c>
      <c r="AH95" s="8">
        <v>12.73</v>
      </c>
      <c r="AI95" s="21">
        <v>89.643529999999998</v>
      </c>
    </row>
    <row r="96" spans="1:35" x14ac:dyDescent="0.3">
      <c r="A96" s="19" t="s">
        <v>2</v>
      </c>
      <c r="B96" s="19">
        <v>10.75</v>
      </c>
      <c r="C96" s="19">
        <v>7</v>
      </c>
      <c r="D96" s="20">
        <v>12.73</v>
      </c>
      <c r="E96" s="19">
        <v>18.2</v>
      </c>
      <c r="F96" s="21">
        <v>73.812039999999996</v>
      </c>
      <c r="G96" s="21">
        <v>11.769880000000001</v>
      </c>
      <c r="H96" s="21">
        <v>85.58193</v>
      </c>
      <c r="I96" s="21">
        <v>0.12328</v>
      </c>
      <c r="K96" s="8">
        <f t="shared" si="22"/>
        <v>12.73</v>
      </c>
      <c r="L96" s="8">
        <f t="shared" si="23"/>
        <v>162.05290000000002</v>
      </c>
      <c r="M96">
        <f t="shared" si="24"/>
        <v>2949.3627800000004</v>
      </c>
      <c r="N96">
        <f t="shared" si="25"/>
        <v>2.5439614125693151</v>
      </c>
      <c r="O96" s="8">
        <f t="shared" si="26"/>
        <v>12.73</v>
      </c>
      <c r="P96">
        <f t="shared" si="27"/>
        <v>7.8554595443833461E-2</v>
      </c>
      <c r="Q96">
        <f t="shared" si="28"/>
        <v>6.1708244653443404E-3</v>
      </c>
      <c r="R96" s="8">
        <f t="shared" si="29"/>
        <v>162.05290000000002</v>
      </c>
      <c r="S96">
        <f t="shared" si="30"/>
        <v>18.2</v>
      </c>
      <c r="T96">
        <f t="shared" si="31"/>
        <v>2949.3627800000004</v>
      </c>
      <c r="U96" s="8">
        <f t="shared" si="32"/>
        <v>12.73</v>
      </c>
      <c r="V96" s="8">
        <f t="shared" si="33"/>
        <v>162.05290000000002</v>
      </c>
      <c r="W96">
        <f t="shared" si="34"/>
        <v>231.68600000000001</v>
      </c>
      <c r="X96">
        <f t="shared" si="35"/>
        <v>2949.3627800000004</v>
      </c>
      <c r="Y96" s="8">
        <f t="shared" si="36"/>
        <v>12.73</v>
      </c>
      <c r="Z96" s="8">
        <f t="shared" si="37"/>
        <v>162.05290000000002</v>
      </c>
      <c r="AA96">
        <f t="shared" si="38"/>
        <v>4216.6851999999999</v>
      </c>
      <c r="AB96">
        <f t="shared" si="39"/>
        <v>2949.3627800000004</v>
      </c>
      <c r="AC96" s="8">
        <f t="shared" si="40"/>
        <v>162.05290000000002</v>
      </c>
      <c r="AD96" s="8">
        <f t="shared" si="41"/>
        <v>2949.3627800000004</v>
      </c>
      <c r="AE96">
        <f t="shared" si="42"/>
        <v>331.23999999999995</v>
      </c>
      <c r="AF96">
        <f t="shared" si="43"/>
        <v>4216.6851999999999</v>
      </c>
      <c r="AH96" s="8">
        <v>12.73</v>
      </c>
      <c r="AI96" s="21">
        <v>85.58193</v>
      </c>
    </row>
    <row r="97" spans="1:35" x14ac:dyDescent="0.3">
      <c r="A97" s="19" t="s">
        <v>2</v>
      </c>
      <c r="B97" s="19">
        <v>10.75</v>
      </c>
      <c r="C97" s="19">
        <v>7</v>
      </c>
      <c r="D97" s="20">
        <v>14.32</v>
      </c>
      <c r="E97" s="19">
        <v>18.8</v>
      </c>
      <c r="F97" s="21">
        <v>87.794319999999999</v>
      </c>
      <c r="G97" s="21">
        <v>15.17075</v>
      </c>
      <c r="H97" s="21">
        <v>102.96507</v>
      </c>
      <c r="I97" s="21">
        <v>0.15848000000000001</v>
      </c>
      <c r="K97" s="8">
        <f t="shared" si="22"/>
        <v>14.32</v>
      </c>
      <c r="L97" s="8">
        <f t="shared" si="23"/>
        <v>205.0624</v>
      </c>
      <c r="M97">
        <f t="shared" si="24"/>
        <v>3855.1731199999999</v>
      </c>
      <c r="N97">
        <f t="shared" si="25"/>
        <v>2.6616571615324998</v>
      </c>
      <c r="O97" s="8">
        <f t="shared" si="26"/>
        <v>14.32</v>
      </c>
      <c r="P97">
        <f t="shared" si="27"/>
        <v>6.9832402234636867E-2</v>
      </c>
      <c r="Q97">
        <f t="shared" si="28"/>
        <v>4.8765644018601171E-3</v>
      </c>
      <c r="R97" s="8">
        <f t="shared" si="29"/>
        <v>205.0624</v>
      </c>
      <c r="S97">
        <f t="shared" si="30"/>
        <v>18.8</v>
      </c>
      <c r="T97">
        <f t="shared" si="31"/>
        <v>3855.1731199999999</v>
      </c>
      <c r="U97" s="8">
        <f t="shared" si="32"/>
        <v>14.32</v>
      </c>
      <c r="V97" s="8">
        <f t="shared" si="33"/>
        <v>205.0624</v>
      </c>
      <c r="W97">
        <f t="shared" si="34"/>
        <v>269.21600000000001</v>
      </c>
      <c r="X97">
        <f t="shared" si="35"/>
        <v>3855.1731199999999</v>
      </c>
      <c r="Y97" s="8">
        <f t="shared" si="36"/>
        <v>14.32</v>
      </c>
      <c r="Z97" s="8">
        <f t="shared" si="37"/>
        <v>205.0624</v>
      </c>
      <c r="AA97">
        <f t="shared" si="38"/>
        <v>5061.2608000000009</v>
      </c>
      <c r="AB97">
        <f t="shared" si="39"/>
        <v>3855.1731199999999</v>
      </c>
      <c r="AC97" s="8">
        <f t="shared" si="40"/>
        <v>205.0624</v>
      </c>
      <c r="AD97" s="8">
        <f t="shared" si="41"/>
        <v>3855.1731199999999</v>
      </c>
      <c r="AE97">
        <f t="shared" si="42"/>
        <v>353.44000000000005</v>
      </c>
      <c r="AF97">
        <f t="shared" si="43"/>
        <v>5061.2608000000009</v>
      </c>
      <c r="AH97" s="8">
        <v>14.32</v>
      </c>
      <c r="AI97" s="21">
        <v>102.96507</v>
      </c>
    </row>
    <row r="98" spans="1:35" x14ac:dyDescent="0.3">
      <c r="A98" s="19" t="s">
        <v>2</v>
      </c>
      <c r="B98" s="19">
        <v>10.75</v>
      </c>
      <c r="C98" s="19">
        <v>7</v>
      </c>
      <c r="D98" s="20">
        <v>14.64</v>
      </c>
      <c r="E98" s="19">
        <v>18.100000000000001</v>
      </c>
      <c r="F98" s="21">
        <v>106.50586</v>
      </c>
      <c r="G98" s="21">
        <v>12.43821</v>
      </c>
      <c r="H98" s="21">
        <v>118.94405999999999</v>
      </c>
      <c r="I98" s="21">
        <v>0.13336300000000001</v>
      </c>
      <c r="K98" s="8">
        <f t="shared" si="22"/>
        <v>14.64</v>
      </c>
      <c r="L98" s="8">
        <f t="shared" si="23"/>
        <v>214.32960000000003</v>
      </c>
      <c r="M98">
        <f t="shared" si="24"/>
        <v>3879.3657600000006</v>
      </c>
      <c r="N98">
        <f t="shared" si="25"/>
        <v>2.6837575085331657</v>
      </c>
      <c r="O98" s="8">
        <f t="shared" si="26"/>
        <v>14.64</v>
      </c>
      <c r="P98">
        <f t="shared" si="27"/>
        <v>6.8306010928961741E-2</v>
      </c>
      <c r="Q98">
        <f t="shared" si="28"/>
        <v>4.665711129027441E-3</v>
      </c>
      <c r="R98" s="8">
        <f t="shared" si="29"/>
        <v>214.32960000000003</v>
      </c>
      <c r="S98">
        <f t="shared" si="30"/>
        <v>18.100000000000001</v>
      </c>
      <c r="T98">
        <f t="shared" si="31"/>
        <v>3879.3657600000006</v>
      </c>
      <c r="U98" s="8">
        <f t="shared" si="32"/>
        <v>14.64</v>
      </c>
      <c r="V98" s="8">
        <f t="shared" si="33"/>
        <v>214.32960000000003</v>
      </c>
      <c r="W98">
        <f t="shared" si="34"/>
        <v>264.98400000000004</v>
      </c>
      <c r="X98">
        <f t="shared" si="35"/>
        <v>3879.3657600000006</v>
      </c>
      <c r="Y98" s="8">
        <f t="shared" si="36"/>
        <v>14.64</v>
      </c>
      <c r="Z98" s="8">
        <f t="shared" si="37"/>
        <v>214.32960000000003</v>
      </c>
      <c r="AA98">
        <f t="shared" si="38"/>
        <v>4796.2104000000008</v>
      </c>
      <c r="AB98">
        <f t="shared" si="39"/>
        <v>3879.3657600000006</v>
      </c>
      <c r="AC98" s="8">
        <f t="shared" si="40"/>
        <v>214.32960000000003</v>
      </c>
      <c r="AD98" s="8">
        <f t="shared" si="41"/>
        <v>3879.3657600000006</v>
      </c>
      <c r="AE98">
        <f t="shared" si="42"/>
        <v>327.61000000000007</v>
      </c>
      <c r="AF98">
        <f t="shared" si="43"/>
        <v>4796.2104000000008</v>
      </c>
      <c r="AH98" s="8">
        <v>14.64</v>
      </c>
      <c r="AI98" s="21">
        <v>118.94405999999999</v>
      </c>
    </row>
    <row r="99" spans="1:35" x14ac:dyDescent="0.3">
      <c r="A99" s="19" t="s">
        <v>2</v>
      </c>
      <c r="B99" s="19">
        <v>10.75</v>
      </c>
      <c r="C99" s="19">
        <v>7</v>
      </c>
      <c r="D99" s="20">
        <v>14.64</v>
      </c>
      <c r="E99" s="19">
        <v>17.7</v>
      </c>
      <c r="F99" s="21">
        <v>90.129409999999993</v>
      </c>
      <c r="G99" s="21">
        <v>13.88869</v>
      </c>
      <c r="H99" s="21">
        <v>104.01810999999999</v>
      </c>
      <c r="I99" s="21">
        <v>0.15673300000000001</v>
      </c>
      <c r="K99" s="8">
        <f t="shared" si="22"/>
        <v>14.64</v>
      </c>
      <c r="L99" s="8">
        <f t="shared" si="23"/>
        <v>214.32960000000003</v>
      </c>
      <c r="M99">
        <f t="shared" si="24"/>
        <v>3793.6339200000002</v>
      </c>
      <c r="N99">
        <f t="shared" si="25"/>
        <v>2.6837575085331657</v>
      </c>
      <c r="O99" s="8">
        <f t="shared" si="26"/>
        <v>14.64</v>
      </c>
      <c r="P99">
        <f t="shared" si="27"/>
        <v>6.8306010928961741E-2</v>
      </c>
      <c r="Q99">
        <f t="shared" si="28"/>
        <v>4.665711129027441E-3</v>
      </c>
      <c r="R99" s="8">
        <f t="shared" si="29"/>
        <v>214.32960000000003</v>
      </c>
      <c r="S99">
        <f t="shared" si="30"/>
        <v>17.7</v>
      </c>
      <c r="T99">
        <f t="shared" si="31"/>
        <v>3793.6339200000002</v>
      </c>
      <c r="U99" s="8">
        <f t="shared" si="32"/>
        <v>14.64</v>
      </c>
      <c r="V99" s="8">
        <f t="shared" si="33"/>
        <v>214.32960000000003</v>
      </c>
      <c r="W99">
        <f t="shared" si="34"/>
        <v>259.12799999999999</v>
      </c>
      <c r="X99">
        <f t="shared" si="35"/>
        <v>3793.6339200000002</v>
      </c>
      <c r="Y99" s="8">
        <f t="shared" si="36"/>
        <v>14.64</v>
      </c>
      <c r="Z99" s="8">
        <f t="shared" si="37"/>
        <v>214.32960000000003</v>
      </c>
      <c r="AA99">
        <f t="shared" si="38"/>
        <v>4586.5655999999999</v>
      </c>
      <c r="AB99">
        <f t="shared" si="39"/>
        <v>3793.6339200000002</v>
      </c>
      <c r="AC99" s="8">
        <f t="shared" si="40"/>
        <v>214.32960000000003</v>
      </c>
      <c r="AD99" s="8">
        <f t="shared" si="41"/>
        <v>3793.6339200000002</v>
      </c>
      <c r="AE99">
        <f t="shared" si="42"/>
        <v>313.28999999999996</v>
      </c>
      <c r="AF99">
        <f t="shared" si="43"/>
        <v>4586.5655999999999</v>
      </c>
      <c r="AH99" s="8">
        <v>14.64</v>
      </c>
      <c r="AI99" s="21">
        <v>104.01810999999999</v>
      </c>
    </row>
    <row r="100" spans="1:35" x14ac:dyDescent="0.3">
      <c r="A100" s="19" t="s">
        <v>2</v>
      </c>
      <c r="B100" s="19">
        <v>10.75</v>
      </c>
      <c r="C100" s="19">
        <v>7</v>
      </c>
      <c r="D100" s="20">
        <v>17.190000000000001</v>
      </c>
      <c r="E100" s="19">
        <v>15.7</v>
      </c>
      <c r="F100" s="21">
        <v>97.700779999999995</v>
      </c>
      <c r="G100" s="21">
        <v>12.526059999999999</v>
      </c>
      <c r="H100" s="21">
        <v>110.22683000000001</v>
      </c>
      <c r="I100" s="21">
        <v>0.18142800000000001</v>
      </c>
      <c r="K100" s="8">
        <f t="shared" si="22"/>
        <v>17.190000000000001</v>
      </c>
      <c r="L100" s="8">
        <f t="shared" si="23"/>
        <v>295.49610000000007</v>
      </c>
      <c r="M100">
        <f t="shared" si="24"/>
        <v>4639.288770000001</v>
      </c>
      <c r="N100">
        <f t="shared" si="25"/>
        <v>2.8443278193947581</v>
      </c>
      <c r="O100" s="8">
        <f t="shared" si="26"/>
        <v>17.190000000000001</v>
      </c>
      <c r="P100">
        <f t="shared" si="27"/>
        <v>5.8173356602675967E-2</v>
      </c>
      <c r="Q100">
        <f t="shared" si="28"/>
        <v>3.3841394184221038E-3</v>
      </c>
      <c r="R100" s="8">
        <f t="shared" si="29"/>
        <v>295.49610000000007</v>
      </c>
      <c r="S100">
        <f t="shared" si="30"/>
        <v>15.7</v>
      </c>
      <c r="T100">
        <f t="shared" si="31"/>
        <v>4639.288770000001</v>
      </c>
      <c r="U100" s="8">
        <f t="shared" si="32"/>
        <v>17.190000000000001</v>
      </c>
      <c r="V100" s="8">
        <f t="shared" si="33"/>
        <v>295.49610000000007</v>
      </c>
      <c r="W100">
        <f t="shared" si="34"/>
        <v>269.88299999999998</v>
      </c>
      <c r="X100">
        <f t="shared" si="35"/>
        <v>4639.288770000001</v>
      </c>
      <c r="Y100" s="8">
        <f t="shared" si="36"/>
        <v>17.190000000000001</v>
      </c>
      <c r="Z100" s="8">
        <f t="shared" si="37"/>
        <v>295.49610000000007</v>
      </c>
      <c r="AA100">
        <f t="shared" si="38"/>
        <v>4237.1630999999998</v>
      </c>
      <c r="AB100">
        <f t="shared" si="39"/>
        <v>4639.288770000001</v>
      </c>
      <c r="AC100" s="8">
        <f t="shared" si="40"/>
        <v>295.49610000000007</v>
      </c>
      <c r="AD100" s="8">
        <f t="shared" si="41"/>
        <v>4639.288770000001</v>
      </c>
      <c r="AE100">
        <f t="shared" si="42"/>
        <v>246.48999999999998</v>
      </c>
      <c r="AF100">
        <f t="shared" si="43"/>
        <v>4237.1630999999998</v>
      </c>
      <c r="AH100" s="8">
        <v>17.190000000000001</v>
      </c>
      <c r="AI100" s="21">
        <v>110.22683000000001</v>
      </c>
    </row>
    <row r="101" spans="1:35" x14ac:dyDescent="0.3">
      <c r="A101" s="19" t="s">
        <v>2</v>
      </c>
      <c r="B101" s="19">
        <v>10.75</v>
      </c>
      <c r="C101" s="19">
        <v>7</v>
      </c>
      <c r="D101" s="20">
        <v>17.510000000000002</v>
      </c>
      <c r="E101" s="19">
        <v>19</v>
      </c>
      <c r="F101" s="21">
        <v>133.49172999999999</v>
      </c>
      <c r="G101" s="21">
        <v>31.225090000000002</v>
      </c>
      <c r="H101" s="21">
        <v>164.71682999999999</v>
      </c>
      <c r="I101" s="21">
        <v>0.21945200000000001</v>
      </c>
      <c r="K101" s="8">
        <f t="shared" si="22"/>
        <v>17.510000000000002</v>
      </c>
      <c r="L101" s="8">
        <f t="shared" si="23"/>
        <v>306.60010000000005</v>
      </c>
      <c r="M101">
        <f t="shared" si="24"/>
        <v>5825.4019000000008</v>
      </c>
      <c r="N101">
        <f t="shared" si="25"/>
        <v>2.8627721462977607</v>
      </c>
      <c r="O101" s="8">
        <f t="shared" si="26"/>
        <v>17.510000000000002</v>
      </c>
      <c r="P101">
        <f t="shared" si="27"/>
        <v>5.711022272986864E-2</v>
      </c>
      <c r="Q101">
        <f t="shared" si="28"/>
        <v>3.2615775402552046E-3</v>
      </c>
      <c r="R101" s="8">
        <f t="shared" si="29"/>
        <v>306.60010000000005</v>
      </c>
      <c r="S101">
        <f t="shared" si="30"/>
        <v>19</v>
      </c>
      <c r="T101">
        <f t="shared" si="31"/>
        <v>5825.4019000000008</v>
      </c>
      <c r="U101" s="8">
        <f t="shared" si="32"/>
        <v>17.510000000000002</v>
      </c>
      <c r="V101" s="8">
        <f t="shared" si="33"/>
        <v>306.60010000000005</v>
      </c>
      <c r="W101">
        <f t="shared" si="34"/>
        <v>332.69000000000005</v>
      </c>
      <c r="X101">
        <f t="shared" si="35"/>
        <v>5825.4019000000008</v>
      </c>
      <c r="Y101" s="8">
        <f t="shared" si="36"/>
        <v>17.510000000000002</v>
      </c>
      <c r="Z101" s="8">
        <f t="shared" si="37"/>
        <v>306.60010000000005</v>
      </c>
      <c r="AA101">
        <f t="shared" si="38"/>
        <v>6321.1100000000006</v>
      </c>
      <c r="AB101">
        <f t="shared" si="39"/>
        <v>5825.4019000000008</v>
      </c>
      <c r="AC101" s="8">
        <f t="shared" si="40"/>
        <v>306.60010000000005</v>
      </c>
      <c r="AD101" s="8">
        <f t="shared" si="41"/>
        <v>5825.4019000000008</v>
      </c>
      <c r="AE101">
        <f t="shared" si="42"/>
        <v>361</v>
      </c>
      <c r="AF101">
        <f t="shared" si="43"/>
        <v>6321.1100000000006</v>
      </c>
      <c r="AH101" s="8">
        <v>17.510000000000002</v>
      </c>
      <c r="AI101" s="21">
        <v>164.71682999999999</v>
      </c>
    </row>
    <row r="102" spans="1:35" x14ac:dyDescent="0.3">
      <c r="A102" s="19" t="s">
        <v>2</v>
      </c>
      <c r="B102" s="19">
        <v>10.75</v>
      </c>
      <c r="C102" s="19">
        <v>7</v>
      </c>
      <c r="D102" s="20">
        <v>18.3</v>
      </c>
      <c r="E102" s="19">
        <v>19.5</v>
      </c>
      <c r="F102" s="21">
        <v>150.61646999999999</v>
      </c>
      <c r="G102" s="21">
        <v>28.795069999999999</v>
      </c>
      <c r="H102" s="21">
        <v>179.41154</v>
      </c>
      <c r="I102" s="21">
        <v>0.242234</v>
      </c>
      <c r="K102" s="8">
        <f t="shared" si="22"/>
        <v>18.3</v>
      </c>
      <c r="L102" s="8">
        <f t="shared" si="23"/>
        <v>334.89000000000004</v>
      </c>
      <c r="M102">
        <f t="shared" si="24"/>
        <v>6530.3550000000005</v>
      </c>
      <c r="N102">
        <f t="shared" si="25"/>
        <v>2.9069010598473755</v>
      </c>
      <c r="O102" s="8">
        <f t="shared" si="26"/>
        <v>18.3</v>
      </c>
      <c r="P102">
        <f t="shared" si="27"/>
        <v>5.4644808743169397E-2</v>
      </c>
      <c r="Q102">
        <f t="shared" si="28"/>
        <v>2.9860551225775623E-3</v>
      </c>
      <c r="R102" s="8">
        <f t="shared" si="29"/>
        <v>334.89000000000004</v>
      </c>
      <c r="S102">
        <f t="shared" si="30"/>
        <v>19.5</v>
      </c>
      <c r="T102">
        <f t="shared" si="31"/>
        <v>6530.3550000000005</v>
      </c>
      <c r="U102" s="8">
        <f t="shared" si="32"/>
        <v>18.3</v>
      </c>
      <c r="V102" s="8">
        <f t="shared" si="33"/>
        <v>334.89000000000004</v>
      </c>
      <c r="W102">
        <f t="shared" si="34"/>
        <v>356.85</v>
      </c>
      <c r="X102">
        <f t="shared" si="35"/>
        <v>6530.3550000000005</v>
      </c>
      <c r="Y102" s="8">
        <f t="shared" si="36"/>
        <v>18.3</v>
      </c>
      <c r="Z102" s="8">
        <f t="shared" si="37"/>
        <v>334.89000000000004</v>
      </c>
      <c r="AA102">
        <f t="shared" si="38"/>
        <v>6958.5749999999998</v>
      </c>
      <c r="AB102">
        <f t="shared" si="39"/>
        <v>6530.3550000000005</v>
      </c>
      <c r="AC102" s="8">
        <f t="shared" si="40"/>
        <v>334.89000000000004</v>
      </c>
      <c r="AD102" s="8">
        <f t="shared" si="41"/>
        <v>6530.3550000000005</v>
      </c>
      <c r="AE102">
        <f t="shared" si="42"/>
        <v>380.25</v>
      </c>
      <c r="AF102">
        <f t="shared" si="43"/>
        <v>6958.5749999999998</v>
      </c>
      <c r="AH102" s="8">
        <v>18.3</v>
      </c>
      <c r="AI102" s="21">
        <v>179.41154</v>
      </c>
    </row>
    <row r="103" spans="1:35" x14ac:dyDescent="0.3">
      <c r="A103" s="19" t="s">
        <v>2</v>
      </c>
      <c r="B103" s="19">
        <v>10.75</v>
      </c>
      <c r="C103" s="19">
        <v>8</v>
      </c>
      <c r="D103" s="20">
        <v>3.82</v>
      </c>
      <c r="E103" s="19">
        <v>7.7</v>
      </c>
      <c r="F103" s="21">
        <v>3.2823799999999999</v>
      </c>
      <c r="G103" s="21">
        <v>0.60604000000000002</v>
      </c>
      <c r="H103" s="21">
        <v>3.88842</v>
      </c>
      <c r="I103" s="21">
        <v>5.5389999999999997E-3</v>
      </c>
      <c r="K103" s="8">
        <f t="shared" si="22"/>
        <v>3.82</v>
      </c>
      <c r="L103" s="8">
        <f t="shared" si="23"/>
        <v>14.5924</v>
      </c>
      <c r="M103">
        <f t="shared" si="24"/>
        <v>112.36148</v>
      </c>
      <c r="N103">
        <f t="shared" si="25"/>
        <v>1.3402504226184837</v>
      </c>
      <c r="O103" s="8">
        <f t="shared" si="26"/>
        <v>3.82</v>
      </c>
      <c r="P103">
        <f t="shared" si="27"/>
        <v>0.26178010471204188</v>
      </c>
      <c r="Q103">
        <f t="shared" si="28"/>
        <v>6.8528823223047611E-2</v>
      </c>
      <c r="R103" s="8">
        <f t="shared" si="29"/>
        <v>14.5924</v>
      </c>
      <c r="S103">
        <f t="shared" si="30"/>
        <v>7.7</v>
      </c>
      <c r="T103">
        <f t="shared" si="31"/>
        <v>112.36148</v>
      </c>
      <c r="U103" s="8">
        <f t="shared" si="32"/>
        <v>3.82</v>
      </c>
      <c r="V103" s="8">
        <f t="shared" si="33"/>
        <v>14.5924</v>
      </c>
      <c r="W103">
        <f t="shared" si="34"/>
        <v>29.413999999999998</v>
      </c>
      <c r="X103">
        <f t="shared" si="35"/>
        <v>112.36148</v>
      </c>
      <c r="Y103" s="8">
        <f t="shared" si="36"/>
        <v>3.82</v>
      </c>
      <c r="Z103" s="8">
        <f t="shared" si="37"/>
        <v>14.5924</v>
      </c>
      <c r="AA103">
        <f t="shared" si="38"/>
        <v>226.48780000000002</v>
      </c>
      <c r="AB103">
        <f t="shared" si="39"/>
        <v>112.36148</v>
      </c>
      <c r="AC103" s="8">
        <f t="shared" si="40"/>
        <v>14.5924</v>
      </c>
      <c r="AD103" s="8">
        <f t="shared" si="41"/>
        <v>112.36148</v>
      </c>
      <c r="AE103">
        <f t="shared" si="42"/>
        <v>59.290000000000006</v>
      </c>
      <c r="AF103">
        <f t="shared" si="43"/>
        <v>226.48780000000002</v>
      </c>
      <c r="AH103" s="8">
        <v>3.82</v>
      </c>
      <c r="AI103" s="21">
        <v>3.88842</v>
      </c>
    </row>
    <row r="104" spans="1:35" x14ac:dyDescent="0.3">
      <c r="A104" s="19" t="s">
        <v>2</v>
      </c>
      <c r="B104" s="19">
        <v>10.75</v>
      </c>
      <c r="C104" s="19">
        <v>8</v>
      </c>
      <c r="D104" s="20">
        <v>7.32</v>
      </c>
      <c r="E104" s="19">
        <v>11.5</v>
      </c>
      <c r="F104" s="21">
        <v>15.77488</v>
      </c>
      <c r="G104" s="21">
        <v>1.6759299999999999</v>
      </c>
      <c r="H104" s="21">
        <v>17.450810000000001</v>
      </c>
      <c r="I104" s="21">
        <v>2.7028E-2</v>
      </c>
      <c r="K104" s="8">
        <f t="shared" si="22"/>
        <v>7.32</v>
      </c>
      <c r="L104" s="8">
        <f t="shared" si="23"/>
        <v>53.582400000000007</v>
      </c>
      <c r="M104">
        <f t="shared" si="24"/>
        <v>616.19760000000008</v>
      </c>
      <c r="N104">
        <f t="shared" si="25"/>
        <v>1.9906103279732201</v>
      </c>
      <c r="O104" s="8">
        <f t="shared" si="26"/>
        <v>7.32</v>
      </c>
      <c r="P104">
        <f t="shared" si="27"/>
        <v>0.13661202185792348</v>
      </c>
      <c r="Q104">
        <f t="shared" si="28"/>
        <v>1.8662844516109764E-2</v>
      </c>
      <c r="R104" s="8">
        <f t="shared" si="29"/>
        <v>53.582400000000007</v>
      </c>
      <c r="S104">
        <f t="shared" si="30"/>
        <v>11.5</v>
      </c>
      <c r="T104">
        <f t="shared" si="31"/>
        <v>616.19760000000008</v>
      </c>
      <c r="U104" s="8">
        <f t="shared" si="32"/>
        <v>7.32</v>
      </c>
      <c r="V104" s="8">
        <f t="shared" si="33"/>
        <v>53.582400000000007</v>
      </c>
      <c r="W104">
        <f t="shared" si="34"/>
        <v>84.18</v>
      </c>
      <c r="X104">
        <f t="shared" si="35"/>
        <v>616.19760000000008</v>
      </c>
      <c r="Y104" s="8">
        <f t="shared" si="36"/>
        <v>7.32</v>
      </c>
      <c r="Z104" s="8">
        <f t="shared" si="37"/>
        <v>53.582400000000007</v>
      </c>
      <c r="AA104">
        <f t="shared" si="38"/>
        <v>968.07</v>
      </c>
      <c r="AB104">
        <f t="shared" si="39"/>
        <v>616.19760000000008</v>
      </c>
      <c r="AC104" s="8">
        <f t="shared" si="40"/>
        <v>53.582400000000007</v>
      </c>
      <c r="AD104" s="8">
        <f t="shared" si="41"/>
        <v>616.19760000000008</v>
      </c>
      <c r="AE104">
        <f t="shared" si="42"/>
        <v>132.25</v>
      </c>
      <c r="AF104">
        <f t="shared" si="43"/>
        <v>968.07</v>
      </c>
      <c r="AH104" s="8">
        <v>7.32</v>
      </c>
      <c r="AI104" s="21">
        <v>17.450810000000001</v>
      </c>
    </row>
    <row r="105" spans="1:35" x14ac:dyDescent="0.3">
      <c r="A105" s="19" t="s">
        <v>2</v>
      </c>
      <c r="B105" s="19">
        <v>10.75</v>
      </c>
      <c r="C105" s="19">
        <v>8</v>
      </c>
      <c r="D105" s="20">
        <v>8.75</v>
      </c>
      <c r="E105" s="19">
        <v>13.6</v>
      </c>
      <c r="F105" s="21">
        <v>25.01455</v>
      </c>
      <c r="G105" s="21">
        <v>6.3805100000000001</v>
      </c>
      <c r="H105" s="21">
        <v>31.395060000000001</v>
      </c>
      <c r="I105" s="21">
        <v>4.4301E-2</v>
      </c>
      <c r="K105" s="8">
        <f t="shared" si="22"/>
        <v>8.75</v>
      </c>
      <c r="L105" s="8">
        <f t="shared" si="23"/>
        <v>76.5625</v>
      </c>
      <c r="M105">
        <f t="shared" si="24"/>
        <v>1041.25</v>
      </c>
      <c r="N105">
        <f t="shared" si="25"/>
        <v>2.1690537003695232</v>
      </c>
      <c r="O105" s="8">
        <f t="shared" si="26"/>
        <v>8.75</v>
      </c>
      <c r="P105">
        <f t="shared" si="27"/>
        <v>0.11428571428571428</v>
      </c>
      <c r="Q105">
        <f t="shared" si="28"/>
        <v>1.3061224489795919E-2</v>
      </c>
      <c r="R105" s="8">
        <f t="shared" si="29"/>
        <v>76.5625</v>
      </c>
      <c r="S105">
        <f t="shared" si="30"/>
        <v>13.6</v>
      </c>
      <c r="T105">
        <f t="shared" si="31"/>
        <v>1041.25</v>
      </c>
      <c r="U105" s="8">
        <f t="shared" si="32"/>
        <v>8.75</v>
      </c>
      <c r="V105" s="8">
        <f t="shared" si="33"/>
        <v>76.5625</v>
      </c>
      <c r="W105">
        <f t="shared" si="34"/>
        <v>119</v>
      </c>
      <c r="X105">
        <f t="shared" si="35"/>
        <v>1041.25</v>
      </c>
      <c r="Y105" s="8">
        <f t="shared" si="36"/>
        <v>8.75</v>
      </c>
      <c r="Z105" s="8">
        <f t="shared" si="37"/>
        <v>76.5625</v>
      </c>
      <c r="AA105">
        <f t="shared" si="38"/>
        <v>1618.3999999999999</v>
      </c>
      <c r="AB105">
        <f t="shared" si="39"/>
        <v>1041.25</v>
      </c>
      <c r="AC105" s="8">
        <f t="shared" si="40"/>
        <v>76.5625</v>
      </c>
      <c r="AD105" s="8">
        <f t="shared" si="41"/>
        <v>1041.25</v>
      </c>
      <c r="AE105">
        <f t="shared" si="42"/>
        <v>184.95999999999998</v>
      </c>
      <c r="AF105">
        <f t="shared" si="43"/>
        <v>1618.3999999999999</v>
      </c>
      <c r="AH105" s="8">
        <v>8.75</v>
      </c>
      <c r="AI105" s="21">
        <v>31.395060000000001</v>
      </c>
    </row>
    <row r="106" spans="1:35" x14ac:dyDescent="0.3">
      <c r="A106" s="19" t="s">
        <v>2</v>
      </c>
      <c r="B106" s="19">
        <v>10.75</v>
      </c>
      <c r="C106" s="19">
        <v>8</v>
      </c>
      <c r="D106" s="20">
        <v>8.91</v>
      </c>
      <c r="E106" s="19">
        <v>15.6</v>
      </c>
      <c r="F106" s="21">
        <v>29.436260000000001</v>
      </c>
      <c r="G106" s="21">
        <v>2.9940600000000002</v>
      </c>
      <c r="H106" s="21">
        <v>32.430329999999998</v>
      </c>
      <c r="I106" s="21">
        <v>5.1937999999999998E-2</v>
      </c>
      <c r="K106" s="8">
        <f t="shared" si="22"/>
        <v>8.91</v>
      </c>
      <c r="L106" s="8">
        <f t="shared" si="23"/>
        <v>79.388100000000009</v>
      </c>
      <c r="M106">
        <f t="shared" si="24"/>
        <v>1238.4543600000002</v>
      </c>
      <c r="N106">
        <f t="shared" si="25"/>
        <v>2.187174241482718</v>
      </c>
      <c r="O106" s="8">
        <f t="shared" si="26"/>
        <v>8.91</v>
      </c>
      <c r="P106">
        <f t="shared" si="27"/>
        <v>0.1122334455667789</v>
      </c>
      <c r="Q106">
        <f t="shared" si="28"/>
        <v>1.259634630379112E-2</v>
      </c>
      <c r="R106" s="8">
        <f t="shared" si="29"/>
        <v>79.388100000000009</v>
      </c>
      <c r="S106">
        <f t="shared" si="30"/>
        <v>15.6</v>
      </c>
      <c r="T106">
        <f t="shared" si="31"/>
        <v>1238.4543600000002</v>
      </c>
      <c r="U106" s="8">
        <f t="shared" si="32"/>
        <v>8.91</v>
      </c>
      <c r="V106" s="8">
        <f t="shared" si="33"/>
        <v>79.388100000000009</v>
      </c>
      <c r="W106">
        <f t="shared" si="34"/>
        <v>138.99600000000001</v>
      </c>
      <c r="X106">
        <f t="shared" si="35"/>
        <v>1238.4543600000002</v>
      </c>
      <c r="Y106" s="8">
        <f t="shared" si="36"/>
        <v>8.91</v>
      </c>
      <c r="Z106" s="8">
        <f t="shared" si="37"/>
        <v>79.388100000000009</v>
      </c>
      <c r="AA106">
        <f t="shared" si="38"/>
        <v>2168.3375999999998</v>
      </c>
      <c r="AB106">
        <f t="shared" si="39"/>
        <v>1238.4543600000002</v>
      </c>
      <c r="AC106" s="8">
        <f t="shared" si="40"/>
        <v>79.388100000000009</v>
      </c>
      <c r="AD106" s="8">
        <f t="shared" si="41"/>
        <v>1238.4543600000002</v>
      </c>
      <c r="AE106">
        <f t="shared" si="42"/>
        <v>243.35999999999999</v>
      </c>
      <c r="AF106">
        <f t="shared" si="43"/>
        <v>2168.3375999999998</v>
      </c>
      <c r="AH106" s="8">
        <v>8.91</v>
      </c>
      <c r="AI106" s="21">
        <v>32.430329999999998</v>
      </c>
    </row>
    <row r="107" spans="1:35" x14ac:dyDescent="0.3">
      <c r="A107" s="19" t="s">
        <v>2</v>
      </c>
      <c r="B107" s="19">
        <v>10.75</v>
      </c>
      <c r="C107" s="19">
        <v>8</v>
      </c>
      <c r="D107" s="20">
        <v>9.5500000000000007</v>
      </c>
      <c r="E107" s="19">
        <v>14.2</v>
      </c>
      <c r="F107" s="21">
        <v>35.672069999999998</v>
      </c>
      <c r="G107" s="21">
        <v>3.0901399999999999</v>
      </c>
      <c r="H107" s="21">
        <v>38.762219999999999</v>
      </c>
      <c r="I107" s="21">
        <v>5.5994000000000002E-2</v>
      </c>
      <c r="K107" s="8">
        <f t="shared" si="22"/>
        <v>9.5500000000000007</v>
      </c>
      <c r="L107" s="8">
        <f t="shared" si="23"/>
        <v>91.202500000000015</v>
      </c>
      <c r="M107">
        <f t="shared" si="24"/>
        <v>1295.0755000000001</v>
      </c>
      <c r="N107">
        <f t="shared" si="25"/>
        <v>2.256541154492639</v>
      </c>
      <c r="O107" s="8">
        <f t="shared" si="26"/>
        <v>9.5500000000000007</v>
      </c>
      <c r="P107">
        <f t="shared" si="27"/>
        <v>0.10471204188481674</v>
      </c>
      <c r="Q107">
        <f t="shared" si="28"/>
        <v>1.0964611715687616E-2</v>
      </c>
      <c r="R107" s="8">
        <f t="shared" si="29"/>
        <v>91.202500000000015</v>
      </c>
      <c r="S107">
        <f t="shared" si="30"/>
        <v>14.2</v>
      </c>
      <c r="T107">
        <f t="shared" si="31"/>
        <v>1295.0755000000001</v>
      </c>
      <c r="U107" s="8">
        <f t="shared" si="32"/>
        <v>9.5500000000000007</v>
      </c>
      <c r="V107" s="8">
        <f t="shared" si="33"/>
        <v>91.202500000000015</v>
      </c>
      <c r="W107">
        <f t="shared" si="34"/>
        <v>135.61000000000001</v>
      </c>
      <c r="X107">
        <f t="shared" si="35"/>
        <v>1295.0755000000001</v>
      </c>
      <c r="Y107" s="8">
        <f t="shared" si="36"/>
        <v>9.5500000000000007</v>
      </c>
      <c r="Z107" s="8">
        <f t="shared" si="37"/>
        <v>91.202500000000015</v>
      </c>
      <c r="AA107">
        <f t="shared" si="38"/>
        <v>1925.662</v>
      </c>
      <c r="AB107">
        <f t="shared" si="39"/>
        <v>1295.0755000000001</v>
      </c>
      <c r="AC107" s="8">
        <f t="shared" si="40"/>
        <v>91.202500000000015</v>
      </c>
      <c r="AD107" s="8">
        <f t="shared" si="41"/>
        <v>1295.0755000000001</v>
      </c>
      <c r="AE107">
        <f t="shared" si="42"/>
        <v>201.64</v>
      </c>
      <c r="AF107">
        <f t="shared" si="43"/>
        <v>1925.662</v>
      </c>
      <c r="AH107" s="8">
        <v>9.5500000000000007</v>
      </c>
      <c r="AI107" s="21">
        <v>38.762219999999999</v>
      </c>
    </row>
    <row r="108" spans="1:35" x14ac:dyDescent="0.3">
      <c r="A108" s="19" t="s">
        <v>2</v>
      </c>
      <c r="B108" s="19">
        <v>10.75</v>
      </c>
      <c r="C108" s="19">
        <v>8</v>
      </c>
      <c r="D108" s="20">
        <v>10.66</v>
      </c>
      <c r="E108" s="19">
        <v>13.2</v>
      </c>
      <c r="F108" s="21">
        <v>28.871189999999999</v>
      </c>
      <c r="G108" s="21">
        <v>5.5999499999999998</v>
      </c>
      <c r="H108" s="21">
        <v>34.471139999999998</v>
      </c>
      <c r="I108" s="21">
        <v>5.2669000000000001E-2</v>
      </c>
      <c r="K108" s="8">
        <f t="shared" si="22"/>
        <v>10.66</v>
      </c>
      <c r="L108" s="8">
        <f t="shared" si="23"/>
        <v>113.6356</v>
      </c>
      <c r="M108">
        <f t="shared" si="24"/>
        <v>1499.98992</v>
      </c>
      <c r="N108">
        <f t="shared" si="25"/>
        <v>2.3664984187376983</v>
      </c>
      <c r="O108" s="8">
        <f t="shared" si="26"/>
        <v>10.66</v>
      </c>
      <c r="P108">
        <f t="shared" si="27"/>
        <v>9.3808630393996242E-2</v>
      </c>
      <c r="Q108">
        <f t="shared" si="28"/>
        <v>8.8000591363973975E-3</v>
      </c>
      <c r="R108" s="8">
        <f t="shared" si="29"/>
        <v>113.6356</v>
      </c>
      <c r="S108">
        <f t="shared" si="30"/>
        <v>13.2</v>
      </c>
      <c r="T108">
        <f t="shared" si="31"/>
        <v>1499.98992</v>
      </c>
      <c r="U108" s="8">
        <f t="shared" si="32"/>
        <v>10.66</v>
      </c>
      <c r="V108" s="8">
        <f t="shared" si="33"/>
        <v>113.6356</v>
      </c>
      <c r="W108">
        <f t="shared" si="34"/>
        <v>140.71199999999999</v>
      </c>
      <c r="X108">
        <f t="shared" si="35"/>
        <v>1499.98992</v>
      </c>
      <c r="Y108" s="8">
        <f t="shared" si="36"/>
        <v>10.66</v>
      </c>
      <c r="Z108" s="8">
        <f t="shared" si="37"/>
        <v>113.6356</v>
      </c>
      <c r="AA108">
        <f t="shared" si="38"/>
        <v>1857.3983999999998</v>
      </c>
      <c r="AB108">
        <f t="shared" si="39"/>
        <v>1499.98992</v>
      </c>
      <c r="AC108" s="8">
        <f t="shared" si="40"/>
        <v>113.6356</v>
      </c>
      <c r="AD108" s="8">
        <f t="shared" si="41"/>
        <v>1499.98992</v>
      </c>
      <c r="AE108">
        <f t="shared" si="42"/>
        <v>174.23999999999998</v>
      </c>
      <c r="AF108">
        <f t="shared" si="43"/>
        <v>1857.3983999999998</v>
      </c>
      <c r="AH108" s="8">
        <v>10.66</v>
      </c>
      <c r="AI108" s="21">
        <v>34.471139999999998</v>
      </c>
    </row>
    <row r="109" spans="1:35" x14ac:dyDescent="0.3">
      <c r="A109" s="19" t="s">
        <v>2</v>
      </c>
      <c r="B109" s="19">
        <v>10.75</v>
      </c>
      <c r="C109" s="19">
        <v>8</v>
      </c>
      <c r="D109" s="20">
        <v>10.66</v>
      </c>
      <c r="E109" s="19">
        <v>15.7</v>
      </c>
      <c r="F109" s="21">
        <v>48.120269999999998</v>
      </c>
      <c r="G109" s="21">
        <v>7.34971</v>
      </c>
      <c r="H109" s="21">
        <v>55.46998</v>
      </c>
      <c r="I109" s="21">
        <v>6.6965999999999998E-2</v>
      </c>
      <c r="K109" s="8">
        <f t="shared" si="22"/>
        <v>10.66</v>
      </c>
      <c r="L109" s="8">
        <f t="shared" si="23"/>
        <v>113.6356</v>
      </c>
      <c r="M109">
        <f t="shared" si="24"/>
        <v>1784.0789199999999</v>
      </c>
      <c r="N109">
        <f t="shared" si="25"/>
        <v>2.3664984187376983</v>
      </c>
      <c r="O109" s="8">
        <f t="shared" si="26"/>
        <v>10.66</v>
      </c>
      <c r="P109">
        <f t="shared" si="27"/>
        <v>9.3808630393996242E-2</v>
      </c>
      <c r="Q109">
        <f t="shared" si="28"/>
        <v>8.8000591363973975E-3</v>
      </c>
      <c r="R109" s="8">
        <f t="shared" si="29"/>
        <v>113.6356</v>
      </c>
      <c r="S109">
        <f t="shared" si="30"/>
        <v>15.7</v>
      </c>
      <c r="T109">
        <f t="shared" si="31"/>
        <v>1784.0789199999999</v>
      </c>
      <c r="U109" s="8">
        <f t="shared" si="32"/>
        <v>10.66</v>
      </c>
      <c r="V109" s="8">
        <f t="shared" si="33"/>
        <v>113.6356</v>
      </c>
      <c r="W109">
        <f t="shared" si="34"/>
        <v>167.36199999999999</v>
      </c>
      <c r="X109">
        <f t="shared" si="35"/>
        <v>1784.0789199999999</v>
      </c>
      <c r="Y109" s="8">
        <f t="shared" si="36"/>
        <v>10.66</v>
      </c>
      <c r="Z109" s="8">
        <f t="shared" si="37"/>
        <v>113.6356</v>
      </c>
      <c r="AA109">
        <f t="shared" si="38"/>
        <v>2627.5834</v>
      </c>
      <c r="AB109">
        <f t="shared" si="39"/>
        <v>1784.0789199999999</v>
      </c>
      <c r="AC109" s="8">
        <f t="shared" si="40"/>
        <v>113.6356</v>
      </c>
      <c r="AD109" s="8">
        <f t="shared" si="41"/>
        <v>1784.0789199999999</v>
      </c>
      <c r="AE109">
        <f t="shared" si="42"/>
        <v>246.48999999999998</v>
      </c>
      <c r="AF109">
        <f t="shared" si="43"/>
        <v>2627.5834</v>
      </c>
      <c r="AH109" s="8">
        <v>10.66</v>
      </c>
      <c r="AI109" s="21">
        <v>55.46998</v>
      </c>
    </row>
    <row r="110" spans="1:35" x14ac:dyDescent="0.3">
      <c r="A110" s="19" t="s">
        <v>2</v>
      </c>
      <c r="B110" s="19">
        <v>10.75</v>
      </c>
      <c r="C110" s="19">
        <v>8</v>
      </c>
      <c r="D110" s="20">
        <v>10.66</v>
      </c>
      <c r="E110" s="19">
        <v>15.4</v>
      </c>
      <c r="F110" s="21">
        <v>33.821930000000002</v>
      </c>
      <c r="G110" s="21">
        <v>6.0831900000000001</v>
      </c>
      <c r="H110" s="21">
        <v>39.905119999999997</v>
      </c>
      <c r="I110" s="21">
        <v>6.5540000000000001E-2</v>
      </c>
      <c r="K110" s="8">
        <f t="shared" si="22"/>
        <v>10.66</v>
      </c>
      <c r="L110" s="8">
        <f t="shared" si="23"/>
        <v>113.6356</v>
      </c>
      <c r="M110">
        <f t="shared" si="24"/>
        <v>1749.9882399999999</v>
      </c>
      <c r="N110">
        <f t="shared" si="25"/>
        <v>2.3664984187376983</v>
      </c>
      <c r="O110" s="8">
        <f t="shared" si="26"/>
        <v>10.66</v>
      </c>
      <c r="P110">
        <f t="shared" si="27"/>
        <v>9.3808630393996242E-2</v>
      </c>
      <c r="Q110">
        <f t="shared" si="28"/>
        <v>8.8000591363973975E-3</v>
      </c>
      <c r="R110" s="8">
        <f t="shared" si="29"/>
        <v>113.6356</v>
      </c>
      <c r="S110">
        <f t="shared" si="30"/>
        <v>15.4</v>
      </c>
      <c r="T110">
        <f t="shared" si="31"/>
        <v>1749.9882399999999</v>
      </c>
      <c r="U110" s="8">
        <f t="shared" si="32"/>
        <v>10.66</v>
      </c>
      <c r="V110" s="8">
        <f t="shared" si="33"/>
        <v>113.6356</v>
      </c>
      <c r="W110">
        <f t="shared" si="34"/>
        <v>164.16400000000002</v>
      </c>
      <c r="X110">
        <f t="shared" si="35"/>
        <v>1749.9882399999999</v>
      </c>
      <c r="Y110" s="8">
        <f t="shared" si="36"/>
        <v>10.66</v>
      </c>
      <c r="Z110" s="8">
        <f t="shared" si="37"/>
        <v>113.6356</v>
      </c>
      <c r="AA110">
        <f t="shared" si="38"/>
        <v>2528.1256000000003</v>
      </c>
      <c r="AB110">
        <f t="shared" si="39"/>
        <v>1749.9882399999999</v>
      </c>
      <c r="AC110" s="8">
        <f t="shared" si="40"/>
        <v>113.6356</v>
      </c>
      <c r="AD110" s="8">
        <f t="shared" si="41"/>
        <v>1749.9882399999999</v>
      </c>
      <c r="AE110">
        <f t="shared" si="42"/>
        <v>237.16000000000003</v>
      </c>
      <c r="AF110">
        <f t="shared" si="43"/>
        <v>2528.1256000000003</v>
      </c>
      <c r="AH110" s="8">
        <v>10.66</v>
      </c>
      <c r="AI110" s="21">
        <v>39.905119999999997</v>
      </c>
    </row>
    <row r="111" spans="1:35" x14ac:dyDescent="0.3">
      <c r="A111" s="19" t="s">
        <v>2</v>
      </c>
      <c r="B111" s="19">
        <v>10.75</v>
      </c>
      <c r="C111" s="19">
        <v>8</v>
      </c>
      <c r="D111" s="20">
        <v>11.3</v>
      </c>
      <c r="E111" s="19">
        <v>16.5</v>
      </c>
      <c r="F111" s="21">
        <v>48.890369999999997</v>
      </c>
      <c r="G111" s="21">
        <v>7.4450399999999997</v>
      </c>
      <c r="H111" s="21">
        <v>56.335410000000003</v>
      </c>
      <c r="I111" s="21">
        <v>8.4925E-2</v>
      </c>
      <c r="K111" s="8">
        <f t="shared" si="22"/>
        <v>11.3</v>
      </c>
      <c r="L111" s="8">
        <f t="shared" si="23"/>
        <v>127.69000000000001</v>
      </c>
      <c r="M111">
        <f t="shared" si="24"/>
        <v>2106.8850000000002</v>
      </c>
      <c r="N111">
        <f t="shared" si="25"/>
        <v>2.4248027257182949</v>
      </c>
      <c r="O111" s="8">
        <f t="shared" si="26"/>
        <v>11.3</v>
      </c>
      <c r="P111">
        <f t="shared" si="27"/>
        <v>8.8495575221238937E-2</v>
      </c>
      <c r="Q111">
        <f t="shared" si="28"/>
        <v>7.8314668337379576E-3</v>
      </c>
      <c r="R111" s="8">
        <f t="shared" si="29"/>
        <v>127.69000000000001</v>
      </c>
      <c r="S111">
        <f t="shared" si="30"/>
        <v>16.5</v>
      </c>
      <c r="T111">
        <f t="shared" si="31"/>
        <v>2106.8850000000002</v>
      </c>
      <c r="U111" s="8">
        <f t="shared" si="32"/>
        <v>11.3</v>
      </c>
      <c r="V111" s="8">
        <f t="shared" si="33"/>
        <v>127.69000000000001</v>
      </c>
      <c r="W111">
        <f t="shared" si="34"/>
        <v>186.45000000000002</v>
      </c>
      <c r="X111">
        <f t="shared" si="35"/>
        <v>2106.8850000000002</v>
      </c>
      <c r="Y111" s="8">
        <f t="shared" si="36"/>
        <v>11.3</v>
      </c>
      <c r="Z111" s="8">
        <f t="shared" si="37"/>
        <v>127.69000000000001</v>
      </c>
      <c r="AA111">
        <f t="shared" si="38"/>
        <v>3076.4250000000002</v>
      </c>
      <c r="AB111">
        <f t="shared" si="39"/>
        <v>2106.8850000000002</v>
      </c>
      <c r="AC111" s="8">
        <f t="shared" si="40"/>
        <v>127.69000000000001</v>
      </c>
      <c r="AD111" s="8">
        <f t="shared" si="41"/>
        <v>2106.8850000000002</v>
      </c>
      <c r="AE111">
        <f t="shared" si="42"/>
        <v>272.25</v>
      </c>
      <c r="AF111">
        <f t="shared" si="43"/>
        <v>3076.4250000000002</v>
      </c>
      <c r="AH111" s="8">
        <v>11.3</v>
      </c>
      <c r="AI111" s="21">
        <v>56.335410000000003</v>
      </c>
    </row>
    <row r="112" spans="1:35" x14ac:dyDescent="0.3">
      <c r="A112" s="19" t="s">
        <v>2</v>
      </c>
      <c r="B112" s="19">
        <v>10.75</v>
      </c>
      <c r="C112" s="19">
        <v>8</v>
      </c>
      <c r="D112" s="20">
        <v>12.25</v>
      </c>
      <c r="E112" s="19">
        <v>16.5</v>
      </c>
      <c r="F112" s="21">
        <v>67.891440000000003</v>
      </c>
      <c r="G112" s="21">
        <v>9.5539500000000004</v>
      </c>
      <c r="H112" s="21">
        <v>77.445390000000003</v>
      </c>
      <c r="I112" s="21">
        <v>0.101183</v>
      </c>
      <c r="K112" s="8">
        <f t="shared" si="22"/>
        <v>12.25</v>
      </c>
      <c r="L112" s="8">
        <f t="shared" si="23"/>
        <v>150.0625</v>
      </c>
      <c r="M112">
        <f t="shared" si="24"/>
        <v>2476.03125</v>
      </c>
      <c r="N112">
        <f t="shared" si="25"/>
        <v>2.5055259369907361</v>
      </c>
      <c r="O112" s="8">
        <f t="shared" si="26"/>
        <v>12.25</v>
      </c>
      <c r="P112">
        <f t="shared" si="27"/>
        <v>8.1632653061224483E-2</v>
      </c>
      <c r="Q112">
        <f t="shared" si="28"/>
        <v>6.6638900458142443E-3</v>
      </c>
      <c r="R112" s="8">
        <f t="shared" si="29"/>
        <v>150.0625</v>
      </c>
      <c r="S112">
        <f t="shared" si="30"/>
        <v>16.5</v>
      </c>
      <c r="T112">
        <f t="shared" si="31"/>
        <v>2476.03125</v>
      </c>
      <c r="U112" s="8">
        <f t="shared" si="32"/>
        <v>12.25</v>
      </c>
      <c r="V112" s="8">
        <f t="shared" si="33"/>
        <v>150.0625</v>
      </c>
      <c r="W112">
        <f t="shared" si="34"/>
        <v>202.125</v>
      </c>
      <c r="X112">
        <f t="shared" si="35"/>
        <v>2476.03125</v>
      </c>
      <c r="Y112" s="8">
        <f t="shared" si="36"/>
        <v>12.25</v>
      </c>
      <c r="Z112" s="8">
        <f t="shared" si="37"/>
        <v>150.0625</v>
      </c>
      <c r="AA112">
        <f t="shared" si="38"/>
        <v>3335.0625</v>
      </c>
      <c r="AB112">
        <f t="shared" si="39"/>
        <v>2476.03125</v>
      </c>
      <c r="AC112" s="8">
        <f t="shared" si="40"/>
        <v>150.0625</v>
      </c>
      <c r="AD112" s="8">
        <f t="shared" si="41"/>
        <v>2476.03125</v>
      </c>
      <c r="AE112">
        <f t="shared" si="42"/>
        <v>272.25</v>
      </c>
      <c r="AF112">
        <f t="shared" si="43"/>
        <v>3335.0625</v>
      </c>
      <c r="AH112" s="8">
        <v>12.25</v>
      </c>
      <c r="AI112" s="21">
        <v>77.445390000000003</v>
      </c>
    </row>
    <row r="113" spans="1:35" x14ac:dyDescent="0.3">
      <c r="A113" s="19" t="s">
        <v>2</v>
      </c>
      <c r="B113" s="19">
        <v>10.75</v>
      </c>
      <c r="C113" s="19">
        <v>8</v>
      </c>
      <c r="D113" s="20">
        <v>12.41</v>
      </c>
      <c r="E113" s="19">
        <v>16.3</v>
      </c>
      <c r="F113" s="21">
        <v>67.034750000000003</v>
      </c>
      <c r="G113" s="21">
        <v>16.319780000000002</v>
      </c>
      <c r="H113" s="21">
        <v>83.354529999999997</v>
      </c>
      <c r="I113" s="21">
        <v>0.11043600000000001</v>
      </c>
      <c r="K113" s="8">
        <f t="shared" si="22"/>
        <v>12.41</v>
      </c>
      <c r="L113" s="8">
        <f t="shared" si="23"/>
        <v>154.00810000000001</v>
      </c>
      <c r="M113">
        <f t="shared" si="24"/>
        <v>2510.3320300000005</v>
      </c>
      <c r="N113">
        <f t="shared" si="25"/>
        <v>2.5185025992165158</v>
      </c>
      <c r="O113" s="8">
        <f t="shared" si="26"/>
        <v>12.41</v>
      </c>
      <c r="P113">
        <f t="shared" si="27"/>
        <v>8.0580177276390011E-2</v>
      </c>
      <c r="Q113">
        <f t="shared" si="28"/>
        <v>6.49316496989444E-3</v>
      </c>
      <c r="R113" s="8">
        <f t="shared" si="29"/>
        <v>154.00810000000001</v>
      </c>
      <c r="S113">
        <f t="shared" si="30"/>
        <v>16.3</v>
      </c>
      <c r="T113">
        <f t="shared" si="31"/>
        <v>2510.3320300000005</v>
      </c>
      <c r="U113" s="8">
        <f t="shared" si="32"/>
        <v>12.41</v>
      </c>
      <c r="V113" s="8">
        <f t="shared" si="33"/>
        <v>154.00810000000001</v>
      </c>
      <c r="W113">
        <f t="shared" si="34"/>
        <v>202.28300000000002</v>
      </c>
      <c r="X113">
        <f t="shared" si="35"/>
        <v>2510.3320300000005</v>
      </c>
      <c r="Y113" s="8">
        <f t="shared" si="36"/>
        <v>12.41</v>
      </c>
      <c r="Z113" s="8">
        <f t="shared" si="37"/>
        <v>154.00810000000001</v>
      </c>
      <c r="AA113">
        <f t="shared" si="38"/>
        <v>3297.2129</v>
      </c>
      <c r="AB113">
        <f t="shared" si="39"/>
        <v>2510.3320300000005</v>
      </c>
      <c r="AC113" s="8">
        <f t="shared" si="40"/>
        <v>154.00810000000001</v>
      </c>
      <c r="AD113" s="8">
        <f t="shared" si="41"/>
        <v>2510.3320300000005</v>
      </c>
      <c r="AE113">
        <f t="shared" si="42"/>
        <v>265.69</v>
      </c>
      <c r="AF113">
        <f t="shared" si="43"/>
        <v>3297.2129</v>
      </c>
      <c r="AH113" s="8">
        <v>12.41</v>
      </c>
      <c r="AI113" s="21">
        <v>83.354529999999997</v>
      </c>
    </row>
    <row r="114" spans="1:35" x14ac:dyDescent="0.3">
      <c r="A114" s="19" t="s">
        <v>2</v>
      </c>
      <c r="B114" s="19">
        <v>10.75</v>
      </c>
      <c r="C114" s="19">
        <v>8</v>
      </c>
      <c r="D114" s="20">
        <v>12.41</v>
      </c>
      <c r="E114" s="19">
        <v>18</v>
      </c>
      <c r="F114" s="21">
        <v>72.474090000000004</v>
      </c>
      <c r="G114" s="21">
        <v>12.93843</v>
      </c>
      <c r="H114" s="21">
        <v>85.412520000000001</v>
      </c>
      <c r="I114" s="21">
        <v>0.109435</v>
      </c>
      <c r="K114" s="8">
        <f t="shared" si="22"/>
        <v>12.41</v>
      </c>
      <c r="L114" s="8">
        <f t="shared" si="23"/>
        <v>154.00810000000001</v>
      </c>
      <c r="M114">
        <f t="shared" si="24"/>
        <v>2772.1458000000002</v>
      </c>
      <c r="N114">
        <f t="shared" si="25"/>
        <v>2.5185025992165158</v>
      </c>
      <c r="O114" s="8">
        <f t="shared" si="26"/>
        <v>12.41</v>
      </c>
      <c r="P114">
        <f t="shared" si="27"/>
        <v>8.0580177276390011E-2</v>
      </c>
      <c r="Q114">
        <f t="shared" si="28"/>
        <v>6.49316496989444E-3</v>
      </c>
      <c r="R114" s="8">
        <f t="shared" si="29"/>
        <v>154.00810000000001</v>
      </c>
      <c r="S114">
        <f t="shared" si="30"/>
        <v>18</v>
      </c>
      <c r="T114">
        <f t="shared" si="31"/>
        <v>2772.1458000000002</v>
      </c>
      <c r="U114" s="8">
        <f t="shared" si="32"/>
        <v>12.41</v>
      </c>
      <c r="V114" s="8">
        <f t="shared" si="33"/>
        <v>154.00810000000001</v>
      </c>
      <c r="W114">
        <f t="shared" si="34"/>
        <v>223.38</v>
      </c>
      <c r="X114">
        <f t="shared" si="35"/>
        <v>2772.1458000000002</v>
      </c>
      <c r="Y114" s="8">
        <f t="shared" si="36"/>
        <v>12.41</v>
      </c>
      <c r="Z114" s="8">
        <f t="shared" si="37"/>
        <v>154.00810000000001</v>
      </c>
      <c r="AA114">
        <f t="shared" si="38"/>
        <v>4020.84</v>
      </c>
      <c r="AB114">
        <f t="shared" si="39"/>
        <v>2772.1458000000002</v>
      </c>
      <c r="AC114" s="8">
        <f t="shared" si="40"/>
        <v>154.00810000000001</v>
      </c>
      <c r="AD114" s="8">
        <f t="shared" si="41"/>
        <v>2772.1458000000002</v>
      </c>
      <c r="AE114">
        <f t="shared" si="42"/>
        <v>324</v>
      </c>
      <c r="AF114">
        <f t="shared" si="43"/>
        <v>4020.84</v>
      </c>
      <c r="AH114" s="8">
        <v>12.41</v>
      </c>
      <c r="AI114" s="21">
        <v>85.412520000000001</v>
      </c>
    </row>
    <row r="115" spans="1:35" x14ac:dyDescent="0.3">
      <c r="A115" s="19" t="s">
        <v>2</v>
      </c>
      <c r="B115" s="19">
        <v>10.75</v>
      </c>
      <c r="C115" s="19">
        <v>8</v>
      </c>
      <c r="D115" s="20">
        <v>12.57</v>
      </c>
      <c r="E115" s="19">
        <v>15.8</v>
      </c>
      <c r="F115" s="21">
        <v>59.262819999999998</v>
      </c>
      <c r="G115" s="21">
        <v>13.7385</v>
      </c>
      <c r="H115" s="21">
        <v>73.001320000000007</v>
      </c>
      <c r="I115" s="21">
        <v>0.106914</v>
      </c>
      <c r="K115" s="8">
        <f t="shared" si="22"/>
        <v>12.57</v>
      </c>
      <c r="L115" s="8">
        <f t="shared" si="23"/>
        <v>158.00490000000002</v>
      </c>
      <c r="M115">
        <f t="shared" si="24"/>
        <v>2496.4774200000006</v>
      </c>
      <c r="N115">
        <f t="shared" si="25"/>
        <v>2.5313130226021561</v>
      </c>
      <c r="O115" s="8">
        <f t="shared" si="26"/>
        <v>12.57</v>
      </c>
      <c r="P115">
        <f t="shared" si="27"/>
        <v>7.9554494828957836E-2</v>
      </c>
      <c r="Q115">
        <f t="shared" si="28"/>
        <v>6.3289176474906781E-3</v>
      </c>
      <c r="R115" s="8">
        <f t="shared" si="29"/>
        <v>158.00490000000002</v>
      </c>
      <c r="S115">
        <f t="shared" si="30"/>
        <v>15.8</v>
      </c>
      <c r="T115">
        <f t="shared" si="31"/>
        <v>2496.4774200000006</v>
      </c>
      <c r="U115" s="8">
        <f t="shared" si="32"/>
        <v>12.57</v>
      </c>
      <c r="V115" s="8">
        <f t="shared" si="33"/>
        <v>158.00490000000002</v>
      </c>
      <c r="W115">
        <f t="shared" si="34"/>
        <v>198.60600000000002</v>
      </c>
      <c r="X115">
        <f t="shared" si="35"/>
        <v>2496.4774200000006</v>
      </c>
      <c r="Y115" s="8">
        <f t="shared" si="36"/>
        <v>12.57</v>
      </c>
      <c r="Z115" s="8">
        <f t="shared" si="37"/>
        <v>158.00490000000002</v>
      </c>
      <c r="AA115">
        <f t="shared" si="38"/>
        <v>3137.9748000000004</v>
      </c>
      <c r="AB115">
        <f t="shared" si="39"/>
        <v>2496.4774200000006</v>
      </c>
      <c r="AC115" s="8">
        <f t="shared" si="40"/>
        <v>158.00490000000002</v>
      </c>
      <c r="AD115" s="8">
        <f t="shared" si="41"/>
        <v>2496.4774200000006</v>
      </c>
      <c r="AE115">
        <f t="shared" si="42"/>
        <v>249.64000000000001</v>
      </c>
      <c r="AF115">
        <f t="shared" si="43"/>
        <v>3137.9748000000004</v>
      </c>
      <c r="AH115" s="8">
        <v>12.57</v>
      </c>
      <c r="AI115" s="21">
        <v>73.001320000000007</v>
      </c>
    </row>
    <row r="116" spans="1:35" x14ac:dyDescent="0.3">
      <c r="A116" s="19" t="s">
        <v>2</v>
      </c>
      <c r="B116" s="19">
        <v>10.75</v>
      </c>
      <c r="C116" s="19">
        <v>8</v>
      </c>
      <c r="D116" s="20">
        <v>12.73</v>
      </c>
      <c r="E116" s="19">
        <v>15.5</v>
      </c>
      <c r="F116" s="21">
        <v>51.718870000000003</v>
      </c>
      <c r="G116" s="21">
        <v>12.919969999999999</v>
      </c>
      <c r="H116" s="21">
        <v>64.638840000000002</v>
      </c>
      <c r="I116" s="21">
        <v>9.5244999999999996E-2</v>
      </c>
      <c r="K116" s="8">
        <f t="shared" si="22"/>
        <v>12.73</v>
      </c>
      <c r="L116" s="8">
        <f t="shared" si="23"/>
        <v>162.05290000000002</v>
      </c>
      <c r="M116">
        <f t="shared" si="24"/>
        <v>2511.8199500000005</v>
      </c>
      <c r="N116">
        <f t="shared" si="25"/>
        <v>2.5439614125693151</v>
      </c>
      <c r="O116" s="8">
        <f t="shared" si="26"/>
        <v>12.73</v>
      </c>
      <c r="P116">
        <f t="shared" si="27"/>
        <v>7.8554595443833461E-2</v>
      </c>
      <c r="Q116">
        <f t="shared" si="28"/>
        <v>6.1708244653443404E-3</v>
      </c>
      <c r="R116" s="8">
        <f t="shared" si="29"/>
        <v>162.05290000000002</v>
      </c>
      <c r="S116">
        <f t="shared" si="30"/>
        <v>15.5</v>
      </c>
      <c r="T116">
        <f t="shared" si="31"/>
        <v>2511.8199500000005</v>
      </c>
      <c r="U116" s="8">
        <f t="shared" si="32"/>
        <v>12.73</v>
      </c>
      <c r="V116" s="8">
        <f t="shared" si="33"/>
        <v>162.05290000000002</v>
      </c>
      <c r="W116">
        <f t="shared" si="34"/>
        <v>197.315</v>
      </c>
      <c r="X116">
        <f t="shared" si="35"/>
        <v>2511.8199500000005</v>
      </c>
      <c r="Y116" s="8">
        <f t="shared" si="36"/>
        <v>12.73</v>
      </c>
      <c r="Z116" s="8">
        <f t="shared" si="37"/>
        <v>162.05290000000002</v>
      </c>
      <c r="AA116">
        <f t="shared" si="38"/>
        <v>3058.3825000000002</v>
      </c>
      <c r="AB116">
        <f t="shared" si="39"/>
        <v>2511.8199500000005</v>
      </c>
      <c r="AC116" s="8">
        <f t="shared" si="40"/>
        <v>162.05290000000002</v>
      </c>
      <c r="AD116" s="8">
        <f t="shared" si="41"/>
        <v>2511.8199500000005</v>
      </c>
      <c r="AE116">
        <f t="shared" si="42"/>
        <v>240.25</v>
      </c>
      <c r="AF116">
        <f t="shared" si="43"/>
        <v>3058.3825000000002</v>
      </c>
      <c r="AH116" s="8">
        <v>12.73</v>
      </c>
      <c r="AI116" s="21">
        <v>64.638840000000002</v>
      </c>
    </row>
    <row r="117" spans="1:35" x14ac:dyDescent="0.3">
      <c r="A117" s="19" t="s">
        <v>2</v>
      </c>
      <c r="B117" s="19">
        <v>10.75</v>
      </c>
      <c r="C117" s="19">
        <v>8</v>
      </c>
      <c r="D117" s="20">
        <v>12.73</v>
      </c>
      <c r="E117" s="19">
        <v>17.8</v>
      </c>
      <c r="F117" s="21">
        <v>67.893630000000002</v>
      </c>
      <c r="G117" s="21">
        <v>13.1883</v>
      </c>
      <c r="H117" s="21">
        <v>81.08193</v>
      </c>
      <c r="I117" s="21">
        <v>0.11419</v>
      </c>
      <c r="K117" s="8">
        <f t="shared" si="22"/>
        <v>12.73</v>
      </c>
      <c r="L117" s="8">
        <f t="shared" si="23"/>
        <v>162.05290000000002</v>
      </c>
      <c r="M117">
        <f t="shared" si="24"/>
        <v>2884.5416200000004</v>
      </c>
      <c r="N117">
        <f t="shared" si="25"/>
        <v>2.5439614125693151</v>
      </c>
      <c r="O117" s="8">
        <f t="shared" si="26"/>
        <v>12.73</v>
      </c>
      <c r="P117">
        <f t="shared" si="27"/>
        <v>7.8554595443833461E-2</v>
      </c>
      <c r="Q117">
        <f t="shared" si="28"/>
        <v>6.1708244653443404E-3</v>
      </c>
      <c r="R117" s="8">
        <f t="shared" si="29"/>
        <v>162.05290000000002</v>
      </c>
      <c r="S117">
        <f t="shared" si="30"/>
        <v>17.8</v>
      </c>
      <c r="T117">
        <f t="shared" si="31"/>
        <v>2884.5416200000004</v>
      </c>
      <c r="U117" s="8">
        <f t="shared" si="32"/>
        <v>12.73</v>
      </c>
      <c r="V117" s="8">
        <f t="shared" si="33"/>
        <v>162.05290000000002</v>
      </c>
      <c r="W117">
        <f t="shared" si="34"/>
        <v>226.59400000000002</v>
      </c>
      <c r="X117">
        <f t="shared" si="35"/>
        <v>2884.5416200000004</v>
      </c>
      <c r="Y117" s="8">
        <f t="shared" si="36"/>
        <v>12.73</v>
      </c>
      <c r="Z117" s="8">
        <f t="shared" si="37"/>
        <v>162.05290000000002</v>
      </c>
      <c r="AA117">
        <f t="shared" si="38"/>
        <v>4033.3732000000005</v>
      </c>
      <c r="AB117">
        <f t="shared" si="39"/>
        <v>2884.5416200000004</v>
      </c>
      <c r="AC117" s="8">
        <f t="shared" si="40"/>
        <v>162.05290000000002</v>
      </c>
      <c r="AD117" s="8">
        <f t="shared" si="41"/>
        <v>2884.5416200000004</v>
      </c>
      <c r="AE117">
        <f t="shared" si="42"/>
        <v>316.84000000000003</v>
      </c>
      <c r="AF117">
        <f t="shared" si="43"/>
        <v>4033.3732000000005</v>
      </c>
      <c r="AH117" s="8">
        <v>12.73</v>
      </c>
      <c r="AI117" s="21">
        <v>81.08193</v>
      </c>
    </row>
    <row r="118" spans="1:35" x14ac:dyDescent="0.3">
      <c r="A118" s="19" t="s">
        <v>2</v>
      </c>
      <c r="B118" s="19">
        <v>10.75</v>
      </c>
      <c r="C118" s="19">
        <v>8</v>
      </c>
      <c r="D118" s="20">
        <v>13.05</v>
      </c>
      <c r="E118" s="19">
        <v>18</v>
      </c>
      <c r="F118" s="21">
        <v>72.829549999999998</v>
      </c>
      <c r="G118" s="21">
        <v>9.0020500000000006</v>
      </c>
      <c r="H118" s="21">
        <v>81.831599999999995</v>
      </c>
      <c r="I118" s="21">
        <v>0.118578</v>
      </c>
      <c r="K118" s="8">
        <f t="shared" si="22"/>
        <v>13.05</v>
      </c>
      <c r="L118" s="8">
        <f t="shared" si="23"/>
        <v>170.30250000000001</v>
      </c>
      <c r="M118">
        <f t="shared" si="24"/>
        <v>3065.4450000000002</v>
      </c>
      <c r="N118">
        <f t="shared" si="25"/>
        <v>2.5687881337687024</v>
      </c>
      <c r="O118" s="8">
        <f t="shared" si="26"/>
        <v>13.05</v>
      </c>
      <c r="P118">
        <f t="shared" si="27"/>
        <v>7.662835249042145E-2</v>
      </c>
      <c r="Q118">
        <f t="shared" si="28"/>
        <v>5.8719044053962798E-3</v>
      </c>
      <c r="R118" s="8">
        <f t="shared" si="29"/>
        <v>170.30250000000001</v>
      </c>
      <c r="S118">
        <f t="shared" si="30"/>
        <v>18</v>
      </c>
      <c r="T118">
        <f t="shared" si="31"/>
        <v>3065.4450000000002</v>
      </c>
      <c r="U118" s="8">
        <f t="shared" si="32"/>
        <v>13.05</v>
      </c>
      <c r="V118" s="8">
        <f t="shared" si="33"/>
        <v>170.30250000000001</v>
      </c>
      <c r="W118">
        <f t="shared" si="34"/>
        <v>234.9</v>
      </c>
      <c r="X118">
        <f t="shared" si="35"/>
        <v>3065.4450000000002</v>
      </c>
      <c r="Y118" s="8">
        <f t="shared" si="36"/>
        <v>13.05</v>
      </c>
      <c r="Z118" s="8">
        <f t="shared" si="37"/>
        <v>170.30250000000001</v>
      </c>
      <c r="AA118">
        <f t="shared" si="38"/>
        <v>4228.2</v>
      </c>
      <c r="AB118">
        <f t="shared" si="39"/>
        <v>3065.4450000000002</v>
      </c>
      <c r="AC118" s="8">
        <f t="shared" si="40"/>
        <v>170.30250000000001</v>
      </c>
      <c r="AD118" s="8">
        <f t="shared" si="41"/>
        <v>3065.4450000000002</v>
      </c>
      <c r="AE118">
        <f t="shared" si="42"/>
        <v>324</v>
      </c>
      <c r="AF118">
        <f t="shared" si="43"/>
        <v>4228.2</v>
      </c>
      <c r="AH118" s="8">
        <v>13.05</v>
      </c>
      <c r="AI118" s="21">
        <v>81.831599999999995</v>
      </c>
    </row>
    <row r="119" spans="1:35" x14ac:dyDescent="0.3">
      <c r="A119" s="19" t="s">
        <v>2</v>
      </c>
      <c r="B119" s="19">
        <v>10.75</v>
      </c>
      <c r="C119" s="19">
        <v>8</v>
      </c>
      <c r="D119" s="20">
        <v>13.37</v>
      </c>
      <c r="E119" s="19">
        <v>18.899999999999999</v>
      </c>
      <c r="F119" s="21">
        <v>87.378439999999998</v>
      </c>
      <c r="G119" s="21">
        <v>11.9465</v>
      </c>
      <c r="H119" s="21">
        <v>99.324939999999998</v>
      </c>
      <c r="I119" s="21">
        <v>0.140652</v>
      </c>
      <c r="K119" s="8">
        <f t="shared" si="22"/>
        <v>13.37</v>
      </c>
      <c r="L119" s="8">
        <f t="shared" si="23"/>
        <v>178.75689999999997</v>
      </c>
      <c r="M119">
        <f t="shared" si="24"/>
        <v>3378.5054099999993</v>
      </c>
      <c r="N119">
        <f t="shared" si="25"/>
        <v>2.5930133911138515</v>
      </c>
      <c r="O119" s="8">
        <f t="shared" si="26"/>
        <v>13.37</v>
      </c>
      <c r="P119">
        <f t="shared" si="27"/>
        <v>7.4794315632011971E-2</v>
      </c>
      <c r="Q119">
        <f t="shared" si="28"/>
        <v>5.5941896508610303E-3</v>
      </c>
      <c r="R119" s="8">
        <f t="shared" si="29"/>
        <v>178.75689999999997</v>
      </c>
      <c r="S119">
        <f t="shared" si="30"/>
        <v>18.899999999999999</v>
      </c>
      <c r="T119">
        <f t="shared" si="31"/>
        <v>3378.5054099999993</v>
      </c>
      <c r="U119" s="8">
        <f t="shared" si="32"/>
        <v>13.37</v>
      </c>
      <c r="V119" s="8">
        <f t="shared" si="33"/>
        <v>178.75689999999997</v>
      </c>
      <c r="W119">
        <f t="shared" si="34"/>
        <v>252.69299999999996</v>
      </c>
      <c r="X119">
        <f t="shared" si="35"/>
        <v>3378.5054099999993</v>
      </c>
      <c r="Y119" s="8">
        <f t="shared" si="36"/>
        <v>13.37</v>
      </c>
      <c r="Z119" s="8">
        <f t="shared" si="37"/>
        <v>178.75689999999997</v>
      </c>
      <c r="AA119">
        <f t="shared" si="38"/>
        <v>4775.8976999999986</v>
      </c>
      <c r="AB119">
        <f t="shared" si="39"/>
        <v>3378.5054099999993</v>
      </c>
      <c r="AC119" s="8">
        <f t="shared" si="40"/>
        <v>178.75689999999997</v>
      </c>
      <c r="AD119" s="8">
        <f t="shared" si="41"/>
        <v>3378.5054099999993</v>
      </c>
      <c r="AE119">
        <f t="shared" si="42"/>
        <v>357.20999999999992</v>
      </c>
      <c r="AF119">
        <f t="shared" si="43"/>
        <v>4775.8976999999986</v>
      </c>
      <c r="AH119" s="8">
        <v>13.37</v>
      </c>
      <c r="AI119" s="21">
        <v>99.324939999999998</v>
      </c>
    </row>
    <row r="120" spans="1:35" x14ac:dyDescent="0.3">
      <c r="A120" s="19" t="s">
        <v>2</v>
      </c>
      <c r="B120" s="19">
        <v>10.75</v>
      </c>
      <c r="C120" s="19">
        <v>8</v>
      </c>
      <c r="D120" s="20">
        <v>14.32</v>
      </c>
      <c r="E120" s="19">
        <v>17.8</v>
      </c>
      <c r="F120" s="21">
        <v>91.047600000000003</v>
      </c>
      <c r="G120" s="21">
        <v>18.561789999999998</v>
      </c>
      <c r="H120" s="21">
        <v>109.60939</v>
      </c>
      <c r="I120" s="21">
        <v>0.14652799999999999</v>
      </c>
      <c r="K120" s="8">
        <f t="shared" si="22"/>
        <v>14.32</v>
      </c>
      <c r="L120" s="8">
        <f t="shared" si="23"/>
        <v>205.0624</v>
      </c>
      <c r="M120">
        <f t="shared" si="24"/>
        <v>3650.1107200000001</v>
      </c>
      <c r="N120">
        <f t="shared" si="25"/>
        <v>2.6616571615324998</v>
      </c>
      <c r="O120" s="8">
        <f t="shared" si="26"/>
        <v>14.32</v>
      </c>
      <c r="P120">
        <f t="shared" si="27"/>
        <v>6.9832402234636867E-2</v>
      </c>
      <c r="Q120">
        <f t="shared" si="28"/>
        <v>4.8765644018601171E-3</v>
      </c>
      <c r="R120" s="8">
        <f t="shared" si="29"/>
        <v>205.0624</v>
      </c>
      <c r="S120">
        <f t="shared" si="30"/>
        <v>17.8</v>
      </c>
      <c r="T120">
        <f t="shared" si="31"/>
        <v>3650.1107200000001</v>
      </c>
      <c r="U120" s="8">
        <f t="shared" si="32"/>
        <v>14.32</v>
      </c>
      <c r="V120" s="8">
        <f t="shared" si="33"/>
        <v>205.0624</v>
      </c>
      <c r="W120">
        <f t="shared" si="34"/>
        <v>254.89600000000002</v>
      </c>
      <c r="X120">
        <f t="shared" si="35"/>
        <v>3650.1107200000001</v>
      </c>
      <c r="Y120" s="8">
        <f t="shared" si="36"/>
        <v>14.32</v>
      </c>
      <c r="Z120" s="8">
        <f t="shared" si="37"/>
        <v>205.0624</v>
      </c>
      <c r="AA120">
        <f t="shared" si="38"/>
        <v>4537.1488000000008</v>
      </c>
      <c r="AB120">
        <f t="shared" si="39"/>
        <v>3650.1107200000001</v>
      </c>
      <c r="AC120" s="8">
        <f t="shared" si="40"/>
        <v>205.0624</v>
      </c>
      <c r="AD120" s="8">
        <f t="shared" si="41"/>
        <v>3650.1107200000001</v>
      </c>
      <c r="AE120">
        <f t="shared" si="42"/>
        <v>316.84000000000003</v>
      </c>
      <c r="AF120">
        <f t="shared" si="43"/>
        <v>4537.1488000000008</v>
      </c>
      <c r="AH120" s="8">
        <v>14.32</v>
      </c>
      <c r="AI120" s="21">
        <v>109.60939</v>
      </c>
    </row>
    <row r="121" spans="1:35" x14ac:dyDescent="0.3">
      <c r="A121" s="19" t="s">
        <v>1</v>
      </c>
      <c r="B121" s="19">
        <v>9.83</v>
      </c>
      <c r="C121" s="19">
        <v>9</v>
      </c>
      <c r="D121" s="20">
        <v>7.8</v>
      </c>
      <c r="E121" s="19">
        <v>13.2</v>
      </c>
      <c r="F121" s="21">
        <v>18.942119999999999</v>
      </c>
      <c r="G121" s="21">
        <v>3.05247</v>
      </c>
      <c r="H121" s="21">
        <v>21.994589999999999</v>
      </c>
      <c r="I121" s="21">
        <v>3.3642999999999999E-2</v>
      </c>
      <c r="K121" s="8">
        <f t="shared" si="22"/>
        <v>7.8</v>
      </c>
      <c r="L121" s="8">
        <f t="shared" si="23"/>
        <v>60.839999999999996</v>
      </c>
      <c r="M121">
        <f t="shared" si="24"/>
        <v>803.08799999999985</v>
      </c>
      <c r="N121">
        <f t="shared" si="25"/>
        <v>2.0541237336955462</v>
      </c>
      <c r="O121" s="8">
        <f t="shared" si="26"/>
        <v>7.8</v>
      </c>
      <c r="P121">
        <f t="shared" si="27"/>
        <v>0.12820512820512822</v>
      </c>
      <c r="Q121">
        <f t="shared" si="28"/>
        <v>1.6436554898093359E-2</v>
      </c>
      <c r="R121" s="8">
        <f t="shared" si="29"/>
        <v>60.839999999999996</v>
      </c>
      <c r="S121">
        <f t="shared" si="30"/>
        <v>13.2</v>
      </c>
      <c r="T121">
        <f t="shared" si="31"/>
        <v>803.08799999999985</v>
      </c>
      <c r="U121" s="8">
        <f t="shared" si="32"/>
        <v>7.8</v>
      </c>
      <c r="V121" s="8">
        <f t="shared" si="33"/>
        <v>60.839999999999996</v>
      </c>
      <c r="W121">
        <f t="shared" si="34"/>
        <v>102.96</v>
      </c>
      <c r="X121">
        <f t="shared" si="35"/>
        <v>803.08799999999985</v>
      </c>
      <c r="Y121" s="8">
        <f t="shared" si="36"/>
        <v>7.8</v>
      </c>
      <c r="Z121" s="8">
        <f t="shared" si="37"/>
        <v>60.839999999999996</v>
      </c>
      <c r="AA121">
        <f t="shared" si="38"/>
        <v>1359.0719999999999</v>
      </c>
      <c r="AB121">
        <f t="shared" si="39"/>
        <v>803.08799999999985</v>
      </c>
      <c r="AC121" s="8">
        <f t="shared" si="40"/>
        <v>60.839999999999996</v>
      </c>
      <c r="AD121" s="8">
        <f t="shared" si="41"/>
        <v>803.08799999999985</v>
      </c>
      <c r="AE121">
        <f t="shared" si="42"/>
        <v>174.23999999999998</v>
      </c>
      <c r="AF121">
        <f t="shared" si="43"/>
        <v>1359.0719999999999</v>
      </c>
      <c r="AH121" s="8">
        <v>7.8</v>
      </c>
      <c r="AI121" s="21">
        <v>21.994589999999999</v>
      </c>
    </row>
    <row r="122" spans="1:35" x14ac:dyDescent="0.3">
      <c r="A122" s="19" t="s">
        <v>1</v>
      </c>
      <c r="B122" s="19">
        <v>9.83</v>
      </c>
      <c r="C122" s="19">
        <v>9</v>
      </c>
      <c r="D122" s="20">
        <v>9.07</v>
      </c>
      <c r="E122" s="19">
        <v>14.3</v>
      </c>
      <c r="F122" s="21">
        <v>24.048590000000001</v>
      </c>
      <c r="G122" s="21">
        <v>5.4701599999999999</v>
      </c>
      <c r="H122" s="21">
        <v>29.51876</v>
      </c>
      <c r="I122" s="21">
        <v>4.4025000000000002E-2</v>
      </c>
      <c r="K122" s="8">
        <f t="shared" si="22"/>
        <v>9.07</v>
      </c>
      <c r="L122" s="8">
        <f t="shared" si="23"/>
        <v>82.264900000000011</v>
      </c>
      <c r="M122">
        <f t="shared" si="24"/>
        <v>1176.3880700000002</v>
      </c>
      <c r="N122">
        <f t="shared" si="25"/>
        <v>2.2049722641270453</v>
      </c>
      <c r="O122" s="8">
        <f t="shared" si="26"/>
        <v>9.07</v>
      </c>
      <c r="P122">
        <f t="shared" si="27"/>
        <v>0.11025358324145534</v>
      </c>
      <c r="Q122">
        <f t="shared" si="28"/>
        <v>1.2155852617580521E-2</v>
      </c>
      <c r="R122" s="8">
        <f t="shared" si="29"/>
        <v>82.264900000000011</v>
      </c>
      <c r="S122">
        <f t="shared" si="30"/>
        <v>14.3</v>
      </c>
      <c r="T122">
        <f t="shared" si="31"/>
        <v>1176.3880700000002</v>
      </c>
      <c r="U122" s="8">
        <f t="shared" si="32"/>
        <v>9.07</v>
      </c>
      <c r="V122" s="8">
        <f t="shared" si="33"/>
        <v>82.264900000000011</v>
      </c>
      <c r="W122">
        <f t="shared" si="34"/>
        <v>129.70100000000002</v>
      </c>
      <c r="X122">
        <f t="shared" si="35"/>
        <v>1176.3880700000002</v>
      </c>
      <c r="Y122" s="8">
        <f t="shared" si="36"/>
        <v>9.07</v>
      </c>
      <c r="Z122" s="8">
        <f t="shared" si="37"/>
        <v>82.264900000000011</v>
      </c>
      <c r="AA122">
        <f t="shared" si="38"/>
        <v>1854.7243000000001</v>
      </c>
      <c r="AB122">
        <f t="shared" si="39"/>
        <v>1176.3880700000002</v>
      </c>
      <c r="AC122" s="8">
        <f t="shared" si="40"/>
        <v>82.264900000000011</v>
      </c>
      <c r="AD122" s="8">
        <f t="shared" si="41"/>
        <v>1176.3880700000002</v>
      </c>
      <c r="AE122">
        <f t="shared" si="42"/>
        <v>204.49</v>
      </c>
      <c r="AF122">
        <f t="shared" si="43"/>
        <v>1854.7243000000001</v>
      </c>
      <c r="AH122" s="8">
        <v>9.07</v>
      </c>
      <c r="AI122" s="21">
        <v>29.51876</v>
      </c>
    </row>
    <row r="123" spans="1:35" x14ac:dyDescent="0.3">
      <c r="A123" s="19" t="s">
        <v>1</v>
      </c>
      <c r="B123" s="19">
        <v>9.83</v>
      </c>
      <c r="C123" s="19">
        <v>9</v>
      </c>
      <c r="D123" s="20">
        <v>10.5</v>
      </c>
      <c r="E123" s="19">
        <v>14.9</v>
      </c>
      <c r="F123" s="21">
        <v>34.810920000000003</v>
      </c>
      <c r="G123" s="21">
        <v>7.7041300000000001</v>
      </c>
      <c r="H123" s="21">
        <v>42.515050000000002</v>
      </c>
      <c r="I123" s="21">
        <v>6.2617000000000006E-2</v>
      </c>
      <c r="K123" s="8">
        <f t="shared" si="22"/>
        <v>10.5</v>
      </c>
      <c r="L123" s="8">
        <f t="shared" si="23"/>
        <v>110.25</v>
      </c>
      <c r="M123">
        <f t="shared" si="24"/>
        <v>1642.7250000000001</v>
      </c>
      <c r="N123">
        <f t="shared" si="25"/>
        <v>2.3513752571634776</v>
      </c>
      <c r="O123" s="8">
        <f t="shared" si="26"/>
        <v>10.5</v>
      </c>
      <c r="P123">
        <f t="shared" si="27"/>
        <v>9.5238095238095233E-2</v>
      </c>
      <c r="Q123">
        <f t="shared" si="28"/>
        <v>9.0702947845804991E-3</v>
      </c>
      <c r="R123" s="8">
        <f t="shared" si="29"/>
        <v>110.25</v>
      </c>
      <c r="S123">
        <f t="shared" si="30"/>
        <v>14.9</v>
      </c>
      <c r="T123">
        <f t="shared" si="31"/>
        <v>1642.7250000000001</v>
      </c>
      <c r="U123" s="8">
        <f t="shared" si="32"/>
        <v>10.5</v>
      </c>
      <c r="V123" s="8">
        <f t="shared" si="33"/>
        <v>110.25</v>
      </c>
      <c r="W123">
        <f t="shared" si="34"/>
        <v>156.45000000000002</v>
      </c>
      <c r="X123">
        <f t="shared" si="35"/>
        <v>1642.7250000000001</v>
      </c>
      <c r="Y123" s="8">
        <f t="shared" si="36"/>
        <v>10.5</v>
      </c>
      <c r="Z123" s="8">
        <f t="shared" si="37"/>
        <v>110.25</v>
      </c>
      <c r="AA123">
        <f t="shared" si="38"/>
        <v>2331.105</v>
      </c>
      <c r="AB123">
        <f t="shared" si="39"/>
        <v>1642.7250000000001</v>
      </c>
      <c r="AC123" s="8">
        <f t="shared" si="40"/>
        <v>110.25</v>
      </c>
      <c r="AD123" s="8">
        <f t="shared" si="41"/>
        <v>1642.7250000000001</v>
      </c>
      <c r="AE123">
        <f t="shared" si="42"/>
        <v>222.01000000000002</v>
      </c>
      <c r="AF123">
        <f t="shared" si="43"/>
        <v>2331.105</v>
      </c>
      <c r="AH123" s="8">
        <v>10.5</v>
      </c>
      <c r="AI123" s="21">
        <v>42.515050000000002</v>
      </c>
    </row>
    <row r="124" spans="1:35" x14ac:dyDescent="0.3">
      <c r="A124" s="19" t="s">
        <v>1</v>
      </c>
      <c r="B124" s="19">
        <v>9.83</v>
      </c>
      <c r="C124" s="19">
        <v>9</v>
      </c>
      <c r="D124" s="20">
        <v>14.8</v>
      </c>
      <c r="E124" s="19">
        <v>18</v>
      </c>
      <c r="F124" s="21">
        <v>87.443669999999997</v>
      </c>
      <c r="G124" s="21">
        <v>17.457180000000001</v>
      </c>
      <c r="H124" s="21">
        <v>104.90085000000001</v>
      </c>
      <c r="I124" s="21">
        <v>0.151175</v>
      </c>
      <c r="K124" s="8">
        <f t="shared" si="22"/>
        <v>14.8</v>
      </c>
      <c r="L124" s="8">
        <f t="shared" si="23"/>
        <v>219.04000000000002</v>
      </c>
      <c r="M124">
        <f t="shared" si="24"/>
        <v>3942.7200000000003</v>
      </c>
      <c r="N124">
        <f t="shared" si="25"/>
        <v>2.6946271807700692</v>
      </c>
      <c r="O124" s="8">
        <f t="shared" si="26"/>
        <v>14.8</v>
      </c>
      <c r="P124">
        <f t="shared" si="27"/>
        <v>6.7567567567567557E-2</v>
      </c>
      <c r="Q124">
        <f t="shared" si="28"/>
        <v>4.5653761869978082E-3</v>
      </c>
      <c r="R124" s="8">
        <f t="shared" si="29"/>
        <v>219.04000000000002</v>
      </c>
      <c r="S124">
        <f t="shared" si="30"/>
        <v>18</v>
      </c>
      <c r="T124">
        <f t="shared" si="31"/>
        <v>3942.7200000000003</v>
      </c>
      <c r="U124" s="8">
        <f t="shared" si="32"/>
        <v>14.8</v>
      </c>
      <c r="V124" s="8">
        <f t="shared" si="33"/>
        <v>219.04000000000002</v>
      </c>
      <c r="W124">
        <f t="shared" si="34"/>
        <v>266.40000000000003</v>
      </c>
      <c r="X124">
        <f t="shared" si="35"/>
        <v>3942.7200000000003</v>
      </c>
      <c r="Y124" s="8">
        <f t="shared" si="36"/>
        <v>14.8</v>
      </c>
      <c r="Z124" s="8">
        <f t="shared" si="37"/>
        <v>219.04000000000002</v>
      </c>
      <c r="AA124">
        <f t="shared" si="38"/>
        <v>4795.2</v>
      </c>
      <c r="AB124">
        <f t="shared" si="39"/>
        <v>3942.7200000000003</v>
      </c>
      <c r="AC124" s="8">
        <f t="shared" si="40"/>
        <v>219.04000000000002</v>
      </c>
      <c r="AD124" s="8">
        <f t="shared" si="41"/>
        <v>3942.7200000000003</v>
      </c>
      <c r="AE124">
        <f t="shared" si="42"/>
        <v>324</v>
      </c>
      <c r="AF124">
        <f t="shared" si="43"/>
        <v>4795.2</v>
      </c>
      <c r="AH124" s="8">
        <v>14.8</v>
      </c>
      <c r="AI124" s="21">
        <v>104.90085000000001</v>
      </c>
    </row>
    <row r="125" spans="1:35" x14ac:dyDescent="0.3">
      <c r="A125" s="19" t="s">
        <v>1</v>
      </c>
      <c r="B125" s="19">
        <v>9.83</v>
      </c>
      <c r="C125" s="19">
        <v>9</v>
      </c>
      <c r="D125" s="20">
        <v>14.96</v>
      </c>
      <c r="E125" s="19">
        <v>18.2</v>
      </c>
      <c r="F125" s="21">
        <v>92.797650000000004</v>
      </c>
      <c r="G125" s="21">
        <v>14.64636</v>
      </c>
      <c r="H125" s="21">
        <v>107.44401000000001</v>
      </c>
      <c r="I125" s="21">
        <v>0.15099499999999999</v>
      </c>
      <c r="K125" s="8">
        <f t="shared" si="22"/>
        <v>14.96</v>
      </c>
      <c r="L125" s="8">
        <f t="shared" si="23"/>
        <v>223.80160000000004</v>
      </c>
      <c r="M125">
        <f t="shared" si="24"/>
        <v>4073.1891200000005</v>
      </c>
      <c r="N125">
        <f t="shared" si="25"/>
        <v>2.7053799725463312</v>
      </c>
      <c r="O125" s="8">
        <f t="shared" si="26"/>
        <v>14.96</v>
      </c>
      <c r="P125">
        <f t="shared" si="27"/>
        <v>6.6844919786096246E-2</v>
      </c>
      <c r="Q125">
        <f t="shared" si="28"/>
        <v>4.4682433012096425E-3</v>
      </c>
      <c r="R125" s="8">
        <f t="shared" si="29"/>
        <v>223.80160000000004</v>
      </c>
      <c r="S125">
        <f t="shared" si="30"/>
        <v>18.2</v>
      </c>
      <c r="T125">
        <f t="shared" si="31"/>
        <v>4073.1891200000005</v>
      </c>
      <c r="U125" s="8">
        <f t="shared" si="32"/>
        <v>14.96</v>
      </c>
      <c r="V125" s="8">
        <f t="shared" si="33"/>
        <v>223.80160000000004</v>
      </c>
      <c r="W125">
        <f t="shared" si="34"/>
        <v>272.27199999999999</v>
      </c>
      <c r="X125">
        <f t="shared" si="35"/>
        <v>4073.1891200000005</v>
      </c>
      <c r="Y125" s="8">
        <f t="shared" si="36"/>
        <v>14.96</v>
      </c>
      <c r="Z125" s="8">
        <f t="shared" si="37"/>
        <v>223.80160000000004</v>
      </c>
      <c r="AA125">
        <f t="shared" si="38"/>
        <v>4955.3503999999994</v>
      </c>
      <c r="AB125">
        <f t="shared" si="39"/>
        <v>4073.1891200000005</v>
      </c>
      <c r="AC125" s="8">
        <f t="shared" si="40"/>
        <v>223.80160000000004</v>
      </c>
      <c r="AD125" s="8">
        <f t="shared" si="41"/>
        <v>4073.1891200000005</v>
      </c>
      <c r="AE125">
        <f t="shared" si="42"/>
        <v>331.23999999999995</v>
      </c>
      <c r="AF125">
        <f t="shared" si="43"/>
        <v>4955.3503999999994</v>
      </c>
      <c r="AH125" s="8">
        <v>14.96</v>
      </c>
      <c r="AI125" s="21">
        <v>107.44401000000001</v>
      </c>
    </row>
    <row r="126" spans="1:35" x14ac:dyDescent="0.3">
      <c r="A126" s="19" t="s">
        <v>1</v>
      </c>
      <c r="B126" s="19">
        <v>9.83</v>
      </c>
      <c r="C126" s="19">
        <v>9</v>
      </c>
      <c r="D126" s="20">
        <v>14.96</v>
      </c>
      <c r="E126" s="19">
        <v>17.7</v>
      </c>
      <c r="F126" s="21">
        <v>103.30688000000001</v>
      </c>
      <c r="G126" s="21">
        <v>21.252680000000002</v>
      </c>
      <c r="H126" s="21">
        <v>124.55956</v>
      </c>
      <c r="I126" s="21">
        <v>0.156942</v>
      </c>
      <c r="K126" s="8">
        <f t="shared" si="22"/>
        <v>14.96</v>
      </c>
      <c r="L126" s="8">
        <f t="shared" si="23"/>
        <v>223.80160000000004</v>
      </c>
      <c r="M126">
        <f t="shared" si="24"/>
        <v>3961.2883200000006</v>
      </c>
      <c r="N126">
        <f t="shared" si="25"/>
        <v>2.7053799725463312</v>
      </c>
      <c r="O126" s="8">
        <f t="shared" si="26"/>
        <v>14.96</v>
      </c>
      <c r="P126">
        <f t="shared" si="27"/>
        <v>6.6844919786096246E-2</v>
      </c>
      <c r="Q126">
        <f t="shared" si="28"/>
        <v>4.4682433012096425E-3</v>
      </c>
      <c r="R126" s="8">
        <f t="shared" si="29"/>
        <v>223.80160000000004</v>
      </c>
      <c r="S126">
        <f t="shared" si="30"/>
        <v>17.7</v>
      </c>
      <c r="T126">
        <f t="shared" si="31"/>
        <v>3961.2883200000006</v>
      </c>
      <c r="U126" s="8">
        <f t="shared" si="32"/>
        <v>14.96</v>
      </c>
      <c r="V126" s="8">
        <f t="shared" si="33"/>
        <v>223.80160000000004</v>
      </c>
      <c r="W126">
        <f t="shared" si="34"/>
        <v>264.79200000000003</v>
      </c>
      <c r="X126">
        <f t="shared" si="35"/>
        <v>3961.2883200000006</v>
      </c>
      <c r="Y126" s="8">
        <f t="shared" si="36"/>
        <v>14.96</v>
      </c>
      <c r="Z126" s="8">
        <f t="shared" si="37"/>
        <v>223.80160000000004</v>
      </c>
      <c r="AA126">
        <f t="shared" si="38"/>
        <v>4686.8184000000001</v>
      </c>
      <c r="AB126">
        <f t="shared" si="39"/>
        <v>3961.2883200000006</v>
      </c>
      <c r="AC126" s="8">
        <f t="shared" si="40"/>
        <v>223.80160000000004</v>
      </c>
      <c r="AD126" s="8">
        <f t="shared" si="41"/>
        <v>3961.2883200000006</v>
      </c>
      <c r="AE126">
        <f t="shared" si="42"/>
        <v>313.28999999999996</v>
      </c>
      <c r="AF126">
        <f t="shared" si="43"/>
        <v>4686.8184000000001</v>
      </c>
      <c r="AH126" s="8">
        <v>14.96</v>
      </c>
      <c r="AI126" s="21">
        <v>124.55956</v>
      </c>
    </row>
    <row r="127" spans="1:35" x14ac:dyDescent="0.3">
      <c r="A127" s="19" t="s">
        <v>1</v>
      </c>
      <c r="B127" s="19">
        <v>9.83</v>
      </c>
      <c r="C127" s="19">
        <v>9</v>
      </c>
      <c r="D127" s="20">
        <v>15.28</v>
      </c>
      <c r="E127" s="19">
        <v>16</v>
      </c>
      <c r="F127" s="21">
        <v>72.203370000000007</v>
      </c>
      <c r="G127" s="21">
        <v>20.39499</v>
      </c>
      <c r="H127" s="21">
        <v>92.59836</v>
      </c>
      <c r="I127" s="21">
        <v>0.13853499999999999</v>
      </c>
      <c r="K127" s="8">
        <f t="shared" si="22"/>
        <v>15.28</v>
      </c>
      <c r="L127" s="8">
        <f t="shared" si="23"/>
        <v>233.47839999999999</v>
      </c>
      <c r="M127">
        <f t="shared" si="24"/>
        <v>3735.6543999999999</v>
      </c>
      <c r="N127">
        <f t="shared" si="25"/>
        <v>2.7265447837383743</v>
      </c>
      <c r="O127" s="8">
        <f t="shared" si="26"/>
        <v>15.28</v>
      </c>
      <c r="P127">
        <f t="shared" si="27"/>
        <v>6.5445026178010471E-2</v>
      </c>
      <c r="Q127">
        <f t="shared" si="28"/>
        <v>4.2830514514404757E-3</v>
      </c>
      <c r="R127" s="8">
        <f t="shared" si="29"/>
        <v>233.47839999999999</v>
      </c>
      <c r="S127">
        <f t="shared" si="30"/>
        <v>16</v>
      </c>
      <c r="T127">
        <f t="shared" si="31"/>
        <v>3735.6543999999999</v>
      </c>
      <c r="U127" s="8">
        <f t="shared" si="32"/>
        <v>15.28</v>
      </c>
      <c r="V127" s="8">
        <f t="shared" si="33"/>
        <v>233.47839999999999</v>
      </c>
      <c r="W127">
        <f t="shared" si="34"/>
        <v>244.48</v>
      </c>
      <c r="X127">
        <f t="shared" si="35"/>
        <v>3735.6543999999999</v>
      </c>
      <c r="Y127" s="8">
        <f t="shared" si="36"/>
        <v>15.28</v>
      </c>
      <c r="Z127" s="8">
        <f t="shared" si="37"/>
        <v>233.47839999999999</v>
      </c>
      <c r="AA127">
        <f t="shared" si="38"/>
        <v>3911.68</v>
      </c>
      <c r="AB127">
        <f t="shared" si="39"/>
        <v>3735.6543999999999</v>
      </c>
      <c r="AC127" s="8">
        <f t="shared" si="40"/>
        <v>233.47839999999999</v>
      </c>
      <c r="AD127" s="8">
        <f t="shared" si="41"/>
        <v>3735.6543999999999</v>
      </c>
      <c r="AE127">
        <f t="shared" si="42"/>
        <v>256</v>
      </c>
      <c r="AF127">
        <f t="shared" si="43"/>
        <v>3911.68</v>
      </c>
      <c r="AH127" s="8">
        <v>15.28</v>
      </c>
      <c r="AI127" s="21">
        <v>92.59836</v>
      </c>
    </row>
    <row r="128" spans="1:35" x14ac:dyDescent="0.3">
      <c r="A128" s="19" t="s">
        <v>1</v>
      </c>
      <c r="B128" s="19">
        <v>9.83</v>
      </c>
      <c r="C128" s="19">
        <v>9</v>
      </c>
      <c r="D128" s="20">
        <v>15.44</v>
      </c>
      <c r="E128" s="19">
        <v>18.2</v>
      </c>
      <c r="F128" s="21">
        <v>90.188760000000002</v>
      </c>
      <c r="G128" s="21">
        <v>23.606439999999999</v>
      </c>
      <c r="H128" s="21">
        <v>113.79519999999999</v>
      </c>
      <c r="I128" s="21">
        <v>0.16256899999999999</v>
      </c>
      <c r="K128" s="8">
        <f t="shared" si="22"/>
        <v>15.44</v>
      </c>
      <c r="L128" s="8">
        <f t="shared" si="23"/>
        <v>238.39359999999999</v>
      </c>
      <c r="M128">
        <f t="shared" si="24"/>
        <v>4338.7635199999995</v>
      </c>
      <c r="N128">
        <f t="shared" si="25"/>
        <v>2.73696154459663</v>
      </c>
      <c r="O128" s="8">
        <f t="shared" si="26"/>
        <v>15.44</v>
      </c>
      <c r="P128">
        <f t="shared" si="27"/>
        <v>6.476683937823835E-2</v>
      </c>
      <c r="Q128">
        <f t="shared" si="28"/>
        <v>4.1947434830465246E-3</v>
      </c>
      <c r="R128" s="8">
        <f t="shared" si="29"/>
        <v>238.39359999999999</v>
      </c>
      <c r="S128">
        <f t="shared" si="30"/>
        <v>18.2</v>
      </c>
      <c r="T128">
        <f t="shared" si="31"/>
        <v>4338.7635199999995</v>
      </c>
      <c r="U128" s="8">
        <f t="shared" si="32"/>
        <v>15.44</v>
      </c>
      <c r="V128" s="8">
        <f t="shared" si="33"/>
        <v>238.39359999999999</v>
      </c>
      <c r="W128">
        <f t="shared" si="34"/>
        <v>281.00799999999998</v>
      </c>
      <c r="X128">
        <f t="shared" si="35"/>
        <v>4338.7635199999995</v>
      </c>
      <c r="Y128" s="8">
        <f t="shared" si="36"/>
        <v>15.44</v>
      </c>
      <c r="Z128" s="8">
        <f t="shared" si="37"/>
        <v>238.39359999999999</v>
      </c>
      <c r="AA128">
        <f t="shared" si="38"/>
        <v>5114.3455999999987</v>
      </c>
      <c r="AB128">
        <f t="shared" si="39"/>
        <v>4338.7635199999995</v>
      </c>
      <c r="AC128" s="8">
        <f t="shared" si="40"/>
        <v>238.39359999999999</v>
      </c>
      <c r="AD128" s="8">
        <f t="shared" si="41"/>
        <v>4338.7635199999995</v>
      </c>
      <c r="AE128">
        <f t="shared" si="42"/>
        <v>331.23999999999995</v>
      </c>
      <c r="AF128">
        <f t="shared" si="43"/>
        <v>5114.3455999999987</v>
      </c>
      <c r="AH128" s="8">
        <v>15.44</v>
      </c>
      <c r="AI128" s="21">
        <v>113.79519999999999</v>
      </c>
    </row>
    <row r="129" spans="1:35" x14ac:dyDescent="0.3">
      <c r="A129" s="19" t="s">
        <v>1</v>
      </c>
      <c r="B129" s="19">
        <v>9.83</v>
      </c>
      <c r="C129" s="19">
        <v>9</v>
      </c>
      <c r="D129" s="20">
        <v>15.6</v>
      </c>
      <c r="E129" s="19">
        <v>18.7</v>
      </c>
      <c r="F129" s="21">
        <v>93.056740000000005</v>
      </c>
      <c r="G129" s="21">
        <v>26.40654</v>
      </c>
      <c r="H129" s="21">
        <v>119.46328</v>
      </c>
      <c r="I129" s="21">
        <v>0.17968600000000001</v>
      </c>
      <c r="K129" s="8">
        <f t="shared" si="22"/>
        <v>15.6</v>
      </c>
      <c r="L129" s="8">
        <f t="shared" si="23"/>
        <v>243.35999999999999</v>
      </c>
      <c r="M129">
        <f t="shared" si="24"/>
        <v>4550.8319999999994</v>
      </c>
      <c r="N129">
        <f t="shared" si="25"/>
        <v>2.7472709142554912</v>
      </c>
      <c r="O129" s="8">
        <f t="shared" si="26"/>
        <v>15.6</v>
      </c>
      <c r="P129">
        <f t="shared" si="27"/>
        <v>6.4102564102564111E-2</v>
      </c>
      <c r="Q129">
        <f t="shared" si="28"/>
        <v>4.1091387245233398E-3</v>
      </c>
      <c r="R129" s="8">
        <f t="shared" si="29"/>
        <v>243.35999999999999</v>
      </c>
      <c r="S129">
        <f t="shared" si="30"/>
        <v>18.7</v>
      </c>
      <c r="T129">
        <f t="shared" si="31"/>
        <v>4550.8319999999994</v>
      </c>
      <c r="U129" s="8">
        <f t="shared" si="32"/>
        <v>15.6</v>
      </c>
      <c r="V129" s="8">
        <f t="shared" si="33"/>
        <v>243.35999999999999</v>
      </c>
      <c r="W129">
        <f t="shared" si="34"/>
        <v>291.71999999999997</v>
      </c>
      <c r="X129">
        <f t="shared" si="35"/>
        <v>4550.8319999999994</v>
      </c>
      <c r="Y129" s="8">
        <f t="shared" si="36"/>
        <v>15.6</v>
      </c>
      <c r="Z129" s="8">
        <f t="shared" si="37"/>
        <v>243.35999999999999</v>
      </c>
      <c r="AA129">
        <f t="shared" si="38"/>
        <v>5455.1639999999998</v>
      </c>
      <c r="AB129">
        <f t="shared" si="39"/>
        <v>4550.8319999999994</v>
      </c>
      <c r="AC129" s="8">
        <f t="shared" si="40"/>
        <v>243.35999999999999</v>
      </c>
      <c r="AD129" s="8">
        <f t="shared" si="41"/>
        <v>4550.8319999999994</v>
      </c>
      <c r="AE129">
        <f t="shared" si="42"/>
        <v>349.69</v>
      </c>
      <c r="AF129">
        <f t="shared" si="43"/>
        <v>5455.1639999999998</v>
      </c>
      <c r="AH129" s="8">
        <v>15.6</v>
      </c>
      <c r="AI129" s="21">
        <v>119.46328</v>
      </c>
    </row>
    <row r="130" spans="1:35" x14ac:dyDescent="0.3">
      <c r="A130" s="19" t="s">
        <v>1</v>
      </c>
      <c r="B130" s="19">
        <v>9.83</v>
      </c>
      <c r="C130" s="19">
        <v>9</v>
      </c>
      <c r="D130" s="20">
        <v>16.07</v>
      </c>
      <c r="E130" s="19">
        <v>17.899999999999999</v>
      </c>
      <c r="F130" s="21">
        <v>96.720249999999993</v>
      </c>
      <c r="G130" s="21">
        <v>26.694610000000001</v>
      </c>
      <c r="H130" s="21">
        <v>123.41486</v>
      </c>
      <c r="I130" s="21">
        <v>0.157336</v>
      </c>
      <c r="K130" s="8">
        <f t="shared" si="22"/>
        <v>16.07</v>
      </c>
      <c r="L130" s="8">
        <f t="shared" si="23"/>
        <v>258.24490000000003</v>
      </c>
      <c r="M130">
        <f t="shared" si="24"/>
        <v>4622.5837099999999</v>
      </c>
      <c r="N130">
        <f t="shared" si="25"/>
        <v>2.776954179749421</v>
      </c>
      <c r="O130" s="8">
        <f t="shared" si="26"/>
        <v>16.07</v>
      </c>
      <c r="P130">
        <f t="shared" si="27"/>
        <v>6.2227753578095832E-2</v>
      </c>
      <c r="Q130">
        <f t="shared" si="28"/>
        <v>3.8722933153762179E-3</v>
      </c>
      <c r="R130" s="8">
        <f t="shared" si="29"/>
        <v>258.24490000000003</v>
      </c>
      <c r="S130">
        <f t="shared" si="30"/>
        <v>17.899999999999999</v>
      </c>
      <c r="T130">
        <f t="shared" si="31"/>
        <v>4622.5837099999999</v>
      </c>
      <c r="U130" s="8">
        <f t="shared" si="32"/>
        <v>16.07</v>
      </c>
      <c r="V130" s="8">
        <f t="shared" si="33"/>
        <v>258.24490000000003</v>
      </c>
      <c r="W130">
        <f t="shared" si="34"/>
        <v>287.65299999999996</v>
      </c>
      <c r="X130">
        <f t="shared" si="35"/>
        <v>4622.5837099999999</v>
      </c>
      <c r="Y130" s="8">
        <f t="shared" si="36"/>
        <v>16.07</v>
      </c>
      <c r="Z130" s="8">
        <f t="shared" si="37"/>
        <v>258.24490000000003</v>
      </c>
      <c r="AA130">
        <f t="shared" si="38"/>
        <v>5148.9886999999999</v>
      </c>
      <c r="AB130">
        <f t="shared" si="39"/>
        <v>4622.5837099999999</v>
      </c>
      <c r="AC130" s="8">
        <f t="shared" si="40"/>
        <v>258.24490000000003</v>
      </c>
      <c r="AD130" s="8">
        <f t="shared" si="41"/>
        <v>4622.5837099999999</v>
      </c>
      <c r="AE130">
        <f t="shared" si="42"/>
        <v>320.40999999999997</v>
      </c>
      <c r="AF130">
        <f t="shared" si="43"/>
        <v>5148.9886999999999</v>
      </c>
      <c r="AH130" s="8">
        <v>16.07</v>
      </c>
      <c r="AI130" s="21">
        <v>123.41486</v>
      </c>
    </row>
    <row r="131" spans="1:35" x14ac:dyDescent="0.3">
      <c r="A131" s="19" t="s">
        <v>1</v>
      </c>
      <c r="B131" s="19">
        <v>9.83</v>
      </c>
      <c r="C131" s="19">
        <v>9</v>
      </c>
      <c r="D131" s="20">
        <v>17.03</v>
      </c>
      <c r="E131" s="19">
        <v>18.7</v>
      </c>
      <c r="F131" s="21">
        <v>126.17995000000001</v>
      </c>
      <c r="G131" s="21">
        <v>20.011949999999999</v>
      </c>
      <c r="H131" s="21">
        <v>146.19191000000001</v>
      </c>
      <c r="I131" s="21">
        <v>0.21513599999999999</v>
      </c>
      <c r="K131" s="8">
        <f t="shared" ref="K131:K171" si="44">D131</f>
        <v>17.03</v>
      </c>
      <c r="L131" s="8">
        <f t="shared" ref="L131:L171" si="45">K131^2</f>
        <v>290.02090000000004</v>
      </c>
      <c r="M131">
        <f t="shared" ref="M131:M171" si="46">L131*E131</f>
        <v>5423.3908300000003</v>
      </c>
      <c r="N131">
        <f t="shared" ref="N131:N171" si="47">LN(K131)</f>
        <v>2.834976494674597</v>
      </c>
      <c r="O131" s="8">
        <f t="shared" ref="O131:O171" si="48">K131</f>
        <v>17.03</v>
      </c>
      <c r="P131">
        <f t="shared" ref="P131:P171" si="49">(1/K131)</f>
        <v>5.8719906048150319E-2</v>
      </c>
      <c r="Q131">
        <f t="shared" ref="Q131:Q171" si="50">(1/L131)</f>
        <v>3.4480273663036005E-3</v>
      </c>
      <c r="R131" s="8">
        <f t="shared" ref="R131:R171" si="51">L131</f>
        <v>290.02090000000004</v>
      </c>
      <c r="S131">
        <f t="shared" ref="S131:S171" si="52">E131</f>
        <v>18.7</v>
      </c>
      <c r="T131">
        <f t="shared" ref="T131:T171" si="53">M131</f>
        <v>5423.3908300000003</v>
      </c>
      <c r="U131" s="8">
        <f t="shared" ref="U131:U171" si="54">K131</f>
        <v>17.03</v>
      </c>
      <c r="V131" s="8">
        <f t="shared" ref="V131:V171" si="55">L131</f>
        <v>290.02090000000004</v>
      </c>
      <c r="W131">
        <f t="shared" ref="W131:W171" si="56">U131*S131</f>
        <v>318.46100000000001</v>
      </c>
      <c r="X131">
        <f t="shared" ref="X131:X171" si="57">T131</f>
        <v>5423.3908300000003</v>
      </c>
      <c r="Y131" s="8">
        <f t="shared" ref="Y131:Y171" si="58">U131</f>
        <v>17.03</v>
      </c>
      <c r="Z131" s="8">
        <f t="shared" ref="Z131:Z171" si="59">V131</f>
        <v>290.02090000000004</v>
      </c>
      <c r="AA131">
        <f t="shared" ref="AA131:AA171" si="60">U131*(S131^2)</f>
        <v>5955.2207000000008</v>
      </c>
      <c r="AB131">
        <f t="shared" ref="AB131:AB171" si="61">X131</f>
        <v>5423.3908300000003</v>
      </c>
      <c r="AC131" s="8">
        <f t="shared" ref="AC131:AC171" si="62">Z131</f>
        <v>290.02090000000004</v>
      </c>
      <c r="AD131" s="8">
        <f t="shared" ref="AD131:AD171" si="63">X131</f>
        <v>5423.3908300000003</v>
      </c>
      <c r="AE131">
        <f t="shared" ref="AE131:AE171" si="64">S131^2</f>
        <v>349.69</v>
      </c>
      <c r="AF131">
        <f t="shared" ref="AF131:AF171" si="65">AA131</f>
        <v>5955.2207000000008</v>
      </c>
      <c r="AH131" s="8">
        <v>17.03</v>
      </c>
      <c r="AI131" s="21">
        <v>146.19191000000001</v>
      </c>
    </row>
    <row r="132" spans="1:35" x14ac:dyDescent="0.3">
      <c r="A132" s="19" t="s">
        <v>1</v>
      </c>
      <c r="B132" s="19">
        <v>9.83</v>
      </c>
      <c r="C132" s="19">
        <v>9</v>
      </c>
      <c r="D132" s="20">
        <v>22.12</v>
      </c>
      <c r="E132" s="19">
        <v>19.3</v>
      </c>
      <c r="F132" s="21">
        <v>204.99428</v>
      </c>
      <c r="G132" s="21">
        <v>64.256039999999999</v>
      </c>
      <c r="H132" s="21">
        <v>269.25031000000001</v>
      </c>
      <c r="I132" s="21">
        <v>0.34638099999999999</v>
      </c>
      <c r="K132" s="8">
        <f t="shared" si="44"/>
        <v>22.12</v>
      </c>
      <c r="L132" s="8">
        <f t="shared" si="45"/>
        <v>489.29440000000005</v>
      </c>
      <c r="M132">
        <f t="shared" si="46"/>
        <v>9443.3819200000016</v>
      </c>
      <c r="N132">
        <f t="shared" si="47"/>
        <v>3.0964821766541339</v>
      </c>
      <c r="O132" s="8">
        <f t="shared" si="48"/>
        <v>22.12</v>
      </c>
      <c r="P132">
        <f t="shared" si="49"/>
        <v>4.5207956600361664E-2</v>
      </c>
      <c r="Q132">
        <f t="shared" si="50"/>
        <v>2.0437593399801834E-3</v>
      </c>
      <c r="R132" s="8">
        <f t="shared" si="51"/>
        <v>489.29440000000005</v>
      </c>
      <c r="S132">
        <f t="shared" si="52"/>
        <v>19.3</v>
      </c>
      <c r="T132">
        <f t="shared" si="53"/>
        <v>9443.3819200000016</v>
      </c>
      <c r="U132" s="8">
        <f t="shared" si="54"/>
        <v>22.12</v>
      </c>
      <c r="V132" s="8">
        <f t="shared" si="55"/>
        <v>489.29440000000005</v>
      </c>
      <c r="W132">
        <f t="shared" si="56"/>
        <v>426.91600000000005</v>
      </c>
      <c r="X132">
        <f t="shared" si="57"/>
        <v>9443.3819200000016</v>
      </c>
      <c r="Y132" s="8">
        <f t="shared" si="58"/>
        <v>22.12</v>
      </c>
      <c r="Z132" s="8">
        <f t="shared" si="59"/>
        <v>489.29440000000005</v>
      </c>
      <c r="AA132">
        <f t="shared" si="60"/>
        <v>8239.4788000000008</v>
      </c>
      <c r="AB132">
        <f t="shared" si="61"/>
        <v>9443.3819200000016</v>
      </c>
      <c r="AC132" s="8">
        <f t="shared" si="62"/>
        <v>489.29440000000005</v>
      </c>
      <c r="AD132" s="8">
        <f t="shared" si="63"/>
        <v>9443.3819200000016</v>
      </c>
      <c r="AE132">
        <f t="shared" si="64"/>
        <v>372.49</v>
      </c>
      <c r="AF132">
        <f t="shared" si="65"/>
        <v>8239.4788000000008</v>
      </c>
      <c r="AH132" s="8">
        <v>22.12</v>
      </c>
      <c r="AI132" s="21">
        <v>269.25031000000001</v>
      </c>
    </row>
    <row r="133" spans="1:35" x14ac:dyDescent="0.3">
      <c r="A133" s="19" t="s">
        <v>1</v>
      </c>
      <c r="B133" s="19">
        <v>9.83</v>
      </c>
      <c r="C133" s="19">
        <v>10</v>
      </c>
      <c r="D133" s="20">
        <v>8.1199999999999992</v>
      </c>
      <c r="E133" s="19">
        <v>11.9</v>
      </c>
      <c r="F133" s="21">
        <v>17.377369999999999</v>
      </c>
      <c r="G133" s="21">
        <v>5.2121899999999997</v>
      </c>
      <c r="H133" s="21">
        <v>22.589559999999999</v>
      </c>
      <c r="I133" s="21">
        <v>3.3390999999999997E-2</v>
      </c>
      <c r="K133" s="8">
        <f t="shared" si="44"/>
        <v>8.1199999999999992</v>
      </c>
      <c r="L133" s="8">
        <f t="shared" si="45"/>
        <v>65.934399999999982</v>
      </c>
      <c r="M133">
        <f t="shared" si="46"/>
        <v>784.6193599999998</v>
      </c>
      <c r="N133">
        <f t="shared" si="47"/>
        <v>2.0943301541735866</v>
      </c>
      <c r="O133" s="8">
        <f t="shared" si="48"/>
        <v>8.1199999999999992</v>
      </c>
      <c r="P133">
        <f t="shared" si="49"/>
        <v>0.12315270935960593</v>
      </c>
      <c r="Q133">
        <f t="shared" si="50"/>
        <v>1.516658982261157E-2</v>
      </c>
      <c r="R133" s="8">
        <f t="shared" si="51"/>
        <v>65.934399999999982</v>
      </c>
      <c r="S133">
        <f t="shared" si="52"/>
        <v>11.9</v>
      </c>
      <c r="T133">
        <f t="shared" si="53"/>
        <v>784.6193599999998</v>
      </c>
      <c r="U133" s="8">
        <f t="shared" si="54"/>
        <v>8.1199999999999992</v>
      </c>
      <c r="V133" s="8">
        <f t="shared" si="55"/>
        <v>65.934399999999982</v>
      </c>
      <c r="W133">
        <f t="shared" si="56"/>
        <v>96.628</v>
      </c>
      <c r="X133">
        <f t="shared" si="57"/>
        <v>784.6193599999998</v>
      </c>
      <c r="Y133" s="8">
        <f t="shared" si="58"/>
        <v>8.1199999999999992</v>
      </c>
      <c r="Z133" s="8">
        <f t="shared" si="59"/>
        <v>65.934399999999982</v>
      </c>
      <c r="AA133">
        <f t="shared" si="60"/>
        <v>1149.8732</v>
      </c>
      <c r="AB133">
        <f t="shared" si="61"/>
        <v>784.6193599999998</v>
      </c>
      <c r="AC133" s="8">
        <f t="shared" si="62"/>
        <v>65.934399999999982</v>
      </c>
      <c r="AD133" s="8">
        <f t="shared" si="63"/>
        <v>784.6193599999998</v>
      </c>
      <c r="AE133">
        <f t="shared" si="64"/>
        <v>141.61000000000001</v>
      </c>
      <c r="AF133">
        <f t="shared" si="65"/>
        <v>1149.8732</v>
      </c>
      <c r="AH133" s="8">
        <v>8.1199999999999992</v>
      </c>
      <c r="AI133" s="21">
        <v>22.589559999999999</v>
      </c>
    </row>
    <row r="134" spans="1:35" x14ac:dyDescent="0.3">
      <c r="A134" s="19" t="s">
        <v>1</v>
      </c>
      <c r="B134" s="19">
        <v>9.83</v>
      </c>
      <c r="C134" s="19">
        <v>10</v>
      </c>
      <c r="D134" s="20">
        <v>10.35</v>
      </c>
      <c r="E134" s="19">
        <v>15</v>
      </c>
      <c r="F134" s="21">
        <v>33.814410000000002</v>
      </c>
      <c r="G134" s="21">
        <v>16.01821</v>
      </c>
      <c r="H134" s="21">
        <v>49.832619999999999</v>
      </c>
      <c r="I134" s="21">
        <v>6.4384999999999998E-2</v>
      </c>
      <c r="K134" s="8">
        <f t="shared" si="44"/>
        <v>10.35</v>
      </c>
      <c r="L134" s="8">
        <f t="shared" si="45"/>
        <v>107.12249999999999</v>
      </c>
      <c r="M134">
        <f t="shared" si="46"/>
        <v>1606.8374999999999</v>
      </c>
      <c r="N134">
        <f t="shared" si="47"/>
        <v>2.3369865197113779</v>
      </c>
      <c r="O134" s="8">
        <f t="shared" si="48"/>
        <v>10.35</v>
      </c>
      <c r="P134">
        <f t="shared" si="49"/>
        <v>9.6618357487922704E-2</v>
      </c>
      <c r="Q134">
        <f t="shared" si="50"/>
        <v>9.3351070036640314E-3</v>
      </c>
      <c r="R134" s="8">
        <f t="shared" si="51"/>
        <v>107.12249999999999</v>
      </c>
      <c r="S134">
        <f t="shared" si="52"/>
        <v>15</v>
      </c>
      <c r="T134">
        <f t="shared" si="53"/>
        <v>1606.8374999999999</v>
      </c>
      <c r="U134" s="8">
        <f t="shared" si="54"/>
        <v>10.35</v>
      </c>
      <c r="V134" s="8">
        <f t="shared" si="55"/>
        <v>107.12249999999999</v>
      </c>
      <c r="W134">
        <f t="shared" si="56"/>
        <v>155.25</v>
      </c>
      <c r="X134">
        <f t="shared" si="57"/>
        <v>1606.8374999999999</v>
      </c>
      <c r="Y134" s="8">
        <f t="shared" si="58"/>
        <v>10.35</v>
      </c>
      <c r="Z134" s="8">
        <f t="shared" si="59"/>
        <v>107.12249999999999</v>
      </c>
      <c r="AA134">
        <f t="shared" si="60"/>
        <v>2328.75</v>
      </c>
      <c r="AB134">
        <f t="shared" si="61"/>
        <v>1606.8374999999999</v>
      </c>
      <c r="AC134" s="8">
        <f t="shared" si="62"/>
        <v>107.12249999999999</v>
      </c>
      <c r="AD134" s="8">
        <f t="shared" si="63"/>
        <v>1606.8374999999999</v>
      </c>
      <c r="AE134">
        <f t="shared" si="64"/>
        <v>225</v>
      </c>
      <c r="AF134">
        <f t="shared" si="65"/>
        <v>2328.75</v>
      </c>
      <c r="AH134" s="8">
        <v>10.35</v>
      </c>
      <c r="AI134" s="21">
        <v>49.832619999999999</v>
      </c>
    </row>
    <row r="135" spans="1:35" x14ac:dyDescent="0.3">
      <c r="A135" s="19" t="s">
        <v>1</v>
      </c>
      <c r="B135" s="19">
        <v>9.83</v>
      </c>
      <c r="C135" s="19">
        <v>10</v>
      </c>
      <c r="D135" s="20">
        <v>11.46</v>
      </c>
      <c r="E135" s="19">
        <v>13.6</v>
      </c>
      <c r="F135" s="21">
        <v>35.784260000000003</v>
      </c>
      <c r="G135" s="21">
        <v>8.9846500000000002</v>
      </c>
      <c r="H135" s="21">
        <v>44.768909999999998</v>
      </c>
      <c r="I135" s="21">
        <v>7.1599999999999997E-2</v>
      </c>
      <c r="K135" s="8">
        <f t="shared" si="44"/>
        <v>11.46</v>
      </c>
      <c r="L135" s="8">
        <f t="shared" si="45"/>
        <v>131.33160000000001</v>
      </c>
      <c r="M135">
        <f t="shared" si="46"/>
        <v>1786.1097600000001</v>
      </c>
      <c r="N135">
        <f t="shared" si="47"/>
        <v>2.4388627112865935</v>
      </c>
      <c r="O135" s="8">
        <f t="shared" si="48"/>
        <v>11.46</v>
      </c>
      <c r="P135">
        <f t="shared" si="49"/>
        <v>8.7260034904013961E-2</v>
      </c>
      <c r="Q135">
        <f t="shared" si="50"/>
        <v>7.6143136914497344E-3</v>
      </c>
      <c r="R135" s="8">
        <f t="shared" si="51"/>
        <v>131.33160000000001</v>
      </c>
      <c r="S135">
        <f t="shared" si="52"/>
        <v>13.6</v>
      </c>
      <c r="T135">
        <f t="shared" si="53"/>
        <v>1786.1097600000001</v>
      </c>
      <c r="U135" s="8">
        <f t="shared" si="54"/>
        <v>11.46</v>
      </c>
      <c r="V135" s="8">
        <f t="shared" si="55"/>
        <v>131.33160000000001</v>
      </c>
      <c r="W135">
        <f t="shared" si="56"/>
        <v>155.85599999999999</v>
      </c>
      <c r="X135">
        <f t="shared" si="57"/>
        <v>1786.1097600000001</v>
      </c>
      <c r="Y135" s="8">
        <f t="shared" si="58"/>
        <v>11.46</v>
      </c>
      <c r="Z135" s="8">
        <f t="shared" si="59"/>
        <v>131.33160000000001</v>
      </c>
      <c r="AA135">
        <f t="shared" si="60"/>
        <v>2119.6415999999999</v>
      </c>
      <c r="AB135">
        <f t="shared" si="61"/>
        <v>1786.1097600000001</v>
      </c>
      <c r="AC135" s="8">
        <f t="shared" si="62"/>
        <v>131.33160000000001</v>
      </c>
      <c r="AD135" s="8">
        <f t="shared" si="63"/>
        <v>1786.1097600000001</v>
      </c>
      <c r="AE135">
        <f t="shared" si="64"/>
        <v>184.95999999999998</v>
      </c>
      <c r="AF135">
        <f t="shared" si="65"/>
        <v>2119.6415999999999</v>
      </c>
      <c r="AH135" s="8">
        <v>11.46</v>
      </c>
      <c r="AI135" s="21">
        <v>44.768909999999998</v>
      </c>
    </row>
    <row r="136" spans="1:35" x14ac:dyDescent="0.3">
      <c r="A136" s="19" t="s">
        <v>1</v>
      </c>
      <c r="B136" s="19">
        <v>9.83</v>
      </c>
      <c r="C136" s="19">
        <v>10</v>
      </c>
      <c r="D136" s="20">
        <v>12.57</v>
      </c>
      <c r="E136" s="19">
        <v>17.8</v>
      </c>
      <c r="F136" s="21">
        <v>72.878550000000004</v>
      </c>
      <c r="G136" s="21">
        <v>19.787430000000001</v>
      </c>
      <c r="H136" s="21">
        <v>92.665980000000005</v>
      </c>
      <c r="I136" s="21">
        <v>0.113424</v>
      </c>
      <c r="K136" s="8">
        <f t="shared" si="44"/>
        <v>12.57</v>
      </c>
      <c r="L136" s="8">
        <f t="shared" si="45"/>
        <v>158.00490000000002</v>
      </c>
      <c r="M136">
        <f t="shared" si="46"/>
        <v>2812.4872200000004</v>
      </c>
      <c r="N136">
        <f t="shared" si="47"/>
        <v>2.5313130226021561</v>
      </c>
      <c r="O136" s="8">
        <f t="shared" si="48"/>
        <v>12.57</v>
      </c>
      <c r="P136">
        <f t="shared" si="49"/>
        <v>7.9554494828957836E-2</v>
      </c>
      <c r="Q136">
        <f t="shared" si="50"/>
        <v>6.3289176474906781E-3</v>
      </c>
      <c r="R136" s="8">
        <f t="shared" si="51"/>
        <v>158.00490000000002</v>
      </c>
      <c r="S136">
        <f t="shared" si="52"/>
        <v>17.8</v>
      </c>
      <c r="T136">
        <f t="shared" si="53"/>
        <v>2812.4872200000004</v>
      </c>
      <c r="U136" s="8">
        <f t="shared" si="54"/>
        <v>12.57</v>
      </c>
      <c r="V136" s="8">
        <f t="shared" si="55"/>
        <v>158.00490000000002</v>
      </c>
      <c r="W136">
        <f t="shared" si="56"/>
        <v>223.74600000000001</v>
      </c>
      <c r="X136">
        <f t="shared" si="57"/>
        <v>2812.4872200000004</v>
      </c>
      <c r="Y136" s="8">
        <f t="shared" si="58"/>
        <v>12.57</v>
      </c>
      <c r="Z136" s="8">
        <f t="shared" si="59"/>
        <v>158.00490000000002</v>
      </c>
      <c r="AA136">
        <f t="shared" si="60"/>
        <v>3982.6788000000006</v>
      </c>
      <c r="AB136">
        <f t="shared" si="61"/>
        <v>2812.4872200000004</v>
      </c>
      <c r="AC136" s="8">
        <f t="shared" si="62"/>
        <v>158.00490000000002</v>
      </c>
      <c r="AD136" s="8">
        <f t="shared" si="63"/>
        <v>2812.4872200000004</v>
      </c>
      <c r="AE136">
        <f t="shared" si="64"/>
        <v>316.84000000000003</v>
      </c>
      <c r="AF136">
        <f t="shared" si="65"/>
        <v>3982.6788000000006</v>
      </c>
      <c r="AH136" s="8">
        <v>12.57</v>
      </c>
      <c r="AI136" s="21">
        <v>92.665980000000005</v>
      </c>
    </row>
    <row r="137" spans="1:35" x14ac:dyDescent="0.3">
      <c r="A137" s="19" t="s">
        <v>1</v>
      </c>
      <c r="B137" s="19">
        <v>9.83</v>
      </c>
      <c r="C137" s="19">
        <v>10</v>
      </c>
      <c r="D137" s="20">
        <v>13.21</v>
      </c>
      <c r="E137" s="19">
        <v>18.3</v>
      </c>
      <c r="F137" s="21">
        <v>78.087130000000002</v>
      </c>
      <c r="G137" s="21">
        <v>14.487439999999999</v>
      </c>
      <c r="H137" s="21">
        <v>92.574560000000005</v>
      </c>
      <c r="I137" s="21">
        <v>0.121069</v>
      </c>
      <c r="K137" s="8">
        <f t="shared" si="44"/>
        <v>13.21</v>
      </c>
      <c r="L137" s="8">
        <f t="shared" si="45"/>
        <v>174.50410000000002</v>
      </c>
      <c r="M137">
        <f t="shared" si="46"/>
        <v>3193.4250300000003</v>
      </c>
      <c r="N137">
        <f t="shared" si="47"/>
        <v>2.5809741185342339</v>
      </c>
      <c r="O137" s="8">
        <f t="shared" si="48"/>
        <v>13.21</v>
      </c>
      <c r="P137">
        <f t="shared" si="49"/>
        <v>7.5700227100681292E-2</v>
      </c>
      <c r="Q137">
        <f t="shared" si="50"/>
        <v>5.7305243830947233E-3</v>
      </c>
      <c r="R137" s="8">
        <f t="shared" si="51"/>
        <v>174.50410000000002</v>
      </c>
      <c r="S137">
        <f t="shared" si="52"/>
        <v>18.3</v>
      </c>
      <c r="T137">
        <f t="shared" si="53"/>
        <v>3193.4250300000003</v>
      </c>
      <c r="U137" s="8">
        <f t="shared" si="54"/>
        <v>13.21</v>
      </c>
      <c r="V137" s="8">
        <f t="shared" si="55"/>
        <v>174.50410000000002</v>
      </c>
      <c r="W137">
        <f t="shared" si="56"/>
        <v>241.74300000000002</v>
      </c>
      <c r="X137">
        <f t="shared" si="57"/>
        <v>3193.4250300000003</v>
      </c>
      <c r="Y137" s="8">
        <f t="shared" si="58"/>
        <v>13.21</v>
      </c>
      <c r="Z137" s="8">
        <f t="shared" si="59"/>
        <v>174.50410000000002</v>
      </c>
      <c r="AA137">
        <f t="shared" si="60"/>
        <v>4423.8969000000006</v>
      </c>
      <c r="AB137">
        <f t="shared" si="61"/>
        <v>3193.4250300000003</v>
      </c>
      <c r="AC137" s="8">
        <f t="shared" si="62"/>
        <v>174.50410000000002</v>
      </c>
      <c r="AD137" s="8">
        <f t="shared" si="63"/>
        <v>3193.4250300000003</v>
      </c>
      <c r="AE137">
        <f t="shared" si="64"/>
        <v>334.89000000000004</v>
      </c>
      <c r="AF137">
        <f t="shared" si="65"/>
        <v>4423.8969000000006</v>
      </c>
      <c r="AH137" s="8">
        <v>13.21</v>
      </c>
      <c r="AI137" s="21">
        <v>92.574560000000005</v>
      </c>
    </row>
    <row r="138" spans="1:35" x14ac:dyDescent="0.3">
      <c r="A138" s="19" t="s">
        <v>1</v>
      </c>
      <c r="B138" s="19">
        <v>9.83</v>
      </c>
      <c r="C138" s="19">
        <v>10</v>
      </c>
      <c r="D138" s="20">
        <v>13.69</v>
      </c>
      <c r="E138" s="19">
        <v>17.899999999999999</v>
      </c>
      <c r="F138" s="21">
        <v>78.448589999999996</v>
      </c>
      <c r="G138" s="21">
        <v>20.730640000000001</v>
      </c>
      <c r="H138" s="21">
        <v>99.179230000000004</v>
      </c>
      <c r="I138" s="21">
        <v>0.126245</v>
      </c>
      <c r="K138" s="8">
        <f t="shared" si="44"/>
        <v>13.69</v>
      </c>
      <c r="L138" s="8">
        <f t="shared" si="45"/>
        <v>187.4161</v>
      </c>
      <c r="M138">
        <f t="shared" si="46"/>
        <v>3354.7481899999998</v>
      </c>
      <c r="N138">
        <f t="shared" si="47"/>
        <v>2.6166656393003573</v>
      </c>
      <c r="O138" s="8">
        <f t="shared" si="48"/>
        <v>13.69</v>
      </c>
      <c r="P138">
        <f t="shared" si="49"/>
        <v>7.3046018991964945E-2</v>
      </c>
      <c r="Q138">
        <f t="shared" si="50"/>
        <v>5.3357208905745026E-3</v>
      </c>
      <c r="R138" s="8">
        <f t="shared" si="51"/>
        <v>187.4161</v>
      </c>
      <c r="S138">
        <f t="shared" si="52"/>
        <v>17.899999999999999</v>
      </c>
      <c r="T138">
        <f t="shared" si="53"/>
        <v>3354.7481899999998</v>
      </c>
      <c r="U138" s="8">
        <f t="shared" si="54"/>
        <v>13.69</v>
      </c>
      <c r="V138" s="8">
        <f t="shared" si="55"/>
        <v>187.4161</v>
      </c>
      <c r="W138">
        <f t="shared" si="56"/>
        <v>245.05099999999996</v>
      </c>
      <c r="X138">
        <f t="shared" si="57"/>
        <v>3354.7481899999998</v>
      </c>
      <c r="Y138" s="8">
        <f t="shared" si="58"/>
        <v>13.69</v>
      </c>
      <c r="Z138" s="8">
        <f t="shared" si="59"/>
        <v>187.4161</v>
      </c>
      <c r="AA138">
        <f t="shared" si="60"/>
        <v>4386.4128999999994</v>
      </c>
      <c r="AB138">
        <f t="shared" si="61"/>
        <v>3354.7481899999998</v>
      </c>
      <c r="AC138" s="8">
        <f t="shared" si="62"/>
        <v>187.4161</v>
      </c>
      <c r="AD138" s="8">
        <f t="shared" si="63"/>
        <v>3354.7481899999998</v>
      </c>
      <c r="AE138">
        <f t="shared" si="64"/>
        <v>320.40999999999997</v>
      </c>
      <c r="AF138">
        <f t="shared" si="65"/>
        <v>4386.4128999999994</v>
      </c>
      <c r="AH138" s="8">
        <v>13.69</v>
      </c>
      <c r="AI138" s="21">
        <v>99.179230000000004</v>
      </c>
    </row>
    <row r="139" spans="1:35" x14ac:dyDescent="0.3">
      <c r="A139" s="19" t="s">
        <v>1</v>
      </c>
      <c r="B139" s="19">
        <v>9.83</v>
      </c>
      <c r="C139" s="19">
        <v>10</v>
      </c>
      <c r="D139" s="20">
        <v>13.85</v>
      </c>
      <c r="E139" s="19">
        <v>18</v>
      </c>
      <c r="F139" s="21">
        <v>88.589830000000006</v>
      </c>
      <c r="G139" s="21">
        <v>18.90043</v>
      </c>
      <c r="H139" s="21">
        <v>107.49026000000001</v>
      </c>
      <c r="I139" s="21">
        <v>0.134631</v>
      </c>
      <c r="K139" s="8">
        <f t="shared" si="44"/>
        <v>13.85</v>
      </c>
      <c r="L139" s="8">
        <f t="shared" si="45"/>
        <v>191.82249999999999</v>
      </c>
      <c r="M139">
        <f t="shared" si="46"/>
        <v>3452.8049999999998</v>
      </c>
      <c r="N139">
        <f t="shared" si="47"/>
        <v>2.6282852326333477</v>
      </c>
      <c r="O139" s="8">
        <f t="shared" si="48"/>
        <v>13.85</v>
      </c>
      <c r="P139">
        <f t="shared" si="49"/>
        <v>7.2202166064981949E-2</v>
      </c>
      <c r="Q139">
        <f t="shared" si="50"/>
        <v>5.2131527844752308E-3</v>
      </c>
      <c r="R139" s="8">
        <f t="shared" si="51"/>
        <v>191.82249999999999</v>
      </c>
      <c r="S139">
        <f t="shared" si="52"/>
        <v>18</v>
      </c>
      <c r="T139">
        <f t="shared" si="53"/>
        <v>3452.8049999999998</v>
      </c>
      <c r="U139" s="8">
        <f t="shared" si="54"/>
        <v>13.85</v>
      </c>
      <c r="V139" s="8">
        <f t="shared" si="55"/>
        <v>191.82249999999999</v>
      </c>
      <c r="W139">
        <f t="shared" si="56"/>
        <v>249.29999999999998</v>
      </c>
      <c r="X139">
        <f t="shared" si="57"/>
        <v>3452.8049999999998</v>
      </c>
      <c r="Y139" s="8">
        <f t="shared" si="58"/>
        <v>13.85</v>
      </c>
      <c r="Z139" s="8">
        <f t="shared" si="59"/>
        <v>191.82249999999999</v>
      </c>
      <c r="AA139">
        <f t="shared" si="60"/>
        <v>4487.3999999999996</v>
      </c>
      <c r="AB139">
        <f t="shared" si="61"/>
        <v>3452.8049999999998</v>
      </c>
      <c r="AC139" s="8">
        <f t="shared" si="62"/>
        <v>191.82249999999999</v>
      </c>
      <c r="AD139" s="8">
        <f t="shared" si="63"/>
        <v>3452.8049999999998</v>
      </c>
      <c r="AE139">
        <f t="shared" si="64"/>
        <v>324</v>
      </c>
      <c r="AF139">
        <f t="shared" si="65"/>
        <v>4487.3999999999996</v>
      </c>
      <c r="AH139" s="8">
        <v>13.85</v>
      </c>
      <c r="AI139" s="21">
        <v>107.49026000000001</v>
      </c>
    </row>
    <row r="140" spans="1:35" x14ac:dyDescent="0.3">
      <c r="A140" s="19" t="s">
        <v>1</v>
      </c>
      <c r="B140" s="19">
        <v>9.83</v>
      </c>
      <c r="C140" s="19">
        <v>10</v>
      </c>
      <c r="D140" s="20">
        <v>14.48</v>
      </c>
      <c r="E140" s="19">
        <v>18.7</v>
      </c>
      <c r="F140" s="21">
        <v>115.78509</v>
      </c>
      <c r="G140" s="21">
        <v>18.258179999999999</v>
      </c>
      <c r="H140" s="21">
        <v>134.04328000000001</v>
      </c>
      <c r="I140" s="21">
        <v>0.16041800000000001</v>
      </c>
      <c r="K140" s="8">
        <f t="shared" si="44"/>
        <v>14.48</v>
      </c>
      <c r="L140" s="8">
        <f t="shared" si="45"/>
        <v>209.6704</v>
      </c>
      <c r="M140">
        <f t="shared" si="46"/>
        <v>3920.8364799999999</v>
      </c>
      <c r="N140">
        <f t="shared" si="47"/>
        <v>2.6727683869575705</v>
      </c>
      <c r="O140" s="8">
        <f t="shared" si="48"/>
        <v>14.48</v>
      </c>
      <c r="P140">
        <f t="shared" si="49"/>
        <v>6.9060773480662987E-2</v>
      </c>
      <c r="Q140">
        <f t="shared" si="50"/>
        <v>4.7693904337474434E-3</v>
      </c>
      <c r="R140" s="8">
        <f t="shared" si="51"/>
        <v>209.6704</v>
      </c>
      <c r="S140">
        <f t="shared" si="52"/>
        <v>18.7</v>
      </c>
      <c r="T140">
        <f t="shared" si="53"/>
        <v>3920.8364799999999</v>
      </c>
      <c r="U140" s="8">
        <f t="shared" si="54"/>
        <v>14.48</v>
      </c>
      <c r="V140" s="8">
        <f t="shared" si="55"/>
        <v>209.6704</v>
      </c>
      <c r="W140">
        <f t="shared" si="56"/>
        <v>270.77600000000001</v>
      </c>
      <c r="X140">
        <f t="shared" si="57"/>
        <v>3920.8364799999999</v>
      </c>
      <c r="Y140" s="8">
        <f t="shared" si="58"/>
        <v>14.48</v>
      </c>
      <c r="Z140" s="8">
        <f t="shared" si="59"/>
        <v>209.6704</v>
      </c>
      <c r="AA140">
        <f t="shared" si="60"/>
        <v>5063.5111999999999</v>
      </c>
      <c r="AB140">
        <f t="shared" si="61"/>
        <v>3920.8364799999999</v>
      </c>
      <c r="AC140" s="8">
        <f t="shared" si="62"/>
        <v>209.6704</v>
      </c>
      <c r="AD140" s="8">
        <f t="shared" si="63"/>
        <v>3920.8364799999999</v>
      </c>
      <c r="AE140">
        <f t="shared" si="64"/>
        <v>349.69</v>
      </c>
      <c r="AF140">
        <f t="shared" si="65"/>
        <v>5063.5111999999999</v>
      </c>
      <c r="AH140" s="8">
        <v>14.48</v>
      </c>
      <c r="AI140" s="21">
        <v>134.04328000000001</v>
      </c>
    </row>
    <row r="141" spans="1:35" x14ac:dyDescent="0.3">
      <c r="A141" s="19" t="s">
        <v>1</v>
      </c>
      <c r="B141" s="19">
        <v>9.83</v>
      </c>
      <c r="C141" s="19">
        <v>10</v>
      </c>
      <c r="D141" s="20">
        <v>15.92</v>
      </c>
      <c r="E141" s="19">
        <v>18.100000000000001</v>
      </c>
      <c r="F141" s="21">
        <v>119.31104000000001</v>
      </c>
      <c r="G141" s="21">
        <v>30.345580000000002</v>
      </c>
      <c r="H141" s="21">
        <v>149.65662</v>
      </c>
      <c r="I141" s="21">
        <v>0.18237900000000001</v>
      </c>
      <c r="K141" s="8">
        <f t="shared" si="44"/>
        <v>15.92</v>
      </c>
      <c r="L141" s="8">
        <f t="shared" si="45"/>
        <v>253.44640000000001</v>
      </c>
      <c r="M141">
        <f t="shared" si="46"/>
        <v>4587.3798400000005</v>
      </c>
      <c r="N141">
        <f t="shared" si="47"/>
        <v>2.7675761804162371</v>
      </c>
      <c r="O141" s="8">
        <f t="shared" si="48"/>
        <v>15.92</v>
      </c>
      <c r="P141">
        <f t="shared" si="49"/>
        <v>6.2814070351758788E-2</v>
      </c>
      <c r="Q141">
        <f t="shared" si="50"/>
        <v>3.945607434155703E-3</v>
      </c>
      <c r="R141" s="8">
        <f t="shared" si="51"/>
        <v>253.44640000000001</v>
      </c>
      <c r="S141">
        <f t="shared" si="52"/>
        <v>18.100000000000001</v>
      </c>
      <c r="T141">
        <f t="shared" si="53"/>
        <v>4587.3798400000005</v>
      </c>
      <c r="U141" s="8">
        <f t="shared" si="54"/>
        <v>15.92</v>
      </c>
      <c r="V141" s="8">
        <f t="shared" si="55"/>
        <v>253.44640000000001</v>
      </c>
      <c r="W141">
        <f t="shared" si="56"/>
        <v>288.15200000000004</v>
      </c>
      <c r="X141">
        <f t="shared" si="57"/>
        <v>4587.3798400000005</v>
      </c>
      <c r="Y141" s="8">
        <f t="shared" si="58"/>
        <v>15.92</v>
      </c>
      <c r="Z141" s="8">
        <f t="shared" si="59"/>
        <v>253.44640000000001</v>
      </c>
      <c r="AA141">
        <f t="shared" si="60"/>
        <v>5215.5512000000008</v>
      </c>
      <c r="AB141">
        <f t="shared" si="61"/>
        <v>4587.3798400000005</v>
      </c>
      <c r="AC141" s="8">
        <f t="shared" si="62"/>
        <v>253.44640000000001</v>
      </c>
      <c r="AD141" s="8">
        <f t="shared" si="63"/>
        <v>4587.3798400000005</v>
      </c>
      <c r="AE141">
        <f t="shared" si="64"/>
        <v>327.61000000000007</v>
      </c>
      <c r="AF141">
        <f t="shared" si="65"/>
        <v>5215.5512000000008</v>
      </c>
      <c r="AH141" s="8">
        <v>15.92</v>
      </c>
      <c r="AI141" s="21">
        <v>149.65662</v>
      </c>
    </row>
    <row r="142" spans="1:35" x14ac:dyDescent="0.3">
      <c r="A142" s="19" t="s">
        <v>1</v>
      </c>
      <c r="B142" s="19">
        <v>9.83</v>
      </c>
      <c r="C142" s="19">
        <v>10</v>
      </c>
      <c r="D142" s="20">
        <v>16.07</v>
      </c>
      <c r="E142" s="19">
        <v>19.3</v>
      </c>
      <c r="F142" s="21">
        <v>97.601619999999997</v>
      </c>
      <c r="G142" s="21">
        <v>13.37468</v>
      </c>
      <c r="H142" s="21">
        <v>110.97629999999999</v>
      </c>
      <c r="I142" s="21">
        <v>0.171124</v>
      </c>
      <c r="K142" s="8">
        <f t="shared" si="44"/>
        <v>16.07</v>
      </c>
      <c r="L142" s="8">
        <f t="shared" si="45"/>
        <v>258.24490000000003</v>
      </c>
      <c r="M142">
        <f t="shared" si="46"/>
        <v>4984.1265700000004</v>
      </c>
      <c r="N142">
        <f t="shared" si="47"/>
        <v>2.776954179749421</v>
      </c>
      <c r="O142" s="8">
        <f t="shared" si="48"/>
        <v>16.07</v>
      </c>
      <c r="P142">
        <f t="shared" si="49"/>
        <v>6.2227753578095832E-2</v>
      </c>
      <c r="Q142">
        <f t="shared" si="50"/>
        <v>3.8722933153762179E-3</v>
      </c>
      <c r="R142" s="8">
        <f t="shared" si="51"/>
        <v>258.24490000000003</v>
      </c>
      <c r="S142">
        <f t="shared" si="52"/>
        <v>19.3</v>
      </c>
      <c r="T142">
        <f t="shared" si="53"/>
        <v>4984.1265700000004</v>
      </c>
      <c r="U142" s="8">
        <f t="shared" si="54"/>
        <v>16.07</v>
      </c>
      <c r="V142" s="8">
        <f t="shared" si="55"/>
        <v>258.24490000000003</v>
      </c>
      <c r="W142">
        <f t="shared" si="56"/>
        <v>310.15100000000001</v>
      </c>
      <c r="X142">
        <f t="shared" si="57"/>
        <v>4984.1265700000004</v>
      </c>
      <c r="Y142" s="8">
        <f t="shared" si="58"/>
        <v>16.07</v>
      </c>
      <c r="Z142" s="8">
        <f t="shared" si="59"/>
        <v>258.24490000000003</v>
      </c>
      <c r="AA142">
        <f t="shared" si="60"/>
        <v>5985.9143000000004</v>
      </c>
      <c r="AB142">
        <f t="shared" si="61"/>
        <v>4984.1265700000004</v>
      </c>
      <c r="AC142" s="8">
        <f t="shared" si="62"/>
        <v>258.24490000000003</v>
      </c>
      <c r="AD142" s="8">
        <f t="shared" si="63"/>
        <v>4984.1265700000004</v>
      </c>
      <c r="AE142">
        <f t="shared" si="64"/>
        <v>372.49</v>
      </c>
      <c r="AF142">
        <f t="shared" si="65"/>
        <v>5985.9143000000004</v>
      </c>
      <c r="AH142" s="8">
        <v>16.07</v>
      </c>
      <c r="AI142" s="21">
        <v>110.97629999999999</v>
      </c>
    </row>
    <row r="143" spans="1:35" x14ac:dyDescent="0.3">
      <c r="A143" s="19" t="s">
        <v>1</v>
      </c>
      <c r="B143" s="19">
        <v>9.83</v>
      </c>
      <c r="C143" s="19">
        <v>10</v>
      </c>
      <c r="D143" s="20">
        <v>16.55</v>
      </c>
      <c r="E143" s="19">
        <v>18.399999999999999</v>
      </c>
      <c r="F143" s="21">
        <v>125.49848</v>
      </c>
      <c r="G143" s="21">
        <v>45.613959999999999</v>
      </c>
      <c r="H143" s="21">
        <v>171.11243999999999</v>
      </c>
      <c r="I143" s="21">
        <v>0.202324</v>
      </c>
      <c r="K143" s="8">
        <f t="shared" si="44"/>
        <v>16.55</v>
      </c>
      <c r="L143" s="8">
        <f t="shared" si="45"/>
        <v>273.90250000000003</v>
      </c>
      <c r="M143">
        <f t="shared" si="46"/>
        <v>5039.8060000000005</v>
      </c>
      <c r="N143">
        <f t="shared" si="47"/>
        <v>2.806386101823072</v>
      </c>
      <c r="O143" s="8">
        <f t="shared" si="48"/>
        <v>16.55</v>
      </c>
      <c r="P143">
        <f t="shared" si="49"/>
        <v>6.0422960725075525E-2</v>
      </c>
      <c r="Q143">
        <f t="shared" si="50"/>
        <v>3.6509341827840195E-3</v>
      </c>
      <c r="R143" s="8">
        <f t="shared" si="51"/>
        <v>273.90250000000003</v>
      </c>
      <c r="S143">
        <f t="shared" si="52"/>
        <v>18.399999999999999</v>
      </c>
      <c r="T143">
        <f t="shared" si="53"/>
        <v>5039.8060000000005</v>
      </c>
      <c r="U143" s="8">
        <f t="shared" si="54"/>
        <v>16.55</v>
      </c>
      <c r="V143" s="8">
        <f t="shared" si="55"/>
        <v>273.90250000000003</v>
      </c>
      <c r="W143">
        <f t="shared" si="56"/>
        <v>304.52</v>
      </c>
      <c r="X143">
        <f t="shared" si="57"/>
        <v>5039.8060000000005</v>
      </c>
      <c r="Y143" s="8">
        <f t="shared" si="58"/>
        <v>16.55</v>
      </c>
      <c r="Z143" s="8">
        <f t="shared" si="59"/>
        <v>273.90250000000003</v>
      </c>
      <c r="AA143">
        <f t="shared" si="60"/>
        <v>5603.1679999999997</v>
      </c>
      <c r="AB143">
        <f t="shared" si="61"/>
        <v>5039.8060000000005</v>
      </c>
      <c r="AC143" s="8">
        <f t="shared" si="62"/>
        <v>273.90250000000003</v>
      </c>
      <c r="AD143" s="8">
        <f t="shared" si="63"/>
        <v>5039.8060000000005</v>
      </c>
      <c r="AE143">
        <f t="shared" si="64"/>
        <v>338.55999999999995</v>
      </c>
      <c r="AF143">
        <f t="shared" si="65"/>
        <v>5603.1679999999997</v>
      </c>
      <c r="AH143" s="8">
        <v>16.55</v>
      </c>
      <c r="AI143" s="21">
        <v>171.11243999999999</v>
      </c>
    </row>
    <row r="144" spans="1:35" x14ac:dyDescent="0.3">
      <c r="A144" s="19" t="s">
        <v>1</v>
      </c>
      <c r="B144" s="19">
        <v>9.83</v>
      </c>
      <c r="C144" s="19">
        <v>10</v>
      </c>
      <c r="D144" s="20">
        <v>17.190000000000001</v>
      </c>
      <c r="E144" s="19">
        <v>18.2</v>
      </c>
      <c r="F144" s="21">
        <v>138.74708000000001</v>
      </c>
      <c r="G144" s="21">
        <v>29.580880000000001</v>
      </c>
      <c r="H144" s="21">
        <v>168.32795999999999</v>
      </c>
      <c r="I144" s="21">
        <v>0.201902</v>
      </c>
      <c r="K144" s="8">
        <f t="shared" si="44"/>
        <v>17.190000000000001</v>
      </c>
      <c r="L144" s="8">
        <f t="shared" si="45"/>
        <v>295.49610000000007</v>
      </c>
      <c r="M144">
        <f t="shared" si="46"/>
        <v>5378.0290200000009</v>
      </c>
      <c r="N144">
        <f t="shared" si="47"/>
        <v>2.8443278193947581</v>
      </c>
      <c r="O144" s="8">
        <f t="shared" si="48"/>
        <v>17.190000000000001</v>
      </c>
      <c r="P144">
        <f t="shared" si="49"/>
        <v>5.8173356602675967E-2</v>
      </c>
      <c r="Q144">
        <f t="shared" si="50"/>
        <v>3.3841394184221038E-3</v>
      </c>
      <c r="R144" s="8">
        <f t="shared" si="51"/>
        <v>295.49610000000007</v>
      </c>
      <c r="S144">
        <f t="shared" si="52"/>
        <v>18.2</v>
      </c>
      <c r="T144">
        <f t="shared" si="53"/>
        <v>5378.0290200000009</v>
      </c>
      <c r="U144" s="8">
        <f t="shared" si="54"/>
        <v>17.190000000000001</v>
      </c>
      <c r="V144" s="8">
        <f t="shared" si="55"/>
        <v>295.49610000000007</v>
      </c>
      <c r="W144">
        <f t="shared" si="56"/>
        <v>312.858</v>
      </c>
      <c r="X144">
        <f t="shared" si="57"/>
        <v>5378.0290200000009</v>
      </c>
      <c r="Y144" s="8">
        <f t="shared" si="58"/>
        <v>17.190000000000001</v>
      </c>
      <c r="Z144" s="8">
        <f t="shared" si="59"/>
        <v>295.49610000000007</v>
      </c>
      <c r="AA144">
        <f t="shared" si="60"/>
        <v>5694.0155999999997</v>
      </c>
      <c r="AB144">
        <f t="shared" si="61"/>
        <v>5378.0290200000009</v>
      </c>
      <c r="AC144" s="8">
        <f t="shared" si="62"/>
        <v>295.49610000000007</v>
      </c>
      <c r="AD144" s="8">
        <f t="shared" si="63"/>
        <v>5378.0290200000009</v>
      </c>
      <c r="AE144">
        <f t="shared" si="64"/>
        <v>331.23999999999995</v>
      </c>
      <c r="AF144">
        <f t="shared" si="65"/>
        <v>5694.0155999999997</v>
      </c>
      <c r="AH144" s="8">
        <v>17.190000000000001</v>
      </c>
      <c r="AI144" s="21">
        <v>168.32795999999999</v>
      </c>
    </row>
    <row r="145" spans="1:35" x14ac:dyDescent="0.3">
      <c r="A145" s="19" t="s">
        <v>1</v>
      </c>
      <c r="B145" s="19">
        <v>9.83</v>
      </c>
      <c r="C145" s="19">
        <v>10</v>
      </c>
      <c r="D145" s="20">
        <v>17.510000000000002</v>
      </c>
      <c r="E145" s="19">
        <v>18.100000000000001</v>
      </c>
      <c r="F145" s="21">
        <v>120.26664</v>
      </c>
      <c r="G145" s="21">
        <v>43.7866</v>
      </c>
      <c r="H145" s="21">
        <v>164.05323999999999</v>
      </c>
      <c r="I145" s="21">
        <v>0.20045199999999999</v>
      </c>
      <c r="K145" s="8">
        <f t="shared" si="44"/>
        <v>17.510000000000002</v>
      </c>
      <c r="L145" s="8">
        <f t="shared" si="45"/>
        <v>306.60010000000005</v>
      </c>
      <c r="M145">
        <f t="shared" si="46"/>
        <v>5549.4618100000016</v>
      </c>
      <c r="N145">
        <f t="shared" si="47"/>
        <v>2.8627721462977607</v>
      </c>
      <c r="O145" s="8">
        <f t="shared" si="48"/>
        <v>17.510000000000002</v>
      </c>
      <c r="P145">
        <f t="shared" si="49"/>
        <v>5.711022272986864E-2</v>
      </c>
      <c r="Q145">
        <f t="shared" si="50"/>
        <v>3.2615775402552046E-3</v>
      </c>
      <c r="R145" s="8">
        <f t="shared" si="51"/>
        <v>306.60010000000005</v>
      </c>
      <c r="S145">
        <f t="shared" si="52"/>
        <v>18.100000000000001</v>
      </c>
      <c r="T145">
        <f t="shared" si="53"/>
        <v>5549.4618100000016</v>
      </c>
      <c r="U145" s="8">
        <f t="shared" si="54"/>
        <v>17.510000000000002</v>
      </c>
      <c r="V145" s="8">
        <f t="shared" si="55"/>
        <v>306.60010000000005</v>
      </c>
      <c r="W145">
        <f t="shared" si="56"/>
        <v>316.93100000000004</v>
      </c>
      <c r="X145">
        <f t="shared" si="57"/>
        <v>5549.4618100000016</v>
      </c>
      <c r="Y145" s="8">
        <f t="shared" si="58"/>
        <v>17.510000000000002</v>
      </c>
      <c r="Z145" s="8">
        <f t="shared" si="59"/>
        <v>306.60010000000005</v>
      </c>
      <c r="AA145">
        <f t="shared" si="60"/>
        <v>5736.451100000002</v>
      </c>
      <c r="AB145">
        <f t="shared" si="61"/>
        <v>5549.4618100000016</v>
      </c>
      <c r="AC145" s="8">
        <f t="shared" si="62"/>
        <v>306.60010000000005</v>
      </c>
      <c r="AD145" s="8">
        <f t="shared" si="63"/>
        <v>5549.4618100000016</v>
      </c>
      <c r="AE145">
        <f t="shared" si="64"/>
        <v>327.61000000000007</v>
      </c>
      <c r="AF145">
        <f t="shared" si="65"/>
        <v>5736.451100000002</v>
      </c>
      <c r="AH145" s="8">
        <v>17.510000000000002</v>
      </c>
      <c r="AI145" s="21">
        <v>164.05323999999999</v>
      </c>
    </row>
    <row r="146" spans="1:35" x14ac:dyDescent="0.3">
      <c r="A146" s="19" t="s">
        <v>1</v>
      </c>
      <c r="B146" s="19">
        <v>9.83</v>
      </c>
      <c r="C146" s="19">
        <v>10</v>
      </c>
      <c r="D146" s="20">
        <v>17.510000000000002</v>
      </c>
      <c r="E146" s="19">
        <v>17.3</v>
      </c>
      <c r="F146" s="21">
        <v>154.48035999999999</v>
      </c>
      <c r="G146" s="21">
        <v>37.511629999999997</v>
      </c>
      <c r="H146" s="21">
        <v>191.99198999999999</v>
      </c>
      <c r="I146" s="21">
        <v>0.176264</v>
      </c>
      <c r="K146" s="8">
        <f t="shared" si="44"/>
        <v>17.510000000000002</v>
      </c>
      <c r="L146" s="8">
        <f t="shared" si="45"/>
        <v>306.60010000000005</v>
      </c>
      <c r="M146">
        <f t="shared" si="46"/>
        <v>5304.1817300000012</v>
      </c>
      <c r="N146">
        <f t="shared" si="47"/>
        <v>2.8627721462977607</v>
      </c>
      <c r="O146" s="8">
        <f t="shared" si="48"/>
        <v>17.510000000000002</v>
      </c>
      <c r="P146">
        <f t="shared" si="49"/>
        <v>5.711022272986864E-2</v>
      </c>
      <c r="Q146">
        <f t="shared" si="50"/>
        <v>3.2615775402552046E-3</v>
      </c>
      <c r="R146" s="8">
        <f t="shared" si="51"/>
        <v>306.60010000000005</v>
      </c>
      <c r="S146">
        <f t="shared" si="52"/>
        <v>17.3</v>
      </c>
      <c r="T146">
        <f t="shared" si="53"/>
        <v>5304.1817300000012</v>
      </c>
      <c r="U146" s="8">
        <f t="shared" si="54"/>
        <v>17.510000000000002</v>
      </c>
      <c r="V146" s="8">
        <f t="shared" si="55"/>
        <v>306.60010000000005</v>
      </c>
      <c r="W146">
        <f t="shared" si="56"/>
        <v>302.92300000000006</v>
      </c>
      <c r="X146">
        <f t="shared" si="57"/>
        <v>5304.1817300000012</v>
      </c>
      <c r="Y146" s="8">
        <f t="shared" si="58"/>
        <v>17.510000000000002</v>
      </c>
      <c r="Z146" s="8">
        <f t="shared" si="59"/>
        <v>306.60010000000005</v>
      </c>
      <c r="AA146">
        <f t="shared" si="60"/>
        <v>5240.5679000000009</v>
      </c>
      <c r="AB146">
        <f t="shared" si="61"/>
        <v>5304.1817300000012</v>
      </c>
      <c r="AC146" s="8">
        <f t="shared" si="62"/>
        <v>306.60010000000005</v>
      </c>
      <c r="AD146" s="8">
        <f t="shared" si="63"/>
        <v>5304.1817300000012</v>
      </c>
      <c r="AE146">
        <f t="shared" si="64"/>
        <v>299.29000000000002</v>
      </c>
      <c r="AF146">
        <f t="shared" si="65"/>
        <v>5240.5679000000009</v>
      </c>
      <c r="AH146" s="8">
        <v>17.510000000000002</v>
      </c>
      <c r="AI146" s="21">
        <v>191.99198999999999</v>
      </c>
    </row>
    <row r="147" spans="1:35" x14ac:dyDescent="0.3">
      <c r="A147" s="19" t="s">
        <v>1</v>
      </c>
      <c r="B147" s="19">
        <v>9.83</v>
      </c>
      <c r="C147" s="19">
        <v>10</v>
      </c>
      <c r="D147" s="20">
        <v>17.510000000000002</v>
      </c>
      <c r="E147" s="19">
        <v>19.600000000000001</v>
      </c>
      <c r="F147" s="21">
        <v>144.13794999999999</v>
      </c>
      <c r="G147" s="21">
        <v>31.607839999999999</v>
      </c>
      <c r="H147" s="21">
        <v>175.74579</v>
      </c>
      <c r="I147" s="21">
        <v>0.21004200000000001</v>
      </c>
      <c r="K147" s="8">
        <f t="shared" si="44"/>
        <v>17.510000000000002</v>
      </c>
      <c r="L147" s="8">
        <f t="shared" si="45"/>
        <v>306.60010000000005</v>
      </c>
      <c r="M147">
        <f t="shared" si="46"/>
        <v>6009.3619600000011</v>
      </c>
      <c r="N147">
        <f t="shared" si="47"/>
        <v>2.8627721462977607</v>
      </c>
      <c r="O147" s="8">
        <f t="shared" si="48"/>
        <v>17.510000000000002</v>
      </c>
      <c r="P147">
        <f t="shared" si="49"/>
        <v>5.711022272986864E-2</v>
      </c>
      <c r="Q147">
        <f t="shared" si="50"/>
        <v>3.2615775402552046E-3</v>
      </c>
      <c r="R147" s="8">
        <f t="shared" si="51"/>
        <v>306.60010000000005</v>
      </c>
      <c r="S147">
        <f t="shared" si="52"/>
        <v>19.600000000000001</v>
      </c>
      <c r="T147">
        <f t="shared" si="53"/>
        <v>6009.3619600000011</v>
      </c>
      <c r="U147" s="8">
        <f t="shared" si="54"/>
        <v>17.510000000000002</v>
      </c>
      <c r="V147" s="8">
        <f t="shared" si="55"/>
        <v>306.60010000000005</v>
      </c>
      <c r="W147">
        <f t="shared" si="56"/>
        <v>343.19600000000008</v>
      </c>
      <c r="X147">
        <f t="shared" si="57"/>
        <v>6009.3619600000011</v>
      </c>
      <c r="Y147" s="8">
        <f t="shared" si="58"/>
        <v>17.510000000000002</v>
      </c>
      <c r="Z147" s="8">
        <f t="shared" si="59"/>
        <v>306.60010000000005</v>
      </c>
      <c r="AA147">
        <f t="shared" si="60"/>
        <v>6726.6416000000017</v>
      </c>
      <c r="AB147">
        <f t="shared" si="61"/>
        <v>6009.3619600000011</v>
      </c>
      <c r="AC147" s="8">
        <f t="shared" si="62"/>
        <v>306.60010000000005</v>
      </c>
      <c r="AD147" s="8">
        <f t="shared" si="63"/>
        <v>6009.3619600000011</v>
      </c>
      <c r="AE147">
        <f t="shared" si="64"/>
        <v>384.16000000000008</v>
      </c>
      <c r="AF147">
        <f t="shared" si="65"/>
        <v>6726.6416000000017</v>
      </c>
      <c r="AH147" s="8">
        <v>17.510000000000002</v>
      </c>
      <c r="AI147" s="21">
        <v>175.74579</v>
      </c>
    </row>
    <row r="148" spans="1:35" x14ac:dyDescent="0.3">
      <c r="A148" s="19" t="s">
        <v>1</v>
      </c>
      <c r="B148" s="19">
        <v>9.83</v>
      </c>
      <c r="C148" s="19">
        <v>10</v>
      </c>
      <c r="D148" s="20">
        <v>17.829999999999998</v>
      </c>
      <c r="E148" s="19">
        <v>18.399999999999999</v>
      </c>
      <c r="F148" s="21">
        <v>140.22951</v>
      </c>
      <c r="G148" s="21">
        <v>36.726750000000003</v>
      </c>
      <c r="H148" s="21">
        <v>176.95625000000001</v>
      </c>
      <c r="I148" s="21">
        <v>0.21637200000000001</v>
      </c>
      <c r="K148" s="8">
        <f t="shared" si="44"/>
        <v>17.829999999999998</v>
      </c>
      <c r="L148" s="8">
        <f t="shared" si="45"/>
        <v>317.90889999999996</v>
      </c>
      <c r="M148">
        <f t="shared" si="46"/>
        <v>5849.5237599999991</v>
      </c>
      <c r="N148">
        <f t="shared" si="47"/>
        <v>2.8808824318750488</v>
      </c>
      <c r="O148" s="8">
        <f t="shared" si="48"/>
        <v>17.829999999999998</v>
      </c>
      <c r="P148">
        <f t="shared" si="49"/>
        <v>5.6085249579360633E-2</v>
      </c>
      <c r="Q148">
        <f t="shared" si="50"/>
        <v>3.1455552203791719E-3</v>
      </c>
      <c r="R148" s="8">
        <f t="shared" si="51"/>
        <v>317.90889999999996</v>
      </c>
      <c r="S148">
        <f t="shared" si="52"/>
        <v>18.399999999999999</v>
      </c>
      <c r="T148">
        <f t="shared" si="53"/>
        <v>5849.5237599999991</v>
      </c>
      <c r="U148" s="8">
        <f t="shared" si="54"/>
        <v>17.829999999999998</v>
      </c>
      <c r="V148" s="8">
        <f t="shared" si="55"/>
        <v>317.90889999999996</v>
      </c>
      <c r="W148">
        <f t="shared" si="56"/>
        <v>328.07199999999995</v>
      </c>
      <c r="X148">
        <f t="shared" si="57"/>
        <v>5849.5237599999991</v>
      </c>
      <c r="Y148" s="8">
        <f t="shared" si="58"/>
        <v>17.829999999999998</v>
      </c>
      <c r="Z148" s="8">
        <f t="shared" si="59"/>
        <v>317.90889999999996</v>
      </c>
      <c r="AA148">
        <f t="shared" si="60"/>
        <v>6036.5247999999983</v>
      </c>
      <c r="AB148">
        <f t="shared" si="61"/>
        <v>5849.5237599999991</v>
      </c>
      <c r="AC148" s="8">
        <f t="shared" si="62"/>
        <v>317.90889999999996</v>
      </c>
      <c r="AD148" s="8">
        <f t="shared" si="63"/>
        <v>5849.5237599999991</v>
      </c>
      <c r="AE148">
        <f t="shared" si="64"/>
        <v>338.55999999999995</v>
      </c>
      <c r="AF148">
        <f t="shared" si="65"/>
        <v>6036.5247999999983</v>
      </c>
      <c r="AH148" s="8">
        <v>17.829999999999998</v>
      </c>
      <c r="AI148" s="21">
        <v>176.95625000000001</v>
      </c>
    </row>
    <row r="149" spans="1:35" x14ac:dyDescent="0.3">
      <c r="A149" s="19" t="s">
        <v>1</v>
      </c>
      <c r="B149" s="19">
        <v>9.83</v>
      </c>
      <c r="C149" s="19">
        <v>11</v>
      </c>
      <c r="D149" s="20">
        <v>6.05</v>
      </c>
      <c r="E149" s="19">
        <v>11.6</v>
      </c>
      <c r="F149" s="21">
        <v>8.8365899999999993</v>
      </c>
      <c r="G149" s="21">
        <v>6.2965099999999996</v>
      </c>
      <c r="H149" s="21">
        <v>15.133100000000001</v>
      </c>
      <c r="I149" s="21">
        <v>1.8315000000000001E-2</v>
      </c>
      <c r="K149" s="8">
        <f t="shared" si="44"/>
        <v>6.05</v>
      </c>
      <c r="L149" s="8">
        <f t="shared" si="45"/>
        <v>36.602499999999999</v>
      </c>
      <c r="M149">
        <f t="shared" si="46"/>
        <v>424.589</v>
      </c>
      <c r="N149">
        <f t="shared" si="47"/>
        <v>1.80005827204275</v>
      </c>
      <c r="O149" s="8">
        <f t="shared" si="48"/>
        <v>6.05</v>
      </c>
      <c r="P149">
        <f t="shared" si="49"/>
        <v>0.16528925619834711</v>
      </c>
      <c r="Q149">
        <f t="shared" si="50"/>
        <v>2.7320538214602827E-2</v>
      </c>
      <c r="R149" s="8">
        <f t="shared" si="51"/>
        <v>36.602499999999999</v>
      </c>
      <c r="S149">
        <f t="shared" si="52"/>
        <v>11.6</v>
      </c>
      <c r="T149">
        <f t="shared" si="53"/>
        <v>424.589</v>
      </c>
      <c r="U149" s="8">
        <f t="shared" si="54"/>
        <v>6.05</v>
      </c>
      <c r="V149" s="8">
        <f t="shared" si="55"/>
        <v>36.602499999999999</v>
      </c>
      <c r="W149">
        <f t="shared" si="56"/>
        <v>70.179999999999993</v>
      </c>
      <c r="X149">
        <f t="shared" si="57"/>
        <v>424.589</v>
      </c>
      <c r="Y149" s="8">
        <f t="shared" si="58"/>
        <v>6.05</v>
      </c>
      <c r="Z149" s="8">
        <f t="shared" si="59"/>
        <v>36.602499999999999</v>
      </c>
      <c r="AA149">
        <f t="shared" si="60"/>
        <v>814.08799999999997</v>
      </c>
      <c r="AB149">
        <f t="shared" si="61"/>
        <v>424.589</v>
      </c>
      <c r="AC149" s="8">
        <f t="shared" si="62"/>
        <v>36.602499999999999</v>
      </c>
      <c r="AD149" s="8">
        <f t="shared" si="63"/>
        <v>424.589</v>
      </c>
      <c r="AE149">
        <f t="shared" si="64"/>
        <v>134.56</v>
      </c>
      <c r="AF149">
        <f t="shared" si="65"/>
        <v>814.08799999999997</v>
      </c>
      <c r="AH149" s="8">
        <v>6.05</v>
      </c>
      <c r="AI149" s="21">
        <v>15.133100000000001</v>
      </c>
    </row>
    <row r="150" spans="1:35" x14ac:dyDescent="0.3">
      <c r="A150" s="19" t="s">
        <v>1</v>
      </c>
      <c r="B150" s="19">
        <v>9.83</v>
      </c>
      <c r="C150" s="19">
        <v>11</v>
      </c>
      <c r="D150" s="20">
        <v>6.37</v>
      </c>
      <c r="E150" s="19">
        <v>12.1</v>
      </c>
      <c r="F150" s="21">
        <v>12.746729999999999</v>
      </c>
      <c r="G150" s="21">
        <v>2.2014499999999999</v>
      </c>
      <c r="H150" s="21">
        <v>14.948180000000001</v>
      </c>
      <c r="I150" s="21">
        <v>2.2549E-2</v>
      </c>
      <c r="K150" s="8">
        <f t="shared" si="44"/>
        <v>6.37</v>
      </c>
      <c r="L150" s="8">
        <f t="shared" si="45"/>
        <v>40.576900000000002</v>
      </c>
      <c r="M150">
        <f t="shared" si="46"/>
        <v>490.98049000000003</v>
      </c>
      <c r="N150">
        <f t="shared" si="47"/>
        <v>1.8515994695840721</v>
      </c>
      <c r="O150" s="8">
        <f t="shared" si="48"/>
        <v>6.37</v>
      </c>
      <c r="P150">
        <f t="shared" si="49"/>
        <v>0.15698587127158556</v>
      </c>
      <c r="Q150">
        <f t="shared" si="50"/>
        <v>2.4644563778898832E-2</v>
      </c>
      <c r="R150" s="8">
        <f t="shared" si="51"/>
        <v>40.576900000000002</v>
      </c>
      <c r="S150">
        <f t="shared" si="52"/>
        <v>12.1</v>
      </c>
      <c r="T150">
        <f t="shared" si="53"/>
        <v>490.98049000000003</v>
      </c>
      <c r="U150" s="8">
        <f t="shared" si="54"/>
        <v>6.37</v>
      </c>
      <c r="V150" s="8">
        <f t="shared" si="55"/>
        <v>40.576900000000002</v>
      </c>
      <c r="W150">
        <f t="shared" si="56"/>
        <v>77.076999999999998</v>
      </c>
      <c r="X150">
        <f t="shared" si="57"/>
        <v>490.98049000000003</v>
      </c>
      <c r="Y150" s="8">
        <f t="shared" si="58"/>
        <v>6.37</v>
      </c>
      <c r="Z150" s="8">
        <f t="shared" si="59"/>
        <v>40.576900000000002</v>
      </c>
      <c r="AA150">
        <f t="shared" si="60"/>
        <v>932.63170000000002</v>
      </c>
      <c r="AB150">
        <f t="shared" si="61"/>
        <v>490.98049000000003</v>
      </c>
      <c r="AC150" s="8">
        <f t="shared" si="62"/>
        <v>40.576900000000002</v>
      </c>
      <c r="AD150" s="8">
        <f t="shared" si="63"/>
        <v>490.98049000000003</v>
      </c>
      <c r="AE150">
        <f t="shared" si="64"/>
        <v>146.41</v>
      </c>
      <c r="AF150">
        <f t="shared" si="65"/>
        <v>932.63170000000002</v>
      </c>
      <c r="AH150" s="8">
        <v>6.37</v>
      </c>
      <c r="AI150" s="21">
        <v>14.948180000000001</v>
      </c>
    </row>
    <row r="151" spans="1:35" x14ac:dyDescent="0.3">
      <c r="A151" s="19" t="s">
        <v>1</v>
      </c>
      <c r="B151" s="19">
        <v>9.83</v>
      </c>
      <c r="C151" s="19">
        <v>11</v>
      </c>
      <c r="D151" s="20">
        <v>6.68</v>
      </c>
      <c r="E151" s="19">
        <v>11.7</v>
      </c>
      <c r="F151" s="21">
        <v>10.802910000000001</v>
      </c>
      <c r="G151" s="21">
        <v>2.4560300000000002</v>
      </c>
      <c r="H151" s="21">
        <v>13.258940000000001</v>
      </c>
      <c r="I151" s="21">
        <v>2.0788000000000001E-2</v>
      </c>
      <c r="K151" s="8">
        <f t="shared" si="44"/>
        <v>6.68</v>
      </c>
      <c r="L151" s="8">
        <f t="shared" si="45"/>
        <v>44.622399999999999</v>
      </c>
      <c r="M151">
        <f t="shared" si="46"/>
        <v>522.08207999999991</v>
      </c>
      <c r="N151">
        <f t="shared" si="47"/>
        <v>1.8991179875485542</v>
      </c>
      <c r="O151" s="8">
        <f t="shared" si="48"/>
        <v>6.68</v>
      </c>
      <c r="P151">
        <f t="shared" si="49"/>
        <v>0.14970059880239522</v>
      </c>
      <c r="Q151">
        <f t="shared" si="50"/>
        <v>2.2410269281795691E-2</v>
      </c>
      <c r="R151" s="8">
        <f t="shared" si="51"/>
        <v>44.622399999999999</v>
      </c>
      <c r="S151">
        <f t="shared" si="52"/>
        <v>11.7</v>
      </c>
      <c r="T151">
        <f t="shared" si="53"/>
        <v>522.08207999999991</v>
      </c>
      <c r="U151" s="8">
        <f t="shared" si="54"/>
        <v>6.68</v>
      </c>
      <c r="V151" s="8">
        <f t="shared" si="55"/>
        <v>44.622399999999999</v>
      </c>
      <c r="W151">
        <f t="shared" si="56"/>
        <v>78.155999999999992</v>
      </c>
      <c r="X151">
        <f t="shared" si="57"/>
        <v>522.08207999999991</v>
      </c>
      <c r="Y151" s="8">
        <f t="shared" si="58"/>
        <v>6.68</v>
      </c>
      <c r="Z151" s="8">
        <f t="shared" si="59"/>
        <v>44.622399999999999</v>
      </c>
      <c r="AA151">
        <f t="shared" si="60"/>
        <v>914.4251999999999</v>
      </c>
      <c r="AB151">
        <f t="shared" si="61"/>
        <v>522.08207999999991</v>
      </c>
      <c r="AC151" s="8">
        <f t="shared" si="62"/>
        <v>44.622399999999999</v>
      </c>
      <c r="AD151" s="8">
        <f t="shared" si="63"/>
        <v>522.08207999999991</v>
      </c>
      <c r="AE151">
        <f t="shared" si="64"/>
        <v>136.88999999999999</v>
      </c>
      <c r="AF151">
        <f t="shared" si="65"/>
        <v>914.4251999999999</v>
      </c>
      <c r="AH151" s="8">
        <v>6.68</v>
      </c>
      <c r="AI151" s="21">
        <v>13.258940000000001</v>
      </c>
    </row>
    <row r="152" spans="1:35" x14ac:dyDescent="0.3">
      <c r="A152" s="19" t="s">
        <v>1</v>
      </c>
      <c r="B152" s="19">
        <v>9.83</v>
      </c>
      <c r="C152" s="19">
        <v>11</v>
      </c>
      <c r="D152" s="20">
        <v>10.82</v>
      </c>
      <c r="E152" s="19">
        <v>16.2</v>
      </c>
      <c r="F152" s="21">
        <v>43.486690000000003</v>
      </c>
      <c r="G152" s="21">
        <v>14.212490000000001</v>
      </c>
      <c r="H152" s="21">
        <v>57.699170000000002</v>
      </c>
      <c r="I152" s="21">
        <v>7.2899000000000005E-2</v>
      </c>
      <c r="K152" s="8">
        <f t="shared" si="44"/>
        <v>10.82</v>
      </c>
      <c r="L152" s="8">
        <f t="shared" si="45"/>
        <v>117.0724</v>
      </c>
      <c r="M152">
        <f t="shared" si="46"/>
        <v>1896.5728799999999</v>
      </c>
      <c r="N152">
        <f t="shared" si="47"/>
        <v>2.3813962734183356</v>
      </c>
      <c r="O152" s="8">
        <f t="shared" si="48"/>
        <v>10.82</v>
      </c>
      <c r="P152">
        <f t="shared" si="49"/>
        <v>9.2421441774491686E-2</v>
      </c>
      <c r="Q152">
        <f t="shared" si="50"/>
        <v>8.5417228996757556E-3</v>
      </c>
      <c r="R152" s="8">
        <f t="shared" si="51"/>
        <v>117.0724</v>
      </c>
      <c r="S152">
        <f t="shared" si="52"/>
        <v>16.2</v>
      </c>
      <c r="T152">
        <f t="shared" si="53"/>
        <v>1896.5728799999999</v>
      </c>
      <c r="U152" s="8">
        <f t="shared" si="54"/>
        <v>10.82</v>
      </c>
      <c r="V152" s="8">
        <f t="shared" si="55"/>
        <v>117.0724</v>
      </c>
      <c r="W152">
        <f t="shared" si="56"/>
        <v>175.28399999999999</v>
      </c>
      <c r="X152">
        <f t="shared" si="57"/>
        <v>1896.5728799999999</v>
      </c>
      <c r="Y152" s="8">
        <f t="shared" si="58"/>
        <v>10.82</v>
      </c>
      <c r="Z152" s="8">
        <f t="shared" si="59"/>
        <v>117.0724</v>
      </c>
      <c r="AA152">
        <f t="shared" si="60"/>
        <v>2839.6008000000002</v>
      </c>
      <c r="AB152">
        <f t="shared" si="61"/>
        <v>1896.5728799999999</v>
      </c>
      <c r="AC152" s="8">
        <f t="shared" si="62"/>
        <v>117.0724</v>
      </c>
      <c r="AD152" s="8">
        <f t="shared" si="63"/>
        <v>1896.5728799999999</v>
      </c>
      <c r="AE152">
        <f t="shared" si="64"/>
        <v>262.44</v>
      </c>
      <c r="AF152">
        <f t="shared" si="65"/>
        <v>2839.6008000000002</v>
      </c>
      <c r="AH152" s="8">
        <v>10.82</v>
      </c>
      <c r="AI152" s="21">
        <v>57.699170000000002</v>
      </c>
    </row>
    <row r="153" spans="1:35" x14ac:dyDescent="0.3">
      <c r="A153" s="19" t="s">
        <v>1</v>
      </c>
      <c r="B153" s="19">
        <v>9.83</v>
      </c>
      <c r="C153" s="19">
        <v>11</v>
      </c>
      <c r="D153" s="20">
        <v>11.46</v>
      </c>
      <c r="E153" s="19">
        <v>15.5</v>
      </c>
      <c r="F153" s="21">
        <v>42.184759999999997</v>
      </c>
      <c r="G153" s="21">
        <v>12.95312</v>
      </c>
      <c r="H153" s="21">
        <v>55.137880000000003</v>
      </c>
      <c r="I153" s="21">
        <v>7.6689999999999994E-2</v>
      </c>
      <c r="K153" s="8">
        <f t="shared" si="44"/>
        <v>11.46</v>
      </c>
      <c r="L153" s="8">
        <f t="shared" si="45"/>
        <v>131.33160000000001</v>
      </c>
      <c r="M153">
        <f t="shared" si="46"/>
        <v>2035.6398000000002</v>
      </c>
      <c r="N153">
        <f t="shared" si="47"/>
        <v>2.4388627112865935</v>
      </c>
      <c r="O153" s="8">
        <f t="shared" si="48"/>
        <v>11.46</v>
      </c>
      <c r="P153">
        <f t="shared" si="49"/>
        <v>8.7260034904013961E-2</v>
      </c>
      <c r="Q153">
        <f t="shared" si="50"/>
        <v>7.6143136914497344E-3</v>
      </c>
      <c r="R153" s="8">
        <f t="shared" si="51"/>
        <v>131.33160000000001</v>
      </c>
      <c r="S153">
        <f t="shared" si="52"/>
        <v>15.5</v>
      </c>
      <c r="T153">
        <f t="shared" si="53"/>
        <v>2035.6398000000002</v>
      </c>
      <c r="U153" s="8">
        <f t="shared" si="54"/>
        <v>11.46</v>
      </c>
      <c r="V153" s="8">
        <f t="shared" si="55"/>
        <v>131.33160000000001</v>
      </c>
      <c r="W153">
        <f t="shared" si="56"/>
        <v>177.63000000000002</v>
      </c>
      <c r="X153">
        <f t="shared" si="57"/>
        <v>2035.6398000000002</v>
      </c>
      <c r="Y153" s="8">
        <f t="shared" si="58"/>
        <v>11.46</v>
      </c>
      <c r="Z153" s="8">
        <f t="shared" si="59"/>
        <v>131.33160000000001</v>
      </c>
      <c r="AA153">
        <f t="shared" si="60"/>
        <v>2753.2650000000003</v>
      </c>
      <c r="AB153">
        <f t="shared" si="61"/>
        <v>2035.6398000000002</v>
      </c>
      <c r="AC153" s="8">
        <f t="shared" si="62"/>
        <v>131.33160000000001</v>
      </c>
      <c r="AD153" s="8">
        <f t="shared" si="63"/>
        <v>2035.6398000000002</v>
      </c>
      <c r="AE153">
        <f t="shared" si="64"/>
        <v>240.25</v>
      </c>
      <c r="AF153">
        <f t="shared" si="65"/>
        <v>2753.2650000000003</v>
      </c>
      <c r="AH153" s="8">
        <v>11.46</v>
      </c>
      <c r="AI153" s="21">
        <v>55.137880000000003</v>
      </c>
    </row>
    <row r="154" spans="1:35" x14ac:dyDescent="0.3">
      <c r="A154" s="19" t="s">
        <v>1</v>
      </c>
      <c r="B154" s="19">
        <v>9.83</v>
      </c>
      <c r="C154" s="19">
        <v>11</v>
      </c>
      <c r="D154" s="20">
        <v>12.41</v>
      </c>
      <c r="E154" s="19">
        <v>16.2</v>
      </c>
      <c r="F154" s="21">
        <v>49.571420000000003</v>
      </c>
      <c r="G154" s="21">
        <v>14.48817</v>
      </c>
      <c r="H154" s="21">
        <v>64.05959</v>
      </c>
      <c r="I154" s="21">
        <v>8.6582999999999993E-2</v>
      </c>
      <c r="K154" s="8">
        <f t="shared" si="44"/>
        <v>12.41</v>
      </c>
      <c r="L154" s="8">
        <f t="shared" si="45"/>
        <v>154.00810000000001</v>
      </c>
      <c r="M154">
        <f t="shared" si="46"/>
        <v>2494.9312199999999</v>
      </c>
      <c r="N154">
        <f t="shared" si="47"/>
        <v>2.5185025992165158</v>
      </c>
      <c r="O154" s="8">
        <f t="shared" si="48"/>
        <v>12.41</v>
      </c>
      <c r="P154">
        <f t="shared" si="49"/>
        <v>8.0580177276390011E-2</v>
      </c>
      <c r="Q154">
        <f t="shared" si="50"/>
        <v>6.49316496989444E-3</v>
      </c>
      <c r="R154" s="8">
        <f t="shared" si="51"/>
        <v>154.00810000000001</v>
      </c>
      <c r="S154">
        <f t="shared" si="52"/>
        <v>16.2</v>
      </c>
      <c r="T154">
        <f t="shared" si="53"/>
        <v>2494.9312199999999</v>
      </c>
      <c r="U154" s="8">
        <f t="shared" si="54"/>
        <v>12.41</v>
      </c>
      <c r="V154" s="8">
        <f t="shared" si="55"/>
        <v>154.00810000000001</v>
      </c>
      <c r="W154">
        <f t="shared" si="56"/>
        <v>201.042</v>
      </c>
      <c r="X154">
        <f t="shared" si="57"/>
        <v>2494.9312199999999</v>
      </c>
      <c r="Y154" s="8">
        <f t="shared" si="58"/>
        <v>12.41</v>
      </c>
      <c r="Z154" s="8">
        <f t="shared" si="59"/>
        <v>154.00810000000001</v>
      </c>
      <c r="AA154">
        <f t="shared" si="60"/>
        <v>3256.8804</v>
      </c>
      <c r="AB154">
        <f t="shared" si="61"/>
        <v>2494.9312199999999</v>
      </c>
      <c r="AC154" s="8">
        <f t="shared" si="62"/>
        <v>154.00810000000001</v>
      </c>
      <c r="AD154" s="8">
        <f t="shared" si="63"/>
        <v>2494.9312199999999</v>
      </c>
      <c r="AE154">
        <f t="shared" si="64"/>
        <v>262.44</v>
      </c>
      <c r="AF154">
        <f t="shared" si="65"/>
        <v>3256.8804</v>
      </c>
      <c r="AH154" s="8">
        <v>12.41</v>
      </c>
      <c r="AI154" s="21">
        <v>64.05959</v>
      </c>
    </row>
    <row r="155" spans="1:35" x14ac:dyDescent="0.3">
      <c r="A155" s="19" t="s">
        <v>1</v>
      </c>
      <c r="B155" s="19">
        <v>9.83</v>
      </c>
      <c r="C155" s="19">
        <v>11</v>
      </c>
      <c r="D155" s="20">
        <v>12.41</v>
      </c>
      <c r="E155" s="19">
        <v>17.3</v>
      </c>
      <c r="F155" s="21">
        <v>60.553629999999998</v>
      </c>
      <c r="G155" s="21">
        <v>15.338190000000001</v>
      </c>
      <c r="H155" s="21">
        <v>75.891819999999996</v>
      </c>
      <c r="I155" s="21">
        <v>0.11262900000000001</v>
      </c>
      <c r="K155" s="8">
        <f t="shared" si="44"/>
        <v>12.41</v>
      </c>
      <c r="L155" s="8">
        <f t="shared" si="45"/>
        <v>154.00810000000001</v>
      </c>
      <c r="M155">
        <f t="shared" si="46"/>
        <v>2664.3401300000005</v>
      </c>
      <c r="N155">
        <f t="shared" si="47"/>
        <v>2.5185025992165158</v>
      </c>
      <c r="O155" s="8">
        <f t="shared" si="48"/>
        <v>12.41</v>
      </c>
      <c r="P155">
        <f t="shared" si="49"/>
        <v>8.0580177276390011E-2</v>
      </c>
      <c r="Q155">
        <f t="shared" si="50"/>
        <v>6.49316496989444E-3</v>
      </c>
      <c r="R155" s="8">
        <f t="shared" si="51"/>
        <v>154.00810000000001</v>
      </c>
      <c r="S155">
        <f t="shared" si="52"/>
        <v>17.3</v>
      </c>
      <c r="T155">
        <f t="shared" si="53"/>
        <v>2664.3401300000005</v>
      </c>
      <c r="U155" s="8">
        <f t="shared" si="54"/>
        <v>12.41</v>
      </c>
      <c r="V155" s="8">
        <f t="shared" si="55"/>
        <v>154.00810000000001</v>
      </c>
      <c r="W155">
        <f t="shared" si="56"/>
        <v>214.69300000000001</v>
      </c>
      <c r="X155">
        <f t="shared" si="57"/>
        <v>2664.3401300000005</v>
      </c>
      <c r="Y155" s="8">
        <f t="shared" si="58"/>
        <v>12.41</v>
      </c>
      <c r="Z155" s="8">
        <f t="shared" si="59"/>
        <v>154.00810000000001</v>
      </c>
      <c r="AA155">
        <f t="shared" si="60"/>
        <v>3714.1889000000001</v>
      </c>
      <c r="AB155">
        <f t="shared" si="61"/>
        <v>2664.3401300000005</v>
      </c>
      <c r="AC155" s="8">
        <f t="shared" si="62"/>
        <v>154.00810000000001</v>
      </c>
      <c r="AD155" s="8">
        <f t="shared" si="63"/>
        <v>2664.3401300000005</v>
      </c>
      <c r="AE155">
        <f t="shared" si="64"/>
        <v>299.29000000000002</v>
      </c>
      <c r="AF155">
        <f t="shared" si="65"/>
        <v>3714.1889000000001</v>
      </c>
      <c r="AH155" s="8">
        <v>12.41</v>
      </c>
      <c r="AI155" s="21">
        <v>75.891819999999996</v>
      </c>
    </row>
    <row r="156" spans="1:35" x14ac:dyDescent="0.3">
      <c r="A156" s="19" t="s">
        <v>1</v>
      </c>
      <c r="B156" s="19">
        <v>9.83</v>
      </c>
      <c r="C156" s="19">
        <v>11</v>
      </c>
      <c r="D156" s="20">
        <v>13.37</v>
      </c>
      <c r="E156" s="19">
        <v>16.600000000000001</v>
      </c>
      <c r="F156" s="21">
        <v>70.520610000000005</v>
      </c>
      <c r="G156" s="21">
        <v>18.625869999999999</v>
      </c>
      <c r="H156" s="21">
        <v>89.14649</v>
      </c>
      <c r="I156" s="21">
        <v>0.105827</v>
      </c>
      <c r="K156" s="8">
        <f t="shared" si="44"/>
        <v>13.37</v>
      </c>
      <c r="L156" s="8">
        <f t="shared" si="45"/>
        <v>178.75689999999997</v>
      </c>
      <c r="M156">
        <f t="shared" si="46"/>
        <v>2967.36454</v>
      </c>
      <c r="N156">
        <f t="shared" si="47"/>
        <v>2.5930133911138515</v>
      </c>
      <c r="O156" s="8">
        <f t="shared" si="48"/>
        <v>13.37</v>
      </c>
      <c r="P156">
        <f t="shared" si="49"/>
        <v>7.4794315632011971E-2</v>
      </c>
      <c r="Q156">
        <f t="shared" si="50"/>
        <v>5.5941896508610303E-3</v>
      </c>
      <c r="R156" s="8">
        <f t="shared" si="51"/>
        <v>178.75689999999997</v>
      </c>
      <c r="S156">
        <f t="shared" si="52"/>
        <v>16.600000000000001</v>
      </c>
      <c r="T156">
        <f t="shared" si="53"/>
        <v>2967.36454</v>
      </c>
      <c r="U156" s="8">
        <f t="shared" si="54"/>
        <v>13.37</v>
      </c>
      <c r="V156" s="8">
        <f t="shared" si="55"/>
        <v>178.75689999999997</v>
      </c>
      <c r="W156">
        <f t="shared" si="56"/>
        <v>221.94200000000001</v>
      </c>
      <c r="X156">
        <f t="shared" si="57"/>
        <v>2967.36454</v>
      </c>
      <c r="Y156" s="8">
        <f t="shared" si="58"/>
        <v>13.37</v>
      </c>
      <c r="Z156" s="8">
        <f t="shared" si="59"/>
        <v>178.75689999999997</v>
      </c>
      <c r="AA156">
        <f t="shared" si="60"/>
        <v>3684.2372000000005</v>
      </c>
      <c r="AB156">
        <f t="shared" si="61"/>
        <v>2967.36454</v>
      </c>
      <c r="AC156" s="8">
        <f t="shared" si="62"/>
        <v>178.75689999999997</v>
      </c>
      <c r="AD156" s="8">
        <f t="shared" si="63"/>
        <v>2967.36454</v>
      </c>
      <c r="AE156">
        <f t="shared" si="64"/>
        <v>275.56000000000006</v>
      </c>
      <c r="AF156">
        <f t="shared" si="65"/>
        <v>3684.2372000000005</v>
      </c>
      <c r="AH156" s="8">
        <v>13.37</v>
      </c>
      <c r="AI156" s="21">
        <v>89.14649</v>
      </c>
    </row>
    <row r="157" spans="1:35" x14ac:dyDescent="0.3">
      <c r="A157" s="19" t="s">
        <v>1</v>
      </c>
      <c r="B157" s="19">
        <v>9.83</v>
      </c>
      <c r="C157" s="19">
        <v>11</v>
      </c>
      <c r="D157" s="20">
        <v>14.64</v>
      </c>
      <c r="E157" s="19">
        <v>17.399999999999999</v>
      </c>
      <c r="F157" s="21">
        <v>69.372900000000001</v>
      </c>
      <c r="G157" s="21">
        <v>13.0662</v>
      </c>
      <c r="H157" s="21">
        <v>82.439099999999996</v>
      </c>
      <c r="I157" s="21">
        <v>0.13211400000000001</v>
      </c>
      <c r="K157" s="8">
        <f t="shared" si="44"/>
        <v>14.64</v>
      </c>
      <c r="L157" s="8">
        <f t="shared" si="45"/>
        <v>214.32960000000003</v>
      </c>
      <c r="M157">
        <f t="shared" si="46"/>
        <v>3729.3350400000004</v>
      </c>
      <c r="N157">
        <f t="shared" si="47"/>
        <v>2.6837575085331657</v>
      </c>
      <c r="O157" s="8">
        <f t="shared" si="48"/>
        <v>14.64</v>
      </c>
      <c r="P157">
        <f t="shared" si="49"/>
        <v>6.8306010928961741E-2</v>
      </c>
      <c r="Q157">
        <f t="shared" si="50"/>
        <v>4.665711129027441E-3</v>
      </c>
      <c r="R157" s="8">
        <f t="shared" si="51"/>
        <v>214.32960000000003</v>
      </c>
      <c r="S157">
        <f t="shared" si="52"/>
        <v>17.399999999999999</v>
      </c>
      <c r="T157">
        <f t="shared" si="53"/>
        <v>3729.3350400000004</v>
      </c>
      <c r="U157" s="8">
        <f t="shared" si="54"/>
        <v>14.64</v>
      </c>
      <c r="V157" s="8">
        <f t="shared" si="55"/>
        <v>214.32960000000003</v>
      </c>
      <c r="W157">
        <f t="shared" si="56"/>
        <v>254.73599999999999</v>
      </c>
      <c r="X157">
        <f t="shared" si="57"/>
        <v>3729.3350400000004</v>
      </c>
      <c r="Y157" s="8">
        <f t="shared" si="58"/>
        <v>14.64</v>
      </c>
      <c r="Z157" s="8">
        <f t="shared" si="59"/>
        <v>214.32960000000003</v>
      </c>
      <c r="AA157">
        <f t="shared" si="60"/>
        <v>4432.4063999999989</v>
      </c>
      <c r="AB157">
        <f t="shared" si="61"/>
        <v>3729.3350400000004</v>
      </c>
      <c r="AC157" s="8">
        <f t="shared" si="62"/>
        <v>214.32960000000003</v>
      </c>
      <c r="AD157" s="8">
        <f t="shared" si="63"/>
        <v>3729.3350400000004</v>
      </c>
      <c r="AE157">
        <f t="shared" si="64"/>
        <v>302.75999999999993</v>
      </c>
      <c r="AF157">
        <f t="shared" si="65"/>
        <v>4432.4063999999989</v>
      </c>
      <c r="AH157" s="8">
        <v>14.64</v>
      </c>
      <c r="AI157" s="21">
        <v>82.439099999999996</v>
      </c>
    </row>
    <row r="158" spans="1:35" x14ac:dyDescent="0.3">
      <c r="A158" s="19" t="s">
        <v>1</v>
      </c>
      <c r="B158" s="19">
        <v>9.83</v>
      </c>
      <c r="C158" s="19">
        <v>11</v>
      </c>
      <c r="D158" s="20">
        <v>15.44</v>
      </c>
      <c r="E158" s="19">
        <v>16.7</v>
      </c>
      <c r="F158" s="21">
        <v>112.09643</v>
      </c>
      <c r="G158" s="21">
        <v>35.171280000000003</v>
      </c>
      <c r="H158" s="21">
        <v>147.26769999999999</v>
      </c>
      <c r="I158" s="21">
        <v>0.14976100000000001</v>
      </c>
      <c r="K158" s="8">
        <f t="shared" si="44"/>
        <v>15.44</v>
      </c>
      <c r="L158" s="8">
        <f t="shared" si="45"/>
        <v>238.39359999999999</v>
      </c>
      <c r="M158">
        <f t="shared" si="46"/>
        <v>3981.1731199999999</v>
      </c>
      <c r="N158">
        <f t="shared" si="47"/>
        <v>2.73696154459663</v>
      </c>
      <c r="O158" s="8">
        <f t="shared" si="48"/>
        <v>15.44</v>
      </c>
      <c r="P158">
        <f t="shared" si="49"/>
        <v>6.476683937823835E-2</v>
      </c>
      <c r="Q158">
        <f t="shared" si="50"/>
        <v>4.1947434830465246E-3</v>
      </c>
      <c r="R158" s="8">
        <f t="shared" si="51"/>
        <v>238.39359999999999</v>
      </c>
      <c r="S158">
        <f t="shared" si="52"/>
        <v>16.7</v>
      </c>
      <c r="T158">
        <f t="shared" si="53"/>
        <v>3981.1731199999999</v>
      </c>
      <c r="U158" s="8">
        <f t="shared" si="54"/>
        <v>15.44</v>
      </c>
      <c r="V158" s="8">
        <f t="shared" si="55"/>
        <v>238.39359999999999</v>
      </c>
      <c r="W158">
        <f t="shared" si="56"/>
        <v>257.84799999999996</v>
      </c>
      <c r="X158">
        <f t="shared" si="57"/>
        <v>3981.1731199999999</v>
      </c>
      <c r="Y158" s="8">
        <f t="shared" si="58"/>
        <v>15.44</v>
      </c>
      <c r="Z158" s="8">
        <f t="shared" si="59"/>
        <v>238.39359999999999</v>
      </c>
      <c r="AA158">
        <f t="shared" si="60"/>
        <v>4306.0616</v>
      </c>
      <c r="AB158">
        <f t="shared" si="61"/>
        <v>3981.1731199999999</v>
      </c>
      <c r="AC158" s="8">
        <f t="shared" si="62"/>
        <v>238.39359999999999</v>
      </c>
      <c r="AD158" s="8">
        <f t="shared" si="63"/>
        <v>3981.1731199999999</v>
      </c>
      <c r="AE158">
        <f t="shared" si="64"/>
        <v>278.89</v>
      </c>
      <c r="AF158">
        <f t="shared" si="65"/>
        <v>4306.0616</v>
      </c>
      <c r="AH158" s="8">
        <v>15.44</v>
      </c>
      <c r="AI158" s="21">
        <v>147.26769999999999</v>
      </c>
    </row>
    <row r="159" spans="1:35" x14ac:dyDescent="0.3">
      <c r="A159" s="19" t="s">
        <v>1</v>
      </c>
      <c r="B159" s="19">
        <v>9.83</v>
      </c>
      <c r="C159" s="19">
        <v>11</v>
      </c>
      <c r="D159" s="20">
        <v>15.6</v>
      </c>
      <c r="E159" s="19">
        <v>16.399999999999999</v>
      </c>
      <c r="F159" s="21">
        <v>92.62594</v>
      </c>
      <c r="G159" s="21">
        <v>21.928070000000002</v>
      </c>
      <c r="H159" s="21">
        <v>114.55401999999999</v>
      </c>
      <c r="I159" s="21">
        <v>0.139575</v>
      </c>
      <c r="K159" s="8">
        <f t="shared" si="44"/>
        <v>15.6</v>
      </c>
      <c r="L159" s="8">
        <f t="shared" si="45"/>
        <v>243.35999999999999</v>
      </c>
      <c r="M159">
        <f t="shared" si="46"/>
        <v>3991.1039999999994</v>
      </c>
      <c r="N159">
        <f t="shared" si="47"/>
        <v>2.7472709142554912</v>
      </c>
      <c r="O159" s="8">
        <f t="shared" si="48"/>
        <v>15.6</v>
      </c>
      <c r="P159">
        <f t="shared" si="49"/>
        <v>6.4102564102564111E-2</v>
      </c>
      <c r="Q159">
        <f t="shared" si="50"/>
        <v>4.1091387245233398E-3</v>
      </c>
      <c r="R159" s="8">
        <f t="shared" si="51"/>
        <v>243.35999999999999</v>
      </c>
      <c r="S159">
        <f t="shared" si="52"/>
        <v>16.399999999999999</v>
      </c>
      <c r="T159">
        <f t="shared" si="53"/>
        <v>3991.1039999999994</v>
      </c>
      <c r="U159" s="8">
        <f t="shared" si="54"/>
        <v>15.6</v>
      </c>
      <c r="V159" s="8">
        <f t="shared" si="55"/>
        <v>243.35999999999999</v>
      </c>
      <c r="W159">
        <f t="shared" si="56"/>
        <v>255.83999999999997</v>
      </c>
      <c r="X159">
        <f t="shared" si="57"/>
        <v>3991.1039999999994</v>
      </c>
      <c r="Y159" s="8">
        <f t="shared" si="58"/>
        <v>15.6</v>
      </c>
      <c r="Z159" s="8">
        <f t="shared" si="59"/>
        <v>243.35999999999999</v>
      </c>
      <c r="AA159">
        <f t="shared" si="60"/>
        <v>4195.7759999999998</v>
      </c>
      <c r="AB159">
        <f t="shared" si="61"/>
        <v>3991.1039999999994</v>
      </c>
      <c r="AC159" s="8">
        <f t="shared" si="62"/>
        <v>243.35999999999999</v>
      </c>
      <c r="AD159" s="8">
        <f t="shared" si="63"/>
        <v>3991.1039999999994</v>
      </c>
      <c r="AE159">
        <f t="shared" si="64"/>
        <v>268.95999999999998</v>
      </c>
      <c r="AF159">
        <f t="shared" si="65"/>
        <v>4195.7759999999998</v>
      </c>
      <c r="AH159" s="8">
        <v>15.6</v>
      </c>
      <c r="AI159" s="21">
        <v>114.55401999999999</v>
      </c>
    </row>
    <row r="160" spans="1:35" x14ac:dyDescent="0.3">
      <c r="A160" s="19" t="s">
        <v>1</v>
      </c>
      <c r="B160" s="19">
        <v>9.83</v>
      </c>
      <c r="C160" s="19">
        <v>11</v>
      </c>
      <c r="D160" s="20">
        <v>17.829999999999998</v>
      </c>
      <c r="E160" s="19">
        <v>17.8</v>
      </c>
      <c r="F160" s="21">
        <v>149.79318000000001</v>
      </c>
      <c r="G160" s="21">
        <v>32.82893</v>
      </c>
      <c r="H160" s="21">
        <v>182.62210999999999</v>
      </c>
      <c r="I160" s="21">
        <v>0.18937699999999999</v>
      </c>
      <c r="K160" s="8">
        <f t="shared" si="44"/>
        <v>17.829999999999998</v>
      </c>
      <c r="L160" s="8">
        <f t="shared" si="45"/>
        <v>317.90889999999996</v>
      </c>
      <c r="M160">
        <f t="shared" si="46"/>
        <v>5658.7784199999996</v>
      </c>
      <c r="N160">
        <f t="shared" si="47"/>
        <v>2.8808824318750488</v>
      </c>
      <c r="O160" s="8">
        <f t="shared" si="48"/>
        <v>17.829999999999998</v>
      </c>
      <c r="P160">
        <f t="shared" si="49"/>
        <v>5.6085249579360633E-2</v>
      </c>
      <c r="Q160">
        <f t="shared" si="50"/>
        <v>3.1455552203791719E-3</v>
      </c>
      <c r="R160" s="8">
        <f t="shared" si="51"/>
        <v>317.90889999999996</v>
      </c>
      <c r="S160">
        <f t="shared" si="52"/>
        <v>17.8</v>
      </c>
      <c r="T160">
        <f t="shared" si="53"/>
        <v>5658.7784199999996</v>
      </c>
      <c r="U160" s="8">
        <f t="shared" si="54"/>
        <v>17.829999999999998</v>
      </c>
      <c r="V160" s="8">
        <f t="shared" si="55"/>
        <v>317.90889999999996</v>
      </c>
      <c r="W160">
        <f t="shared" si="56"/>
        <v>317.37399999999997</v>
      </c>
      <c r="X160">
        <f t="shared" si="57"/>
        <v>5658.7784199999996</v>
      </c>
      <c r="Y160" s="8">
        <f t="shared" si="58"/>
        <v>17.829999999999998</v>
      </c>
      <c r="Z160" s="8">
        <f t="shared" si="59"/>
        <v>317.90889999999996</v>
      </c>
      <c r="AA160">
        <f t="shared" si="60"/>
        <v>5649.2572</v>
      </c>
      <c r="AB160">
        <f t="shared" si="61"/>
        <v>5658.7784199999996</v>
      </c>
      <c r="AC160" s="8">
        <f t="shared" si="62"/>
        <v>317.90889999999996</v>
      </c>
      <c r="AD160" s="8">
        <f t="shared" si="63"/>
        <v>5658.7784199999996</v>
      </c>
      <c r="AE160">
        <f t="shared" si="64"/>
        <v>316.84000000000003</v>
      </c>
      <c r="AF160">
        <f t="shared" si="65"/>
        <v>5649.2572</v>
      </c>
      <c r="AH160" s="8">
        <v>17.829999999999998</v>
      </c>
      <c r="AI160" s="21">
        <v>182.62210999999999</v>
      </c>
    </row>
    <row r="161" spans="1:35" x14ac:dyDescent="0.3">
      <c r="A161" s="19" t="s">
        <v>1</v>
      </c>
      <c r="B161" s="19">
        <v>9.83</v>
      </c>
      <c r="C161" s="19">
        <v>12</v>
      </c>
      <c r="D161" s="20">
        <v>5.41</v>
      </c>
      <c r="E161" s="19">
        <v>12</v>
      </c>
      <c r="F161" s="21">
        <v>7.8857100000000004</v>
      </c>
      <c r="G161" s="21">
        <v>1.5203100000000001</v>
      </c>
      <c r="H161" s="21">
        <v>9.4060199999999998</v>
      </c>
      <c r="I161" s="21">
        <v>1.4947999999999999E-2</v>
      </c>
      <c r="K161" s="8">
        <f t="shared" si="44"/>
        <v>5.41</v>
      </c>
      <c r="L161" s="8">
        <f t="shared" si="45"/>
        <v>29.2681</v>
      </c>
      <c r="M161">
        <f t="shared" si="46"/>
        <v>351.21719999999999</v>
      </c>
      <c r="N161">
        <f t="shared" si="47"/>
        <v>1.6882490928583902</v>
      </c>
      <c r="O161" s="8">
        <f t="shared" si="48"/>
        <v>5.41</v>
      </c>
      <c r="P161">
        <f t="shared" si="49"/>
        <v>0.18484288354898337</v>
      </c>
      <c r="Q161">
        <f t="shared" si="50"/>
        <v>3.4166891598703023E-2</v>
      </c>
      <c r="R161" s="8">
        <f t="shared" si="51"/>
        <v>29.2681</v>
      </c>
      <c r="S161">
        <f t="shared" si="52"/>
        <v>12</v>
      </c>
      <c r="T161">
        <f t="shared" si="53"/>
        <v>351.21719999999999</v>
      </c>
      <c r="U161" s="8">
        <f t="shared" si="54"/>
        <v>5.41</v>
      </c>
      <c r="V161" s="8">
        <f t="shared" si="55"/>
        <v>29.2681</v>
      </c>
      <c r="W161">
        <f t="shared" si="56"/>
        <v>64.92</v>
      </c>
      <c r="X161">
        <f t="shared" si="57"/>
        <v>351.21719999999999</v>
      </c>
      <c r="Y161" s="8">
        <f t="shared" si="58"/>
        <v>5.41</v>
      </c>
      <c r="Z161" s="8">
        <f t="shared" si="59"/>
        <v>29.2681</v>
      </c>
      <c r="AA161">
        <f t="shared" si="60"/>
        <v>779.04</v>
      </c>
      <c r="AB161">
        <f t="shared" si="61"/>
        <v>351.21719999999999</v>
      </c>
      <c r="AC161" s="8">
        <f t="shared" si="62"/>
        <v>29.2681</v>
      </c>
      <c r="AD161" s="8">
        <f t="shared" si="63"/>
        <v>351.21719999999999</v>
      </c>
      <c r="AE161">
        <f t="shared" si="64"/>
        <v>144</v>
      </c>
      <c r="AF161">
        <f t="shared" si="65"/>
        <v>779.04</v>
      </c>
      <c r="AH161" s="8">
        <v>5.41</v>
      </c>
      <c r="AI161" s="21">
        <v>9.4060199999999998</v>
      </c>
    </row>
    <row r="162" spans="1:35" x14ac:dyDescent="0.3">
      <c r="A162" s="19" t="s">
        <v>1</v>
      </c>
      <c r="B162" s="19">
        <v>9.83</v>
      </c>
      <c r="C162" s="19">
        <v>12</v>
      </c>
      <c r="D162" s="20">
        <v>7.48</v>
      </c>
      <c r="E162" s="19">
        <v>14.9</v>
      </c>
      <c r="F162" s="21">
        <v>16.34712</v>
      </c>
      <c r="G162" s="21">
        <v>4.2732400000000004</v>
      </c>
      <c r="H162" s="21">
        <v>20.620360000000002</v>
      </c>
      <c r="I162" s="21">
        <v>2.8479000000000001E-2</v>
      </c>
      <c r="K162" s="8">
        <f t="shared" si="44"/>
        <v>7.48</v>
      </c>
      <c r="L162" s="8">
        <f t="shared" si="45"/>
        <v>55.950400000000009</v>
      </c>
      <c r="M162">
        <f t="shared" si="46"/>
        <v>833.66096000000016</v>
      </c>
      <c r="N162">
        <f t="shared" si="47"/>
        <v>2.0122327919863858</v>
      </c>
      <c r="O162" s="8">
        <f t="shared" si="48"/>
        <v>7.48</v>
      </c>
      <c r="P162">
        <f t="shared" si="49"/>
        <v>0.13368983957219249</v>
      </c>
      <c r="Q162">
        <f t="shared" si="50"/>
        <v>1.787297320483857E-2</v>
      </c>
      <c r="R162" s="8">
        <f t="shared" si="51"/>
        <v>55.950400000000009</v>
      </c>
      <c r="S162">
        <f t="shared" si="52"/>
        <v>14.9</v>
      </c>
      <c r="T162">
        <f t="shared" si="53"/>
        <v>833.66096000000016</v>
      </c>
      <c r="U162" s="8">
        <f t="shared" si="54"/>
        <v>7.48</v>
      </c>
      <c r="V162" s="8">
        <f t="shared" si="55"/>
        <v>55.950400000000009</v>
      </c>
      <c r="W162">
        <f t="shared" si="56"/>
        <v>111.45200000000001</v>
      </c>
      <c r="X162">
        <f t="shared" si="57"/>
        <v>833.66096000000016</v>
      </c>
      <c r="Y162" s="8">
        <f t="shared" si="58"/>
        <v>7.48</v>
      </c>
      <c r="Z162" s="8">
        <f t="shared" si="59"/>
        <v>55.950400000000009</v>
      </c>
      <c r="AA162">
        <f t="shared" si="60"/>
        <v>1660.6348000000003</v>
      </c>
      <c r="AB162">
        <f t="shared" si="61"/>
        <v>833.66096000000016</v>
      </c>
      <c r="AC162" s="8">
        <f t="shared" si="62"/>
        <v>55.950400000000009</v>
      </c>
      <c r="AD162" s="8">
        <f t="shared" si="63"/>
        <v>833.66096000000016</v>
      </c>
      <c r="AE162">
        <f t="shared" si="64"/>
        <v>222.01000000000002</v>
      </c>
      <c r="AF162">
        <f t="shared" si="65"/>
        <v>1660.6348000000003</v>
      </c>
      <c r="AH162" s="8">
        <v>7.48</v>
      </c>
      <c r="AI162" s="21">
        <v>20.620360000000002</v>
      </c>
    </row>
    <row r="163" spans="1:35" x14ac:dyDescent="0.3">
      <c r="A163" s="19" t="s">
        <v>1</v>
      </c>
      <c r="B163" s="19">
        <v>9.83</v>
      </c>
      <c r="C163" s="19">
        <v>12</v>
      </c>
      <c r="D163" s="20">
        <v>8.44</v>
      </c>
      <c r="E163" s="19">
        <v>12</v>
      </c>
      <c r="F163" s="21">
        <v>19.17998</v>
      </c>
      <c r="G163" s="21">
        <v>6.00929</v>
      </c>
      <c r="H163" s="21">
        <v>25.18927</v>
      </c>
      <c r="I163" s="21">
        <v>2.9145999999999998E-2</v>
      </c>
      <c r="K163" s="8">
        <f t="shared" si="44"/>
        <v>8.44</v>
      </c>
      <c r="L163" s="8">
        <f t="shared" si="45"/>
        <v>71.233599999999996</v>
      </c>
      <c r="M163">
        <f t="shared" si="46"/>
        <v>854.80319999999995</v>
      </c>
      <c r="N163">
        <f t="shared" si="47"/>
        <v>2.1329823086078656</v>
      </c>
      <c r="O163" s="8">
        <f t="shared" si="48"/>
        <v>8.44</v>
      </c>
      <c r="P163">
        <f t="shared" si="49"/>
        <v>0.11848341232227488</v>
      </c>
      <c r="Q163">
        <f t="shared" si="50"/>
        <v>1.4038318995530201E-2</v>
      </c>
      <c r="R163" s="8">
        <f t="shared" si="51"/>
        <v>71.233599999999996</v>
      </c>
      <c r="S163">
        <f t="shared" si="52"/>
        <v>12</v>
      </c>
      <c r="T163">
        <f t="shared" si="53"/>
        <v>854.80319999999995</v>
      </c>
      <c r="U163" s="8">
        <f t="shared" si="54"/>
        <v>8.44</v>
      </c>
      <c r="V163" s="8">
        <f t="shared" si="55"/>
        <v>71.233599999999996</v>
      </c>
      <c r="W163">
        <f t="shared" si="56"/>
        <v>101.28</v>
      </c>
      <c r="X163">
        <f t="shared" si="57"/>
        <v>854.80319999999995</v>
      </c>
      <c r="Y163" s="8">
        <f t="shared" si="58"/>
        <v>8.44</v>
      </c>
      <c r="Z163" s="8">
        <f t="shared" si="59"/>
        <v>71.233599999999996</v>
      </c>
      <c r="AA163">
        <f t="shared" si="60"/>
        <v>1215.3599999999999</v>
      </c>
      <c r="AB163">
        <f t="shared" si="61"/>
        <v>854.80319999999995</v>
      </c>
      <c r="AC163" s="8">
        <f t="shared" si="62"/>
        <v>71.233599999999996</v>
      </c>
      <c r="AD163" s="8">
        <f t="shared" si="63"/>
        <v>854.80319999999995</v>
      </c>
      <c r="AE163">
        <f t="shared" si="64"/>
        <v>144</v>
      </c>
      <c r="AF163">
        <f t="shared" si="65"/>
        <v>1215.3599999999999</v>
      </c>
      <c r="AH163" s="8">
        <v>8.44</v>
      </c>
      <c r="AI163" s="21">
        <v>25.18927</v>
      </c>
    </row>
    <row r="164" spans="1:35" x14ac:dyDescent="0.3">
      <c r="A164" s="19" t="s">
        <v>1</v>
      </c>
      <c r="B164" s="19">
        <v>9.83</v>
      </c>
      <c r="C164" s="19">
        <v>12</v>
      </c>
      <c r="D164" s="20">
        <v>9.23</v>
      </c>
      <c r="E164" s="19">
        <v>15.7</v>
      </c>
      <c r="F164" s="21">
        <v>28.287649999999999</v>
      </c>
      <c r="G164" s="21">
        <v>3.60432</v>
      </c>
      <c r="H164" s="21">
        <v>31.891970000000001</v>
      </c>
      <c r="I164" s="21">
        <v>5.6086999999999998E-2</v>
      </c>
      <c r="K164" s="8">
        <f t="shared" si="44"/>
        <v>9.23</v>
      </c>
      <c r="L164" s="8">
        <f t="shared" si="45"/>
        <v>85.192900000000009</v>
      </c>
      <c r="M164">
        <f t="shared" si="46"/>
        <v>1337.52853</v>
      </c>
      <c r="N164">
        <f t="shared" si="47"/>
        <v>2.2224590485147608</v>
      </c>
      <c r="O164" s="8">
        <f t="shared" si="48"/>
        <v>9.23</v>
      </c>
      <c r="P164">
        <f t="shared" si="49"/>
        <v>0.10834236186348863</v>
      </c>
      <c r="Q164">
        <f t="shared" si="50"/>
        <v>1.1738067374159113E-2</v>
      </c>
      <c r="R164" s="8">
        <f t="shared" si="51"/>
        <v>85.192900000000009</v>
      </c>
      <c r="S164">
        <f t="shared" si="52"/>
        <v>15.7</v>
      </c>
      <c r="T164">
        <f t="shared" si="53"/>
        <v>1337.52853</v>
      </c>
      <c r="U164" s="8">
        <f t="shared" si="54"/>
        <v>9.23</v>
      </c>
      <c r="V164" s="8">
        <f t="shared" si="55"/>
        <v>85.192900000000009</v>
      </c>
      <c r="W164">
        <f t="shared" si="56"/>
        <v>144.911</v>
      </c>
      <c r="X164">
        <f t="shared" si="57"/>
        <v>1337.52853</v>
      </c>
      <c r="Y164" s="8">
        <f t="shared" si="58"/>
        <v>9.23</v>
      </c>
      <c r="Z164" s="8">
        <f t="shared" si="59"/>
        <v>85.192900000000009</v>
      </c>
      <c r="AA164">
        <f t="shared" si="60"/>
        <v>2275.1026999999999</v>
      </c>
      <c r="AB164">
        <f t="shared" si="61"/>
        <v>1337.52853</v>
      </c>
      <c r="AC164" s="8">
        <f t="shared" si="62"/>
        <v>85.192900000000009</v>
      </c>
      <c r="AD164" s="8">
        <f t="shared" si="63"/>
        <v>1337.52853</v>
      </c>
      <c r="AE164">
        <f t="shared" si="64"/>
        <v>246.48999999999998</v>
      </c>
      <c r="AF164">
        <f t="shared" si="65"/>
        <v>2275.1026999999999</v>
      </c>
      <c r="AH164" s="8">
        <v>9.23</v>
      </c>
      <c r="AI164" s="21">
        <v>31.891970000000001</v>
      </c>
    </row>
    <row r="165" spans="1:35" x14ac:dyDescent="0.3">
      <c r="A165" s="19" t="s">
        <v>1</v>
      </c>
      <c r="B165" s="19">
        <v>9.83</v>
      </c>
      <c r="C165" s="19">
        <v>12</v>
      </c>
      <c r="D165" s="20">
        <v>9.39</v>
      </c>
      <c r="E165" s="19">
        <v>11.8</v>
      </c>
      <c r="F165" s="21">
        <v>29.028199999999998</v>
      </c>
      <c r="G165" s="21">
        <v>3.7981400000000001</v>
      </c>
      <c r="H165" s="21">
        <v>32.826340000000002</v>
      </c>
      <c r="I165" s="21">
        <v>4.8225999999999998E-2</v>
      </c>
      <c r="K165" s="8">
        <f t="shared" si="44"/>
        <v>9.39</v>
      </c>
      <c r="L165" s="8">
        <f t="shared" si="45"/>
        <v>88.172100000000015</v>
      </c>
      <c r="M165">
        <f t="shared" si="46"/>
        <v>1040.4307800000001</v>
      </c>
      <c r="N165">
        <f t="shared" si="47"/>
        <v>2.2396452932201716</v>
      </c>
      <c r="O165" s="8">
        <f t="shared" si="48"/>
        <v>9.39</v>
      </c>
      <c r="P165">
        <f t="shared" si="49"/>
        <v>0.10649627263045792</v>
      </c>
      <c r="Q165">
        <f t="shared" si="50"/>
        <v>1.1341456084180822E-2</v>
      </c>
      <c r="R165" s="8">
        <f t="shared" si="51"/>
        <v>88.172100000000015</v>
      </c>
      <c r="S165">
        <f t="shared" si="52"/>
        <v>11.8</v>
      </c>
      <c r="T165">
        <f t="shared" si="53"/>
        <v>1040.4307800000001</v>
      </c>
      <c r="U165" s="8">
        <f t="shared" si="54"/>
        <v>9.39</v>
      </c>
      <c r="V165" s="8">
        <f t="shared" si="55"/>
        <v>88.172100000000015</v>
      </c>
      <c r="W165">
        <f t="shared" si="56"/>
        <v>110.80200000000001</v>
      </c>
      <c r="X165">
        <f t="shared" si="57"/>
        <v>1040.4307800000001</v>
      </c>
      <c r="Y165" s="8">
        <f t="shared" si="58"/>
        <v>9.39</v>
      </c>
      <c r="Z165" s="8">
        <f t="shared" si="59"/>
        <v>88.172100000000015</v>
      </c>
      <c r="AA165">
        <f t="shared" si="60"/>
        <v>1307.4636000000003</v>
      </c>
      <c r="AB165">
        <f t="shared" si="61"/>
        <v>1040.4307800000001</v>
      </c>
      <c r="AC165" s="8">
        <f t="shared" si="62"/>
        <v>88.172100000000015</v>
      </c>
      <c r="AD165" s="8">
        <f t="shared" si="63"/>
        <v>1040.4307800000001</v>
      </c>
      <c r="AE165">
        <f t="shared" si="64"/>
        <v>139.24</v>
      </c>
      <c r="AF165">
        <f t="shared" si="65"/>
        <v>1307.4636000000003</v>
      </c>
      <c r="AH165" s="8">
        <v>9.39</v>
      </c>
      <c r="AI165" s="21">
        <v>32.826340000000002</v>
      </c>
    </row>
    <row r="166" spans="1:35" x14ac:dyDescent="0.3">
      <c r="A166" s="19" t="s">
        <v>1</v>
      </c>
      <c r="B166" s="19">
        <v>9.83</v>
      </c>
      <c r="C166" s="19">
        <v>12</v>
      </c>
      <c r="D166" s="20">
        <v>10.19</v>
      </c>
      <c r="E166" s="19">
        <v>18.5</v>
      </c>
      <c r="F166" s="21">
        <v>44.499879999999997</v>
      </c>
      <c r="G166" s="21">
        <v>7.3469499999999996</v>
      </c>
      <c r="H166" s="21">
        <v>51.84684</v>
      </c>
      <c r="I166" s="21">
        <v>8.1483E-2</v>
      </c>
      <c r="K166" s="8">
        <f t="shared" si="44"/>
        <v>10.19</v>
      </c>
      <c r="L166" s="8">
        <f t="shared" si="45"/>
        <v>103.83609999999999</v>
      </c>
      <c r="M166">
        <f t="shared" si="46"/>
        <v>1920.9678499999998</v>
      </c>
      <c r="N166">
        <f t="shared" si="47"/>
        <v>2.3214068472346332</v>
      </c>
      <c r="O166" s="8">
        <f t="shared" si="48"/>
        <v>10.19</v>
      </c>
      <c r="P166">
        <f t="shared" si="49"/>
        <v>9.8135426889106966E-2</v>
      </c>
      <c r="Q166">
        <f t="shared" si="50"/>
        <v>9.6305620107072602E-3</v>
      </c>
      <c r="R166" s="8">
        <f t="shared" si="51"/>
        <v>103.83609999999999</v>
      </c>
      <c r="S166">
        <f t="shared" si="52"/>
        <v>18.5</v>
      </c>
      <c r="T166">
        <f t="shared" si="53"/>
        <v>1920.9678499999998</v>
      </c>
      <c r="U166" s="8">
        <f t="shared" si="54"/>
        <v>10.19</v>
      </c>
      <c r="V166" s="8">
        <f t="shared" si="55"/>
        <v>103.83609999999999</v>
      </c>
      <c r="W166">
        <f t="shared" si="56"/>
        <v>188.51499999999999</v>
      </c>
      <c r="X166">
        <f t="shared" si="57"/>
        <v>1920.9678499999998</v>
      </c>
      <c r="Y166" s="8">
        <f t="shared" si="58"/>
        <v>10.19</v>
      </c>
      <c r="Z166" s="8">
        <f t="shared" si="59"/>
        <v>103.83609999999999</v>
      </c>
      <c r="AA166">
        <f t="shared" si="60"/>
        <v>3487.5274999999997</v>
      </c>
      <c r="AB166">
        <f t="shared" si="61"/>
        <v>1920.9678499999998</v>
      </c>
      <c r="AC166" s="8">
        <f t="shared" si="62"/>
        <v>103.83609999999999</v>
      </c>
      <c r="AD166" s="8">
        <f t="shared" si="63"/>
        <v>1920.9678499999998</v>
      </c>
      <c r="AE166">
        <f t="shared" si="64"/>
        <v>342.25</v>
      </c>
      <c r="AF166">
        <f t="shared" si="65"/>
        <v>3487.5274999999997</v>
      </c>
      <c r="AH166" s="8">
        <v>10.19</v>
      </c>
      <c r="AI166" s="21">
        <v>51.84684</v>
      </c>
    </row>
    <row r="167" spans="1:35" x14ac:dyDescent="0.3">
      <c r="A167" s="19" t="s">
        <v>1</v>
      </c>
      <c r="B167" s="19">
        <v>9.83</v>
      </c>
      <c r="C167" s="19">
        <v>12</v>
      </c>
      <c r="D167" s="20">
        <v>16.07</v>
      </c>
      <c r="E167" s="19">
        <v>18.2</v>
      </c>
      <c r="F167" s="21">
        <v>117.15834</v>
      </c>
      <c r="G167" s="21">
        <v>36.984139999999996</v>
      </c>
      <c r="H167" s="21">
        <v>154.14248000000001</v>
      </c>
      <c r="I167" s="21">
        <v>0.156056</v>
      </c>
      <c r="K167" s="8">
        <f t="shared" si="44"/>
        <v>16.07</v>
      </c>
      <c r="L167" s="8">
        <f t="shared" si="45"/>
        <v>258.24490000000003</v>
      </c>
      <c r="M167">
        <f t="shared" si="46"/>
        <v>4700.0571800000007</v>
      </c>
      <c r="N167">
        <f t="shared" si="47"/>
        <v>2.776954179749421</v>
      </c>
      <c r="O167" s="8">
        <f t="shared" si="48"/>
        <v>16.07</v>
      </c>
      <c r="P167">
        <f t="shared" si="49"/>
        <v>6.2227753578095832E-2</v>
      </c>
      <c r="Q167">
        <f t="shared" si="50"/>
        <v>3.8722933153762179E-3</v>
      </c>
      <c r="R167" s="8">
        <f t="shared" si="51"/>
        <v>258.24490000000003</v>
      </c>
      <c r="S167">
        <f t="shared" si="52"/>
        <v>18.2</v>
      </c>
      <c r="T167">
        <f t="shared" si="53"/>
        <v>4700.0571800000007</v>
      </c>
      <c r="U167" s="8">
        <f t="shared" si="54"/>
        <v>16.07</v>
      </c>
      <c r="V167" s="8">
        <f t="shared" si="55"/>
        <v>258.24490000000003</v>
      </c>
      <c r="W167">
        <f t="shared" si="56"/>
        <v>292.47399999999999</v>
      </c>
      <c r="X167">
        <f t="shared" si="57"/>
        <v>4700.0571800000007</v>
      </c>
      <c r="Y167" s="8">
        <f t="shared" si="58"/>
        <v>16.07</v>
      </c>
      <c r="Z167" s="8">
        <f t="shared" si="59"/>
        <v>258.24490000000003</v>
      </c>
      <c r="AA167">
        <f t="shared" si="60"/>
        <v>5323.0267999999996</v>
      </c>
      <c r="AB167">
        <f t="shared" si="61"/>
        <v>4700.0571800000007</v>
      </c>
      <c r="AC167" s="8">
        <f t="shared" si="62"/>
        <v>258.24490000000003</v>
      </c>
      <c r="AD167" s="8">
        <f t="shared" si="63"/>
        <v>4700.0571800000007</v>
      </c>
      <c r="AE167">
        <f t="shared" si="64"/>
        <v>331.23999999999995</v>
      </c>
      <c r="AF167">
        <f t="shared" si="65"/>
        <v>5323.0267999999996</v>
      </c>
      <c r="AH167" s="8">
        <v>16.07</v>
      </c>
      <c r="AI167" s="21">
        <v>154.14248000000001</v>
      </c>
    </row>
    <row r="168" spans="1:35" x14ac:dyDescent="0.3">
      <c r="A168" s="19" t="s">
        <v>1</v>
      </c>
      <c r="B168" s="19">
        <v>9.83</v>
      </c>
      <c r="C168" s="19">
        <v>12</v>
      </c>
      <c r="D168" s="20">
        <v>18.940000000000001</v>
      </c>
      <c r="E168" s="19">
        <v>18.8</v>
      </c>
      <c r="F168" s="21">
        <v>148.32146</v>
      </c>
      <c r="G168" s="21">
        <v>36.846679999999999</v>
      </c>
      <c r="H168" s="21">
        <v>185.16813999999999</v>
      </c>
      <c r="I168" s="21">
        <v>0.24871499999999999</v>
      </c>
      <c r="K168" s="8">
        <f t="shared" si="44"/>
        <v>18.940000000000001</v>
      </c>
      <c r="L168" s="8">
        <f t="shared" si="45"/>
        <v>358.72360000000003</v>
      </c>
      <c r="M168">
        <f t="shared" si="46"/>
        <v>6744.0036800000007</v>
      </c>
      <c r="N168">
        <f t="shared" si="47"/>
        <v>2.9412760877579323</v>
      </c>
      <c r="O168" s="8">
        <f t="shared" si="48"/>
        <v>18.940000000000001</v>
      </c>
      <c r="P168">
        <f t="shared" si="49"/>
        <v>5.2798310454065467E-2</v>
      </c>
      <c r="Q168">
        <f t="shared" si="50"/>
        <v>2.7876615868038788E-3</v>
      </c>
      <c r="R168" s="8">
        <f t="shared" si="51"/>
        <v>358.72360000000003</v>
      </c>
      <c r="S168">
        <f t="shared" si="52"/>
        <v>18.8</v>
      </c>
      <c r="T168">
        <f t="shared" si="53"/>
        <v>6744.0036800000007</v>
      </c>
      <c r="U168" s="8">
        <f t="shared" si="54"/>
        <v>18.940000000000001</v>
      </c>
      <c r="V168" s="8">
        <f t="shared" si="55"/>
        <v>358.72360000000003</v>
      </c>
      <c r="W168">
        <f t="shared" si="56"/>
        <v>356.07200000000006</v>
      </c>
      <c r="X168">
        <f t="shared" si="57"/>
        <v>6744.0036800000007</v>
      </c>
      <c r="Y168" s="8">
        <f t="shared" si="58"/>
        <v>18.940000000000001</v>
      </c>
      <c r="Z168" s="8">
        <f t="shared" si="59"/>
        <v>358.72360000000003</v>
      </c>
      <c r="AA168">
        <f t="shared" si="60"/>
        <v>6694.1536000000015</v>
      </c>
      <c r="AB168">
        <f t="shared" si="61"/>
        <v>6744.0036800000007</v>
      </c>
      <c r="AC168" s="8">
        <f t="shared" si="62"/>
        <v>358.72360000000003</v>
      </c>
      <c r="AD168" s="8">
        <f t="shared" si="63"/>
        <v>6744.0036800000007</v>
      </c>
      <c r="AE168">
        <f t="shared" si="64"/>
        <v>353.44000000000005</v>
      </c>
      <c r="AF168">
        <f t="shared" si="65"/>
        <v>6694.1536000000015</v>
      </c>
      <c r="AH168" s="8">
        <v>18.940000000000001</v>
      </c>
      <c r="AI168" s="21">
        <v>185.16813999999999</v>
      </c>
    </row>
    <row r="169" spans="1:35" x14ac:dyDescent="0.3">
      <c r="A169" s="19" t="s">
        <v>1</v>
      </c>
      <c r="B169" s="19">
        <v>9.83</v>
      </c>
      <c r="C169" s="19">
        <v>12</v>
      </c>
      <c r="D169" s="20">
        <v>19.579999999999998</v>
      </c>
      <c r="E169" s="19">
        <v>19.7</v>
      </c>
      <c r="F169" s="21">
        <v>134.29464999999999</v>
      </c>
      <c r="G169" s="21">
        <v>37.405250000000002</v>
      </c>
      <c r="H169" s="21">
        <v>171.69990000000001</v>
      </c>
      <c r="I169" s="21">
        <v>0.27442899999999998</v>
      </c>
      <c r="K169" s="8">
        <f t="shared" si="44"/>
        <v>19.579999999999998</v>
      </c>
      <c r="L169" s="8">
        <f t="shared" si="45"/>
        <v>383.37639999999993</v>
      </c>
      <c r="M169">
        <f t="shared" si="46"/>
        <v>7552.5150799999983</v>
      </c>
      <c r="N169">
        <f t="shared" si="47"/>
        <v>2.9745086371023644</v>
      </c>
      <c r="O169" s="8">
        <f t="shared" si="48"/>
        <v>19.579999999999998</v>
      </c>
      <c r="P169">
        <f t="shared" si="49"/>
        <v>5.1072522982635343E-2</v>
      </c>
      <c r="Q169">
        <f t="shared" si="50"/>
        <v>2.6084026038118158E-3</v>
      </c>
      <c r="R169" s="8">
        <f t="shared" si="51"/>
        <v>383.37639999999993</v>
      </c>
      <c r="S169">
        <f t="shared" si="52"/>
        <v>19.7</v>
      </c>
      <c r="T169">
        <f t="shared" si="53"/>
        <v>7552.5150799999983</v>
      </c>
      <c r="U169" s="8">
        <f t="shared" si="54"/>
        <v>19.579999999999998</v>
      </c>
      <c r="V169" s="8">
        <f t="shared" si="55"/>
        <v>383.37639999999993</v>
      </c>
      <c r="W169">
        <f t="shared" si="56"/>
        <v>385.72599999999994</v>
      </c>
      <c r="X169">
        <f t="shared" si="57"/>
        <v>7552.5150799999983</v>
      </c>
      <c r="Y169" s="8">
        <f t="shared" si="58"/>
        <v>19.579999999999998</v>
      </c>
      <c r="Z169" s="8">
        <f t="shared" si="59"/>
        <v>383.37639999999993</v>
      </c>
      <c r="AA169">
        <f t="shared" si="60"/>
        <v>7598.8021999999992</v>
      </c>
      <c r="AB169">
        <f t="shared" si="61"/>
        <v>7552.5150799999983</v>
      </c>
      <c r="AC169" s="8">
        <f t="shared" si="62"/>
        <v>383.37639999999993</v>
      </c>
      <c r="AD169" s="8">
        <f t="shared" si="63"/>
        <v>7552.5150799999983</v>
      </c>
      <c r="AE169">
        <f t="shared" si="64"/>
        <v>388.09</v>
      </c>
      <c r="AF169">
        <f t="shared" si="65"/>
        <v>7598.8021999999992</v>
      </c>
      <c r="AH169" s="8">
        <v>19.579999999999998</v>
      </c>
      <c r="AI169" s="21">
        <v>171.69990000000001</v>
      </c>
    </row>
    <row r="170" spans="1:35" x14ac:dyDescent="0.3">
      <c r="A170" s="19" t="s">
        <v>1</v>
      </c>
      <c r="B170" s="19">
        <v>9.83</v>
      </c>
      <c r="C170" s="19">
        <v>12</v>
      </c>
      <c r="D170" s="20">
        <v>20.37</v>
      </c>
      <c r="E170" s="19">
        <v>20.399999999999999</v>
      </c>
      <c r="F170" s="21">
        <v>154.09191000000001</v>
      </c>
      <c r="G170" s="21">
        <v>69.693979999999996</v>
      </c>
      <c r="H170" s="21">
        <v>223.78588999999999</v>
      </c>
      <c r="I170" s="21">
        <v>0.28839900000000002</v>
      </c>
      <c r="K170" s="8">
        <f t="shared" si="44"/>
        <v>20.37</v>
      </c>
      <c r="L170" s="8">
        <f t="shared" si="45"/>
        <v>414.93690000000004</v>
      </c>
      <c r="M170">
        <f t="shared" si="46"/>
        <v>8464.7127600000003</v>
      </c>
      <c r="N170">
        <f t="shared" si="47"/>
        <v>3.0140632302387145</v>
      </c>
      <c r="O170" s="8">
        <f t="shared" si="48"/>
        <v>20.37</v>
      </c>
      <c r="P170">
        <f t="shared" si="49"/>
        <v>4.9091801669121256E-2</v>
      </c>
      <c r="Q170">
        <f t="shared" si="50"/>
        <v>2.4100049911203363E-3</v>
      </c>
      <c r="R170" s="8">
        <f t="shared" si="51"/>
        <v>414.93690000000004</v>
      </c>
      <c r="S170">
        <f t="shared" si="52"/>
        <v>20.399999999999999</v>
      </c>
      <c r="T170">
        <f t="shared" si="53"/>
        <v>8464.7127600000003</v>
      </c>
      <c r="U170" s="8">
        <f t="shared" si="54"/>
        <v>20.37</v>
      </c>
      <c r="V170" s="8">
        <f t="shared" si="55"/>
        <v>414.93690000000004</v>
      </c>
      <c r="W170">
        <f t="shared" si="56"/>
        <v>415.548</v>
      </c>
      <c r="X170">
        <f t="shared" si="57"/>
        <v>8464.7127600000003</v>
      </c>
      <c r="Y170" s="8">
        <f t="shared" si="58"/>
        <v>20.37</v>
      </c>
      <c r="Z170" s="8">
        <f t="shared" si="59"/>
        <v>414.93690000000004</v>
      </c>
      <c r="AA170">
        <f t="shared" si="60"/>
        <v>8477.1792000000005</v>
      </c>
      <c r="AB170">
        <f t="shared" si="61"/>
        <v>8464.7127600000003</v>
      </c>
      <c r="AC170" s="8">
        <f t="shared" si="62"/>
        <v>414.93690000000004</v>
      </c>
      <c r="AD170" s="8">
        <f t="shared" si="63"/>
        <v>8464.7127600000003</v>
      </c>
      <c r="AE170">
        <f t="shared" si="64"/>
        <v>416.15999999999997</v>
      </c>
      <c r="AF170">
        <f t="shared" si="65"/>
        <v>8477.1792000000005</v>
      </c>
      <c r="AH170" s="8">
        <v>20.37</v>
      </c>
      <c r="AI170" s="21">
        <v>223.78588999999999</v>
      </c>
    </row>
    <row r="171" spans="1:35" x14ac:dyDescent="0.3">
      <c r="A171" s="22" t="s">
        <v>1</v>
      </c>
      <c r="B171" s="22">
        <v>9.83</v>
      </c>
      <c r="C171" s="22">
        <v>12</v>
      </c>
      <c r="D171" s="23">
        <v>23.55</v>
      </c>
      <c r="E171" s="22">
        <v>21.7</v>
      </c>
      <c r="F171" s="24">
        <v>266.35858999999999</v>
      </c>
      <c r="G171" s="24">
        <v>94.707359999999994</v>
      </c>
      <c r="H171" s="24">
        <v>361.06596000000002</v>
      </c>
      <c r="I171" s="24">
        <v>0.47733599999999998</v>
      </c>
      <c r="K171" s="8">
        <f t="shared" si="44"/>
        <v>23.55</v>
      </c>
      <c r="L171" s="8">
        <f t="shared" si="45"/>
        <v>554.60250000000008</v>
      </c>
      <c r="M171">
        <f t="shared" si="46"/>
        <v>12034.874250000001</v>
      </c>
      <c r="N171">
        <f t="shared" si="47"/>
        <v>3.1591258204624268</v>
      </c>
      <c r="O171" s="8">
        <f t="shared" si="48"/>
        <v>23.55</v>
      </c>
      <c r="P171">
        <f t="shared" si="49"/>
        <v>4.2462845010615709E-2</v>
      </c>
      <c r="Q171">
        <f t="shared" si="50"/>
        <v>1.8030932063955714E-3</v>
      </c>
      <c r="R171" s="8">
        <f t="shared" si="51"/>
        <v>554.60250000000008</v>
      </c>
      <c r="S171">
        <f t="shared" si="52"/>
        <v>21.7</v>
      </c>
      <c r="T171">
        <f t="shared" si="53"/>
        <v>12034.874250000001</v>
      </c>
      <c r="U171" s="8">
        <f t="shared" si="54"/>
        <v>23.55</v>
      </c>
      <c r="V171" s="8">
        <f t="shared" si="55"/>
        <v>554.60250000000008</v>
      </c>
      <c r="W171">
        <f t="shared" si="56"/>
        <v>511.03500000000003</v>
      </c>
      <c r="X171">
        <f t="shared" si="57"/>
        <v>12034.874250000001</v>
      </c>
      <c r="Y171" s="8">
        <f t="shared" si="58"/>
        <v>23.55</v>
      </c>
      <c r="Z171" s="8">
        <f t="shared" si="59"/>
        <v>554.60250000000008</v>
      </c>
      <c r="AA171">
        <f t="shared" si="60"/>
        <v>11089.459500000001</v>
      </c>
      <c r="AB171">
        <f t="shared" si="61"/>
        <v>12034.874250000001</v>
      </c>
      <c r="AC171" s="8">
        <f t="shared" si="62"/>
        <v>554.60250000000008</v>
      </c>
      <c r="AD171" s="8">
        <f t="shared" si="63"/>
        <v>12034.874250000001</v>
      </c>
      <c r="AE171">
        <f t="shared" si="64"/>
        <v>470.89</v>
      </c>
      <c r="AF171">
        <f t="shared" si="65"/>
        <v>11089.459500000001</v>
      </c>
      <c r="AH171" s="8">
        <v>23.55</v>
      </c>
      <c r="AI171" s="24">
        <v>361.06596000000002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Descritiva</vt:lpstr>
      <vt:lpstr>BT</vt:lpstr>
      <vt:lpstr>Resumo Vol</vt:lpstr>
      <vt:lpstr>Resumo BF</vt:lpstr>
      <vt:lpstr>Resumo BC</vt:lpstr>
      <vt:lpstr>Resumo BT</vt:lpstr>
      <vt:lpstr>Planilha6</vt:lpstr>
      <vt:lpstr>Estátisticas</vt:lpstr>
      <vt:lpstr>Sheet1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Behling</dc:creator>
  <cp:lastModifiedBy>Renilson Lisboa Júnior</cp:lastModifiedBy>
  <dcterms:created xsi:type="dcterms:W3CDTF">2023-04-10T17:11:34Z</dcterms:created>
  <dcterms:modified xsi:type="dcterms:W3CDTF">2023-07-01T00:19:38Z</dcterms:modified>
</cp:coreProperties>
</file>